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aj\etc\etc\NIFTY\Ticker Tap\"/>
    </mc:Choice>
  </mc:AlternateContent>
  <bookViews>
    <workbookView xWindow="0" yWindow="0" windowWidth="28800" windowHeight="11700" activeTab="3"/>
  </bookViews>
  <sheets>
    <sheet name="All_Income" sheetId="13" r:id="rId1"/>
    <sheet name="All_B&amp;C" sheetId="14" r:id="rId2"/>
    <sheet name="my_holding_analysis" sheetId="12" r:id="rId3"/>
    <sheet name="balance" sheetId="10" r:id="rId4"/>
    <sheet name="screener" sheetId="11" r:id="rId5"/>
    <sheet name="income" sheetId="9" r:id="rId6"/>
    <sheet name="Profitablity" sheetId="5" r:id="rId7"/>
    <sheet name="Price-Volume" sheetId="2" r:id="rId8"/>
    <sheet name="Growth" sheetId="6" r:id="rId9"/>
    <sheet name="Financial-ratio" sheetId="7" r:id="rId10"/>
    <sheet name="valuation" sheetId="8" r:id="rId11"/>
    <sheet name="Special" sheetId="3" r:id="rId12"/>
    <sheet name="Analysis" sheetId="4" r:id="rId13"/>
    <sheet name="Owner" sheetId="1" r:id="rId14"/>
  </sheets>
  <definedNames>
    <definedName name="_xlnm._FilterDatabase" localSheetId="1" hidden="1">'All_B&amp;C'!$A$1:$AQ$882</definedName>
    <definedName name="_xlnm._FilterDatabase" localSheetId="0" hidden="1">All_Income!$A$1:$AB$882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2" l="1"/>
  <c r="I30" i="12"/>
  <c r="I28" i="12"/>
  <c r="I21" i="12"/>
  <c r="I18" i="12"/>
  <c r="I16" i="12"/>
  <c r="I11" i="12"/>
  <c r="I10" i="12"/>
  <c r="I9" i="12"/>
  <c r="I8" i="12"/>
  <c r="I7" i="12"/>
  <c r="I5" i="12"/>
  <c r="F15" i="12"/>
  <c r="F14" i="12"/>
  <c r="F13" i="12"/>
  <c r="F12" i="12"/>
  <c r="F11" i="12"/>
  <c r="F10" i="12"/>
  <c r="F9" i="12"/>
  <c r="F8" i="12"/>
  <c r="F7" i="12"/>
  <c r="F6" i="12"/>
  <c r="C32" i="12"/>
  <c r="C30" i="12"/>
  <c r="C29" i="12"/>
  <c r="C28" i="12"/>
  <c r="C27" i="12"/>
  <c r="C23" i="12"/>
  <c r="C24" i="12"/>
  <c r="C22" i="12"/>
  <c r="C20" i="12"/>
  <c r="C19" i="12"/>
  <c r="C16" i="12"/>
  <c r="C14" i="12"/>
  <c r="C13" i="12"/>
  <c r="C12" i="12"/>
  <c r="C11" i="12"/>
  <c r="C10" i="12"/>
  <c r="C9" i="12"/>
  <c r="C8" i="12"/>
  <c r="C6" i="12"/>
  <c r="C7" i="12"/>
  <c r="C2" i="12"/>
  <c r="D2" i="12" s="1"/>
  <c r="E2" i="12" s="1"/>
  <c r="F2" i="12" s="1"/>
  <c r="I12" i="12" l="1"/>
  <c r="I15" i="12" s="1"/>
  <c r="I17" i="12" s="1"/>
  <c r="I19" i="12" s="1"/>
  <c r="I22" i="12" s="1"/>
  <c r="C34" i="12"/>
  <c r="AR2" i="10" l="1"/>
</calcChain>
</file>

<file path=xl/sharedStrings.xml><?xml version="1.0" encoding="utf-8"?>
<sst xmlns="http://schemas.openxmlformats.org/spreadsheetml/2006/main" count="6903" uniqueCount="2075">
  <si>
    <t>Ticker</t>
  </si>
  <si>
    <t>Name</t>
  </si>
  <si>
    <t>Sub-Sector</t>
  </si>
  <si>
    <t>Market Cap</t>
  </si>
  <si>
    <t>Promoter Holding</t>
  </si>
  <si>
    <t>Promoter Holding ChangeÂ â€“Â 6MÂ </t>
  </si>
  <si>
    <t>Domestic Institutional Holding</t>
  </si>
  <si>
    <t>DII Holding ChangeÂ â€“Â 6M</t>
  </si>
  <si>
    <t>Foreign Institutional Holding</t>
  </si>
  <si>
    <t>FII Holding ChangeÂ â€“Â 6M</t>
  </si>
  <si>
    <t>Retail Investor Holding</t>
  </si>
  <si>
    <t>Pledged Promoter Holdings</t>
  </si>
  <si>
    <t>SBICARD</t>
  </si>
  <si>
    <t>SBI Cards and Payment Services Ltd</t>
  </si>
  <si>
    <t>Payment Infrastructure</t>
  </si>
  <si>
    <t>BANKBARODA</t>
  </si>
  <si>
    <t>Bank of Baroda Ltd</t>
  </si>
  <si>
    <t>Public Banks</t>
  </si>
  <si>
    <t>PNB</t>
  </si>
  <si>
    <t>Punjab National Bank</t>
  </si>
  <si>
    <t>UCOBANK</t>
  </si>
  <si>
    <t>UCO Bank</t>
  </si>
  <si>
    <t>ZOMATO</t>
  </si>
  <si>
    <t>Zomato Ltd</t>
  </si>
  <si>
    <t>Online Services</t>
  </si>
  <si>
    <t>HDFCBANK</t>
  </si>
  <si>
    <t>HDFC Bank Ltd</t>
  </si>
  <si>
    <t>Private Banks</t>
  </si>
  <si>
    <t>ICICIBANK</t>
  </si>
  <si>
    <t>ICICI Bank Ltd</t>
  </si>
  <si>
    <t>HMAAGRO</t>
  </si>
  <si>
    <t>HMA Agro Industries Ltd</t>
  </si>
  <si>
    <t>nan</t>
  </si>
  <si>
    <t>NIFTYBEES</t>
  </si>
  <si>
    <t>Nippon India ETF Nifty BeES</t>
  </si>
  <si>
    <t>Equity</t>
  </si>
  <si>
    <t>AMARAJABAT</t>
  </si>
  <si>
    <t>Amara Raja Batteries Ltd</t>
  </si>
  <si>
    <t>Batteries</t>
  </si>
  <si>
    <t>OLECTRA</t>
  </si>
  <si>
    <t>Olectra Greentech Ltd</t>
  </si>
  <si>
    <t>Electrical Components &amp; Equipments</t>
  </si>
  <si>
    <t>JKPAPER</t>
  </si>
  <si>
    <t>JK Paper Ltd</t>
  </si>
  <si>
    <t>Paper Products</t>
  </si>
  <si>
    <t>WSTCSTPAPR</t>
  </si>
  <si>
    <t>West Coast Paper Mills Ltd</t>
  </si>
  <si>
    <t>HINDALCO</t>
  </si>
  <si>
    <t>Hindalco Industries Ltd</t>
  </si>
  <si>
    <t>Metals - Aluminium</t>
  </si>
  <si>
    <t>MSUMI</t>
  </si>
  <si>
    <t>Motherson Sumi Wiring India Ltd</t>
  </si>
  <si>
    <t>Cables</t>
  </si>
  <si>
    <t>MAXHEALTH</t>
  </si>
  <si>
    <t>Max Healthcare Institute Ltd</t>
  </si>
  <si>
    <t>Hospitals &amp; Diagnostic Centres</t>
  </si>
  <si>
    <t>BERGEPAINT</t>
  </si>
  <si>
    <t>Berger Paints India Ltd</t>
  </si>
  <si>
    <t>Paints</t>
  </si>
  <si>
    <t>KNRCON</t>
  </si>
  <si>
    <t>KNR Constructions Ltd</t>
  </si>
  <si>
    <t>Construction &amp; Engineering</t>
  </si>
  <si>
    <t>PRAJIND</t>
  </si>
  <si>
    <t>Praj Industries Ltd</t>
  </si>
  <si>
    <t>APLAPOLLO</t>
  </si>
  <si>
    <t>APL Apollo Tubes Ltd</t>
  </si>
  <si>
    <t>Building Products - Pipes</t>
  </si>
  <si>
    <t>ASTRAL</t>
  </si>
  <si>
    <t>Astral Ltd</t>
  </si>
  <si>
    <t>BALKRISIND</t>
  </si>
  <si>
    <t>Balkrishna Industries Ltd</t>
  </si>
  <si>
    <t>Tires &amp; Rubber</t>
  </si>
  <si>
    <t>CYIENT</t>
  </si>
  <si>
    <t>Cyient Ltd</t>
  </si>
  <si>
    <t>Software Services</t>
  </si>
  <si>
    <t>INTELLECT</t>
  </si>
  <si>
    <t>Intellect Design Arena Ltd</t>
  </si>
  <si>
    <t>TIPSINDLTD</t>
  </si>
  <si>
    <t>Tips Industries Ltd</t>
  </si>
  <si>
    <t>Movies &amp; TV Serials</t>
  </si>
  <si>
    <t>OIL</t>
  </si>
  <si>
    <t>Oil India Ltd</t>
  </si>
  <si>
    <t>Oil &amp; Gas - Exploration &amp; Production</t>
  </si>
  <si>
    <t>CONCOR</t>
  </si>
  <si>
    <t>Container Corporation of India Ltd</t>
  </si>
  <si>
    <t>Logistics</t>
  </si>
  <si>
    <t>AARTIIND</t>
  </si>
  <si>
    <t>Aarti Industries Ltd</t>
  </si>
  <si>
    <t>Specialty Chemicals</t>
  </si>
  <si>
    <t>INFY</t>
  </si>
  <si>
    <t>Infosys Ltd</t>
  </si>
  <si>
    <t>IT Services &amp; Consulting</t>
  </si>
  <si>
    <t>WIPRO</t>
  </si>
  <si>
    <t>Wipro Ltd</t>
  </si>
  <si>
    <t>AARTIPHARM</t>
  </si>
  <si>
    <t>Aarti Pharmalabs Ltd</t>
  </si>
  <si>
    <t>Labs &amp; Life Sciences Services</t>
  </si>
  <si>
    <t>VEDL</t>
  </si>
  <si>
    <t>Vedanta Ltd</t>
  </si>
  <si>
    <t>Metals - Diversified</t>
  </si>
  <si>
    <t>CASTROLIND</t>
  </si>
  <si>
    <t>Castrol India Ltd</t>
  </si>
  <si>
    <t>Commodity Chemicals</t>
  </si>
  <si>
    <t>GHCL</t>
  </si>
  <si>
    <t>GHCL Ltd</t>
  </si>
  <si>
    <t>INDHOTEL</t>
  </si>
  <si>
    <t>Indian Hotels Company Ltd</t>
  </si>
  <si>
    <t>Hotels, Resorts &amp; Cruise Lines</t>
  </si>
  <si>
    <t>LEMONTREE</t>
  </si>
  <si>
    <t>Lemon Tree Hotels Ltd</t>
  </si>
  <si>
    <t>NMDC</t>
  </si>
  <si>
    <t>NMDC Ltd</t>
  </si>
  <si>
    <t>Mining - Iron Ore</t>
  </si>
  <si>
    <t>TRIDENT</t>
  </si>
  <si>
    <t>Trident Ltd</t>
  </si>
  <si>
    <t>Textiles</t>
  </si>
  <si>
    <t>HAL</t>
  </si>
  <si>
    <t>Hindustan Aeronautics Ltd</t>
  </si>
  <si>
    <t>Aerospace &amp; Defense Equipments</t>
  </si>
  <si>
    <t>HINDZINC</t>
  </si>
  <si>
    <t>Hindustan Zinc Ltd</t>
  </si>
  <si>
    <t>Mining - Diversified</t>
  </si>
  <si>
    <t>ANDHRAPAP</t>
  </si>
  <si>
    <t>Andhra Paper Ltd</t>
  </si>
  <si>
    <t>Close Price</t>
  </si>
  <si>
    <t>% Away From 52W Low</t>
  </si>
  <si>
    <t>% Away From 52W High</t>
  </si>
  <si>
    <t>1Y Return</t>
  </si>
  <si>
    <t>1Y Return vs Nifty</t>
  </si>
  <si>
    <t>5Y CAGR</t>
  </si>
  <si>
    <t>6M Return</t>
  </si>
  <si>
    <t>6M Return vs Nifty</t>
  </si>
  <si>
    <t>1M Return</t>
  </si>
  <si>
    <t>1M Return vs Nifty</t>
  </si>
  <si>
    <t>Face value</t>
  </si>
  <si>
    <t>Value Momentum Rank</t>
  </si>
  <si>
    <t>Price to Intrinsic Value Rank</t>
  </si>
  <si>
    <t>Price Momentum Rank</t>
  </si>
  <si>
    <t>Fundamental Score</t>
  </si>
  <si>
    <t>Earnings Quality Rank</t>
  </si>
  <si>
    <t>Percentage Buy Recoâ€™s</t>
  </si>
  <si>
    <t>No. of analysts with buy reco</t>
  </si>
  <si>
    <t>Percentage Hold Reco's</t>
  </si>
  <si>
    <t>Percentage Sell Reco's</t>
  </si>
  <si>
    <t>Total no. of analysts</t>
  </si>
  <si>
    <t>Percentage Upside</t>
  </si>
  <si>
    <t>5Y Avg Return on Investment</t>
  </si>
  <si>
    <t>5Y Avg Cash Flow Margin</t>
  </si>
  <si>
    <t>5Y Avg Net Profit Margin</t>
  </si>
  <si>
    <t>5Y Avg Return on Equity</t>
  </si>
  <si>
    <t>5Y Avg Return on Assets</t>
  </si>
  <si>
    <t>EBITDA Margin</t>
  </si>
  <si>
    <t>Return on Investment</t>
  </si>
  <si>
    <t>Cost of Goods Sold</t>
  </si>
  <si>
    <t>Cash Flow Margin</t>
  </si>
  <si>
    <t>5Y Avg EBITDA Margin</t>
  </si>
  <si>
    <t>Net Profit Margin</t>
  </si>
  <si>
    <t>ROCE</t>
  </si>
  <si>
    <t>Return on Equity</t>
  </si>
  <si>
    <t>Return on Assets</t>
  </si>
  <si>
    <t>5Y Historical Revenue Growth</t>
  </si>
  <si>
    <t>5Y Hist Op. Cash Flow Growth</t>
  </si>
  <si>
    <t>5Y Historical EBITDA Growth</t>
  </si>
  <si>
    <t>5Y Historical EPS Growth</t>
  </si>
  <si>
    <t>3Y Historical Dividend Growth</t>
  </si>
  <si>
    <t>1Y Forward EBITDA Growth</t>
  </si>
  <si>
    <t>1Y Historical EPS Growth</t>
  </si>
  <si>
    <t>1Y Fwd Op. Cash Flow Growth</t>
  </si>
  <si>
    <t>1Y Historical EBITDA Growth</t>
  </si>
  <si>
    <t>1Y Hist Op. Cash Flow Growth</t>
  </si>
  <si>
    <t>1Y Forward EPS Growth</t>
  </si>
  <si>
    <t>1Y Historical Revenue Growth</t>
  </si>
  <si>
    <t>1Y Forward Revenue Growth</t>
  </si>
  <si>
    <t>Interest Coverage Ratio</t>
  </si>
  <si>
    <t>Quick Ratio</t>
  </si>
  <si>
    <t>Asset Turnover Ratio</t>
  </si>
  <si>
    <t>Cash Conversion Cycle</t>
  </si>
  <si>
    <t>Days of Inventory Outstanding</t>
  </si>
  <si>
    <t>Days Payable Outstanding</t>
  </si>
  <si>
    <t>Days of Sales Outstanding</t>
  </si>
  <si>
    <t>Debt to Equity</t>
  </si>
  <si>
    <t>Earning Power</t>
  </si>
  <si>
    <t>Inventory Turnover Ratio</t>
  </si>
  <si>
    <t>Long Term Debt to Equity</t>
  </si>
  <si>
    <t>Net Income / Liabilities</t>
  </si>
  <si>
    <t>Current Ratio</t>
  </si>
  <si>
    <t>Working Capital Turnover Ratio</t>
  </si>
  <si>
    <t>PE Ratio</t>
  </si>
  <si>
    <t>Dividend Yield</t>
  </si>
  <si>
    <t>Dividend Yield vs Sector</t>
  </si>
  <si>
    <t>Dividend Yield vs Sub-sector</t>
  </si>
  <si>
    <t>Enterprise Value</t>
  </si>
  <si>
    <t>EV / Revenue Ratio</t>
  </si>
  <si>
    <t>EV / Invested Capital</t>
  </si>
  <si>
    <t>EV / Free Cash Flow</t>
  </si>
  <si>
    <t>EV / EBIT Ratio</t>
  </si>
  <si>
    <t>EV/EBITDA Ratio</t>
  </si>
  <si>
    <t>Sector Dividend Yield</t>
  </si>
  <si>
    <t>Sector PB</t>
  </si>
  <si>
    <t>Sector PE</t>
  </si>
  <si>
    <t>Price / Free Cash Flow</t>
  </si>
  <si>
    <t>PB Premium vs Sub-sector</t>
  </si>
  <si>
    <t>PB Premium vs Sector</t>
  </si>
  <si>
    <t>PB Ratio</t>
  </si>
  <si>
    <t>PE Premium vs Sub-sector</t>
  </si>
  <si>
    <t>PE Premium vs Sector</t>
  </si>
  <si>
    <t>Forward PE Ratio</t>
  </si>
  <si>
    <t>Price / Sales</t>
  </si>
  <si>
    <t>Price / CFO</t>
  </si>
  <si>
    <t>PS Ratio</t>
  </si>
  <si>
    <t>PS Premium vs Sub-sector</t>
  </si>
  <si>
    <t>Forward PS Ratio</t>
  </si>
  <si>
    <t>PS Premium vs Sector</t>
  </si>
  <si>
    <t>TTM PE Ratio</t>
  </si>
  <si>
    <t>Depreciation &amp; Amortization</t>
  </si>
  <si>
    <t>Dividend Per Share</t>
  </si>
  <si>
    <t>EBITDA</t>
  </si>
  <si>
    <t>Employee Cost</t>
  </si>
  <si>
    <t>Earnings Per Share</t>
  </si>
  <si>
    <t>Interest &amp; Other Items</t>
  </si>
  <si>
    <t>Net Income</t>
  </si>
  <si>
    <t>Operating &amp; Other expenses</t>
  </si>
  <si>
    <t>PBIT</t>
  </si>
  <si>
    <t>PBT</t>
  </si>
  <si>
    <t>Power &amp; Fuel Cost</t>
  </si>
  <si>
    <t>Payout Ratio</t>
  </si>
  <si>
    <t>Raw Materials</t>
  </si>
  <si>
    <t>Selling &amp; Administrative Expenses</t>
  </si>
  <si>
    <t>Taxes &amp; Other Items</t>
  </si>
  <si>
    <t>Total Revenue</t>
  </si>
  <si>
    <t>EBITDA (Q)</t>
  </si>
  <si>
    <t>EPS (Q)</t>
  </si>
  <si>
    <t>Net Income (Q)</t>
  </si>
  <si>
    <t>Operating and Other Expenses (Q)</t>
  </si>
  <si>
    <t>PBIT (Q)</t>
  </si>
  <si>
    <t>PBT (Q)</t>
  </si>
  <si>
    <t>Total revenue (Q)</t>
  </si>
  <si>
    <t>Accounts Payable</t>
  </si>
  <si>
    <t>Additional Paidâ€“in Capital</t>
  </si>
  <si>
    <t>Share Capital</t>
  </si>
  <si>
    <t>Cash and Equivalent</t>
  </si>
  <si>
    <t>Deferred Tax Liabilities (Net)</t>
  </si>
  <si>
    <t>Deferred Tax Assets (Net)</t>
  </si>
  <si>
    <t>Goodwill &amp; Intangibles</t>
  </si>
  <si>
    <t>Long Term Investments</t>
  </si>
  <si>
    <t>Minority Interest</t>
  </si>
  <si>
    <t>Non Current Assets</t>
  </si>
  <si>
    <t>Non Current Liabilties</t>
  </si>
  <si>
    <t>Net Property,Plant &amp; Equipment</t>
  </si>
  <si>
    <t>Loans &amp; Advances</t>
  </si>
  <si>
    <t>Other Current Assets</t>
  </si>
  <si>
    <t>Other Current Liabilities</t>
  </si>
  <si>
    <t>Other Assets</t>
  </si>
  <si>
    <t>Other Liabilities</t>
  </si>
  <si>
    <t>Reserves &amp; Surplus</t>
  </si>
  <si>
    <t>Total Current Assets</t>
  </si>
  <si>
    <t>Total Current Liabilities</t>
  </si>
  <si>
    <t>Common Shares Outstanding</t>
  </si>
  <si>
    <t>Total Debt</t>
  </si>
  <si>
    <t>Total Deposits â€“ Banks</t>
  </si>
  <si>
    <t>Total Equity</t>
  </si>
  <si>
    <t>Total Inventory</t>
  </si>
  <si>
    <t>Long Term Debt</t>
  </si>
  <si>
    <t>Total Assets</t>
  </si>
  <si>
    <t>Total Liabilities</t>
  </si>
  <si>
    <t>Total Receivables</t>
  </si>
  <si>
    <t>Book Value</t>
  </si>
  <si>
    <t>Capital Expenditure</t>
  </si>
  <si>
    <t>Financing Cash Flow</t>
  </si>
  <si>
    <t>Investing Cash Flow</t>
  </si>
  <si>
    <t>Operating Cash Flow</t>
  </si>
  <si>
    <t>Change in Working Capital</t>
  </si>
  <si>
    <t>Free Cash Flow</t>
  </si>
  <si>
    <t>Net Change in Cash</t>
  </si>
  <si>
    <t>Total Cash Dividend Paid</t>
  </si>
  <si>
    <t>Filter</t>
  </si>
  <si>
    <t>Min</t>
  </si>
  <si>
    <t>Max</t>
  </si>
  <si>
    <t>5 yrs AVG sales growth</t>
  </si>
  <si>
    <t>5 yrs AVG profit growth</t>
  </si>
  <si>
    <t>5yrs avg operating margin</t>
  </si>
  <si>
    <t>Debt to equity</t>
  </si>
  <si>
    <t>Debt to assets</t>
  </si>
  <si>
    <t>Reliance Industries Ltd</t>
  </si>
  <si>
    <t>RELIANCE</t>
  </si>
  <si>
    <t>Oil &amp; Gas - Refining &amp; Marketing</t>
  </si>
  <si>
    <t>Tata Consultancy Services Ltd</t>
  </si>
  <si>
    <t>TCS</t>
  </si>
  <si>
    <t>Hindustan Unilever Ltd</t>
  </si>
  <si>
    <t>HINDUNILVR</t>
  </si>
  <si>
    <t>FMCG - Household Products</t>
  </si>
  <si>
    <t>ITC Ltd</t>
  </si>
  <si>
    <t>ITC</t>
  </si>
  <si>
    <t>FMCG - Tobacco</t>
  </si>
  <si>
    <t>State Bank of India</t>
  </si>
  <si>
    <t>SBIN</t>
  </si>
  <si>
    <t>Bharti Airtel Ltd</t>
  </si>
  <si>
    <t>BHARTIARTL</t>
  </si>
  <si>
    <t>Telecom Services</t>
  </si>
  <si>
    <t>Bajaj Finance Ltd</t>
  </si>
  <si>
    <t>BAJFINANCE</t>
  </si>
  <si>
    <t>Consumer Finance</t>
  </si>
  <si>
    <t>Life Insurance Corporation Of India</t>
  </si>
  <si>
    <t>LICI</t>
  </si>
  <si>
    <t>Insurance</t>
  </si>
  <si>
    <t>Kotak Mahindra Bank Ltd</t>
  </si>
  <si>
    <t>KOTAKBANK</t>
  </si>
  <si>
    <t>Larsen &amp; Toubro Ltd</t>
  </si>
  <si>
    <t>LT</t>
  </si>
  <si>
    <t>Asian Paints Ltd</t>
  </si>
  <si>
    <t>ASIANPAINT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</si>
  <si>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</si>
  <si>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</si>
  <si>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</si>
  <si>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</si>
  <si>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</si>
  <si>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</si>
  <si>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</si>
  <si>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Adani Enterprises Ltd</t>
  </si>
  <si>
    <t>ADANIENT</t>
  </si>
  <si>
    <t>Commodities Trading</t>
  </si>
  <si>
    <t>Titan Company Ltd</t>
  </si>
  <si>
    <t>TITAN</t>
  </si>
  <si>
    <t>Precious Metals, Jewellery &amp; Watches</t>
  </si>
  <si>
    <t>Sun Pharmaceutical Industries Ltd</t>
  </si>
  <si>
    <t>SUNPHARMA</t>
  </si>
  <si>
    <t>Pharmaceuticals</t>
  </si>
  <si>
    <t>Bajaj Finserv Ltd</t>
  </si>
  <si>
    <t>BAJAJFINSV</t>
  </si>
  <si>
    <t>Avenue Supermarts Ltd</t>
  </si>
  <si>
    <t>DMART</t>
  </si>
  <si>
    <t>Retail - Department Stores</t>
  </si>
  <si>
    <t>UltraTech Cement Ltd</t>
  </si>
  <si>
    <t>ULTRACEMCO</t>
  </si>
  <si>
    <t>Cement</t>
  </si>
  <si>
    <t>Tata Motors Ltd</t>
  </si>
  <si>
    <t>TATAMOTORS</t>
  </si>
  <si>
    <t>Nestle India Ltd</t>
  </si>
  <si>
    <t>NESTLEIND</t>
  </si>
  <si>
    <t>FMCG - Foods</t>
  </si>
  <si>
    <t>Oil and Natural Gas Corporation Ltd</t>
  </si>
  <si>
    <t>ONGC</t>
  </si>
  <si>
    <t>NTPC Ltd</t>
  </si>
  <si>
    <t>NTPC</t>
  </si>
  <si>
    <t>Power Generation</t>
  </si>
  <si>
    <t>JSW Steel Ltd</t>
  </si>
  <si>
    <t>JSWSTEEL</t>
  </si>
  <si>
    <t>Iron &amp; Steel</t>
  </si>
  <si>
    <t>Mahindra and Mahindra Ltd</t>
  </si>
  <si>
    <t>M&amp;M</t>
  </si>
  <si>
    <t>Power Grid Corporation of India Ltd</t>
  </si>
  <si>
    <t>POWERGRID</t>
  </si>
  <si>
    <t>Power Transmission &amp; Distribution</t>
  </si>
  <si>
    <t>Adani Green Energy Ltd</t>
  </si>
  <si>
    <t>ADANIGREEN</t>
  </si>
  <si>
    <t>Renewable Energy</t>
  </si>
  <si>
    <t>Adani Ports and Special Economic Zone Ltd</t>
  </si>
  <si>
    <t>ADANIPORTS</t>
  </si>
  <si>
    <t>Ports</t>
  </si>
  <si>
    <t>TATAMTRDVR</t>
  </si>
  <si>
    <t>LTIMindtree Ltd</t>
  </si>
  <si>
    <t>LTIM</t>
  </si>
  <si>
    <t>Tata Steel Ltd</t>
  </si>
  <si>
    <t>TATASTEEL</t>
  </si>
  <si>
    <t>Coal India Ltd</t>
  </si>
  <si>
    <t>COALINDIA</t>
  </si>
  <si>
    <t>Mining - Coal</t>
  </si>
  <si>
    <t>Indian Oil Corporation Ltd</t>
  </si>
  <si>
    <t>IOC</t>
  </si>
  <si>
    <t>HDFC Life Insurance Company Ltd</t>
  </si>
  <si>
    <t>HDFCLIFE</t>
  </si>
  <si>
    <t>Bajaj Auto Ltd</t>
  </si>
  <si>
    <t>BAJAJ-AUTO</t>
  </si>
  <si>
    <t>Two Wheelers</t>
  </si>
  <si>
    <t>Pidilite Industries Ltd</t>
  </si>
  <si>
    <t>PIDILITIND</t>
  </si>
  <si>
    <t>Diversified Chemicals</t>
  </si>
  <si>
    <t>SBI Life Insurance Company Ltd</t>
  </si>
  <si>
    <t>SBILIFE</t>
  </si>
  <si>
    <t>Siemens Ltd</t>
  </si>
  <si>
    <t>SIEMENS</t>
  </si>
  <si>
    <t>Conglomerates</t>
  </si>
  <si>
    <t>DLF Ltd</t>
  </si>
  <si>
    <t>DLF</t>
  </si>
  <si>
    <t>Real Estate</t>
  </si>
  <si>
    <t>Britannia Industries Ltd</t>
  </si>
  <si>
    <t>BRITANNIA</t>
  </si>
  <si>
    <t>Grasim Industries Ltd</t>
  </si>
  <si>
    <t>GRASIM</t>
  </si>
  <si>
    <t>Tech Mahindra Ltd</t>
  </si>
  <si>
    <t>TECHM</t>
  </si>
  <si>
    <t>Indusind Bank Ltd</t>
  </si>
  <si>
    <t>INDUSINDBK</t>
  </si>
  <si>
    <t>Godrej Consumer Products Ltd</t>
  </si>
  <si>
    <t>GODREJCP</t>
  </si>
  <si>
    <t>FMCG - Personal Products</t>
  </si>
  <si>
    <t>Varun Beverages Ltd</t>
  </si>
  <si>
    <t>VBL</t>
  </si>
  <si>
    <t>Soft Drinks</t>
  </si>
  <si>
    <t>Interglobe Aviation Ltd</t>
  </si>
  <si>
    <t>INDIGO</t>
  </si>
  <si>
    <t>Airlines</t>
  </si>
  <si>
    <t>Dabur India Ltd</t>
  </si>
  <si>
    <t>DABUR</t>
  </si>
  <si>
    <t>Divi's Laboratories Ltd</t>
  </si>
  <si>
    <t>DIVISLAB</t>
  </si>
  <si>
    <t>Cholamandalam Investment and Finance Company Ltd</t>
  </si>
  <si>
    <t>CHOLAFIN</t>
  </si>
  <si>
    <t>Adani Power Ltd</t>
  </si>
  <si>
    <t>ADANIPOWER</t>
  </si>
  <si>
    <t>Bharat Electronics Ltd</t>
  </si>
  <si>
    <t>BEL</t>
  </si>
  <si>
    <t>Electronic Equipments</t>
  </si>
  <si>
    <t>Eicher Motors Ltd</t>
  </si>
  <si>
    <t>EICHERMOT</t>
  </si>
  <si>
    <t>Trucks &amp; Buses</t>
  </si>
  <si>
    <t>ABB India Ltd</t>
  </si>
  <si>
    <t>ABB</t>
  </si>
  <si>
    <t>Heavy Electrical Equipments</t>
  </si>
  <si>
    <t>Dr Reddy's Laboratories Ltd</t>
  </si>
  <si>
    <t>DRREDDY</t>
  </si>
  <si>
    <t>Adani Transmission Ltd</t>
  </si>
  <si>
    <t>ADANITRANS</t>
  </si>
  <si>
    <t>Power Infrastructure</t>
  </si>
  <si>
    <t>Cipla Ltd</t>
  </si>
  <si>
    <t>CIPLA</t>
  </si>
  <si>
    <t>Bharat Petroleum Corporation Ltd</t>
  </si>
  <si>
    <t>BPCL</t>
  </si>
  <si>
    <t>Shree Cement Ltd</t>
  </si>
  <si>
    <t>SHREECEM</t>
  </si>
  <si>
    <t>Ambuja Cements Ltd</t>
  </si>
  <si>
    <t>AMBUJACEM</t>
  </si>
  <si>
    <t>Bajaj Holdings and Investment Ltd</t>
  </si>
  <si>
    <t>BAJAJHLDNG</t>
  </si>
  <si>
    <t>Asset Management</t>
  </si>
  <si>
    <t>Havells India Ltd</t>
  </si>
  <si>
    <t>HAVELLS</t>
  </si>
  <si>
    <t>ICICI Prudential Life Insurance Company Ltd</t>
  </si>
  <si>
    <t>ICICIPRULI</t>
  </si>
  <si>
    <t>Tata Consumer Products Ltd</t>
  </si>
  <si>
    <t>TATACONSUM</t>
  </si>
  <si>
    <t>Tea &amp; Coffee</t>
  </si>
  <si>
    <t>Mankind Pharma Ltd</t>
  </si>
  <si>
    <t>MANKIND</t>
  </si>
  <si>
    <t>United Spirits Ltd</t>
  </si>
  <si>
    <t>MCDOWELL-N</t>
  </si>
  <si>
    <t>Alcoholic Beverages</t>
  </si>
  <si>
    <t>Apollo Hospitals Enterprise Ltd</t>
  </si>
  <si>
    <t>APOLLOHOSP</t>
  </si>
  <si>
    <t>GAIL (India) Ltd</t>
  </si>
  <si>
    <t>GAIL</t>
  </si>
  <si>
    <t>Gas Distribution</t>
  </si>
  <si>
    <t>Adani Total Gas Ltd</t>
  </si>
  <si>
    <t>ATGL</t>
  </si>
  <si>
    <t>Marico Ltd</t>
  </si>
  <si>
    <t>MARICO</t>
  </si>
  <si>
    <t>Tata Power Company Ltd</t>
  </si>
  <si>
    <t>TATAPOWER</t>
  </si>
  <si>
    <t>ICICI Lombard General Insurance Company Ltd</t>
  </si>
  <si>
    <t>ICICIGI</t>
  </si>
  <si>
    <t>Polycab India Ltd</t>
  </si>
  <si>
    <t>POLYCAB</t>
  </si>
  <si>
    <t>Shriram Finance Ltd</t>
  </si>
  <si>
    <t>SHRIRAMFIN</t>
  </si>
  <si>
    <t>Macrotech Developers Ltd</t>
  </si>
  <si>
    <t>LODHA</t>
  </si>
  <si>
    <t>Samvardhana Motherson International Ltd</t>
  </si>
  <si>
    <t>MOTHERSON</t>
  </si>
  <si>
    <t>Auto Parts</t>
  </si>
  <si>
    <t>Torrent Pharmaceuticals Ltd</t>
  </si>
  <si>
    <t>TORNTPHARM</t>
  </si>
  <si>
    <t>SRF Ltd</t>
  </si>
  <si>
    <t>SRF</t>
  </si>
  <si>
    <t>TVS Motor Company Ltd</t>
  </si>
  <si>
    <t>TVSMOTOR</t>
  </si>
  <si>
    <t>Jindal Steel And Power Ltd</t>
  </si>
  <si>
    <t>JINDALSTEL</t>
  </si>
  <si>
    <t>CG Power and Industrial Solutions Ltd</t>
  </si>
  <si>
    <t>CGPOWER</t>
  </si>
  <si>
    <t>Tube Investments of India Ltd</t>
  </si>
  <si>
    <t>TIINDIA</t>
  </si>
  <si>
    <t>Cycles</t>
  </si>
  <si>
    <t>Zydus Lifesciences Ltd</t>
  </si>
  <si>
    <t>ZYDUSLIFE</t>
  </si>
  <si>
    <t>Hero MotoCorp Ltd</t>
  </si>
  <si>
    <t>HEROMOTOCO</t>
  </si>
  <si>
    <t>IDBI Bank Ltd</t>
  </si>
  <si>
    <t>IDBI</t>
  </si>
  <si>
    <t>Union Bank of India Ltd</t>
  </si>
  <si>
    <t>UNIONBANK</t>
  </si>
  <si>
    <t>Canara Bank Ltd</t>
  </si>
  <si>
    <t>CANBK</t>
  </si>
  <si>
    <t>Trent Ltd</t>
  </si>
  <si>
    <t>TRENT</t>
  </si>
  <si>
    <t>Retail - Apparel</t>
  </si>
  <si>
    <t>Info Edge (India) Ltd</t>
  </si>
  <si>
    <t>NAUKRI</t>
  </si>
  <si>
    <t>Power Finance Corporation Ltd</t>
  </si>
  <si>
    <t>PFC</t>
  </si>
  <si>
    <t>Specialized Finance</t>
  </si>
  <si>
    <t>Bosch Ltd</t>
  </si>
  <si>
    <t>BOSCHLTD</t>
  </si>
  <si>
    <t>PI Industries Ltd</t>
  </si>
  <si>
    <t>PIIND</t>
  </si>
  <si>
    <t>IDFC First Bank Ltd</t>
  </si>
  <si>
    <t>IDFCFIRSTB</t>
  </si>
  <si>
    <t>One 97 Communications Ltd</t>
  </si>
  <si>
    <t>PAYTM</t>
  </si>
  <si>
    <t>Business Support Services</t>
  </si>
  <si>
    <t>Ashok Leyland Ltd</t>
  </si>
  <si>
    <t>ASHOKLEY</t>
  </si>
  <si>
    <t>HDFC Asset Management Company Ltd</t>
  </si>
  <si>
    <t>HDFCAMC</t>
  </si>
  <si>
    <t>Cummins India Ltd</t>
  </si>
  <si>
    <t>CUMMINSIND</t>
  </si>
  <si>
    <t>Industrial Machinery</t>
  </si>
  <si>
    <t>Adani Wilmar Ltd</t>
  </si>
  <si>
    <t>AWL</t>
  </si>
  <si>
    <t>Yes Bank Ltd</t>
  </si>
  <si>
    <t>YESBANK</t>
  </si>
  <si>
    <t>Muthoot Finance Ltd</t>
  </si>
  <si>
    <t>MUTHOOTFIN</t>
  </si>
  <si>
    <t>AU Small Finance Bank Ltd</t>
  </si>
  <si>
    <t>AUBANK</t>
  </si>
  <si>
    <t>Procter &amp; Gamble Hygiene and Health Care Ltd</t>
  </si>
  <si>
    <t>PGHH</t>
  </si>
  <si>
    <t>Indian Overseas Bank</t>
  </si>
  <si>
    <t>IOB</t>
  </si>
  <si>
    <t>Colgate-Palmolive (India) Ltd</t>
  </si>
  <si>
    <t>COLPAL</t>
  </si>
  <si>
    <t>Indian Railway Catering and Tourism Corporation Ltd</t>
  </si>
  <si>
    <t>IRCTC</t>
  </si>
  <si>
    <t>Abbott India Ltd</t>
  </si>
  <si>
    <t>ABBOTINDIA</t>
  </si>
  <si>
    <t>Schaeffler India Ltd</t>
  </si>
  <si>
    <t>SCHAEFFLER</t>
  </si>
  <si>
    <t>Aditya Birla Capital Ltd</t>
  </si>
  <si>
    <t>ABCAPITAL</t>
  </si>
  <si>
    <t>Diversified Financials</t>
  </si>
  <si>
    <t>Patanjali Foods Ltd</t>
  </si>
  <si>
    <t>PATANJALI</t>
  </si>
  <si>
    <t>Packaged Foods &amp; Meats</t>
  </si>
  <si>
    <t>UPL Ltd</t>
  </si>
  <si>
    <t>UPL</t>
  </si>
  <si>
    <t>Fertilizers &amp; Agro Chemicals</t>
  </si>
  <si>
    <t>JSW Energy Ltd</t>
  </si>
  <si>
    <t>JSWENERGY</t>
  </si>
  <si>
    <t>NHPC Ltd</t>
  </si>
  <si>
    <t>NHPC</t>
  </si>
  <si>
    <t>Aurobindo Pharma Ltd</t>
  </si>
  <si>
    <t>AUROPHARMA</t>
  </si>
  <si>
    <t>Indian Railway Finance Corp Ltd</t>
  </si>
  <si>
    <t>IRFC</t>
  </si>
  <si>
    <t>Indus Towers Ltd</t>
  </si>
  <si>
    <t>INDUSTOWER</t>
  </si>
  <si>
    <t>Telecom Infrastructure</t>
  </si>
  <si>
    <t>Tata Elxsi Ltd</t>
  </si>
  <si>
    <t>TATAELXSI</t>
  </si>
  <si>
    <t>Tata Communications Ltd</t>
  </si>
  <si>
    <t>TATACOMM</t>
  </si>
  <si>
    <t>Godrej Properties Ltd</t>
  </si>
  <si>
    <t>GODREJPROP</t>
  </si>
  <si>
    <t>Supreme Industries Ltd</t>
  </si>
  <si>
    <t>SUPREMEIND</t>
  </si>
  <si>
    <t>Plastic Products</t>
  </si>
  <si>
    <t>Alkem Laboratories Ltd</t>
  </si>
  <si>
    <t>ALKEM</t>
  </si>
  <si>
    <t>Mphasis Ltd</t>
  </si>
  <si>
    <t>MPHASIS</t>
  </si>
  <si>
    <t>MRF Ltd</t>
  </si>
  <si>
    <t>MRF</t>
  </si>
  <si>
    <t>Hindustan Petroleum Corp Ltd</t>
  </si>
  <si>
    <t>HINDPETRO</t>
  </si>
  <si>
    <t>L&amp;T Technology Services Ltd</t>
  </si>
  <si>
    <t>LTTS</t>
  </si>
  <si>
    <t>Lupin Ltd</t>
  </si>
  <si>
    <t>LUPIN</t>
  </si>
  <si>
    <t>REC Ltd</t>
  </si>
  <si>
    <t>RECLTD</t>
  </si>
  <si>
    <t>Fsn E-Commerce Ventures Ltd</t>
  </si>
  <si>
    <t>NYKAA</t>
  </si>
  <si>
    <t>Wellness Services</t>
  </si>
  <si>
    <t>Indian Bank</t>
  </si>
  <si>
    <t>INDIANB</t>
  </si>
  <si>
    <t>Page Industries Ltd</t>
  </si>
  <si>
    <t>PAGEIND</t>
  </si>
  <si>
    <t>Apparel &amp; Accessories</t>
  </si>
  <si>
    <t>United Breweries Ltd</t>
  </si>
  <si>
    <t>UBL</t>
  </si>
  <si>
    <t>Bharat Forge Ltd</t>
  </si>
  <si>
    <t>BHARATFORG</t>
  </si>
  <si>
    <t>Linde India Ltd</t>
  </si>
  <si>
    <t>LINDEINDIA</t>
  </si>
  <si>
    <t>Mahindra and Mahindra Financial Services Ltd</t>
  </si>
  <si>
    <t>M&amp;MFIN</t>
  </si>
  <si>
    <t>Oberoi Realty Ltd</t>
  </si>
  <si>
    <t>OBEROIRLTY</t>
  </si>
  <si>
    <t>Vodafone Idea Ltd</t>
  </si>
  <si>
    <t>IDEA</t>
  </si>
  <si>
    <t>Honeywell Automation India Ltd</t>
  </si>
  <si>
    <t>HONAUT</t>
  </si>
  <si>
    <t>Mazagon Dock Shipbuilders Ltd</t>
  </si>
  <si>
    <t>MAZDOCK</t>
  </si>
  <si>
    <t>Shipbuilding</t>
  </si>
  <si>
    <t>Star Health and Allied Insurance Company Ltd</t>
  </si>
  <si>
    <t>STARHEALTH</t>
  </si>
  <si>
    <t>Steel Authority of India Ltd</t>
  </si>
  <si>
    <t>SAIL</t>
  </si>
  <si>
    <t>Dalmia Bharat Ltd</t>
  </si>
  <si>
    <t>DALBHARAT</t>
  </si>
  <si>
    <t>Persistent Systems Ltd</t>
  </si>
  <si>
    <t>PERSISTENT</t>
  </si>
  <si>
    <t>Bandhan Bank Ltd</t>
  </si>
  <si>
    <t>BANDHANBNK</t>
  </si>
  <si>
    <t>Bank of India Ltd</t>
  </si>
  <si>
    <t>BANKINDIA</t>
  </si>
  <si>
    <t>Indraprastha Gas Ltd</t>
  </si>
  <si>
    <t>IGL</t>
  </si>
  <si>
    <t>Solar Industries India Ltd</t>
  </si>
  <si>
    <t>SOLARINDS</t>
  </si>
  <si>
    <t>General Insurance Corporation of India</t>
  </si>
  <si>
    <t>GICRE</t>
  </si>
  <si>
    <t>PB Fintech Ltd</t>
  </si>
  <si>
    <t>POLICYBZR</t>
  </si>
  <si>
    <t>Petronet LNG Ltd</t>
  </si>
  <si>
    <t>PETRONET</t>
  </si>
  <si>
    <t>Oil &amp; Gas - Storage &amp; Transportation</t>
  </si>
  <si>
    <t>Sona BLW Precision Forgings Ltd</t>
  </si>
  <si>
    <t>SONACOMS</t>
  </si>
  <si>
    <t>Oracle Financial Services Software Ltd</t>
  </si>
  <si>
    <t>OFSS</t>
  </si>
  <si>
    <t>ACC Ltd</t>
  </si>
  <si>
    <t>ACC</t>
  </si>
  <si>
    <t>AIA Engineering Ltd</t>
  </si>
  <si>
    <t>AIAENG</t>
  </si>
  <si>
    <t>Bharat Heavy Electricals Ltd</t>
  </si>
  <si>
    <t>BHEL</t>
  </si>
  <si>
    <t>UNO Minda Ltd</t>
  </si>
  <si>
    <t>UNOMINDA</t>
  </si>
  <si>
    <t>Gujarat Gas Ltd</t>
  </si>
  <si>
    <t>GUJGASLTD</t>
  </si>
  <si>
    <t>Embassy Office Parks REIT</t>
  </si>
  <si>
    <t>EMBASSY</t>
  </si>
  <si>
    <t>L&amp;T Finance Holdings Ltd</t>
  </si>
  <si>
    <t>L&amp;TFH</t>
  </si>
  <si>
    <t>3M India Ltd</t>
  </si>
  <si>
    <t>3MINDIA</t>
  </si>
  <si>
    <t>Stationery</t>
  </si>
  <si>
    <t>Biocon Ltd</t>
  </si>
  <si>
    <t>BIOCON</t>
  </si>
  <si>
    <t>Biotechnology</t>
  </si>
  <si>
    <t>Fertilisers And Chemicals Travancore Ltd</t>
  </si>
  <si>
    <t>FACT</t>
  </si>
  <si>
    <t>Vedant Fashions Ltd</t>
  </si>
  <si>
    <t>MANYAVAR</t>
  </si>
  <si>
    <t>Syngene International Ltd</t>
  </si>
  <si>
    <t>SYNGENE</t>
  </si>
  <si>
    <t>Jubilant Foodworks Ltd</t>
  </si>
  <si>
    <t>JUBLFOOD</t>
  </si>
  <si>
    <t>Restaurants &amp; Cafes</t>
  </si>
  <si>
    <t>Jindal Stainless Ltd</t>
  </si>
  <si>
    <t>JSL</t>
  </si>
  <si>
    <t>Gujarat Fluorochemicals Ltd</t>
  </si>
  <si>
    <t>FLUOROCHEM</t>
  </si>
  <si>
    <t>Delhivery Ltd</t>
  </si>
  <si>
    <t>DELHIVERY</t>
  </si>
  <si>
    <t>Metro Brands Ltd</t>
  </si>
  <si>
    <t>METROBRAND</t>
  </si>
  <si>
    <t>Footwear</t>
  </si>
  <si>
    <t>Torrent Power Ltd</t>
  </si>
  <si>
    <t>TORNTPOWER</t>
  </si>
  <si>
    <t>Phoenix Mills Ltd</t>
  </si>
  <si>
    <t>PHOENIXLTD</t>
  </si>
  <si>
    <t>Coromandel International Ltd</t>
  </si>
  <si>
    <t>COROMANDEL</t>
  </si>
  <si>
    <t>Poonawalla Fincorp Ltd</t>
  </si>
  <si>
    <t>POONAWALLA</t>
  </si>
  <si>
    <t>Sundaram Finance Ltd</t>
  </si>
  <si>
    <t>SUNDARMFIN</t>
  </si>
  <si>
    <t>CRISIL Ltd</t>
  </si>
  <si>
    <t>CRISIL</t>
  </si>
  <si>
    <t>Stock Exchanges &amp; Ratings</t>
  </si>
  <si>
    <t>Rail Vikas Nigam Ltd</t>
  </si>
  <si>
    <t>RVNL</t>
  </si>
  <si>
    <t>Federal Bank Ltd</t>
  </si>
  <si>
    <t>FEDERALBNK</t>
  </si>
  <si>
    <t>Coforge Ltd</t>
  </si>
  <si>
    <t>COFORGE</t>
  </si>
  <si>
    <t>Thermax Limited</t>
  </si>
  <si>
    <t>THERMAX</t>
  </si>
  <si>
    <t>Max Financial Services Ltd</t>
  </si>
  <si>
    <t>MFSL</t>
  </si>
  <si>
    <t>KPIT Technologies Ltd</t>
  </si>
  <si>
    <t>KPITTECH</t>
  </si>
  <si>
    <t>Central Bank of India Ltd</t>
  </si>
  <si>
    <t>CENTRALBK</t>
  </si>
  <si>
    <t>Deepak Nitrite Ltd</t>
  </si>
  <si>
    <t>DEEPAKNTR</t>
  </si>
  <si>
    <t>GMR Infrastructure Ltd</t>
  </si>
  <si>
    <t>GMRINFRA</t>
  </si>
  <si>
    <t>Apollo Tyres Limited</t>
  </si>
  <si>
    <t>APOLLOTYRE</t>
  </si>
  <si>
    <t>Kansai Nerolac Paints Ltd</t>
  </si>
  <si>
    <t>KANSAINER</t>
  </si>
  <si>
    <t>SKF India Ltd</t>
  </si>
  <si>
    <t>SKFINDIA</t>
  </si>
  <si>
    <t>Sundram Fasteners Ltd</t>
  </si>
  <si>
    <t>SUNDRMFAST</t>
  </si>
  <si>
    <t>Lloyds Metals And Energy Ltd</t>
  </si>
  <si>
    <t>LLOYDSME</t>
  </si>
  <si>
    <t>Escorts Ltd</t>
  </si>
  <si>
    <t>ESCORTS</t>
  </si>
  <si>
    <t>Tractors</t>
  </si>
  <si>
    <t>Fortis Healthcare Ltd</t>
  </si>
  <si>
    <t>FORTIS</t>
  </si>
  <si>
    <t>Voltas Ltd</t>
  </si>
  <si>
    <t>VOLTAS</t>
  </si>
  <si>
    <t>Home Electronics &amp; Appliances</t>
  </si>
  <si>
    <t>Tata Chemicals Ltd</t>
  </si>
  <si>
    <t>TATACHEM</t>
  </si>
  <si>
    <t>Dixon Technologies (India) Ltd</t>
  </si>
  <si>
    <t>DIXON</t>
  </si>
  <si>
    <t>J K Cement Ltd</t>
  </si>
  <si>
    <t>JKCEMENT</t>
  </si>
  <si>
    <t>Timken India Ltd</t>
  </si>
  <si>
    <t>TIMKEN</t>
  </si>
  <si>
    <t>Bank of Maharashtra Ltd</t>
  </si>
  <si>
    <t>MAHABANK</t>
  </si>
  <si>
    <t>Grindwell Norton Ltd</t>
  </si>
  <si>
    <t>GRINDWELL</t>
  </si>
  <si>
    <t>Devyani International Ltd</t>
  </si>
  <si>
    <t>DEVYANI</t>
  </si>
  <si>
    <t>Endurance Technologies Ltd (CN)</t>
  </si>
  <si>
    <t>ENDURANCE</t>
  </si>
  <si>
    <t>Hatsun Agro Product Ltd</t>
  </si>
  <si>
    <t>HATSUN</t>
  </si>
  <si>
    <t>GlaxoSmithKline Pharmaceuticals Ltd</t>
  </si>
  <si>
    <t>GLAXO</t>
  </si>
  <si>
    <t>Piramal Enterprises Ltd</t>
  </si>
  <si>
    <t>PEL</t>
  </si>
  <si>
    <t>ZF Commercial Vehicle Control Systems India Ltd</t>
  </si>
  <si>
    <t>ZFCVINDIA</t>
  </si>
  <si>
    <t>KEI Industries Ltd</t>
  </si>
  <si>
    <t>KEI</t>
  </si>
  <si>
    <t>CPSE ETF</t>
  </si>
  <si>
    <t>CPSEETF</t>
  </si>
  <si>
    <t>Relaxo Footwears Ltd</t>
  </si>
  <si>
    <t>RELAXO</t>
  </si>
  <si>
    <t>Punjab &amp; Sind Bank</t>
  </si>
  <si>
    <t>PSB</t>
  </si>
  <si>
    <t>Kajaria Ceramics Ltd</t>
  </si>
  <si>
    <t>KAJARIACER</t>
  </si>
  <si>
    <t>Building Products - Ceramics</t>
  </si>
  <si>
    <t>Carborundum Universal Ltd</t>
  </si>
  <si>
    <t>CARBORUNIV</t>
  </si>
  <si>
    <t>KPR Mill Ltd</t>
  </si>
  <si>
    <t>KPRMILL</t>
  </si>
  <si>
    <t>Navin Fluorine International Ltd</t>
  </si>
  <si>
    <t>NAVINFLUOR</t>
  </si>
  <si>
    <t>Prestige Estates Projects Ltd</t>
  </si>
  <si>
    <t>PRESTIGE</t>
  </si>
  <si>
    <t>Bata India Ltd</t>
  </si>
  <si>
    <t>BATAINDIA</t>
  </si>
  <si>
    <t>IIFL Finance Ltd</t>
  </si>
  <si>
    <t>IIFL</t>
  </si>
  <si>
    <t>Investment Banking &amp; Brokerage</t>
  </si>
  <si>
    <t>Bharat Dynamics Ltd</t>
  </si>
  <si>
    <t>BDL</t>
  </si>
  <si>
    <t>Exide Industries Ltd</t>
  </si>
  <si>
    <t>EXIDEIND</t>
  </si>
  <si>
    <t>Glenmark Pharmaceuticals Ltd</t>
  </si>
  <si>
    <t>GLENMARK</t>
  </si>
  <si>
    <t>LIC Housing Finance Ltd</t>
  </si>
  <si>
    <t>LICHSGFIN</t>
  </si>
  <si>
    <t>Home Financing</t>
  </si>
  <si>
    <t>Zee Entertainment Enterprises Ltd</t>
  </si>
  <si>
    <t>ZEEL</t>
  </si>
  <si>
    <t>TV Channels &amp; Broadcasters</t>
  </si>
  <si>
    <t>Suzlon Energy Ltd</t>
  </si>
  <si>
    <t>SUZLON</t>
  </si>
  <si>
    <t>Renewable Energy Equipment &amp; Services</t>
  </si>
  <si>
    <t>Ramco Cements Ltd</t>
  </si>
  <si>
    <t>RAMCOCEM</t>
  </si>
  <si>
    <t>Narayana Hrudayalaya Ltd</t>
  </si>
  <si>
    <t>NH</t>
  </si>
  <si>
    <t>CreditAccess Grameen Ltd</t>
  </si>
  <si>
    <t>CREDITACC</t>
  </si>
  <si>
    <t>Sun Tv Network Ltd</t>
  </si>
  <si>
    <t>SUNTV</t>
  </si>
  <si>
    <t>Bayer Cropscience Ltd</t>
  </si>
  <si>
    <t>BAYERCROP</t>
  </si>
  <si>
    <t>Atul Ltd</t>
  </si>
  <si>
    <t>ATUL</t>
  </si>
  <si>
    <t>Sumitomo Chemical India Ltd</t>
  </si>
  <si>
    <t>SUMICHEM</t>
  </si>
  <si>
    <t>ICICI Securities Ltd</t>
  </si>
  <si>
    <t>ISEC</t>
  </si>
  <si>
    <t>Gland Pharma Ltd</t>
  </si>
  <si>
    <t>GLAND</t>
  </si>
  <si>
    <t>IPCA Laboratories Ltd</t>
  </si>
  <si>
    <t>IPCALAB</t>
  </si>
  <si>
    <t>Mindspace Business Parks REIT</t>
  </si>
  <si>
    <t>MINDSPACE</t>
  </si>
  <si>
    <t>Aditya Birla Fashion and Retail Ltd</t>
  </si>
  <si>
    <t>ABFRL</t>
  </si>
  <si>
    <t>SJVN Ltd</t>
  </si>
  <si>
    <t>SJVN</t>
  </si>
  <si>
    <t>New India Assurance Company Ltd</t>
  </si>
  <si>
    <t>NIACL</t>
  </si>
  <si>
    <t>Nippon Life India Asset Management Ltd</t>
  </si>
  <si>
    <t>NAM-INDIA</t>
  </si>
  <si>
    <t>J B Chemicals and Pharmaceuticals Ltd</t>
  </si>
  <si>
    <t>JBCHEPHARM</t>
  </si>
  <si>
    <t>Indiamart Intermesh Ltd</t>
  </si>
  <si>
    <t>INDIAMART</t>
  </si>
  <si>
    <t>Global Health Ltd</t>
  </si>
  <si>
    <t>MEDANTA</t>
  </si>
  <si>
    <t>Dr. Lal PathLabs Ltd</t>
  </si>
  <si>
    <t>LALPATHLAB</t>
  </si>
  <si>
    <t>Five-Star Business Finance Ltd</t>
  </si>
  <si>
    <t>FIVESTAR</t>
  </si>
  <si>
    <t>Laurus Labs Ltd</t>
  </si>
  <si>
    <t>LAURUSLABS</t>
  </si>
  <si>
    <t>Radico Khaitan Ltd</t>
  </si>
  <si>
    <t>RADICO</t>
  </si>
  <si>
    <t>Vinati Organics Ltd</t>
  </si>
  <si>
    <t>VINATIORGA</t>
  </si>
  <si>
    <t>CIE Automotive India Ltd</t>
  </si>
  <si>
    <t>CIEINDIA</t>
  </si>
  <si>
    <t>Crompton Greaves Consumer Electricals Ltd</t>
  </si>
  <si>
    <t>CROMPTON</t>
  </si>
  <si>
    <t>360 One Wam Ltd</t>
  </si>
  <si>
    <t>360ONE</t>
  </si>
  <si>
    <t>Whirlpool of India Ltd</t>
  </si>
  <si>
    <t>WHIRLPOOL</t>
  </si>
  <si>
    <t>Emami Ltd</t>
  </si>
  <si>
    <t>EMAMILTD</t>
  </si>
  <si>
    <t>Ratnamani Metals and Tubes Ltd</t>
  </si>
  <si>
    <t>RATNAMANI</t>
  </si>
  <si>
    <t>Gillette India Ltd</t>
  </si>
  <si>
    <t>GILLETTE</t>
  </si>
  <si>
    <t>IDFC Ltd</t>
  </si>
  <si>
    <t>IDFC</t>
  </si>
  <si>
    <t>Kalyan Jewellers India Ltd</t>
  </si>
  <si>
    <t>KALYANKJIL</t>
  </si>
  <si>
    <t>Hitachi Energy India Ltd</t>
  </si>
  <si>
    <t>POWERINDIA</t>
  </si>
  <si>
    <t>Pfizer Ltd</t>
  </si>
  <si>
    <t>PFIZER</t>
  </si>
  <si>
    <t>Ajanta Pharma Ltd</t>
  </si>
  <si>
    <t>AJANTPHARM</t>
  </si>
  <si>
    <t>Elgi Equipments Ltd</t>
  </si>
  <si>
    <t>ELGIEQUIP</t>
  </si>
  <si>
    <t>Nexus Select Trust</t>
  </si>
  <si>
    <t>NXST</t>
  </si>
  <si>
    <t>Cholamandalam Financial Holdings Ltd</t>
  </si>
  <si>
    <t>CHOLAHLDNG</t>
  </si>
  <si>
    <t>Blue Dart Express Ltd</t>
  </si>
  <si>
    <t>BLUEDART</t>
  </si>
  <si>
    <t>Tanla Platforms Ltd</t>
  </si>
  <si>
    <t>TANLA</t>
  </si>
  <si>
    <t>National Aluminium Co Ltd</t>
  </si>
  <si>
    <t>NATIONALUM</t>
  </si>
  <si>
    <t>PNB Housing Finance Ltd</t>
  </si>
  <si>
    <t>PNBHOUSING</t>
  </si>
  <si>
    <t>JBM Auto Ltd</t>
  </si>
  <si>
    <t>JBMA</t>
  </si>
  <si>
    <t>Capri Global Capital Ltd</t>
  </si>
  <si>
    <t>CGCL</t>
  </si>
  <si>
    <t>NLC India Ltd</t>
  </si>
  <si>
    <t>NLCINDIA</t>
  </si>
  <si>
    <t>Tata Teleservices (Maharashtra) Ltd</t>
  </si>
  <si>
    <t>TTML</t>
  </si>
  <si>
    <t>Godrej Industries Ltd</t>
  </si>
  <si>
    <t>GODREJIND</t>
  </si>
  <si>
    <t>Gujarat State Petronet Ltd</t>
  </si>
  <si>
    <t>GSPL</t>
  </si>
  <si>
    <t>KEC International Ltd</t>
  </si>
  <si>
    <t>KEC</t>
  </si>
  <si>
    <t>Sanofi India Ltd</t>
  </si>
  <si>
    <t>SANOFI</t>
  </si>
  <si>
    <t>IRB Infrastructure Developers Ltd</t>
  </si>
  <si>
    <t>IRB</t>
  </si>
  <si>
    <t>UTI-Sensex Exchange Traded Fund</t>
  </si>
  <si>
    <t>UTISENSETF</t>
  </si>
  <si>
    <t>Finolex Cables Ltd</t>
  </si>
  <si>
    <t>FINCABLES</t>
  </si>
  <si>
    <t>Blue Star Ltd</t>
  </si>
  <si>
    <t>BLUESTARCO</t>
  </si>
  <si>
    <t>Rajesh Exports Ltd</t>
  </si>
  <si>
    <t>RAJESHEXPO</t>
  </si>
  <si>
    <t>Mangalore Refinery and Petrochemicals Ltd</t>
  </si>
  <si>
    <t>MRPL</t>
  </si>
  <si>
    <t>Aster DM Healthcare Ltd</t>
  </si>
  <si>
    <t>ASTERDM</t>
  </si>
  <si>
    <t>Krishna Institute of Medical Sciences Ltd</t>
  </si>
  <si>
    <t>KIMS</t>
  </si>
  <si>
    <t>Century Plyboards (India) Ltd</t>
  </si>
  <si>
    <t>CENTURYPLY</t>
  </si>
  <si>
    <t>Wood Products</t>
  </si>
  <si>
    <t>Lakshmi Machine Works Ltd</t>
  </si>
  <si>
    <t>LAXMIMACH</t>
  </si>
  <si>
    <t>PVR Ltd</t>
  </si>
  <si>
    <t>PVRINOX</t>
  </si>
  <si>
    <t>Theatres</t>
  </si>
  <si>
    <t>Sonata Software Ltd</t>
  </si>
  <si>
    <t>SONATSOFTW</t>
  </si>
  <si>
    <t>Bajaj Electricals Ltd</t>
  </si>
  <si>
    <t>BAJAJELEC</t>
  </si>
  <si>
    <t>Fine Organic Industries Ltd</t>
  </si>
  <si>
    <t>FINEORG</t>
  </si>
  <si>
    <t>Tejas Networks Ltd</t>
  </si>
  <si>
    <t>TEJASNET</t>
  </si>
  <si>
    <t>Telecom Equipments</t>
  </si>
  <si>
    <t>Aether Industries Ltd</t>
  </si>
  <si>
    <t>AETHER</t>
  </si>
  <si>
    <t>Apar Industries Ltd</t>
  </si>
  <si>
    <t>APARINDS</t>
  </si>
  <si>
    <t>Redington (India) Ltd</t>
  </si>
  <si>
    <t>REDINGTON</t>
  </si>
  <si>
    <t>Technology Hardware</t>
  </si>
  <si>
    <t>Clean Science and Technology Ltd</t>
  </si>
  <si>
    <t>CLEAN</t>
  </si>
  <si>
    <t>DCM Shriram Ltd</t>
  </si>
  <si>
    <t>DCMSHRIRAM</t>
  </si>
  <si>
    <t>Affle (India) Ltd</t>
  </si>
  <si>
    <t>AFFLE</t>
  </si>
  <si>
    <t>Advertising</t>
  </si>
  <si>
    <t>Happiest Minds Technologies Ltd</t>
  </si>
  <si>
    <t>HAPPSTMNDS</t>
  </si>
  <si>
    <t>Westlife Development Ltd</t>
  </si>
  <si>
    <t>WESTLIFE</t>
  </si>
  <si>
    <t>Natco Pharma Ltd</t>
  </si>
  <si>
    <t>NATCOPHARM</t>
  </si>
  <si>
    <t>EIH Ltd</t>
  </si>
  <si>
    <t>EIHOTEL</t>
  </si>
  <si>
    <t>Angel One Ltd</t>
  </si>
  <si>
    <t>ANGELONE</t>
  </si>
  <si>
    <t>Asahi India Glass Ltd</t>
  </si>
  <si>
    <t>ASAHIINDIA</t>
  </si>
  <si>
    <t>Alembic Pharmaceuticals Ltd</t>
  </si>
  <si>
    <t>APLLTD</t>
  </si>
  <si>
    <t>Aptus Value Housing Finance India Ltd</t>
  </si>
  <si>
    <t>APTUS</t>
  </si>
  <si>
    <t>RBL Bank Ltd</t>
  </si>
  <si>
    <t>RBLBANK</t>
  </si>
  <si>
    <t>Brigade Enterprises Ltd</t>
  </si>
  <si>
    <t>BRIGADE</t>
  </si>
  <si>
    <t>NMDC Steel Ltd</t>
  </si>
  <si>
    <t>NSLNISP</t>
  </si>
  <si>
    <t>Triveni Turbine Ltd</t>
  </si>
  <si>
    <t>TRITURBINE</t>
  </si>
  <si>
    <t>RHI Magnesita India Ltd</t>
  </si>
  <si>
    <t>RHIM</t>
  </si>
  <si>
    <t>Nuvoco Vistas Corporation Ltd</t>
  </si>
  <si>
    <t>NUVOCO</t>
  </si>
  <si>
    <t>Aegis Logistics Ltd</t>
  </si>
  <si>
    <t>AEGISCHEM</t>
  </si>
  <si>
    <t>G R Infraprojects Ltd</t>
  </si>
  <si>
    <t>GRINFRA</t>
  </si>
  <si>
    <t>Aavas Financiers Ltd</t>
  </si>
  <si>
    <t>AAVAS</t>
  </si>
  <si>
    <t>Alkyl Amines Chemicals Ltd</t>
  </si>
  <si>
    <t>ALKYLAMINE</t>
  </si>
  <si>
    <t>Piramal Pharma Ltd</t>
  </si>
  <si>
    <t>PPLPHARMA</t>
  </si>
  <si>
    <t>Central Depository Services (India) Ltd</t>
  </si>
  <si>
    <t>CDSL</t>
  </si>
  <si>
    <t>Sundaram Clayton Ltd</t>
  </si>
  <si>
    <t>SUNCLAYLTD</t>
  </si>
  <si>
    <t>Suven Pharmaceuticals Ltd</t>
  </si>
  <si>
    <t>SUVENPHAR</t>
  </si>
  <si>
    <t>V Guard Industries Ltd</t>
  </si>
  <si>
    <t>VGUARD</t>
  </si>
  <si>
    <t>Akzo Nobel India Ltd</t>
  </si>
  <si>
    <t>AKZOINDIA</t>
  </si>
  <si>
    <t>Jindal SAW Ltd</t>
  </si>
  <si>
    <t>JINDALSAW</t>
  </si>
  <si>
    <t>Housing and Urban Development Corporation Ltd</t>
  </si>
  <si>
    <t>HUDCO</t>
  </si>
  <si>
    <t>Raymond Ltd</t>
  </si>
  <si>
    <t>RAYMOND</t>
  </si>
  <si>
    <t>Tata Investment Corporation Ltd</t>
  </si>
  <si>
    <t>TATAINVEST</t>
  </si>
  <si>
    <t>Sheela Foam Ltd</t>
  </si>
  <si>
    <t>SFL</t>
  </si>
  <si>
    <t>Home Furnishing</t>
  </si>
  <si>
    <t>KIOCL Ltd</t>
  </si>
  <si>
    <t>KIOCL</t>
  </si>
  <si>
    <t>Finolex Industries Ltd</t>
  </si>
  <si>
    <t>FINPIPE</t>
  </si>
  <si>
    <t>Hindustan Copper Ltd</t>
  </si>
  <si>
    <t>HINDCOPPER</t>
  </si>
  <si>
    <t>Mining - Copper</t>
  </si>
  <si>
    <t>Bikaji Foods International Ltd</t>
  </si>
  <si>
    <t>BIKAJI</t>
  </si>
  <si>
    <t>Data Patterns (India) Ltd</t>
  </si>
  <si>
    <t>DATAPATTNS</t>
  </si>
  <si>
    <t>POWERGRID Infrastructure Investment Trust</t>
  </si>
  <si>
    <t>PGINVIT</t>
  </si>
  <si>
    <t>BASF India Ltd</t>
  </si>
  <si>
    <t>BASF</t>
  </si>
  <si>
    <t>Computer Age Management Services Ltd</t>
  </si>
  <si>
    <t>CAMS</t>
  </si>
  <si>
    <t>Rainbow Children's Medicare Ltd</t>
  </si>
  <si>
    <t>RAINBOW</t>
  </si>
  <si>
    <t>MedPlus Health Services Ltd</t>
  </si>
  <si>
    <t>MEDPLUS</t>
  </si>
  <si>
    <t>Aditya Birla Sun Life Amc Ltd</t>
  </si>
  <si>
    <t>ABSLAMC</t>
  </si>
  <si>
    <t>Chambal Fertilisers and Chemicals Ltd</t>
  </si>
  <si>
    <t>CHAMBLFERT</t>
  </si>
  <si>
    <t>Can Fin Homes Ltd</t>
  </si>
  <si>
    <t>CANFINHOME</t>
  </si>
  <si>
    <t>Motilal Oswal Financial Services Ltd</t>
  </si>
  <si>
    <t>MOTILALOFS</t>
  </si>
  <si>
    <t>Indian Energy Exchange Ltd</t>
  </si>
  <si>
    <t>IEX</t>
  </si>
  <si>
    <t>Power Trading &amp; Consultancy</t>
  </si>
  <si>
    <t>Zensar Technologies Ltd</t>
  </si>
  <si>
    <t>ZENSARTECH</t>
  </si>
  <si>
    <t>RITES Ltd</t>
  </si>
  <si>
    <t>RITES</t>
  </si>
  <si>
    <t>Manappuram Finance Ltd</t>
  </si>
  <si>
    <t>MANAPPURAM</t>
  </si>
  <si>
    <t>Great Eastern Shipping Company Ltd</t>
  </si>
  <si>
    <t>GESHIP</t>
  </si>
  <si>
    <t>TTK Prestige Ltd</t>
  </si>
  <si>
    <t>TTKPRESTIG</t>
  </si>
  <si>
    <t>Poly Medicure Ltd</t>
  </si>
  <si>
    <t>POLYMED</t>
  </si>
  <si>
    <t>Health Care Equipment &amp; Supplies</t>
  </si>
  <si>
    <t>Equitas Small Finance Bank Ltd</t>
  </si>
  <si>
    <t>EQUITASBNK</t>
  </si>
  <si>
    <t>Bharat 22 ETF</t>
  </si>
  <si>
    <t>ICICIB22</t>
  </si>
  <si>
    <t>Nippon India ETF Bank BeES</t>
  </si>
  <si>
    <t>BANKBEES</t>
  </si>
  <si>
    <t>Birlasoft Ltd</t>
  </si>
  <si>
    <t>BSOFT</t>
  </si>
  <si>
    <t>Vardhman Textiles Ltd</t>
  </si>
  <si>
    <t>VTL</t>
  </si>
  <si>
    <t>ITI Ltd</t>
  </si>
  <si>
    <t>ITI</t>
  </si>
  <si>
    <t>Century Textile and Industries Ltd</t>
  </si>
  <si>
    <t>CENTURYTEX</t>
  </si>
  <si>
    <t>Anupam Rasayan India Ltd</t>
  </si>
  <si>
    <t>ANURAS</t>
  </si>
  <si>
    <t>Mahanagar Gas Ltd</t>
  </si>
  <si>
    <t>MGL</t>
  </si>
  <si>
    <t>Kaynes Technology India Ltd</t>
  </si>
  <si>
    <t>KAYNES</t>
  </si>
  <si>
    <t>Karur Vysya Bank Ltd</t>
  </si>
  <si>
    <t>KARURVYSYA</t>
  </si>
  <si>
    <t>UTI Asset Management Company Ltd</t>
  </si>
  <si>
    <t>UTIAMC</t>
  </si>
  <si>
    <t>Eureka Forbes Ltd</t>
  </si>
  <si>
    <t>EUREKAFORBE</t>
  </si>
  <si>
    <t>Eris Lifesciences Ltd</t>
  </si>
  <si>
    <t>ERIS</t>
  </si>
  <si>
    <t>BSE Ltd</t>
  </si>
  <si>
    <t>BSE</t>
  </si>
  <si>
    <t>Usha Martin Ltd</t>
  </si>
  <si>
    <t>USHAMART</t>
  </si>
  <si>
    <t>Shree Renuka Sugars Ltd</t>
  </si>
  <si>
    <t>RENUKA</t>
  </si>
  <si>
    <t>Sugar</t>
  </si>
  <si>
    <t>CESC Ltd</t>
  </si>
  <si>
    <t>CESC</t>
  </si>
  <si>
    <t>Cera Sanitaryware Ltd</t>
  </si>
  <si>
    <t>CERA</t>
  </si>
  <si>
    <t>Shyam Metalics and Energy Ltd</t>
  </si>
  <si>
    <t>SHYAMMETL</t>
  </si>
  <si>
    <t>CEAT Ltd</t>
  </si>
  <si>
    <t>CEATLTD</t>
  </si>
  <si>
    <t>City Union Bank Ltd</t>
  </si>
  <si>
    <t>CUB</t>
  </si>
  <si>
    <t>Brookfield India Real Estate Trust REIT</t>
  </si>
  <si>
    <t>BIRET</t>
  </si>
  <si>
    <t>Welspun India Ltd</t>
  </si>
  <si>
    <t>WELSPUNIND</t>
  </si>
  <si>
    <t>India Grid Trust</t>
  </si>
  <si>
    <t>INDIGRID</t>
  </si>
  <si>
    <t>Craftsman Automation Ltd</t>
  </si>
  <si>
    <t>CRAFTSMAN</t>
  </si>
  <si>
    <t>Firstsource Solutions Ltd</t>
  </si>
  <si>
    <t>FSL</t>
  </si>
  <si>
    <t>Outsourced services</t>
  </si>
  <si>
    <t>Galaxy Surfactants Ltd</t>
  </si>
  <si>
    <t>GALAXYSURF</t>
  </si>
  <si>
    <t>Astrazeneca Pharma India Ltd</t>
  </si>
  <si>
    <t>ASTRAZEN</t>
  </si>
  <si>
    <t>Campus Activewear Ltd</t>
  </si>
  <si>
    <t>CAMPUS</t>
  </si>
  <si>
    <t>Chalet Hotels Ltd</t>
  </si>
  <si>
    <t>CHALET</t>
  </si>
  <si>
    <t>Zydus Wellness Ltd</t>
  </si>
  <si>
    <t>ZYDUSWELL</t>
  </si>
  <si>
    <t>Godrej Agrovet Ltd</t>
  </si>
  <si>
    <t>GODREJAGRO</t>
  </si>
  <si>
    <t>Agro Products</t>
  </si>
  <si>
    <t>Route Mobile Ltd</t>
  </si>
  <si>
    <t>ROUTE</t>
  </si>
  <si>
    <t>National Standard (India) Ltd</t>
  </si>
  <si>
    <t>NATIONSTD</t>
  </si>
  <si>
    <t>Birla Corporation Ltd</t>
  </si>
  <si>
    <t>BIRLACORPN</t>
  </si>
  <si>
    <t>Gujarat Narmada Valley Fertilizers &amp; Chemicals Ltd</t>
  </si>
  <si>
    <t>GNFC</t>
  </si>
  <si>
    <t>Kalpataru Power Transmission Ltd</t>
  </si>
  <si>
    <t>KPIL</t>
  </si>
  <si>
    <t>Sapphire Foods India Ltd</t>
  </si>
  <si>
    <t>SAPPHIRE</t>
  </si>
  <si>
    <t>PNC Infratech Ltd</t>
  </si>
  <si>
    <t>PNCINFRA</t>
  </si>
  <si>
    <t>Jyothy Labs Ltd</t>
  </si>
  <si>
    <t>JYOTHYLAB</t>
  </si>
  <si>
    <t>HFCL Ltd</t>
  </si>
  <si>
    <t>HFCL</t>
  </si>
  <si>
    <t>Bls International Services Ltd</t>
  </si>
  <si>
    <t>BLS</t>
  </si>
  <si>
    <t>NCC Ltd</t>
  </si>
  <si>
    <t>NCC</t>
  </si>
  <si>
    <t>Cochin Shipyard Ltd</t>
  </si>
  <si>
    <t>COCHINSHIP</t>
  </si>
  <si>
    <t>Ircon International Ltd</t>
  </si>
  <si>
    <t>IRCON</t>
  </si>
  <si>
    <t>Ingersoll-Rand (India) Ltd</t>
  </si>
  <si>
    <t>INGERRAND</t>
  </si>
  <si>
    <t>KRBL Ltd</t>
  </si>
  <si>
    <t>KRBL</t>
  </si>
  <si>
    <t>Kotak Mahindra Asset Management Company Limited</t>
  </si>
  <si>
    <t>KOTAKBKETF</t>
  </si>
  <si>
    <t>Shoppers Stop Ltd</t>
  </si>
  <si>
    <t>SHOPERSTOP</t>
  </si>
  <si>
    <t>Procter &amp; Gamble Health Ltd</t>
  </si>
  <si>
    <t>PGHL</t>
  </si>
  <si>
    <t>Eclerx Services Ltd</t>
  </si>
  <si>
    <t>ECLERX</t>
  </si>
  <si>
    <t>Godfrey Phillips India Ltd</t>
  </si>
  <si>
    <t>GODFRYPHLP</t>
  </si>
  <si>
    <t>Saregama India Ltd</t>
  </si>
  <si>
    <t>SAREGAMA</t>
  </si>
  <si>
    <t>V I P Industries Ltd</t>
  </si>
  <si>
    <t>VIPIND</t>
  </si>
  <si>
    <t>Supreme Petrochem Ltd</t>
  </si>
  <si>
    <t>SPLPETRO</t>
  </si>
  <si>
    <t>SBI-ETF Nifty 50</t>
  </si>
  <si>
    <t>SETFNIF50</t>
  </si>
  <si>
    <t>BHARAT Bond ETF-April 2023-Growth</t>
  </si>
  <si>
    <t>EBBETF0423</t>
  </si>
  <si>
    <t>Debt</t>
  </si>
  <si>
    <t>Welspun Corp Ltd</t>
  </si>
  <si>
    <t>WELCORP</t>
  </si>
  <si>
    <t>Ujjivan Small Finance Bank Ltd</t>
  </si>
  <si>
    <t>UJJIVANSFB</t>
  </si>
  <si>
    <t>CCL Products India Ltd</t>
  </si>
  <si>
    <t>CCL</t>
  </si>
  <si>
    <t>E I D-Parry (India) Ltd</t>
  </si>
  <si>
    <t>EIDPARRY</t>
  </si>
  <si>
    <t>Syrma SGS Technology Ltd</t>
  </si>
  <si>
    <t>SYRMA</t>
  </si>
  <si>
    <t>Elecon Engineering Company Ltd</t>
  </si>
  <si>
    <t>ELECON</t>
  </si>
  <si>
    <t>Multi Commodity Exchange of India Ltd</t>
  </si>
  <si>
    <t>MCX</t>
  </si>
  <si>
    <t>Ramkrishna Forgings Ltd</t>
  </si>
  <si>
    <t>RKFORGE</t>
  </si>
  <si>
    <t>Rail</t>
  </si>
  <si>
    <t>Graphite India Ltd</t>
  </si>
  <si>
    <t>GRAPHITE</t>
  </si>
  <si>
    <t>Kama Holdings Ltd</t>
  </si>
  <si>
    <t>KAMAHOLD</t>
  </si>
  <si>
    <t>Balrampur Chini Mills Ltd</t>
  </si>
  <si>
    <t>BALRAMCHIN</t>
  </si>
  <si>
    <t>Titagarh Rail Systems Ltd</t>
  </si>
  <si>
    <t>TITAGARH</t>
  </si>
  <si>
    <t>Jupiter Wagons Ltd</t>
  </si>
  <si>
    <t>JWL</t>
  </si>
  <si>
    <t>Latent View Analytics Ltd</t>
  </si>
  <si>
    <t>LATENTVIEW</t>
  </si>
  <si>
    <t>CE Info Systems Ltd</t>
  </si>
  <si>
    <t>MAPMYINDIA</t>
  </si>
  <si>
    <t>Glenmark Life Sciences Ltd</t>
  </si>
  <si>
    <t>GLS</t>
  </si>
  <si>
    <t>JK Lakshmi Cement Ltd</t>
  </si>
  <si>
    <t>JKLAKSHMI</t>
  </si>
  <si>
    <t>Jammu and Kashmir Bank Ltd</t>
  </si>
  <si>
    <t>J&amp;KBANK</t>
  </si>
  <si>
    <t>Bombay Burmah Trading Corporation Ltd</t>
  </si>
  <si>
    <t>BBTC</t>
  </si>
  <si>
    <t>KSB Ltd</t>
  </si>
  <si>
    <t>KSB</t>
  </si>
  <si>
    <t>Engineers India Ltd</t>
  </si>
  <si>
    <t>ENGINERSIN</t>
  </si>
  <si>
    <t>Alok Industries Ltd</t>
  </si>
  <si>
    <t>ALOKINDS</t>
  </si>
  <si>
    <t>Amber Enterprises India Ltd</t>
  </si>
  <si>
    <t>AMBER</t>
  </si>
  <si>
    <t>Deepak Fertilisers and Petrochemicals Corp Ltd</t>
  </si>
  <si>
    <t>DEEPAKFERT</t>
  </si>
  <si>
    <t>Granules India Ltd</t>
  </si>
  <si>
    <t>GRANULES</t>
  </si>
  <si>
    <t>Mahindra Lifespace Developers Ltd</t>
  </si>
  <si>
    <t>MAHLIFE</t>
  </si>
  <si>
    <t>Sun Pharma Advanced Research Co Ltd</t>
  </si>
  <si>
    <t>SPARC</t>
  </si>
  <si>
    <t>Godawari Power and Ispat Ltd</t>
  </si>
  <si>
    <t>GPIL</t>
  </si>
  <si>
    <t>NBCC (India) Ltd</t>
  </si>
  <si>
    <t>NBCC</t>
  </si>
  <si>
    <t>Allcargo Logistics Ltd</t>
  </si>
  <si>
    <t>ALLCARGO</t>
  </si>
  <si>
    <t>Easy Trip Planners Ltd</t>
  </si>
  <si>
    <t>EASEMYTRIP</t>
  </si>
  <si>
    <t>Tour &amp; Travel Services</t>
  </si>
  <si>
    <t>Action Construction Equipment Ltd</t>
  </si>
  <si>
    <t>ACE</t>
  </si>
  <si>
    <t>Heavy Machinery</t>
  </si>
  <si>
    <t>Mahindra Holidays and Resorts India Ltd</t>
  </si>
  <si>
    <t>MHRIL</t>
  </si>
  <si>
    <t>Safari Industries (India) Ltd</t>
  </si>
  <si>
    <t>SAFARI</t>
  </si>
  <si>
    <t>Home First Finance Company India Ltd</t>
  </si>
  <si>
    <t>HOMEFIRST</t>
  </si>
  <si>
    <t>Indigo Paints Ltd</t>
  </si>
  <si>
    <t>INDIGOPNTS</t>
  </si>
  <si>
    <t>EPL Ltd</t>
  </si>
  <si>
    <t>EPL</t>
  </si>
  <si>
    <t>Packaging</t>
  </si>
  <si>
    <t>Metropolis Healthcare Ltd</t>
  </si>
  <si>
    <t>METROPOLIS</t>
  </si>
  <si>
    <t>Balaji Amines Ltd</t>
  </si>
  <si>
    <t>BALAMINES</t>
  </si>
  <si>
    <t>Minda Corporation Ltd</t>
  </si>
  <si>
    <t>MINDACORP</t>
  </si>
  <si>
    <t>ESAB India Ltd</t>
  </si>
  <si>
    <t>ESABINDIA</t>
  </si>
  <si>
    <t>JM Financial Ltd</t>
  </si>
  <si>
    <t>JMFINANCIL</t>
  </si>
  <si>
    <t>Tega Industries Ltd</t>
  </si>
  <si>
    <t>TEGA</t>
  </si>
  <si>
    <t>BEML Ltd</t>
  </si>
  <si>
    <t>BEML</t>
  </si>
  <si>
    <t>Prince Pipes and Fittings Ltd</t>
  </si>
  <si>
    <t>PRINCEPIPE</t>
  </si>
  <si>
    <t>TV18 Broadcast Ltd</t>
  </si>
  <si>
    <t>TV18BRDCST</t>
  </si>
  <si>
    <t>Sterling and Wilson Renewable Energy Ltd</t>
  </si>
  <si>
    <t>SWSOLAR</t>
  </si>
  <si>
    <t>Garden Reach Shipbuilders &amp; Engineers Ltd</t>
  </si>
  <si>
    <t>GRSE</t>
  </si>
  <si>
    <t>Chemplast Sanmar Ltd</t>
  </si>
  <si>
    <t>CHEMPLASTS</t>
  </si>
  <si>
    <t>Kirloskar Ferrous Industries Ltd</t>
  </si>
  <si>
    <t>KIRLFER</t>
  </si>
  <si>
    <t>Tamilnad Mercantile Bank Ltd</t>
  </si>
  <si>
    <t>TMB</t>
  </si>
  <si>
    <t>Schneider Electric Infrastructure Ltd</t>
  </si>
  <si>
    <t>SCHNEIDER</t>
  </si>
  <si>
    <t>Just Dial Ltd</t>
  </si>
  <si>
    <t>JUSTDIAL</t>
  </si>
  <si>
    <t>National Highways Infra Trust</t>
  </si>
  <si>
    <t>NHIT</t>
  </si>
  <si>
    <t>Roads</t>
  </si>
  <si>
    <t>Keystone Realtors Ltd</t>
  </si>
  <si>
    <t>RUSTOMJEE</t>
  </si>
  <si>
    <t>Laxmi Organic Industries Ltd</t>
  </si>
  <si>
    <t>LXCHEM</t>
  </si>
  <si>
    <t>Gujarat State Fertilizers and Chemicals Ltd</t>
  </si>
  <si>
    <t>GSFC</t>
  </si>
  <si>
    <t>Triveni Engineering and Industries Ltd</t>
  </si>
  <si>
    <t>TRIVENI</t>
  </si>
  <si>
    <t>BHARAT Bond ETF-April 2030-Growth</t>
  </si>
  <si>
    <t>EBBETF0430</t>
  </si>
  <si>
    <t>Ion Exchange (India) Ltd</t>
  </si>
  <si>
    <t>IONEXCHANG</t>
  </si>
  <si>
    <t>Environmental Services</t>
  </si>
  <si>
    <t>Chennai Petroleum Corporation Ltd</t>
  </si>
  <si>
    <t>CHENNPETRO</t>
  </si>
  <si>
    <t>Mastek Ltd</t>
  </si>
  <si>
    <t>MASTEK</t>
  </si>
  <si>
    <t>GMM Pfaudler Ltd</t>
  </si>
  <si>
    <t>GMMPFAUDLR</t>
  </si>
  <si>
    <t>Maharashtra Scooters Ltd</t>
  </si>
  <si>
    <t>MAHSCOOTER</t>
  </si>
  <si>
    <t>Borosil Renewables Ltd</t>
  </si>
  <si>
    <t>BORORENEW</t>
  </si>
  <si>
    <t>Housewares</t>
  </si>
  <si>
    <t>Archean Chemical Industries Ltd</t>
  </si>
  <si>
    <t>ACI</t>
  </si>
  <si>
    <t>Ge T&amp;D India Ltd</t>
  </si>
  <si>
    <t>GET&amp;D</t>
  </si>
  <si>
    <t>Karnataka Bank Ltd</t>
  </si>
  <si>
    <t>KTKBANK</t>
  </si>
  <si>
    <t>Hindustan Foods Ltd</t>
  </si>
  <si>
    <t>HNDFDS</t>
  </si>
  <si>
    <t>MTAR Technologies Ltd</t>
  </si>
  <si>
    <t>MTARTECH</t>
  </si>
  <si>
    <t>BHARAT Bond ETF-April 2032</t>
  </si>
  <si>
    <t>BBETF0432</t>
  </si>
  <si>
    <t>Caplin Point Laboratories Ltd</t>
  </si>
  <si>
    <t>CAPLIPOINT</t>
  </si>
  <si>
    <t>Kfin Technologies Ltd</t>
  </si>
  <si>
    <t>KFINTECH</t>
  </si>
  <si>
    <t>Jubilant Ingrevia Ltd</t>
  </si>
  <si>
    <t>JUBLINGREA</t>
  </si>
  <si>
    <t>India Cements Ltd</t>
  </si>
  <si>
    <t>INDIACEM</t>
  </si>
  <si>
    <t>Jindal Worldwide Ltd</t>
  </si>
  <si>
    <t>JINDWORLD</t>
  </si>
  <si>
    <t>VRL Logistics Ltd</t>
  </si>
  <si>
    <t>VRLLOG</t>
  </si>
  <si>
    <t>Quess Corp Ltd</t>
  </si>
  <si>
    <t>QUESS</t>
  </si>
  <si>
    <t>Employment Services</t>
  </si>
  <si>
    <t>Maharashtra Seamless Ltd</t>
  </si>
  <si>
    <t>MAHSEAMLES</t>
  </si>
  <si>
    <t>India Infrastructure Trust</t>
  </si>
  <si>
    <t>INFRATRUST</t>
  </si>
  <si>
    <t>Infra REIT</t>
  </si>
  <si>
    <t>Anant Raj Ltd</t>
  </si>
  <si>
    <t>ANANTRAJ</t>
  </si>
  <si>
    <t>Garware Technical Fibres Ltd</t>
  </si>
  <si>
    <t>GARFIBRES</t>
  </si>
  <si>
    <t>Indinfravit Trust</t>
  </si>
  <si>
    <t>INDINFR</t>
  </si>
  <si>
    <t>Rashtriya Chemicals and Fertilizers Ltd</t>
  </si>
  <si>
    <t>RCF</t>
  </si>
  <si>
    <t>HEG Ltd</t>
  </si>
  <si>
    <t>HEG</t>
  </si>
  <si>
    <t>Sarda Energy &amp; Minerals Ltd</t>
  </si>
  <si>
    <t>SARDAEN</t>
  </si>
  <si>
    <t>Authum Investment &amp; Infrastructure Ltd</t>
  </si>
  <si>
    <t>AIIL</t>
  </si>
  <si>
    <t>Go Fashion (India) Ltd</t>
  </si>
  <si>
    <t>GOCOLORS</t>
  </si>
  <si>
    <t>Himadri Speciality Chemical Ltd</t>
  </si>
  <si>
    <t>HSCL</t>
  </si>
  <si>
    <t>Fusion Micro Finance Ltd</t>
  </si>
  <si>
    <t>FUSION</t>
  </si>
  <si>
    <t>Inox Wind Ltd</t>
  </si>
  <si>
    <t>INOXWIND</t>
  </si>
  <si>
    <t>SIS Ltd</t>
  </si>
  <si>
    <t>SIS</t>
  </si>
  <si>
    <t>Network18 Media &amp; Investments Ltd</t>
  </si>
  <si>
    <t>NETWORK18</t>
  </si>
  <si>
    <t>Prism Johnson Ltd</t>
  </si>
  <si>
    <t>PRSMJOHNSN</t>
  </si>
  <si>
    <t>HG Infra Engineering Ltd (Part IX)</t>
  </si>
  <si>
    <t>HGINFRA</t>
  </si>
  <si>
    <t>Rolex Rings Ltd</t>
  </si>
  <si>
    <t>ROLEXRINGS</t>
  </si>
  <si>
    <t>Sterlite Technologies Ltd</t>
  </si>
  <si>
    <t>STLTECH</t>
  </si>
  <si>
    <t>Symphony Ltd</t>
  </si>
  <si>
    <t>SYMPHONY</t>
  </si>
  <si>
    <t>JK Tyre &amp; Industries Ltd</t>
  </si>
  <si>
    <t>JKTYRE</t>
  </si>
  <si>
    <t>Greenlam Industries Ltd</t>
  </si>
  <si>
    <t>GREENLAM</t>
  </si>
  <si>
    <t>Building Products - Laminates</t>
  </si>
  <si>
    <t>Swan Energy Ltd</t>
  </si>
  <si>
    <t>SWANENERGY</t>
  </si>
  <si>
    <t>Kirloskar Oil Engines Ltd</t>
  </si>
  <si>
    <t>KIRLOSENG</t>
  </si>
  <si>
    <t>PCBL Ltd</t>
  </si>
  <si>
    <t>PCBL</t>
  </si>
  <si>
    <t>Suprajit Engineering Ltd</t>
  </si>
  <si>
    <t>SUPRAJIT</t>
  </si>
  <si>
    <t>Gujarat Ambuja Exports Ltd</t>
  </si>
  <si>
    <t>GAEL</t>
  </si>
  <si>
    <t>Jubilant Pharmova Ltd</t>
  </si>
  <si>
    <t>JUBLPHARMA</t>
  </si>
  <si>
    <t>Gujarat Pipavav Port Ltd</t>
  </si>
  <si>
    <t>GPPL</t>
  </si>
  <si>
    <t>Reliance Power Ltd</t>
  </si>
  <si>
    <t>RPOWER</t>
  </si>
  <si>
    <t>CMS Info Systems Ltd</t>
  </si>
  <si>
    <t>CMSINFO</t>
  </si>
  <si>
    <t>Transport Corporation of India Ltd</t>
  </si>
  <si>
    <t>TCI</t>
  </si>
  <si>
    <t>Gujarat Mineral Development Corporation Ltd</t>
  </si>
  <si>
    <t>GMDCLTD</t>
  </si>
  <si>
    <t>Newgen Software Technologies Ltd</t>
  </si>
  <si>
    <t>NEWGEN</t>
  </si>
  <si>
    <t>Star Cement Ltd</t>
  </si>
  <si>
    <t>STARCEMENT</t>
  </si>
  <si>
    <t>Power Mech Projects Ltd</t>
  </si>
  <si>
    <t>POWERMECH</t>
  </si>
  <si>
    <t>TCI Express Ltd</t>
  </si>
  <si>
    <t>TCIEXP</t>
  </si>
  <si>
    <t>Mishra Dhatu Nigam Ltd</t>
  </si>
  <si>
    <t>MIDHANI</t>
  </si>
  <si>
    <t>Reliance Infrastructure Ltd</t>
  </si>
  <si>
    <t>RELINFRA</t>
  </si>
  <si>
    <t>LT Foods Ltd</t>
  </si>
  <si>
    <t>DAAWAT</t>
  </si>
  <si>
    <t>Kennametal India Ltd</t>
  </si>
  <si>
    <t>KENNAMET</t>
  </si>
  <si>
    <t>Vaibhav Global Ltd</t>
  </si>
  <si>
    <t>VAIBHAVGBL</t>
  </si>
  <si>
    <t>VST Industries Ltd</t>
  </si>
  <si>
    <t>VSTIND</t>
  </si>
  <si>
    <t>Vesuvius India Ltd</t>
  </si>
  <si>
    <t>VESUVIUS</t>
  </si>
  <si>
    <t>F D C Ltd</t>
  </si>
  <si>
    <t>FDC</t>
  </si>
  <si>
    <t>Restaurant Brands Asia Ltd</t>
  </si>
  <si>
    <t>RBA</t>
  </si>
  <si>
    <t>Rain Industries Ltd</t>
  </si>
  <si>
    <t>RAIN</t>
  </si>
  <si>
    <t>Sunteck Realty Ltd</t>
  </si>
  <si>
    <t>SUNTECK</t>
  </si>
  <si>
    <t>Kirloskar Brothers Ltd</t>
  </si>
  <si>
    <t>KIRLOSBROS</t>
  </si>
  <si>
    <t>Rattanindia Enterprises Ltd</t>
  </si>
  <si>
    <t>RTNINDIA</t>
  </si>
  <si>
    <t>Avanti Feeds Ltd</t>
  </si>
  <si>
    <t>AVANTIFEED</t>
  </si>
  <si>
    <t>Indiabulls Housing Finance Ltd</t>
  </si>
  <si>
    <t>IBULHSGFIN</t>
  </si>
  <si>
    <t>Bengal &amp; Assam Company Ltd</t>
  </si>
  <si>
    <t>BENGALASM</t>
  </si>
  <si>
    <t>Religare Enterprises Ltd</t>
  </si>
  <si>
    <t>RELIGARE</t>
  </si>
  <si>
    <t>Brightcom Group Ltd</t>
  </si>
  <si>
    <t>BCG</t>
  </si>
  <si>
    <t>R Systems International Ltd</t>
  </si>
  <si>
    <t>RSYSTEMS</t>
  </si>
  <si>
    <t>Sobha Ltd</t>
  </si>
  <si>
    <t>SOBHA</t>
  </si>
  <si>
    <t>Ujjivan Financial Services Ltd</t>
  </si>
  <si>
    <t>UJJIVAN</t>
  </si>
  <si>
    <t>ICRA Ltd</t>
  </si>
  <si>
    <t>ICRA</t>
  </si>
  <si>
    <t>Isgec Heavy Engineering Ltd</t>
  </si>
  <si>
    <t>ISGEC</t>
  </si>
  <si>
    <t>Spandana Sphoorty Financial Ltd</t>
  </si>
  <si>
    <t>SPANDANA</t>
  </si>
  <si>
    <t>Zen Technologies Ltd</t>
  </si>
  <si>
    <t>ZENTEC</t>
  </si>
  <si>
    <t>Nippon India ETF Gold BeES</t>
  </si>
  <si>
    <t>GOLDBEES</t>
  </si>
  <si>
    <t>Gold</t>
  </si>
  <si>
    <t>Paradeep Phosphates Ltd</t>
  </si>
  <si>
    <t>PARADEEP</t>
  </si>
  <si>
    <t>La Opala R G Ltd</t>
  </si>
  <si>
    <t>LAOPALA</t>
  </si>
  <si>
    <t>Varroc Engineering Ltd</t>
  </si>
  <si>
    <t>VARROC</t>
  </si>
  <si>
    <t>Responsive Industries Ltd</t>
  </si>
  <si>
    <t>RESPONIND</t>
  </si>
  <si>
    <t>Building Products - Granite</t>
  </si>
  <si>
    <t>MMTC Ltd</t>
  </si>
  <si>
    <t>MMTC</t>
  </si>
  <si>
    <t>Delta Corp Ltd</t>
  </si>
  <si>
    <t>DELTACORP</t>
  </si>
  <si>
    <t>Theme Parks &amp; Gaming</t>
  </si>
  <si>
    <t>Orient Electric Ltd</t>
  </si>
  <si>
    <t>ORIENTELEC</t>
  </si>
  <si>
    <t>JSW Holdings Ltd</t>
  </si>
  <si>
    <t>JSWHL</t>
  </si>
  <si>
    <t>Railtel Corporation of India Ltd</t>
  </si>
  <si>
    <t>RAILTEL</t>
  </si>
  <si>
    <t>Communication &amp; Networking</t>
  </si>
  <si>
    <t>Marksans Pharma Ltd</t>
  </si>
  <si>
    <t>MARKSANS</t>
  </si>
  <si>
    <t>Hinduja Global Solutions Ltd</t>
  </si>
  <si>
    <t>HGS</t>
  </si>
  <si>
    <t>Mrs. Bectors Food Specialities Ltd</t>
  </si>
  <si>
    <t>BECTORFOOD</t>
  </si>
  <si>
    <t>Sansera Engineering Ltd</t>
  </si>
  <si>
    <t>SANSERA</t>
  </si>
  <si>
    <t>Borosil Ltd</t>
  </si>
  <si>
    <t>BOROLTD</t>
  </si>
  <si>
    <t>Gujarat Alkalies And Chemicals Ltd</t>
  </si>
  <si>
    <t>GUJALKALI</t>
  </si>
  <si>
    <t>Techno Electric &amp; Engineering Company Ltd</t>
  </si>
  <si>
    <t>TECHNOE</t>
  </si>
  <si>
    <t>Shriram Pistons &amp; Rings Ltd</t>
  </si>
  <si>
    <t>SHRIPISTON</t>
  </si>
  <si>
    <t>CSB Bank Ltd</t>
  </si>
  <si>
    <t>CSBBANK</t>
  </si>
  <si>
    <t>ideaForge Technology Ltd</t>
  </si>
  <si>
    <t>IDEAFORGE</t>
  </si>
  <si>
    <t>Genus Power Infrastructures Ltd</t>
  </si>
  <si>
    <t>GENUSPOWER</t>
  </si>
  <si>
    <t>ELANTAS Beck India Ltd</t>
  </si>
  <si>
    <t>ELANTAS</t>
  </si>
  <si>
    <t>Nava Limited</t>
  </si>
  <si>
    <t>NAVA</t>
  </si>
  <si>
    <t>Rossari Biotech Ltd</t>
  </si>
  <si>
    <t>ROSSARI</t>
  </si>
  <si>
    <t>Rategain Travel Technologies Ltd</t>
  </si>
  <si>
    <t>RATEGAIN</t>
  </si>
  <si>
    <t>Aarti Drugs Ltd</t>
  </si>
  <si>
    <t>AARTIDRUGS</t>
  </si>
  <si>
    <t>Voltamp Transformers Ltd</t>
  </si>
  <si>
    <t>VOLTAMP</t>
  </si>
  <si>
    <t>Prudent Corporate Advisory Services Ltd</t>
  </si>
  <si>
    <t>PRUDENT</t>
  </si>
  <si>
    <t>HBL Power Systems Ltd</t>
  </si>
  <si>
    <t>HBLPOWER</t>
  </si>
  <si>
    <t>Sharda Cropchem Ltd</t>
  </si>
  <si>
    <t>SHARDACROP</t>
  </si>
  <si>
    <t>Tata Coffee Ltd</t>
  </si>
  <si>
    <t>TATACOFFEE</t>
  </si>
  <si>
    <t>Vijaya Diagnostic Centre Ltd</t>
  </si>
  <si>
    <t>VIJAYA</t>
  </si>
  <si>
    <t>shipping corporation of India Ltd</t>
  </si>
  <si>
    <t>SCI</t>
  </si>
  <si>
    <t>Ahluwalia Contracts (India) Ltd</t>
  </si>
  <si>
    <t>AHLUCONT</t>
  </si>
  <si>
    <t>Dodla Dairy Ltd</t>
  </si>
  <si>
    <t>DODLA</t>
  </si>
  <si>
    <t>PDS Limited</t>
  </si>
  <si>
    <t>PDSL</t>
  </si>
  <si>
    <t>Nesco Ltd</t>
  </si>
  <si>
    <t>NESCO</t>
  </si>
  <si>
    <t>Healthcare Global Enterprises Ltd</t>
  </si>
  <si>
    <t>HCG</t>
  </si>
  <si>
    <t>HLE Glascoat Ltd</t>
  </si>
  <si>
    <t>HLEGLAS</t>
  </si>
  <si>
    <t>Gravita India Ltd</t>
  </si>
  <si>
    <t>GRAVITA</t>
  </si>
  <si>
    <t>Metals - Lead</t>
  </si>
  <si>
    <t>Lux Industries Ltd</t>
  </si>
  <si>
    <t>LUXIND</t>
  </si>
  <si>
    <t>V-mart Retail Ltd</t>
  </si>
  <si>
    <t>VMART</t>
  </si>
  <si>
    <t>Arvind Fashions Ltd</t>
  </si>
  <si>
    <t>ARVINDFASN</t>
  </si>
  <si>
    <t>Anand Rathi Wealth Ltd</t>
  </si>
  <si>
    <t>ANANDRATHI</t>
  </si>
  <si>
    <t>Jamna Auto Industries Ltd</t>
  </si>
  <si>
    <t>JAMNAAUTO</t>
  </si>
  <si>
    <t>Edelweiss Financial Services Ltd</t>
  </si>
  <si>
    <t>EDELWEISS</t>
  </si>
  <si>
    <t>Nazara Technologies Ltd</t>
  </si>
  <si>
    <t>NAZARA</t>
  </si>
  <si>
    <t>South Indian Bank Ltd</t>
  </si>
  <si>
    <t>SOUTHBANK</t>
  </si>
  <si>
    <t>Privi Speciality Chemicals Ltd</t>
  </si>
  <si>
    <t>PRIVISCL</t>
  </si>
  <si>
    <t>Greenpanel Industries Ltd</t>
  </si>
  <si>
    <t>GREENPANEL</t>
  </si>
  <si>
    <t>Surya Roshni Ltd</t>
  </si>
  <si>
    <t>SURYAROSNI</t>
  </si>
  <si>
    <t>Man Infraconstruction Ltd</t>
  </si>
  <si>
    <t>MANINFRA</t>
  </si>
  <si>
    <t>Ami Organics Ltd</t>
  </si>
  <si>
    <t>AMIORG</t>
  </si>
  <si>
    <t>AGI Greenpac Ltd</t>
  </si>
  <si>
    <t>AGI</t>
  </si>
  <si>
    <t>Rallis India Ltd</t>
  </si>
  <si>
    <t>RALLIS</t>
  </si>
  <si>
    <t>Neuland Laboratories Ltd</t>
  </si>
  <si>
    <t>NEULANDLAB</t>
  </si>
  <si>
    <t>Kewal Kiran Clothing Ltd</t>
  </si>
  <si>
    <t>KKCL</t>
  </si>
  <si>
    <t>MAS Financial Services Ltd</t>
  </si>
  <si>
    <t>MASFIN</t>
  </si>
  <si>
    <t>Avalon Technologies Ltd</t>
  </si>
  <si>
    <t>AVALON</t>
  </si>
  <si>
    <t>Somany Home Innovation Ltd</t>
  </si>
  <si>
    <t>HINDWAREAP</t>
  </si>
  <si>
    <t>Electronics Mart India Ltd</t>
  </si>
  <si>
    <t>EMIL</t>
  </si>
  <si>
    <t>Kirloskar Pneumatic Company Ltd</t>
  </si>
  <si>
    <t>KIRLPNU</t>
  </si>
  <si>
    <t>Indo Count Industries Ltd</t>
  </si>
  <si>
    <t>ICIL</t>
  </si>
  <si>
    <t>Dreamfolks Services Ltd</t>
  </si>
  <si>
    <t>DREAMFOLKS</t>
  </si>
  <si>
    <t>TeamLease Services Ltd</t>
  </si>
  <si>
    <t>TEAMLEASE</t>
  </si>
  <si>
    <t>DB Corp Ltd</t>
  </si>
  <si>
    <t>DBCORP</t>
  </si>
  <si>
    <t>Publishing</t>
  </si>
  <si>
    <t>Jaiprakash Power Ventures Ltd</t>
  </si>
  <si>
    <t>JPPOWER</t>
  </si>
  <si>
    <t>Sula Vineyards Ltd</t>
  </si>
  <si>
    <t>SULA</t>
  </si>
  <si>
    <t>Shrem Invit</t>
  </si>
  <si>
    <t>SHREMINVIT</t>
  </si>
  <si>
    <t>Shivalik Bimetal Controls Ltd</t>
  </si>
  <si>
    <t>SBCL</t>
  </si>
  <si>
    <t>Polyplex Corp Ltd</t>
  </si>
  <si>
    <t>POLYPLEX</t>
  </si>
  <si>
    <t>Share India Securities Ltd</t>
  </si>
  <si>
    <t>SHAREINDIA</t>
  </si>
  <si>
    <t>Harsha Engineers International Ltd</t>
  </si>
  <si>
    <t>HARSHA</t>
  </si>
  <si>
    <t>Meghmani Finechem Ltd</t>
  </si>
  <si>
    <t>MFL</t>
  </si>
  <si>
    <t>Technocraft Industries (India) Ltd</t>
  </si>
  <si>
    <t>TIIL</t>
  </si>
  <si>
    <t>Infibeam Avenues Ltd</t>
  </si>
  <si>
    <t>INFIBEAM</t>
  </si>
  <si>
    <t>Strides Pharma Science Ltd</t>
  </si>
  <si>
    <t>STAR</t>
  </si>
  <si>
    <t>TD Power Systems Ltd</t>
  </si>
  <si>
    <t>TDPOWERSYS</t>
  </si>
  <si>
    <t>Cyient DLM Ltd</t>
  </si>
  <si>
    <t>CYIENTDLM</t>
  </si>
  <si>
    <t>Heidelbergcement India Ltd</t>
  </si>
  <si>
    <t>HEIDELBERG</t>
  </si>
  <si>
    <t>Neogen Chemicals Ltd</t>
  </si>
  <si>
    <t>NEOGEN</t>
  </si>
  <si>
    <t>Thomas Cook (India) Ltd</t>
  </si>
  <si>
    <t>THOMASCOOK</t>
  </si>
  <si>
    <t>Rajratan Global Wire Ltd</t>
  </si>
  <si>
    <t>RAJRATAN</t>
  </si>
  <si>
    <t>Sindhu Trade Links Ltd</t>
  </si>
  <si>
    <t>SINDHUTRAD</t>
  </si>
  <si>
    <t>Bharat Rasayan Ltd</t>
  </si>
  <si>
    <t>BHARATRAS</t>
  </si>
  <si>
    <t>DCB Bank Ltd</t>
  </si>
  <si>
    <t>DCBBANK</t>
  </si>
  <si>
    <t>Emudhra Ltd</t>
  </si>
  <si>
    <t>EMUDHRA</t>
  </si>
  <si>
    <t>Moil Ltd</t>
  </si>
  <si>
    <t>MOIL</t>
  </si>
  <si>
    <t>Mining - Manganese</t>
  </si>
  <si>
    <t>PTC Industries Ltd</t>
  </si>
  <si>
    <t>PTCIL</t>
  </si>
  <si>
    <t>Sunflag Iron and Steel Co Ltd</t>
  </si>
  <si>
    <t>SUNFLAG</t>
  </si>
  <si>
    <t>JTEKT India Ltd</t>
  </si>
  <si>
    <t>JTEKTINDIA</t>
  </si>
  <si>
    <t>IRB InvIT Fund</t>
  </si>
  <si>
    <t>IRBINVIT</t>
  </si>
  <si>
    <t>Hikal Ltd</t>
  </si>
  <si>
    <t>HIKAL</t>
  </si>
  <si>
    <t>Ganesh Housing Corp Ltd</t>
  </si>
  <si>
    <t>GANESHHOUC</t>
  </si>
  <si>
    <t>Motilal Oswal NASDAQ 100 ETF</t>
  </si>
  <si>
    <t>MON100</t>
  </si>
  <si>
    <t>Gateway Distriparks Ltd</t>
  </si>
  <si>
    <t>GATEWAY</t>
  </si>
  <si>
    <t>LG Balakrishnan &amp; Bros Ltd</t>
  </si>
  <si>
    <t>LGBBROSLTD</t>
  </si>
  <si>
    <t>Tinplate Company of India Ltd</t>
  </si>
  <si>
    <t>TINPLATE</t>
  </si>
  <si>
    <t>Nilkamal Ltd</t>
  </si>
  <si>
    <t>NILKAMAL</t>
  </si>
  <si>
    <t>Tatva Chintan Pharma Chem Ltd</t>
  </si>
  <si>
    <t>TATVA</t>
  </si>
  <si>
    <t>Indiabulls Real Estate Ltd</t>
  </si>
  <si>
    <t>IBREALEST</t>
  </si>
  <si>
    <t>Lloyds Steels Industries Ltd</t>
  </si>
  <si>
    <t>LSIL</t>
  </si>
  <si>
    <t>Steel Strips Wheels Ltd</t>
  </si>
  <si>
    <t>SSWL</t>
  </si>
  <si>
    <t>Dish TV India Ltd</t>
  </si>
  <si>
    <t>DISHTV</t>
  </si>
  <si>
    <t>Cable &amp; D2H</t>
  </si>
  <si>
    <t>Arvind Ltd</t>
  </si>
  <si>
    <t>ARVIND</t>
  </si>
  <si>
    <t>Shanthi Gears Ltd</t>
  </si>
  <si>
    <t>SHANTIGEAR</t>
  </si>
  <si>
    <t>Dilip Buildcon Ltd</t>
  </si>
  <si>
    <t>DBL</t>
  </si>
  <si>
    <t>Nocil Ltd</t>
  </si>
  <si>
    <t>NOCIL</t>
  </si>
  <si>
    <t>Hawkins Cookers Ltd</t>
  </si>
  <si>
    <t>HAWKINCOOK</t>
  </si>
  <si>
    <t>Dhanuka Agritech Ltd</t>
  </si>
  <si>
    <t>DHANUKA</t>
  </si>
  <si>
    <t>Astra Micro Wave Products Ltd</t>
  </si>
  <si>
    <t>ASTRAMICRO</t>
  </si>
  <si>
    <t>Nirlon Ltd</t>
  </si>
  <si>
    <t>NIRLON</t>
  </si>
  <si>
    <t>Wockhardt Ltd</t>
  </si>
  <si>
    <t>WOCKPHARMA</t>
  </si>
  <si>
    <t>Choice International Ltd</t>
  </si>
  <si>
    <t>CHOICEIN</t>
  </si>
  <si>
    <t>Prime Focus Ltd</t>
  </si>
  <si>
    <t>PFOCUS</t>
  </si>
  <si>
    <t>Animation</t>
  </si>
  <si>
    <t>National Fertilizers Ltd</t>
  </si>
  <si>
    <t>NFL</t>
  </si>
  <si>
    <t>Ethos Ltd</t>
  </si>
  <si>
    <t>ETHOSLTD</t>
  </si>
  <si>
    <t>Mold-Tek Packaging Ltd</t>
  </si>
  <si>
    <t>MOLDTKPAC</t>
  </si>
  <si>
    <t>Tasty Bite Eatables Ltd</t>
  </si>
  <si>
    <t>TASTYBITE</t>
  </si>
  <si>
    <t>Globus Spirits Ltd</t>
  </si>
  <si>
    <t>GLOBUSSPR</t>
  </si>
  <si>
    <t>Bannari Amman Sugars Ltd</t>
  </si>
  <si>
    <t>BANARISUG</t>
  </si>
  <si>
    <t>Patel Engineering Ltd</t>
  </si>
  <si>
    <t>PATELENG</t>
  </si>
  <si>
    <t>Force Motors Ltd</t>
  </si>
  <si>
    <t>FORCEMOT</t>
  </si>
  <si>
    <t>IFB Industries Ltd</t>
  </si>
  <si>
    <t>IFBIND</t>
  </si>
  <si>
    <t>Advanced Enzyme Technologies Ltd</t>
  </si>
  <si>
    <t>ADVENZYMES</t>
  </si>
  <si>
    <t>Sandur Manganese and Iron Ores Ltd</t>
  </si>
  <si>
    <t>SANDUMA</t>
  </si>
  <si>
    <t>PG Electroplast Ltd</t>
  </si>
  <si>
    <t>PGEL</t>
  </si>
  <si>
    <t>Electrosteel Castings Ltd</t>
  </si>
  <si>
    <t>ELECTCAST</t>
  </si>
  <si>
    <t>Shree Global Tradefin Ltd</t>
  </si>
  <si>
    <t>SHRGLTR</t>
  </si>
  <si>
    <t>Pricol Ltd</t>
  </si>
  <si>
    <t>PRICOLLTD</t>
  </si>
  <si>
    <t>Sudarshan Chemical Industries Ltd</t>
  </si>
  <si>
    <t>SUDARSCHEM</t>
  </si>
  <si>
    <t>Tilaknagar Industries Ltd</t>
  </si>
  <si>
    <t>TI</t>
  </si>
  <si>
    <t>Automotive Axles Ltd</t>
  </si>
  <si>
    <t>AUTOAXLES</t>
  </si>
  <si>
    <t>Datamatics Global Services Ltd</t>
  </si>
  <si>
    <t>DATAMATICS</t>
  </si>
  <si>
    <t>PTC India Ltd</t>
  </si>
  <si>
    <t>PTC</t>
  </si>
  <si>
    <t>Navneet Education Ltd</t>
  </si>
  <si>
    <t>NAVNETEDUL</t>
  </si>
  <si>
    <t>Jai Corp Ltd</t>
  </si>
  <si>
    <t>JAICORPLTD</t>
  </si>
  <si>
    <t>Gokaldas Exports Ltd</t>
  </si>
  <si>
    <t>GOKEX</t>
  </si>
  <si>
    <t>Maithan Alloys Ltd</t>
  </si>
  <si>
    <t>MAITHANALL</t>
  </si>
  <si>
    <t>Tata Steel Long Products Ltd</t>
  </si>
  <si>
    <t>TATASTLLP</t>
  </si>
  <si>
    <t>Black Box Ltd</t>
  </si>
  <si>
    <t>BBOX</t>
  </si>
  <si>
    <t>Va Tech Wabag Ltd</t>
  </si>
  <si>
    <t>WABAG</t>
  </si>
  <si>
    <t>Water Management</t>
  </si>
  <si>
    <t>Kirloskar Industries Ltd</t>
  </si>
  <si>
    <t>KIRLOSIND</t>
  </si>
  <si>
    <t>Goodyear India Ltd</t>
  </si>
  <si>
    <t>GOODYEAR</t>
  </si>
  <si>
    <t>Welspun Enterprises Ltd</t>
  </si>
  <si>
    <t>WELENT</t>
  </si>
  <si>
    <t>Ikio Lighting Ltd</t>
  </si>
  <si>
    <t>IKIO</t>
  </si>
  <si>
    <t>Greaves Cotton Ltd</t>
  </si>
  <si>
    <t>GREAVESCOT</t>
  </si>
  <si>
    <t>Wonderla Holidays Ltd</t>
  </si>
  <si>
    <t>WONDERLA</t>
  </si>
  <si>
    <t>Tarsons Products Ltd</t>
  </si>
  <si>
    <t>TARSONS</t>
  </si>
  <si>
    <t>IFCI Ltd</t>
  </si>
  <si>
    <t>IFCI</t>
  </si>
  <si>
    <t>Saksoft Ltd</t>
  </si>
  <si>
    <t>SAKSOFT</t>
  </si>
  <si>
    <t>Magellanic Cloud Ltd</t>
  </si>
  <si>
    <t>MCLOUD</t>
  </si>
  <si>
    <t>Kaveri Seed Company Ltd</t>
  </si>
  <si>
    <t>KSCL</t>
  </si>
  <si>
    <t>Seeds</t>
  </si>
  <si>
    <t>Uflex Ltd</t>
  </si>
  <si>
    <t>UFLEX</t>
  </si>
  <si>
    <t>Bombay Super Hybrid Seeds Ltd</t>
  </si>
  <si>
    <t>BSHSL</t>
  </si>
  <si>
    <t>Fineotex Chemical Ltd</t>
  </si>
  <si>
    <t>FCL</t>
  </si>
  <si>
    <t>JTL Infra Ltd</t>
  </si>
  <si>
    <t>JTLIND</t>
  </si>
  <si>
    <t>Dalmia Bharat Sugar and Industries Ltd</t>
  </si>
  <si>
    <t>DALMIASUG</t>
  </si>
  <si>
    <t>Somany Ceramics Ltd</t>
  </si>
  <si>
    <t>SOMANYCERA</t>
  </si>
  <si>
    <t>Time Technoplast Ltd</t>
  </si>
  <si>
    <t>TIMETECHNO</t>
  </si>
  <si>
    <t>Thyrocare Technologies Ltd</t>
  </si>
  <si>
    <t>THYROCARE</t>
  </si>
  <si>
    <t>Gabriel India Ltd</t>
  </si>
  <si>
    <t>GABRIEL</t>
  </si>
  <si>
    <t>Indoco Remedies Ltd</t>
  </si>
  <si>
    <t>INDOCO</t>
  </si>
  <si>
    <t>Bajaj Consumer Care Ltd</t>
  </si>
  <si>
    <t>BAJAJCON</t>
  </si>
  <si>
    <t>ITD Cementation India Ltd</t>
  </si>
  <si>
    <t>ITDCEM</t>
  </si>
  <si>
    <t>Hemisphere Properties India Ltd</t>
  </si>
  <si>
    <t>HEMIPROP</t>
  </si>
  <si>
    <t>KPI Global Infrastructure Ltd</t>
  </si>
  <si>
    <t>KPIGREEN</t>
  </si>
  <si>
    <t>Apollo Pipes Ltd</t>
  </si>
  <si>
    <t>APOLLOPIPE</t>
  </si>
  <si>
    <t>Kovai Medical Center and Hospital Ltd</t>
  </si>
  <si>
    <t>KOVAI</t>
  </si>
  <si>
    <t>Landmark Cars Ltd</t>
  </si>
  <si>
    <t>LANDMARK</t>
  </si>
  <si>
    <t>Retail - Speciality</t>
  </si>
  <si>
    <t>Mahindra Logistics Ltd</t>
  </si>
  <si>
    <t>MAHLOG</t>
  </si>
  <si>
    <t>Hindustan Construction Company Ltd</t>
  </si>
  <si>
    <t>HCC</t>
  </si>
  <si>
    <t>D B Realty Ltd</t>
  </si>
  <si>
    <t>DBREALTY</t>
  </si>
  <si>
    <t>Ramky Infrastructure Ltd</t>
  </si>
  <si>
    <t>RAMKY</t>
  </si>
  <si>
    <t>Nucleus Software Exports Ltd</t>
  </si>
  <si>
    <t>NUCLEUS</t>
  </si>
  <si>
    <t>Orient Cement Ltd</t>
  </si>
  <si>
    <t>ORIENTCEM</t>
  </si>
  <si>
    <t>Jayaswal Neco Industries Ltd</t>
  </si>
  <si>
    <t>JAYNECOIND</t>
  </si>
  <si>
    <t>Senco Gold Ltd</t>
  </si>
  <si>
    <t>SENCO</t>
  </si>
  <si>
    <t>Raj Rayon Industries Ltd</t>
  </si>
  <si>
    <t>RAJRILTD</t>
  </si>
  <si>
    <t>Max Ventures and Industries Ltd</t>
  </si>
  <si>
    <t>MAXVIL</t>
  </si>
  <si>
    <t>MSTC Ltd</t>
  </si>
  <si>
    <t>MSTCLTD</t>
  </si>
  <si>
    <t>Hindustan Oil Exploration Company Ltd</t>
  </si>
  <si>
    <t>HINDOILEXP</t>
  </si>
  <si>
    <t>Apcotex Industries Ltd</t>
  </si>
  <si>
    <t>APCOTEXIND</t>
  </si>
  <si>
    <t>India Tourism Development Corp Ltd</t>
  </si>
  <si>
    <t>ITDC</t>
  </si>
  <si>
    <t>Uniparts India Ltd</t>
  </si>
  <si>
    <t>UNIPARTS</t>
  </si>
  <si>
    <t>Subros Ltd</t>
  </si>
  <si>
    <t>SUBROS</t>
  </si>
  <si>
    <t>Orchid Pharma Ltd</t>
  </si>
  <si>
    <t>ORCHPHARMA</t>
  </si>
  <si>
    <t>Kolte-Patil Developers Ltd</t>
  </si>
  <si>
    <t>KOLTEPATIL</t>
  </si>
  <si>
    <t>Johnson Controls-Hitachi Air Conditioning India Ltd</t>
  </si>
  <si>
    <t>JCHAC</t>
  </si>
  <si>
    <t>Stylam Industries Ltd</t>
  </si>
  <si>
    <t>STYLAMIND</t>
  </si>
  <si>
    <t>WPIL Ltd</t>
  </si>
  <si>
    <t>WPIL</t>
  </si>
  <si>
    <t>Jindal Poly Films Ltd</t>
  </si>
  <si>
    <t>JINDALPOLY</t>
  </si>
  <si>
    <t>Waaree Renewable Technologies Ltd</t>
  </si>
  <si>
    <t>WAAREERTL</t>
  </si>
  <si>
    <t>Texmaco Rail &amp; Engineering Ltd</t>
  </si>
  <si>
    <t>TEXRAIL</t>
  </si>
  <si>
    <t>Shilpa Medicare Ltd</t>
  </si>
  <si>
    <t>SHILPAMED</t>
  </si>
  <si>
    <t>Divgi TorqTransfer Systems Ltd</t>
  </si>
  <si>
    <t>DIVGIITTS</t>
  </si>
  <si>
    <t>Madhya Bharat Agro Products Ltd</t>
  </si>
  <si>
    <t>MBAPL</t>
  </si>
  <si>
    <t>Hathway Cable and Datacom Ltd</t>
  </si>
  <si>
    <t>HATHWAY</t>
  </si>
  <si>
    <t>Sagar Cements Ltd</t>
  </si>
  <si>
    <t>SAGCEM</t>
  </si>
  <si>
    <t>Inox Wind Energy Ltd</t>
  </si>
  <si>
    <t>IWEL</t>
  </si>
  <si>
    <t>Venky's (India) Ltd</t>
  </si>
  <si>
    <t>VENKEYS</t>
  </si>
  <si>
    <t>Dynamatic Technologies Ltd</t>
  </si>
  <si>
    <t>DYNAMATECH</t>
  </si>
  <si>
    <t>Unichem Laboratories Ltd</t>
  </si>
  <si>
    <t>UNICHEMLAB</t>
  </si>
  <si>
    <t>Tata Metaliks Ltd</t>
  </si>
  <si>
    <t>TATAMETALI</t>
  </si>
  <si>
    <t>RattanIndia Power Ltd</t>
  </si>
  <si>
    <t>RTNPOWER</t>
  </si>
  <si>
    <t>Paras Defence and Space Technologies Ltd</t>
  </si>
  <si>
    <t>PARAS</t>
  </si>
  <si>
    <t>SBI-ETF Gold</t>
  </si>
  <si>
    <t>SETFGOLD</t>
  </si>
  <si>
    <t>PSP Projects Ltd</t>
  </si>
  <si>
    <t>PSPPROJECT</t>
  </si>
  <si>
    <t>Aditya Vision Ltd</t>
  </si>
  <si>
    <t>AVL</t>
  </si>
  <si>
    <t>TCNS Clothing Co Ltd</t>
  </si>
  <si>
    <t>TCNSBRANDS</t>
  </si>
  <si>
    <t>Barbeque-Nation Hospitality Ltd</t>
  </si>
  <si>
    <t>BARBEQUE</t>
  </si>
  <si>
    <t>Camlin Fine Sciences Ltd</t>
  </si>
  <si>
    <t>CAMLINFINE</t>
  </si>
  <si>
    <t>Best Agrolife Ltd</t>
  </si>
  <si>
    <t>BESTAGRO</t>
  </si>
  <si>
    <t>Siyaram Silk Mills Ltd</t>
  </si>
  <si>
    <t>SIYSIL</t>
  </si>
  <si>
    <t>Jain Irrigation Systems Ltd</t>
  </si>
  <si>
    <t>JISLJALEQS</t>
  </si>
  <si>
    <t>Agricultural &amp; Farm Machinery</t>
  </si>
  <si>
    <t>Ashoka Buildcon Ltd</t>
  </si>
  <si>
    <t>ASHOKA</t>
  </si>
  <si>
    <t>Sg Finserve Ltd</t>
  </si>
  <si>
    <t>SGFIN</t>
  </si>
  <si>
    <t>VST Tillers Tractors Ltd</t>
  </si>
  <si>
    <t>VSTTILLERS</t>
  </si>
  <si>
    <t>DCX Systems Ltd</t>
  </si>
  <si>
    <t>DCXINDIA</t>
  </si>
  <si>
    <t>Nippon India ETF Liquid BeES</t>
  </si>
  <si>
    <t>LIQUIDBEES</t>
  </si>
  <si>
    <t>SOM Distilleries and Breweries Ltd</t>
  </si>
  <si>
    <t>SDBL</t>
  </si>
  <si>
    <t>India Pesticides Ltd</t>
  </si>
  <si>
    <t>IPL</t>
  </si>
  <si>
    <t>J Kumar Infraprojects Ltd</t>
  </si>
  <si>
    <t>JKIL</t>
  </si>
  <si>
    <t>Astec Lifesciences Ltd</t>
  </si>
  <si>
    <t>ASTEC</t>
  </si>
  <si>
    <t>Fiem Industries Ltd</t>
  </si>
  <si>
    <t>FIEMIND</t>
  </si>
  <si>
    <t>Vindhya Telelinks Ltd</t>
  </si>
  <si>
    <t>VINDHYATEL</t>
  </si>
  <si>
    <t>ISMT Ltd</t>
  </si>
  <si>
    <t>ISMTLTD</t>
  </si>
  <si>
    <t>Heritage Foods Ltd</t>
  </si>
  <si>
    <t>HERITGFOOD</t>
  </si>
  <si>
    <t>Lumax AutoTechnologies Ltd</t>
  </si>
  <si>
    <t>LUMAXTECH</t>
  </si>
  <si>
    <t>Sanghvi Movers Ltd</t>
  </si>
  <si>
    <t>SANGHVIMOV</t>
  </si>
  <si>
    <t>Grauer And Weil (India) Ltd</t>
  </si>
  <si>
    <t>GRAUWEIL</t>
  </si>
  <si>
    <t>Sharda Motor Industries Ltd</t>
  </si>
  <si>
    <t>SHARDAMOTR</t>
  </si>
  <si>
    <t>Expleo Solutions Ltd</t>
  </si>
  <si>
    <t>EXPLEOSOL</t>
  </si>
  <si>
    <t>Eveready Industries India Ltd</t>
  </si>
  <si>
    <t>EVEREADY</t>
  </si>
  <si>
    <t>Sadhana Nitro Chem Ltd</t>
  </si>
  <si>
    <t>SADHNANIQ</t>
  </si>
  <si>
    <t>Dishman Carbogen Amcis Ltd</t>
  </si>
  <si>
    <t>DCAL</t>
  </si>
  <si>
    <t>Swaraj Engines Ltd</t>
  </si>
  <si>
    <t>SWARAJENG</t>
  </si>
  <si>
    <t>Venus Pipes &amp; Tubes Ltd</t>
  </si>
  <si>
    <t>VENUSPIPES</t>
  </si>
  <si>
    <t>Gulf Oil Lubricants India Ltd</t>
  </si>
  <si>
    <t>GULFOILLUB</t>
  </si>
  <si>
    <t>Bajaj Hindusthan Sugar Ltd</t>
  </si>
  <si>
    <t>BAJAJHIND</t>
  </si>
  <si>
    <t>Fino Payments Bank Ltd</t>
  </si>
  <si>
    <t>FINOPB</t>
  </si>
  <si>
    <t>Cartrade Tech Ltd</t>
  </si>
  <si>
    <t>CARTRADE</t>
  </si>
  <si>
    <t>TVS Srichakra Ltd</t>
  </si>
  <si>
    <t>TVSSRICHAK</t>
  </si>
  <si>
    <t>Bombay Dyeing and Mfg Co Ltd</t>
  </si>
  <si>
    <t>BOMDYEING</t>
  </si>
  <si>
    <t>ADF Foods Ltd</t>
  </si>
  <si>
    <t>ADFFOODS</t>
  </si>
  <si>
    <t>Thanga Mayil Jewellery Ltd</t>
  </si>
  <si>
    <t>THANGAMAYL</t>
  </si>
  <si>
    <t>Ugro Capital Ltd</t>
  </si>
  <si>
    <t>UGROCAP</t>
  </si>
  <si>
    <t>Jagran Prakashan Ltd</t>
  </si>
  <si>
    <t>JAGRAN</t>
  </si>
  <si>
    <t>Banco Products (India) Ltd</t>
  </si>
  <si>
    <t>BANCOINDIA</t>
  </si>
  <si>
    <t>Precision Camshafts Ltd</t>
  </si>
  <si>
    <t>PRECAM</t>
  </si>
  <si>
    <t>Aurionpro Solutions Ltd</t>
  </si>
  <si>
    <t>AURIONPRO</t>
  </si>
  <si>
    <t>Gufic Biosciences Ltd</t>
  </si>
  <si>
    <t>GUFICBIO</t>
  </si>
  <si>
    <t>Puravankara Ltd</t>
  </si>
  <si>
    <t>PURVA</t>
  </si>
  <si>
    <t>Orissa Minerals Development Company Ltd</t>
  </si>
  <si>
    <t>ORISSAMINE</t>
  </si>
  <si>
    <t>Kingfa Science and Technology (India) Ltd</t>
  </si>
  <si>
    <t>KINGFA</t>
  </si>
  <si>
    <t>Sanghi Industries Ltd</t>
  </si>
  <si>
    <t>SANGHIIND</t>
  </si>
  <si>
    <t>Imagicaaworld Entertainment Ltd</t>
  </si>
  <si>
    <t>IMAGICAA</t>
  </si>
  <si>
    <t>Balmer Lawrie and Company Ltd</t>
  </si>
  <si>
    <t>BALMLAWRIE</t>
  </si>
  <si>
    <t>Ganesha Ecosphere Ltd</t>
  </si>
  <si>
    <t>GANECOS</t>
  </si>
  <si>
    <t>Paisalo Digital Ltd</t>
  </si>
  <si>
    <t>PAISALO</t>
  </si>
  <si>
    <t>IndoStar Capital Finance Ltd</t>
  </si>
  <si>
    <t>INDOSTAR</t>
  </si>
  <si>
    <t>Kesoram Industries Ltd</t>
  </si>
  <si>
    <t>KESORAMIND</t>
  </si>
  <si>
    <t>NRB Bearings Ltd</t>
  </si>
  <si>
    <t>NRBBEARING</t>
  </si>
  <si>
    <t>Pilani Investment And Industries Corporation Ltd</t>
  </si>
  <si>
    <t>PILANIINVS</t>
  </si>
  <si>
    <t>Bhansali Engg Polymers Ltd</t>
  </si>
  <si>
    <t>BEPL</t>
  </si>
  <si>
    <t>Mayur Uniquoters Ltd</t>
  </si>
  <si>
    <t>MAYURUNIQ</t>
  </si>
  <si>
    <t>MM Forgings Ltd</t>
  </si>
  <si>
    <t>MMFL</t>
  </si>
  <si>
    <t>CARE Ratings Ltd</t>
  </si>
  <si>
    <t>CARERATING</t>
  </si>
  <si>
    <t>HIL Ltd</t>
  </si>
  <si>
    <t>HIL</t>
  </si>
  <si>
    <t>Sundaram Finance Holdings Ltd</t>
  </si>
  <si>
    <t>SUNDARMHLD</t>
  </si>
  <si>
    <t>Honda India Power Products Ltd</t>
  </si>
  <si>
    <t>HONDAPOWER</t>
  </si>
  <si>
    <t>IOL Chemicals and Pharmaceuticals Ltd</t>
  </si>
  <si>
    <t>IOLCP</t>
  </si>
  <si>
    <t>ICICI Prudential Nifty ETF</t>
  </si>
  <si>
    <t>ICICINIFTY</t>
  </si>
  <si>
    <t>Confidence Petroleum India Ltd</t>
  </si>
  <si>
    <t>CONFIPET</t>
  </si>
  <si>
    <t>Cigniti Technologies Ltd</t>
  </si>
  <si>
    <t>CIGNITITEC</t>
  </si>
  <si>
    <t>Tarc Ltd</t>
  </si>
  <si>
    <t>TARC</t>
  </si>
  <si>
    <t>SeQuent Scientific Ltd</t>
  </si>
  <si>
    <t>SEQUENT</t>
  </si>
  <si>
    <t>Greenply Industries Ltd</t>
  </si>
  <si>
    <t>GREENPLY</t>
  </si>
  <si>
    <t>Ashiana Housing Ltd</t>
  </si>
  <si>
    <t>ASHIANA</t>
  </si>
  <si>
    <t>Accelya Solutions India Ltd</t>
  </si>
  <si>
    <t>ACCELYA</t>
  </si>
  <si>
    <t>Rupa &amp; Company Ltd</t>
  </si>
  <si>
    <t>RUPA</t>
  </si>
  <si>
    <t>Bharat Bijlee Ltd</t>
  </si>
  <si>
    <t>BBL</t>
  </si>
  <si>
    <t>Butterfly Gandhimathi Appliances Ltd</t>
  </si>
  <si>
    <t>BUTTERFLY</t>
  </si>
  <si>
    <t>Vadilal Industries Ltd</t>
  </si>
  <si>
    <t>VADILALIND</t>
  </si>
  <si>
    <t>Meghmani Organics Ltd</t>
  </si>
  <si>
    <t>MOL</t>
  </si>
  <si>
    <t>JISLDVREQS</t>
  </si>
  <si>
    <t>Vishnu Chemicals Ltd</t>
  </si>
  <si>
    <t>VISHNU</t>
  </si>
  <si>
    <t>Sandhar Technologies Ltd</t>
  </si>
  <si>
    <t>SANDHAR</t>
  </si>
  <si>
    <t>Savita Oil Technologies Ltd</t>
  </si>
  <si>
    <t>SOTL</t>
  </si>
  <si>
    <t>Federal-Mogul Goetze (India) Ltd</t>
  </si>
  <si>
    <t>FMGOETZE</t>
  </si>
  <si>
    <t>Styrenix Performance Materials Ltd</t>
  </si>
  <si>
    <t>STYRENIX</t>
  </si>
  <si>
    <t>Garware Hi-Tech Films Ltd</t>
  </si>
  <si>
    <t>GRWRHITECH</t>
  </si>
  <si>
    <t>Paushak Ltd</t>
  </si>
  <si>
    <t>PAUSHAKLTD</t>
  </si>
  <si>
    <t>Dollar Industries Ltd</t>
  </si>
  <si>
    <t>DOLLAR</t>
  </si>
  <si>
    <t>Wendt (India) Limited</t>
  </si>
  <si>
    <t>WENDT</t>
  </si>
  <si>
    <t>Agro Tech Foods Ltd</t>
  </si>
  <si>
    <t>ATFL</t>
  </si>
  <si>
    <t>Ddev Plastiks Industries Ltd</t>
  </si>
  <si>
    <t>DDEVPLASTIK</t>
  </si>
  <si>
    <t>Shalby Ltd</t>
  </si>
  <si>
    <t>SHALBY</t>
  </si>
  <si>
    <t>Manorama Industries Ltd</t>
  </si>
  <si>
    <t>MANORAMA</t>
  </si>
  <si>
    <t>Dhani Services Ltd</t>
  </si>
  <si>
    <t>DHANI</t>
  </si>
  <si>
    <t>GNA Axles Ltd</t>
  </si>
  <si>
    <t>GNA</t>
  </si>
  <si>
    <t>Huhtamaki India Ltd</t>
  </si>
  <si>
    <t>HUHTAMAKI</t>
  </si>
  <si>
    <t>Alembic Ltd</t>
  </si>
  <si>
    <t>ALEMBICLTD</t>
  </si>
  <si>
    <t>Total operating expenses</t>
  </si>
  <si>
    <t>A</t>
  </si>
  <si>
    <t>B=(A-sum(1,2,3,4,5)</t>
  </si>
  <si>
    <t>A-B=C</t>
  </si>
  <si>
    <t>C-6=D</t>
  </si>
  <si>
    <t>D-7=E</t>
  </si>
  <si>
    <t>E-8=F</t>
  </si>
  <si>
    <t>Income statement</t>
  </si>
  <si>
    <t>EBITDA/Gross profit</t>
  </si>
  <si>
    <t>Additional Paid-in Capital</t>
  </si>
  <si>
    <t>Column1</t>
  </si>
  <si>
    <t>Balance sheet</t>
  </si>
  <si>
    <t>Cash flow statement</t>
  </si>
  <si>
    <t>Liabilities+Assets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</si>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</sst>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H4:I31" totalsRowShown="0" headerRowDxfId="17" dataDxfId="16">
  <autoFilter ref="H4:I31"/>
  <tableColumns count="2">
    <tableColumn id="1" name="Income statement" dataDxfId="15"/>
    <tableColumn id="2" name="Column1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C34" totalsRowShown="0" headerRowDxfId="10" dataDxfId="9">
  <autoFilter ref="B4:C34"/>
  <tableColumns count="2">
    <tableColumn id="1" name="Balance sheet" dataDxfId="12"/>
    <tableColumn id="2" name="Column1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E4:F15" totalsRowShown="0" headerRowDxfId="13" dataDxfId="6">
  <autoFilter ref="E4:F15"/>
  <tableColumns count="2">
    <tableColumn id="1" name="Cash flow statement" dataDxfId="8"/>
    <tableColumn id="2" name="Column1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882"/>
  <sheetViews>
    <sheetView topLeftCell="N1" workbookViewId="0">
      <selection sqref="A1:AB54"/>
    </sheetView>
  </sheetViews>
  <sheetFormatPr defaultColWidth="17.5703125" defaultRowHeight="15" x14ac:dyDescent="0.25"/>
  <cols>
    <col min="12" max="12" width="1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124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</row>
    <row r="2" spans="1:28" hidden="1" x14ac:dyDescent="0.25">
      <c r="A2" t="s">
        <v>284</v>
      </c>
      <c r="B2" t="s">
        <v>283</v>
      </c>
      <c r="C2" t="s">
        <v>285</v>
      </c>
      <c r="D2">
        <v>1717619.09607225</v>
      </c>
      <c r="E2">
        <v>2487.4</v>
      </c>
      <c r="F2">
        <v>40319</v>
      </c>
      <c r="G2">
        <v>0</v>
      </c>
      <c r="H2">
        <v>154691</v>
      </c>
      <c r="J2">
        <v>89.506032737473703</v>
      </c>
      <c r="K2">
        <v>19571</v>
      </c>
      <c r="L2">
        <v>66702</v>
      </c>
      <c r="M2">
        <v>736603</v>
      </c>
      <c r="N2">
        <v>114372</v>
      </c>
      <c r="O2">
        <v>94801</v>
      </c>
      <c r="Q2">
        <v>0</v>
      </c>
      <c r="T2">
        <v>28099</v>
      </c>
      <c r="U2">
        <v>891294</v>
      </c>
      <c r="V2">
        <v>41389</v>
      </c>
      <c r="W2">
        <v>25.892200564689599</v>
      </c>
      <c r="X2">
        <v>19299</v>
      </c>
      <c r="Y2">
        <v>174505</v>
      </c>
      <c r="Z2">
        <v>29933</v>
      </c>
      <c r="AA2">
        <v>24114</v>
      </c>
      <c r="AB2">
        <v>215894</v>
      </c>
    </row>
    <row r="3" spans="1:28" hidden="1" x14ac:dyDescent="0.25">
      <c r="A3" t="s">
        <v>25</v>
      </c>
      <c r="B3" t="s">
        <v>26</v>
      </c>
      <c r="C3" t="s">
        <v>27</v>
      </c>
      <c r="D3">
        <v>1263106.6892248199</v>
      </c>
      <c r="E3">
        <v>1678.4</v>
      </c>
      <c r="F3">
        <v>2345.4699999999998</v>
      </c>
      <c r="G3">
        <v>19</v>
      </c>
      <c r="H3">
        <v>63843.859999999899</v>
      </c>
      <c r="I3">
        <v>20016.849999999999</v>
      </c>
      <c r="J3">
        <v>82.689324576348596</v>
      </c>
      <c r="L3">
        <v>45997.109999999899</v>
      </c>
      <c r="M3">
        <v>112036.28</v>
      </c>
      <c r="N3">
        <v>61498.389999999898</v>
      </c>
      <c r="O3">
        <v>61498.389999999898</v>
      </c>
      <c r="Q3">
        <v>0.229775730994838</v>
      </c>
      <c r="S3">
        <v>8769.11</v>
      </c>
      <c r="T3">
        <v>15501.279999999901</v>
      </c>
      <c r="U3">
        <v>204666.09999999899</v>
      </c>
      <c r="V3">
        <v>16596.72</v>
      </c>
      <c r="W3">
        <v>22.15</v>
      </c>
      <c r="X3">
        <v>12370.38</v>
      </c>
      <c r="Y3">
        <v>44424.57</v>
      </c>
      <c r="Z3">
        <v>16596.72</v>
      </c>
      <c r="AA3">
        <v>16596.72</v>
      </c>
      <c r="AB3">
        <v>61021.29</v>
      </c>
    </row>
    <row r="4" spans="1:28" hidden="1" x14ac:dyDescent="0.25">
      <c r="A4" t="s">
        <v>287</v>
      </c>
      <c r="B4" t="s">
        <v>286</v>
      </c>
      <c r="C4" t="s">
        <v>91</v>
      </c>
      <c r="D4">
        <v>1232478.27396759</v>
      </c>
      <c r="E4">
        <v>3394.75</v>
      </c>
      <c r="F4">
        <v>5022</v>
      </c>
      <c r="G4">
        <v>115</v>
      </c>
      <c r="H4">
        <v>62708</v>
      </c>
      <c r="I4">
        <v>127522</v>
      </c>
      <c r="J4">
        <v>115.18559239424999</v>
      </c>
      <c r="K4">
        <v>779</v>
      </c>
      <c r="L4">
        <v>42147</v>
      </c>
      <c r="M4">
        <v>9727</v>
      </c>
      <c r="N4">
        <v>57686</v>
      </c>
      <c r="O4">
        <v>56907</v>
      </c>
      <c r="P4">
        <v>0</v>
      </c>
      <c r="Q4">
        <v>0.99838875339881805</v>
      </c>
      <c r="R4">
        <v>37</v>
      </c>
      <c r="S4">
        <v>28913</v>
      </c>
      <c r="T4">
        <v>14760</v>
      </c>
      <c r="U4">
        <v>228907</v>
      </c>
      <c r="V4">
        <v>16395</v>
      </c>
      <c r="W4">
        <v>30.26</v>
      </c>
      <c r="X4">
        <v>11074</v>
      </c>
      <c r="Y4">
        <v>44383</v>
      </c>
      <c r="Z4">
        <v>15152</v>
      </c>
      <c r="AA4">
        <v>14989</v>
      </c>
      <c r="AB4">
        <v>60778</v>
      </c>
    </row>
    <row r="5" spans="1:28" hidden="1" x14ac:dyDescent="0.25">
      <c r="A5" t="s">
        <v>28</v>
      </c>
      <c r="B5" t="s">
        <v>29</v>
      </c>
      <c r="C5" t="s">
        <v>27</v>
      </c>
      <c r="D5">
        <v>697639.89825319999</v>
      </c>
      <c r="E5">
        <v>992</v>
      </c>
      <c r="F5">
        <v>0</v>
      </c>
      <c r="G5">
        <v>8</v>
      </c>
      <c r="H5">
        <v>47254.75</v>
      </c>
      <c r="J5">
        <v>48.86</v>
      </c>
      <c r="L5">
        <v>34036.639999999999</v>
      </c>
      <c r="M5">
        <v>139922.34</v>
      </c>
      <c r="N5">
        <v>47254.75</v>
      </c>
      <c r="O5">
        <v>47254.75</v>
      </c>
      <c r="Q5">
        <v>0.163733115022513</v>
      </c>
      <c r="T5">
        <v>13218.11</v>
      </c>
      <c r="U5">
        <v>187177.09</v>
      </c>
      <c r="V5">
        <v>13735.21</v>
      </c>
      <c r="W5">
        <v>14.12</v>
      </c>
      <c r="X5">
        <v>9852.6999999999898</v>
      </c>
      <c r="Y5">
        <v>40438.61</v>
      </c>
      <c r="Z5">
        <v>13735.21</v>
      </c>
      <c r="AA5">
        <v>13735.21</v>
      </c>
      <c r="AB5">
        <v>54173.82</v>
      </c>
    </row>
    <row r="6" spans="1:28" hidden="1" x14ac:dyDescent="0.25">
      <c r="A6" t="s">
        <v>289</v>
      </c>
      <c r="B6" t="s">
        <v>288</v>
      </c>
      <c r="C6" t="s">
        <v>290</v>
      </c>
      <c r="D6">
        <v>611833.5646248</v>
      </c>
      <c r="E6">
        <v>2580.25</v>
      </c>
      <c r="F6">
        <v>1137</v>
      </c>
      <c r="G6">
        <v>39</v>
      </c>
      <c r="H6">
        <v>14595</v>
      </c>
      <c r="I6">
        <v>2854</v>
      </c>
      <c r="J6">
        <v>43.0713212279557</v>
      </c>
      <c r="K6">
        <v>114</v>
      </c>
      <c r="L6">
        <v>10120</v>
      </c>
      <c r="M6">
        <v>6222</v>
      </c>
      <c r="N6">
        <v>13458</v>
      </c>
      <c r="O6">
        <v>13344</v>
      </c>
      <c r="P6">
        <v>384</v>
      </c>
      <c r="Q6">
        <v>0.90547489345849796</v>
      </c>
      <c r="R6">
        <v>28427</v>
      </c>
      <c r="S6">
        <v>8785</v>
      </c>
      <c r="T6">
        <v>3224</v>
      </c>
      <c r="U6">
        <v>61267</v>
      </c>
      <c r="V6">
        <v>3809</v>
      </c>
      <c r="W6">
        <v>10.87</v>
      </c>
      <c r="X6">
        <v>2554</v>
      </c>
      <c r="Y6">
        <v>11870</v>
      </c>
      <c r="Z6">
        <v>3523</v>
      </c>
      <c r="AA6">
        <v>3473</v>
      </c>
      <c r="AB6">
        <v>15679</v>
      </c>
    </row>
    <row r="7" spans="1:28" hidden="1" x14ac:dyDescent="0.25">
      <c r="A7" t="s">
        <v>292</v>
      </c>
      <c r="B7" t="s">
        <v>291</v>
      </c>
      <c r="C7" t="s">
        <v>293</v>
      </c>
      <c r="D7">
        <v>611015.79579729505</v>
      </c>
      <c r="E7">
        <v>471.35</v>
      </c>
      <c r="F7">
        <v>1809.01</v>
      </c>
      <c r="G7">
        <v>15.5</v>
      </c>
      <c r="H7">
        <v>27801.9</v>
      </c>
      <c r="I7">
        <v>5736.22</v>
      </c>
      <c r="J7">
        <v>15.507614076208601</v>
      </c>
      <c r="K7">
        <v>77.77</v>
      </c>
      <c r="L7">
        <v>19191.66</v>
      </c>
      <c r="M7">
        <v>3300.35</v>
      </c>
      <c r="N7">
        <v>25992.89</v>
      </c>
      <c r="O7">
        <v>25915.119999999999</v>
      </c>
      <c r="P7">
        <v>1232.3399999999999</v>
      </c>
      <c r="Q7">
        <v>0.99950901046600404</v>
      </c>
      <c r="R7">
        <v>29364.36</v>
      </c>
      <c r="S7">
        <v>5604.08</v>
      </c>
      <c r="T7">
        <v>6723.46</v>
      </c>
      <c r="U7">
        <v>73039.25</v>
      </c>
      <c r="V7">
        <v>7306.52</v>
      </c>
      <c r="W7">
        <v>4.17</v>
      </c>
      <c r="X7">
        <v>5175.4799999999996</v>
      </c>
      <c r="Y7">
        <v>11010.89</v>
      </c>
      <c r="Z7">
        <v>6845.12</v>
      </c>
      <c r="AA7">
        <v>6832.97</v>
      </c>
      <c r="AB7">
        <v>18317.41</v>
      </c>
    </row>
    <row r="8" spans="1:28" hidden="1" x14ac:dyDescent="0.25">
      <c r="A8" t="s">
        <v>89</v>
      </c>
      <c r="B8" t="s">
        <v>90</v>
      </c>
      <c r="C8" t="s">
        <v>91</v>
      </c>
      <c r="D8">
        <v>551076.53570528002</v>
      </c>
      <c r="E8">
        <v>1336.6</v>
      </c>
      <c r="F8">
        <v>4225</v>
      </c>
      <c r="G8">
        <v>34</v>
      </c>
      <c r="H8">
        <v>37831</v>
      </c>
      <c r="I8">
        <v>78359</v>
      </c>
      <c r="J8">
        <v>57.855301773425701</v>
      </c>
      <c r="K8">
        <v>284</v>
      </c>
      <c r="L8">
        <v>24095</v>
      </c>
      <c r="M8">
        <v>27787</v>
      </c>
      <c r="N8">
        <v>33606</v>
      </c>
      <c r="O8">
        <v>33322</v>
      </c>
      <c r="P8">
        <v>176</v>
      </c>
      <c r="Q8">
        <v>0.58767302144843303</v>
      </c>
      <c r="R8">
        <v>0</v>
      </c>
      <c r="S8">
        <v>5315</v>
      </c>
      <c r="T8">
        <v>9227</v>
      </c>
      <c r="U8">
        <v>149468</v>
      </c>
      <c r="V8">
        <v>9625</v>
      </c>
      <c r="W8">
        <v>14.37</v>
      </c>
      <c r="X8">
        <v>5945</v>
      </c>
      <c r="Y8">
        <v>28869</v>
      </c>
      <c r="Z8">
        <v>8452</v>
      </c>
      <c r="AA8">
        <v>8362</v>
      </c>
      <c r="AB8">
        <v>38494</v>
      </c>
    </row>
    <row r="9" spans="1:28" hidden="1" x14ac:dyDescent="0.25">
      <c r="A9" t="s">
        <v>295</v>
      </c>
      <c r="B9" t="s">
        <v>294</v>
      </c>
      <c r="C9" t="s">
        <v>17</v>
      </c>
      <c r="D9">
        <v>548952.88006034005</v>
      </c>
      <c r="E9">
        <v>617.65</v>
      </c>
      <c r="F9">
        <v>3695.6</v>
      </c>
      <c r="G9">
        <v>11.3</v>
      </c>
      <c r="H9">
        <v>79094.159999999902</v>
      </c>
      <c r="I9">
        <v>61920.91</v>
      </c>
      <c r="J9">
        <v>62.353604734500401</v>
      </c>
      <c r="L9">
        <v>55648.169999999896</v>
      </c>
      <c r="M9">
        <v>313803.26</v>
      </c>
      <c r="N9">
        <v>75398.559999999896</v>
      </c>
      <c r="O9">
        <v>75398.559999999896</v>
      </c>
      <c r="Q9">
        <v>0.18122448650907999</v>
      </c>
      <c r="S9">
        <v>18559.810000000001</v>
      </c>
      <c r="T9">
        <v>19750.389999999901</v>
      </c>
      <c r="U9">
        <v>473378.14</v>
      </c>
      <c r="V9">
        <v>23435.57</v>
      </c>
      <c r="W9">
        <v>20.27</v>
      </c>
      <c r="X9">
        <v>17668.330000000002</v>
      </c>
      <c r="Y9">
        <v>113416.82</v>
      </c>
      <c r="Z9">
        <v>23435.57</v>
      </c>
      <c r="AA9">
        <v>23435.57</v>
      </c>
      <c r="AB9">
        <v>136852.39000000001</v>
      </c>
    </row>
    <row r="10" spans="1:28" hidden="1" x14ac:dyDescent="0.25">
      <c r="A10" t="s">
        <v>297</v>
      </c>
      <c r="B10" t="s">
        <v>296</v>
      </c>
      <c r="C10" t="s">
        <v>298</v>
      </c>
      <c r="D10">
        <v>514344.91491063999</v>
      </c>
      <c r="E10">
        <v>888.15</v>
      </c>
      <c r="F10">
        <v>36431.800000000003</v>
      </c>
      <c r="G10">
        <v>4</v>
      </c>
      <c r="H10">
        <v>72292.399999999994</v>
      </c>
      <c r="J10">
        <v>14.8</v>
      </c>
      <c r="K10">
        <v>19299.900000000001</v>
      </c>
      <c r="L10">
        <v>8345.8999999999905</v>
      </c>
      <c r="M10">
        <v>68541.100000000006</v>
      </c>
      <c r="N10">
        <v>35860.599999999897</v>
      </c>
      <c r="O10">
        <v>16560.699999999899</v>
      </c>
      <c r="Q10">
        <v>0.27027027027027001</v>
      </c>
      <c r="T10">
        <v>8214.7999999999993</v>
      </c>
      <c r="U10">
        <v>140833.5</v>
      </c>
      <c r="V10">
        <v>19583</v>
      </c>
      <c r="W10">
        <v>5.3</v>
      </c>
      <c r="X10">
        <v>3005.6</v>
      </c>
      <c r="Y10">
        <v>17311.900000000001</v>
      </c>
      <c r="Z10">
        <v>10177.1</v>
      </c>
      <c r="AA10">
        <v>5014</v>
      </c>
      <c r="AB10">
        <v>36894.9</v>
      </c>
    </row>
    <row r="11" spans="1:28" hidden="1" x14ac:dyDescent="0.25">
      <c r="A11" t="s">
        <v>300</v>
      </c>
      <c r="B11" t="s">
        <v>299</v>
      </c>
      <c r="C11" t="s">
        <v>301</v>
      </c>
      <c r="D11">
        <v>458796.09966960002</v>
      </c>
      <c r="E11">
        <v>7581.6</v>
      </c>
      <c r="F11">
        <v>485.38</v>
      </c>
      <c r="G11">
        <v>30</v>
      </c>
      <c r="H11">
        <v>16013.24</v>
      </c>
      <c r="I11">
        <v>5059.13</v>
      </c>
      <c r="J11">
        <v>190.57189015907699</v>
      </c>
      <c r="L11">
        <v>11507.69</v>
      </c>
      <c r="M11">
        <v>16343.57</v>
      </c>
      <c r="N11">
        <v>15527.86</v>
      </c>
      <c r="O11">
        <v>15527.86</v>
      </c>
      <c r="Q11">
        <v>0.15742090806234699</v>
      </c>
      <c r="S11">
        <v>3991.42</v>
      </c>
      <c r="T11">
        <v>4020.1699999999901</v>
      </c>
      <c r="U11">
        <v>41407.360000000001</v>
      </c>
      <c r="V11">
        <v>4395.24</v>
      </c>
      <c r="W11">
        <v>52.25</v>
      </c>
      <c r="X11">
        <v>3157.79</v>
      </c>
      <c r="Y11">
        <v>6969.51</v>
      </c>
      <c r="Z11">
        <v>4261.13</v>
      </c>
      <c r="AA11">
        <v>4261.13</v>
      </c>
      <c r="AB11">
        <v>11364.75</v>
      </c>
    </row>
    <row r="12" spans="1:28" hidden="1" x14ac:dyDescent="0.25">
      <c r="A12" t="s">
        <v>303</v>
      </c>
      <c r="B12" t="s">
        <v>302</v>
      </c>
      <c r="C12" t="s">
        <v>304</v>
      </c>
      <c r="D12">
        <v>402111.72884107498</v>
      </c>
      <c r="E12">
        <v>626.65</v>
      </c>
      <c r="F12">
        <v>0</v>
      </c>
      <c r="G12">
        <v>0</v>
      </c>
      <c r="H12">
        <v>41462.89</v>
      </c>
      <c r="J12">
        <v>56.91</v>
      </c>
      <c r="L12">
        <v>35996.639999999999</v>
      </c>
      <c r="M12">
        <v>751085</v>
      </c>
      <c r="N12">
        <v>41462.89</v>
      </c>
      <c r="O12">
        <v>41462.89</v>
      </c>
      <c r="Q12">
        <v>0</v>
      </c>
      <c r="T12">
        <v>5466.25</v>
      </c>
      <c r="U12">
        <v>792547.89</v>
      </c>
      <c r="V12">
        <v>14181.629999999899</v>
      </c>
      <c r="W12">
        <v>20.86</v>
      </c>
      <c r="X12">
        <v>13190.799999999899</v>
      </c>
      <c r="Y12">
        <v>187452.73</v>
      </c>
      <c r="Z12">
        <v>14181.629999999899</v>
      </c>
      <c r="AA12">
        <v>14181.629999999899</v>
      </c>
      <c r="AB12">
        <v>201634.36</v>
      </c>
    </row>
    <row r="13" spans="1:28" hidden="1" x14ac:dyDescent="0.25">
      <c r="A13" t="s">
        <v>306</v>
      </c>
      <c r="B13" t="s">
        <v>305</v>
      </c>
      <c r="C13" t="s">
        <v>27</v>
      </c>
      <c r="D13">
        <v>392039.52262245998</v>
      </c>
      <c r="E13">
        <v>1897.25</v>
      </c>
      <c r="F13">
        <v>599.26</v>
      </c>
      <c r="G13">
        <v>1.5</v>
      </c>
      <c r="H13">
        <v>20245.45</v>
      </c>
      <c r="I13">
        <v>8479.0300000000007</v>
      </c>
      <c r="J13">
        <v>75.165950167743205</v>
      </c>
      <c r="L13">
        <v>14925.02</v>
      </c>
      <c r="M13">
        <v>34948.959999999999</v>
      </c>
      <c r="N13">
        <v>19646.189999999999</v>
      </c>
      <c r="O13">
        <v>19646.189999999999</v>
      </c>
      <c r="Q13">
        <v>1.9955844323826601E-2</v>
      </c>
      <c r="S13">
        <v>4468.59</v>
      </c>
      <c r="T13">
        <v>4721.17</v>
      </c>
      <c r="U13">
        <v>68142.03</v>
      </c>
      <c r="V13">
        <v>6155.37</v>
      </c>
      <c r="W13">
        <v>22.78</v>
      </c>
      <c r="X13">
        <v>4529.5200000000004</v>
      </c>
      <c r="Y13">
        <v>14575.51</v>
      </c>
      <c r="Z13">
        <v>5988.72</v>
      </c>
      <c r="AA13">
        <v>5988.72</v>
      </c>
      <c r="AB13">
        <v>20730.88</v>
      </c>
    </row>
    <row r="14" spans="1:28" hidden="1" x14ac:dyDescent="0.25">
      <c r="A14" t="s">
        <v>308</v>
      </c>
      <c r="B14" t="s">
        <v>307</v>
      </c>
      <c r="C14" t="s">
        <v>61</v>
      </c>
      <c r="D14">
        <v>363516.253244625</v>
      </c>
      <c r="E14">
        <v>2605.25</v>
      </c>
      <c r="F14">
        <v>3502.25</v>
      </c>
      <c r="G14">
        <v>24</v>
      </c>
      <c r="H14">
        <v>30056.720000000001</v>
      </c>
      <c r="I14">
        <v>37214.11</v>
      </c>
      <c r="J14">
        <v>74.511139318797703</v>
      </c>
      <c r="K14">
        <v>9445.44</v>
      </c>
      <c r="L14">
        <v>10470.719999999999</v>
      </c>
      <c r="M14">
        <v>48534.969999999899</v>
      </c>
      <c r="N14">
        <v>26554.47</v>
      </c>
      <c r="O14">
        <v>17109.03</v>
      </c>
      <c r="P14">
        <v>2823.61</v>
      </c>
      <c r="Q14">
        <v>0.322099490350233</v>
      </c>
      <c r="R14">
        <v>63285.32</v>
      </c>
      <c r="S14">
        <v>4491.13</v>
      </c>
      <c r="T14">
        <v>6638.3099999999904</v>
      </c>
      <c r="U14">
        <v>186405.86</v>
      </c>
      <c r="V14">
        <v>9095.1499999999905</v>
      </c>
      <c r="W14">
        <v>28.37</v>
      </c>
      <c r="X14">
        <v>3986.7799999999902</v>
      </c>
      <c r="Y14">
        <v>49980.91</v>
      </c>
      <c r="Z14">
        <v>8241.6499999999905</v>
      </c>
      <c r="AA14">
        <v>5907.3599999999897</v>
      </c>
      <c r="AB14">
        <v>59076.06</v>
      </c>
    </row>
    <row r="15" spans="1:28" hidden="1" x14ac:dyDescent="0.25">
      <c r="A15" t="s">
        <v>310</v>
      </c>
      <c r="B15" t="s">
        <v>309</v>
      </c>
      <c r="C15" t="s">
        <v>58</v>
      </c>
      <c r="D15">
        <v>337291.19288187003</v>
      </c>
      <c r="E15">
        <v>3543.7</v>
      </c>
      <c r="F15">
        <v>858.02</v>
      </c>
      <c r="G15">
        <v>25.65</v>
      </c>
      <c r="H15">
        <v>6691.2999999999902</v>
      </c>
      <c r="I15">
        <v>2028.07</v>
      </c>
      <c r="J15">
        <v>42.811295468059797</v>
      </c>
      <c r="K15">
        <v>144.44999999999999</v>
      </c>
      <c r="L15">
        <v>4106.4499999999898</v>
      </c>
      <c r="M15">
        <v>3616.5499999999902</v>
      </c>
      <c r="N15">
        <v>5833.2799999999897</v>
      </c>
      <c r="O15">
        <v>5688.8299999999899</v>
      </c>
      <c r="P15">
        <v>138.29</v>
      </c>
      <c r="Q15">
        <v>0.59914094445323796</v>
      </c>
      <c r="R15">
        <v>18985.53</v>
      </c>
      <c r="S15">
        <v>3509.18</v>
      </c>
      <c r="T15">
        <v>1582.38</v>
      </c>
      <c r="U15">
        <v>34968.92</v>
      </c>
      <c r="V15">
        <v>1968.93</v>
      </c>
      <c r="W15">
        <v>12.87</v>
      </c>
      <c r="X15">
        <v>1234.1400000000001</v>
      </c>
      <c r="Y15">
        <v>6947.24</v>
      </c>
      <c r="Z15">
        <v>1748.76</v>
      </c>
      <c r="AA15">
        <v>1709.85</v>
      </c>
      <c r="AB15">
        <v>8916.17</v>
      </c>
    </row>
    <row r="16" spans="1:28" hidden="1" x14ac:dyDescent="0.25">
      <c r="A16" t="s">
        <v>312</v>
      </c>
      <c r="B16" t="s">
        <v>311</v>
      </c>
      <c r="C16" t="s">
        <v>91</v>
      </c>
      <c r="D16">
        <v>302004.97561759001</v>
      </c>
      <c r="E16">
        <v>1112.9000000000001</v>
      </c>
      <c r="F16">
        <v>4145</v>
      </c>
      <c r="G16">
        <v>48</v>
      </c>
      <c r="H16">
        <v>23986</v>
      </c>
      <c r="J16">
        <v>54.85</v>
      </c>
      <c r="K16">
        <v>353</v>
      </c>
      <c r="L16">
        <v>14851</v>
      </c>
      <c r="M16">
        <v>78828</v>
      </c>
      <c r="N16">
        <v>19841</v>
      </c>
      <c r="O16">
        <v>19488</v>
      </c>
      <c r="Q16">
        <v>0.87511394712853197</v>
      </c>
      <c r="T16">
        <v>4637</v>
      </c>
      <c r="U16">
        <v>102814</v>
      </c>
      <c r="V16">
        <v>5709</v>
      </c>
      <c r="W16">
        <v>13.05</v>
      </c>
      <c r="X16">
        <v>3534</v>
      </c>
      <c r="Y16">
        <v>20931</v>
      </c>
      <c r="Z16">
        <v>4782</v>
      </c>
      <c r="AA16">
        <v>4696</v>
      </c>
      <c r="AB16">
        <v>26640</v>
      </c>
    </row>
    <row r="17" spans="1:28" hidden="1" x14ac:dyDescent="0.25">
      <c r="A17" t="s">
        <v>314</v>
      </c>
      <c r="B17" t="s">
        <v>313</v>
      </c>
      <c r="C17" t="s">
        <v>27</v>
      </c>
      <c r="D17">
        <v>299163.82820335001</v>
      </c>
      <c r="E17">
        <v>971.5</v>
      </c>
      <c r="F17">
        <v>13145.65</v>
      </c>
      <c r="G17">
        <v>1</v>
      </c>
      <c r="H17">
        <v>31766.83</v>
      </c>
      <c r="I17">
        <v>9664.9599999999991</v>
      </c>
      <c r="J17">
        <v>35.2014130333216</v>
      </c>
      <c r="L17">
        <v>10818.45</v>
      </c>
      <c r="M17">
        <v>59094.78</v>
      </c>
      <c r="N17">
        <v>18621.18</v>
      </c>
      <c r="O17">
        <v>18621.18</v>
      </c>
      <c r="Q17">
        <v>2.84079505289574E-2</v>
      </c>
      <c r="S17">
        <v>5628.18</v>
      </c>
      <c r="T17">
        <v>7802.73</v>
      </c>
      <c r="U17">
        <v>106154.75</v>
      </c>
      <c r="V17">
        <v>-3153.45</v>
      </c>
      <c r="W17">
        <v>-17.43</v>
      </c>
      <c r="X17">
        <v>-5399.53</v>
      </c>
      <c r="Y17">
        <v>33279</v>
      </c>
      <c r="Z17">
        <v>-3153.45</v>
      </c>
      <c r="AA17">
        <v>-3153.45</v>
      </c>
      <c r="AB17">
        <v>30125.55</v>
      </c>
    </row>
    <row r="18" spans="1:28" hidden="1" x14ac:dyDescent="0.25">
      <c r="A18" t="s">
        <v>316</v>
      </c>
      <c r="B18" t="s">
        <v>315</v>
      </c>
      <c r="C18" t="s">
        <v>317</v>
      </c>
      <c r="D18">
        <v>295133.72902029997</v>
      </c>
      <c r="E18">
        <v>9694.7999999999993</v>
      </c>
      <c r="F18">
        <v>2825.7</v>
      </c>
      <c r="G18">
        <v>90</v>
      </c>
      <c r="H18">
        <v>13335.799999999899</v>
      </c>
      <c r="J18">
        <v>271.82</v>
      </c>
      <c r="K18">
        <v>187</v>
      </c>
      <c r="L18">
        <v>8210.99999999998</v>
      </c>
      <c r="M18">
        <v>106553.60000000001</v>
      </c>
      <c r="N18">
        <v>10510.0999999999</v>
      </c>
      <c r="O18">
        <v>10323.0999999999</v>
      </c>
      <c r="Q18">
        <v>0.33110146420425202</v>
      </c>
      <c r="T18">
        <v>2112.1</v>
      </c>
      <c r="U18">
        <v>119889.4</v>
      </c>
      <c r="V18">
        <v>4142.5999999999904</v>
      </c>
      <c r="W18">
        <v>88.41</v>
      </c>
      <c r="X18">
        <v>2670.7999999999902</v>
      </c>
      <c r="Y18">
        <v>28708</v>
      </c>
      <c r="Z18">
        <v>3402.8999999999901</v>
      </c>
      <c r="AA18">
        <v>3303.6999999999898</v>
      </c>
      <c r="AB18">
        <v>32850.6</v>
      </c>
    </row>
    <row r="19" spans="1:28" hidden="1" x14ac:dyDescent="0.25">
      <c r="A19" t="s">
        <v>319</v>
      </c>
      <c r="B19" t="s">
        <v>318</v>
      </c>
      <c r="C19" t="s">
        <v>320</v>
      </c>
      <c r="D19">
        <v>275458.47086722997</v>
      </c>
      <c r="E19">
        <v>2418.1999999999998</v>
      </c>
      <c r="F19">
        <v>2436.14</v>
      </c>
      <c r="G19">
        <v>1.2</v>
      </c>
      <c r="H19">
        <v>9656.0199999999895</v>
      </c>
      <c r="I19">
        <v>1877.33</v>
      </c>
      <c r="J19">
        <v>22.081682559527</v>
      </c>
      <c r="K19">
        <v>3969.98</v>
      </c>
      <c r="L19">
        <v>2472.9399999999901</v>
      </c>
      <c r="M19">
        <v>15256.88</v>
      </c>
      <c r="N19">
        <v>7219.8799999999901</v>
      </c>
      <c r="O19">
        <v>3249.8999999999901</v>
      </c>
      <c r="P19">
        <v>18.43</v>
      </c>
      <c r="Q19">
        <v>5.4343684941810098E-2</v>
      </c>
      <c r="R19">
        <v>103239.89</v>
      </c>
      <c r="S19">
        <v>8138.33</v>
      </c>
      <c r="T19">
        <v>776.96</v>
      </c>
      <c r="U19">
        <v>138186.88</v>
      </c>
      <c r="V19">
        <v>3588.1</v>
      </c>
      <c r="W19">
        <v>6.34</v>
      </c>
      <c r="X19">
        <v>722.48000000000195</v>
      </c>
      <c r="Y19">
        <v>28128.3</v>
      </c>
      <c r="Z19">
        <v>2692.67</v>
      </c>
      <c r="AA19">
        <v>1167.57</v>
      </c>
      <c r="AB19">
        <v>31716.400000000001</v>
      </c>
    </row>
    <row r="20" spans="1:28" hidden="1" x14ac:dyDescent="0.25">
      <c r="A20" t="s">
        <v>322</v>
      </c>
      <c r="B20" t="s">
        <v>321</v>
      </c>
      <c r="C20" t="s">
        <v>323</v>
      </c>
      <c r="D20">
        <v>264231.79480079998</v>
      </c>
      <c r="E20">
        <v>2979.2</v>
      </c>
      <c r="F20">
        <v>441</v>
      </c>
      <c r="G20">
        <v>10</v>
      </c>
      <c r="H20">
        <v>5188</v>
      </c>
      <c r="I20">
        <v>1647</v>
      </c>
      <c r="J20">
        <v>36.562327608625303</v>
      </c>
      <c r="K20">
        <v>300</v>
      </c>
      <c r="L20">
        <v>3250</v>
      </c>
      <c r="M20">
        <v>-1323</v>
      </c>
      <c r="N20">
        <v>4747</v>
      </c>
      <c r="O20">
        <v>4447</v>
      </c>
      <c r="P20">
        <v>59</v>
      </c>
      <c r="Q20">
        <v>0.27350556307692298</v>
      </c>
      <c r="R20">
        <v>32589</v>
      </c>
      <c r="S20">
        <v>2724</v>
      </c>
      <c r="T20">
        <v>1197</v>
      </c>
      <c r="U20">
        <v>40884</v>
      </c>
      <c r="V20">
        <v>1203</v>
      </c>
      <c r="W20">
        <v>8.2200000000000006</v>
      </c>
      <c r="X20">
        <v>730</v>
      </c>
      <c r="Y20">
        <v>9271</v>
      </c>
      <c r="Z20">
        <v>1084</v>
      </c>
      <c r="AA20">
        <v>988</v>
      </c>
      <c r="AB20">
        <v>10474</v>
      </c>
    </row>
    <row r="21" spans="1:28" hidden="1" x14ac:dyDescent="0.25">
      <c r="A21" t="s">
        <v>325</v>
      </c>
      <c r="B21" t="s">
        <v>324</v>
      </c>
      <c r="C21" t="s">
        <v>326</v>
      </c>
      <c r="D21">
        <v>263243.03623355</v>
      </c>
      <c r="E21">
        <v>1100.4000000000001</v>
      </c>
      <c r="F21">
        <v>2529.4299999999998</v>
      </c>
      <c r="G21">
        <v>11.5</v>
      </c>
      <c r="H21">
        <v>12109.859999999901</v>
      </c>
      <c r="J21">
        <v>35.299999999999997</v>
      </c>
      <c r="K21">
        <v>172</v>
      </c>
      <c r="L21">
        <v>8473.5799999999908</v>
      </c>
      <c r="M21">
        <v>32410.34</v>
      </c>
      <c r="N21">
        <v>9580.4299999999894</v>
      </c>
      <c r="O21">
        <v>9408.4299999999894</v>
      </c>
      <c r="Q21">
        <v>0.325779036827195</v>
      </c>
      <c r="T21">
        <v>934.85</v>
      </c>
      <c r="U21">
        <v>44520.2</v>
      </c>
      <c r="V21">
        <v>3003.96</v>
      </c>
      <c r="W21">
        <v>8.3000000000000007</v>
      </c>
      <c r="X21">
        <v>1984.47</v>
      </c>
      <c r="Y21">
        <v>8299.99</v>
      </c>
      <c r="Z21">
        <v>2332.4299999999998</v>
      </c>
      <c r="AA21">
        <v>2239.69</v>
      </c>
      <c r="AB21">
        <v>11303.95</v>
      </c>
    </row>
    <row r="22" spans="1:28" hidden="1" x14ac:dyDescent="0.25">
      <c r="A22" t="s">
        <v>328</v>
      </c>
      <c r="B22" t="s">
        <v>327</v>
      </c>
      <c r="C22" t="s">
        <v>304</v>
      </c>
      <c r="D22">
        <v>259749.607537815</v>
      </c>
      <c r="E22">
        <v>1657.5</v>
      </c>
      <c r="F22">
        <v>677.8</v>
      </c>
      <c r="G22">
        <v>0.8</v>
      </c>
      <c r="H22">
        <v>17488.93</v>
      </c>
      <c r="I22">
        <v>8767.15</v>
      </c>
      <c r="J22">
        <v>13.4398967960652</v>
      </c>
      <c r="L22">
        <v>6417.28</v>
      </c>
      <c r="M22">
        <v>16267.38</v>
      </c>
      <c r="N22">
        <v>16811.13</v>
      </c>
      <c r="O22">
        <v>16811.13</v>
      </c>
      <c r="Q22">
        <v>5.9524266602569001E-2</v>
      </c>
      <c r="S22">
        <v>39549.74</v>
      </c>
      <c r="T22">
        <v>10393.85</v>
      </c>
      <c r="U22">
        <v>82073.2</v>
      </c>
      <c r="V22">
        <v>4721.04</v>
      </c>
      <c r="W22">
        <v>11.1</v>
      </c>
      <c r="X22">
        <v>1768.95</v>
      </c>
      <c r="Y22">
        <v>18905.77</v>
      </c>
      <c r="Z22">
        <v>4540.46</v>
      </c>
      <c r="AA22">
        <v>4540.46</v>
      </c>
      <c r="AB22">
        <v>23626.81</v>
      </c>
    </row>
    <row r="23" spans="1:28" hidden="1" x14ac:dyDescent="0.25">
      <c r="A23" t="s">
        <v>330</v>
      </c>
      <c r="B23" t="s">
        <v>329</v>
      </c>
      <c r="C23" t="s">
        <v>331</v>
      </c>
      <c r="D23">
        <v>239189.95380476001</v>
      </c>
      <c r="E23">
        <v>3668.2</v>
      </c>
      <c r="F23">
        <v>543.25</v>
      </c>
      <c r="H23">
        <v>3822.47999999999</v>
      </c>
      <c r="I23">
        <v>648.17999999999995</v>
      </c>
      <c r="J23">
        <v>39.4494402234536</v>
      </c>
      <c r="K23">
        <v>48.07</v>
      </c>
      <c r="L23">
        <v>2556.3999999999901</v>
      </c>
      <c r="M23">
        <v>792.55999999999904</v>
      </c>
      <c r="N23">
        <v>3279.22999999999</v>
      </c>
      <c r="O23">
        <v>3231.1599999999899</v>
      </c>
      <c r="P23">
        <v>292.45999999999998</v>
      </c>
      <c r="Q23">
        <v>0</v>
      </c>
      <c r="R23">
        <v>36243.89</v>
      </c>
      <c r="S23">
        <v>196.77</v>
      </c>
      <c r="T23">
        <v>674.76</v>
      </c>
      <c r="U23">
        <v>41996.34</v>
      </c>
      <c r="V23">
        <v>1074.01</v>
      </c>
      <c r="W23">
        <v>10.14</v>
      </c>
      <c r="X23">
        <v>658.75</v>
      </c>
      <c r="Y23">
        <v>10830.17</v>
      </c>
      <c r="Z23">
        <v>911.83</v>
      </c>
      <c r="AA23">
        <v>897.26</v>
      </c>
      <c r="AB23">
        <v>11904.18</v>
      </c>
    </row>
    <row r="24" spans="1:28" hidden="1" x14ac:dyDescent="0.25">
      <c r="A24" t="s">
        <v>333</v>
      </c>
      <c r="B24" t="s">
        <v>332</v>
      </c>
      <c r="C24" t="s">
        <v>334</v>
      </c>
      <c r="D24">
        <v>234051.94781472001</v>
      </c>
      <c r="E24">
        <v>8219.85</v>
      </c>
      <c r="F24">
        <v>2887.99</v>
      </c>
      <c r="H24">
        <v>11126.96</v>
      </c>
      <c r="I24">
        <v>2738.97</v>
      </c>
      <c r="J24">
        <v>175.41861676506099</v>
      </c>
      <c r="K24">
        <v>822.72</v>
      </c>
      <c r="L24">
        <v>5063.95999999999</v>
      </c>
      <c r="M24">
        <v>5284.73</v>
      </c>
      <c r="N24">
        <v>8238.9699999999993</v>
      </c>
      <c r="O24">
        <v>7416.24999999999</v>
      </c>
      <c r="P24">
        <v>18491.32</v>
      </c>
      <c r="Q24">
        <v>0</v>
      </c>
      <c r="R24">
        <v>10233.17</v>
      </c>
      <c r="S24">
        <v>15871.94</v>
      </c>
      <c r="T24">
        <v>2352.29</v>
      </c>
      <c r="U24">
        <v>63747.09</v>
      </c>
      <c r="V24">
        <v>3226.6099999999901</v>
      </c>
      <c r="W24">
        <v>58.57</v>
      </c>
      <c r="X24">
        <v>1688.44999999999</v>
      </c>
      <c r="Y24">
        <v>14687.92</v>
      </c>
      <c r="Z24">
        <v>2477.53999999999</v>
      </c>
      <c r="AA24">
        <v>2266.78999999999</v>
      </c>
      <c r="AB24">
        <v>17914.53</v>
      </c>
    </row>
    <row r="25" spans="1:28" hidden="1" x14ac:dyDescent="0.25">
      <c r="A25" t="s">
        <v>336</v>
      </c>
      <c r="B25" t="s">
        <v>335</v>
      </c>
      <c r="C25" t="s">
        <v>317</v>
      </c>
      <c r="D25">
        <v>225724.12271617001</v>
      </c>
      <c r="E25">
        <v>629.25</v>
      </c>
      <c r="F25">
        <v>24860.36</v>
      </c>
      <c r="G25">
        <v>2</v>
      </c>
      <c r="H25">
        <v>38143.389999999898</v>
      </c>
      <c r="I25">
        <v>33654.699999999997</v>
      </c>
      <c r="J25">
        <v>7.2692139964374896</v>
      </c>
      <c r="K25">
        <v>10225.48</v>
      </c>
      <c r="L25">
        <v>2414.2899999999499</v>
      </c>
      <c r="M25">
        <v>12133.1</v>
      </c>
      <c r="N25">
        <v>13283.029999999901</v>
      </c>
      <c r="O25">
        <v>3057.5499999999502</v>
      </c>
      <c r="P25">
        <v>2513.33</v>
      </c>
      <c r="Q25">
        <v>0.27513290996525303</v>
      </c>
      <c r="R25">
        <v>231251.26</v>
      </c>
      <c r="S25">
        <v>34839.19</v>
      </c>
      <c r="T25">
        <v>643.25999999999897</v>
      </c>
      <c r="U25">
        <v>352534.97</v>
      </c>
      <c r="V25">
        <v>14476.0099999999</v>
      </c>
      <c r="W25">
        <v>14.11</v>
      </c>
      <c r="X25">
        <v>5407.78999999999</v>
      </c>
      <c r="Y25">
        <v>93094.86</v>
      </c>
      <c r="Z25">
        <v>7425.8099999999904</v>
      </c>
      <c r="AA25">
        <v>4784.1399999999903</v>
      </c>
      <c r="AB25">
        <v>107570.87</v>
      </c>
    </row>
    <row r="26" spans="1:28" hidden="1" x14ac:dyDescent="0.25">
      <c r="A26" t="s">
        <v>338</v>
      </c>
      <c r="B26" t="s">
        <v>337</v>
      </c>
      <c r="C26" t="s">
        <v>339</v>
      </c>
      <c r="D26">
        <v>221587.90137557901</v>
      </c>
      <c r="E26">
        <v>22820.1</v>
      </c>
      <c r="F26">
        <v>403.01</v>
      </c>
      <c r="G26">
        <v>220</v>
      </c>
      <c r="H26">
        <v>3813.5499999999902</v>
      </c>
      <c r="I26">
        <v>1635.46</v>
      </c>
      <c r="J26">
        <v>247.93883188089299</v>
      </c>
      <c r="K26">
        <v>154.57</v>
      </c>
      <c r="L26">
        <v>2390.51999999999</v>
      </c>
      <c r="M26">
        <v>1650.19</v>
      </c>
      <c r="N26">
        <v>3410.53999999999</v>
      </c>
      <c r="O26">
        <v>3255.9699999999898</v>
      </c>
      <c r="P26">
        <v>572.61</v>
      </c>
      <c r="Q26">
        <v>0.88731562672556596</v>
      </c>
      <c r="R26">
        <v>6660.42</v>
      </c>
      <c r="S26">
        <v>3192.15</v>
      </c>
      <c r="T26">
        <v>865.45</v>
      </c>
      <c r="U26">
        <v>17524.38</v>
      </c>
      <c r="V26">
        <v>1129.17</v>
      </c>
      <c r="W26">
        <v>76.400000000000006</v>
      </c>
      <c r="X26">
        <v>736.64</v>
      </c>
      <c r="Y26">
        <v>3735.05</v>
      </c>
      <c r="Z26">
        <v>1027.47</v>
      </c>
      <c r="AA26">
        <v>990.46</v>
      </c>
      <c r="AB26">
        <v>4864.22</v>
      </c>
    </row>
    <row r="27" spans="1:28" hidden="1" x14ac:dyDescent="0.25">
      <c r="A27" t="s">
        <v>341</v>
      </c>
      <c r="B27" t="s">
        <v>340</v>
      </c>
      <c r="C27" t="s">
        <v>82</v>
      </c>
      <c r="D27">
        <v>214556.66185832999</v>
      </c>
      <c r="E27">
        <v>171</v>
      </c>
      <c r="F27">
        <v>24557.05</v>
      </c>
      <c r="G27">
        <v>11.25</v>
      </c>
      <c r="H27">
        <v>75497.17</v>
      </c>
      <c r="J27">
        <v>28.17</v>
      </c>
      <c r="K27">
        <v>7889.36</v>
      </c>
      <c r="L27">
        <v>35440.480000000003</v>
      </c>
      <c r="M27">
        <v>617440.18999999994</v>
      </c>
      <c r="N27">
        <v>50940.12</v>
      </c>
      <c r="O27">
        <v>43050.76</v>
      </c>
      <c r="Q27">
        <v>0.399361022364217</v>
      </c>
      <c r="T27">
        <v>7610.28</v>
      </c>
      <c r="U27">
        <v>692937.36</v>
      </c>
      <c r="V27">
        <v>14691.0799999999</v>
      </c>
      <c r="W27">
        <v>2.95</v>
      </c>
      <c r="X27">
        <v>3715.47999999998</v>
      </c>
      <c r="Y27">
        <v>152037.72</v>
      </c>
      <c r="Z27">
        <v>7971.8899999999803</v>
      </c>
      <c r="AA27">
        <v>5903.7799999999797</v>
      </c>
      <c r="AB27">
        <v>166728.79999999999</v>
      </c>
    </row>
    <row r="28" spans="1:28" hidden="1" x14ac:dyDescent="0.25">
      <c r="A28" t="s">
        <v>92</v>
      </c>
      <c r="B28" t="s">
        <v>93</v>
      </c>
      <c r="C28" t="s">
        <v>91</v>
      </c>
      <c r="D28">
        <v>210899.53173645001</v>
      </c>
      <c r="E28">
        <v>404.05</v>
      </c>
      <c r="F28">
        <v>3340.2</v>
      </c>
      <c r="G28">
        <v>1</v>
      </c>
      <c r="H28">
        <v>19113.599999999999</v>
      </c>
      <c r="I28">
        <v>53764.4</v>
      </c>
      <c r="J28">
        <v>20.692821448826201</v>
      </c>
      <c r="K28">
        <v>1007.7</v>
      </c>
      <c r="L28">
        <v>11350</v>
      </c>
      <c r="M28">
        <v>13626.7</v>
      </c>
      <c r="N28">
        <v>15773.4</v>
      </c>
      <c r="O28">
        <v>14765.7</v>
      </c>
      <c r="P28">
        <v>0</v>
      </c>
      <c r="Q28">
        <v>4.8325937691629899E-2</v>
      </c>
      <c r="R28">
        <v>649.4</v>
      </c>
      <c r="S28">
        <v>5599.2</v>
      </c>
      <c r="T28">
        <v>3415.7</v>
      </c>
      <c r="U28">
        <v>92753.3</v>
      </c>
      <c r="V28">
        <v>4844.0999999999904</v>
      </c>
      <c r="W28">
        <v>5.23</v>
      </c>
      <c r="X28">
        <v>2870.0999999999899</v>
      </c>
      <c r="Y28">
        <v>18635.2</v>
      </c>
      <c r="Z28">
        <v>4106.0999999999904</v>
      </c>
      <c r="AA28">
        <v>3797.49999999999</v>
      </c>
      <c r="AB28">
        <v>23479.3</v>
      </c>
    </row>
    <row r="29" spans="1:28" hidden="1" x14ac:dyDescent="0.25">
      <c r="A29" t="s">
        <v>343</v>
      </c>
      <c r="B29" t="s">
        <v>342</v>
      </c>
      <c r="C29" t="s">
        <v>344</v>
      </c>
      <c r="D29">
        <v>189181.95627433999</v>
      </c>
      <c r="E29">
        <v>195.9</v>
      </c>
      <c r="F29">
        <v>14792.27</v>
      </c>
      <c r="G29">
        <v>7.25</v>
      </c>
      <c r="H29">
        <v>49865.8</v>
      </c>
      <c r="J29">
        <v>17.440000000000001</v>
      </c>
      <c r="K29">
        <v>11156.06</v>
      </c>
      <c r="L29">
        <v>16912.55</v>
      </c>
      <c r="M29">
        <v>128891.14</v>
      </c>
      <c r="N29">
        <v>35073.53</v>
      </c>
      <c r="O29">
        <v>23917.47</v>
      </c>
      <c r="Q29">
        <v>0.41571100917431097</v>
      </c>
      <c r="T29">
        <v>7004.92</v>
      </c>
      <c r="U29">
        <v>178756.94</v>
      </c>
      <c r="V29">
        <v>13026.28</v>
      </c>
      <c r="W29">
        <v>5.01</v>
      </c>
      <c r="X29">
        <v>4860.67</v>
      </c>
      <c r="Y29">
        <v>32310.52</v>
      </c>
      <c r="Z29">
        <v>9177.82</v>
      </c>
      <c r="AA29">
        <v>6318.28</v>
      </c>
      <c r="AB29">
        <v>45336.800000000003</v>
      </c>
    </row>
    <row r="30" spans="1:28" hidden="1" x14ac:dyDescent="0.25">
      <c r="A30" t="s">
        <v>346</v>
      </c>
      <c r="B30" t="s">
        <v>345</v>
      </c>
      <c r="C30" t="s">
        <v>347</v>
      </c>
      <c r="D30">
        <v>189131.15773219499</v>
      </c>
      <c r="E30">
        <v>775.65</v>
      </c>
      <c r="F30">
        <v>7474</v>
      </c>
      <c r="G30">
        <v>3.4</v>
      </c>
      <c r="H30">
        <v>20031</v>
      </c>
      <c r="I30">
        <v>3915</v>
      </c>
      <c r="J30">
        <v>13.728536733533</v>
      </c>
      <c r="K30">
        <v>6902</v>
      </c>
      <c r="L30">
        <v>4144</v>
      </c>
      <c r="M30">
        <v>29195</v>
      </c>
      <c r="N30">
        <v>12557</v>
      </c>
      <c r="O30">
        <v>5655</v>
      </c>
      <c r="P30">
        <v>17452</v>
      </c>
      <c r="Q30">
        <v>0.24765931475386099</v>
      </c>
      <c r="R30">
        <v>95970</v>
      </c>
      <c r="S30">
        <v>1018</v>
      </c>
      <c r="T30">
        <v>1511</v>
      </c>
      <c r="U30">
        <v>167581</v>
      </c>
      <c r="V30">
        <v>7343</v>
      </c>
      <c r="W30">
        <v>9.7200000000000006</v>
      </c>
      <c r="X30">
        <v>2338</v>
      </c>
      <c r="Y30">
        <v>35201</v>
      </c>
      <c r="Z30">
        <v>5443</v>
      </c>
      <c r="AA30">
        <v>3480</v>
      </c>
      <c r="AB30">
        <v>42544</v>
      </c>
    </row>
    <row r="31" spans="1:28" hidden="1" x14ac:dyDescent="0.25">
      <c r="A31" t="s">
        <v>349</v>
      </c>
      <c r="B31" t="s">
        <v>348</v>
      </c>
      <c r="C31" t="s">
        <v>317</v>
      </c>
      <c r="D31">
        <v>182338.6477374</v>
      </c>
      <c r="E31">
        <v>1546.85</v>
      </c>
      <c r="F31">
        <v>4356.8100000000004</v>
      </c>
      <c r="G31">
        <v>16.25</v>
      </c>
      <c r="H31">
        <v>24246.7399999999</v>
      </c>
      <c r="I31">
        <v>9677.9500000000007</v>
      </c>
      <c r="J31">
        <v>89.0077201759199</v>
      </c>
      <c r="K31">
        <v>5829.7</v>
      </c>
      <c r="L31">
        <v>10281.4999999999</v>
      </c>
      <c r="M31">
        <v>8515</v>
      </c>
      <c r="N31">
        <v>19889.929999999898</v>
      </c>
      <c r="O31">
        <v>14060.2299999999</v>
      </c>
      <c r="P31">
        <v>830.48</v>
      </c>
      <c r="Q31">
        <v>0.18256843302898401</v>
      </c>
      <c r="R31">
        <v>76019.87</v>
      </c>
      <c r="S31">
        <v>7681.87</v>
      </c>
      <c r="T31">
        <v>3778.73</v>
      </c>
      <c r="U31">
        <v>126971.91</v>
      </c>
      <c r="V31">
        <v>6319.47</v>
      </c>
      <c r="W31">
        <v>23.68</v>
      </c>
      <c r="X31">
        <v>2636.67</v>
      </c>
      <c r="Y31">
        <v>26797.919999999998</v>
      </c>
      <c r="Z31">
        <v>5125.07</v>
      </c>
      <c r="AA31">
        <v>3491.51</v>
      </c>
      <c r="AB31">
        <v>33117.39</v>
      </c>
    </row>
    <row r="32" spans="1:28" hidden="1" x14ac:dyDescent="0.25">
      <c r="A32" t="s">
        <v>351</v>
      </c>
      <c r="B32" t="s">
        <v>350</v>
      </c>
      <c r="C32" t="s">
        <v>352</v>
      </c>
      <c r="D32">
        <v>170270.80441024</v>
      </c>
      <c r="E32">
        <v>247.45</v>
      </c>
      <c r="F32">
        <v>13333.38</v>
      </c>
      <c r="G32">
        <v>14.75</v>
      </c>
      <c r="H32">
        <v>40668.94</v>
      </c>
      <c r="J32">
        <v>22.1</v>
      </c>
      <c r="K32">
        <v>9633.94</v>
      </c>
      <c r="L32">
        <v>15417.12</v>
      </c>
      <c r="M32">
        <v>6185.27</v>
      </c>
      <c r="N32">
        <v>27335.56</v>
      </c>
      <c r="O32">
        <v>17701.62</v>
      </c>
      <c r="Q32">
        <v>0.66742081447963797</v>
      </c>
      <c r="T32">
        <v>2284.5</v>
      </c>
      <c r="U32">
        <v>46854.21</v>
      </c>
      <c r="V32">
        <v>11124.41</v>
      </c>
      <c r="W32">
        <v>6.19</v>
      </c>
      <c r="X32">
        <v>4320.43</v>
      </c>
      <c r="Y32">
        <v>1433.03</v>
      </c>
      <c r="Z32">
        <v>7810.42</v>
      </c>
      <c r="AA32">
        <v>5335.3</v>
      </c>
      <c r="AB32">
        <v>12557.44</v>
      </c>
    </row>
    <row r="33" spans="1:28" hidden="1" x14ac:dyDescent="0.25">
      <c r="A33" t="s">
        <v>354</v>
      </c>
      <c r="B33" t="s">
        <v>353</v>
      </c>
      <c r="C33" t="s">
        <v>355</v>
      </c>
      <c r="D33">
        <v>157698.35334728999</v>
      </c>
      <c r="E33">
        <v>989.15</v>
      </c>
      <c r="F33">
        <v>1300</v>
      </c>
      <c r="G33">
        <v>0</v>
      </c>
      <c r="H33">
        <v>5637</v>
      </c>
      <c r="I33">
        <v>40</v>
      </c>
      <c r="J33">
        <v>6.1879639971980298</v>
      </c>
      <c r="K33">
        <v>2911</v>
      </c>
      <c r="L33">
        <v>974</v>
      </c>
      <c r="M33">
        <v>2871</v>
      </c>
      <c r="N33">
        <v>4337</v>
      </c>
      <c r="O33">
        <v>1426</v>
      </c>
      <c r="P33">
        <v>8</v>
      </c>
      <c r="Q33">
        <v>0</v>
      </c>
      <c r="S33">
        <v>136</v>
      </c>
      <c r="T33">
        <v>452</v>
      </c>
      <c r="U33">
        <v>8692</v>
      </c>
      <c r="V33">
        <v>2529</v>
      </c>
      <c r="W33">
        <v>3.02</v>
      </c>
      <c r="X33">
        <v>507</v>
      </c>
      <c r="Y33">
        <v>459</v>
      </c>
      <c r="Z33">
        <v>2137</v>
      </c>
      <c r="AA33">
        <v>799</v>
      </c>
      <c r="AB33">
        <v>2988</v>
      </c>
    </row>
    <row r="34" spans="1:28" hidden="1" x14ac:dyDescent="0.25">
      <c r="A34" t="s">
        <v>357</v>
      </c>
      <c r="B34" t="s">
        <v>356</v>
      </c>
      <c r="C34" t="s">
        <v>358</v>
      </c>
      <c r="D34">
        <v>157355.32144852501</v>
      </c>
      <c r="E34">
        <v>735.3</v>
      </c>
      <c r="F34">
        <v>3423.24</v>
      </c>
      <c r="G34">
        <v>5</v>
      </c>
      <c r="H34">
        <v>11275.01</v>
      </c>
      <c r="I34">
        <v>1178.17</v>
      </c>
      <c r="J34">
        <v>24.857413074545502</v>
      </c>
      <c r="K34">
        <v>2362.64</v>
      </c>
      <c r="L34">
        <v>5310.18</v>
      </c>
      <c r="M34">
        <v>8151.5499999999902</v>
      </c>
      <c r="N34">
        <v>7851.77</v>
      </c>
      <c r="O34">
        <v>5489.13</v>
      </c>
      <c r="P34">
        <v>1025.43</v>
      </c>
      <c r="Q34">
        <v>0.201147238652926</v>
      </c>
      <c r="R34">
        <v>0</v>
      </c>
      <c r="S34">
        <v>823.01</v>
      </c>
      <c r="T34">
        <v>178.95</v>
      </c>
      <c r="U34">
        <v>22453.17</v>
      </c>
      <c r="V34">
        <v>2386.92</v>
      </c>
      <c r="W34">
        <v>5.36</v>
      </c>
      <c r="X34">
        <v>1158.8800000000001</v>
      </c>
      <c r="Y34">
        <v>3799.55</v>
      </c>
      <c r="Z34">
        <v>1542.03</v>
      </c>
      <c r="AA34">
        <v>919.47</v>
      </c>
      <c r="AB34">
        <v>6186.47</v>
      </c>
    </row>
    <row r="35" spans="1:28" hidden="1" x14ac:dyDescent="0.25">
      <c r="A35" t="s">
        <v>359</v>
      </c>
      <c r="B35" t="s">
        <v>335</v>
      </c>
      <c r="C35" t="s">
        <v>317</v>
      </c>
      <c r="D35">
        <v>151860.11489632499</v>
      </c>
      <c r="E35">
        <v>357.9</v>
      </c>
      <c r="F35">
        <v>23548.71</v>
      </c>
      <c r="G35">
        <v>0</v>
      </c>
      <c r="H35">
        <v>21172.6</v>
      </c>
      <c r="J35">
        <v>-36.99</v>
      </c>
      <c r="K35">
        <v>8097.17</v>
      </c>
      <c r="L35">
        <v>-13451.389999999899</v>
      </c>
      <c r="M35">
        <v>231265.34</v>
      </c>
      <c r="N35">
        <v>-2376.1099999999901</v>
      </c>
      <c r="O35">
        <v>-10473.279999999901</v>
      </c>
      <c r="Q35">
        <v>0</v>
      </c>
      <c r="T35">
        <v>2978.11</v>
      </c>
      <c r="U35">
        <v>252437.94</v>
      </c>
      <c r="V35">
        <v>88.760000000001995</v>
      </c>
      <c r="W35">
        <v>4.37</v>
      </c>
      <c r="X35">
        <v>-1645.6899999999901</v>
      </c>
      <c r="Y35">
        <v>20218.14</v>
      </c>
      <c r="Z35">
        <v>-875.39999999999702</v>
      </c>
      <c r="AA35">
        <v>-1690.27999999999</v>
      </c>
      <c r="AB35">
        <v>20306.900000000001</v>
      </c>
    </row>
    <row r="36" spans="1:28" hidden="1" x14ac:dyDescent="0.25">
      <c r="A36" t="s">
        <v>361</v>
      </c>
      <c r="B36" t="s">
        <v>360</v>
      </c>
      <c r="C36" t="s">
        <v>91</v>
      </c>
      <c r="D36">
        <v>145654.49141985</v>
      </c>
      <c r="E36">
        <v>4879.05</v>
      </c>
      <c r="F36">
        <v>722.7</v>
      </c>
      <c r="G36">
        <v>60</v>
      </c>
      <c r="H36">
        <v>6664.5999999999904</v>
      </c>
      <c r="I36">
        <v>20879.900000000001</v>
      </c>
      <c r="J36">
        <v>149.07875455767399</v>
      </c>
      <c r="K36">
        <v>150.4</v>
      </c>
      <c r="L36">
        <v>4408.2999999999902</v>
      </c>
      <c r="M36">
        <v>4795.49999999999</v>
      </c>
      <c r="N36">
        <v>5941.8999999999896</v>
      </c>
      <c r="O36">
        <v>5791.49999999999</v>
      </c>
      <c r="P36">
        <v>50.8</v>
      </c>
      <c r="Q36">
        <v>0.40247183562824601</v>
      </c>
      <c r="R36">
        <v>0</v>
      </c>
      <c r="S36">
        <v>1349.1</v>
      </c>
      <c r="T36">
        <v>1383.19999999999</v>
      </c>
      <c r="U36">
        <v>33739.9</v>
      </c>
      <c r="V36">
        <v>1767.1</v>
      </c>
      <c r="W36">
        <v>38.92</v>
      </c>
      <c r="X36">
        <v>1151.5</v>
      </c>
      <c r="Y36">
        <v>7066.6</v>
      </c>
      <c r="Z36">
        <v>1582.4</v>
      </c>
      <c r="AA36">
        <v>1536.4</v>
      </c>
      <c r="AB36">
        <v>8833.7000000000007</v>
      </c>
    </row>
    <row r="37" spans="1:28" hidden="1" x14ac:dyDescent="0.25">
      <c r="A37" t="s">
        <v>363</v>
      </c>
      <c r="B37" t="s">
        <v>362</v>
      </c>
      <c r="C37" t="s">
        <v>347</v>
      </c>
      <c r="D37">
        <v>142503.12142000001</v>
      </c>
      <c r="E37">
        <v>115.5</v>
      </c>
      <c r="F37">
        <v>9335.2000000000007</v>
      </c>
      <c r="G37">
        <v>3.6</v>
      </c>
      <c r="H37">
        <v>33869.019999999902</v>
      </c>
      <c r="I37">
        <v>22419.32</v>
      </c>
      <c r="J37">
        <v>1.30397677383737</v>
      </c>
      <c r="K37">
        <v>6298.7</v>
      </c>
      <c r="L37">
        <v>8760.3999999999705</v>
      </c>
      <c r="M37">
        <v>37082.83</v>
      </c>
      <c r="N37">
        <v>24533.819999999901</v>
      </c>
      <c r="O37">
        <v>18235.119999999901</v>
      </c>
      <c r="P37">
        <v>9526.91</v>
      </c>
      <c r="Q37">
        <v>2.76078536997696</v>
      </c>
      <c r="R37">
        <v>116597.19</v>
      </c>
      <c r="S37">
        <v>25519.919999999998</v>
      </c>
      <c r="T37">
        <v>9474.7199999999993</v>
      </c>
      <c r="U37">
        <v>245015.19</v>
      </c>
      <c r="V37">
        <v>7496.58</v>
      </c>
      <c r="W37">
        <v>1.4</v>
      </c>
      <c r="X37">
        <v>1704.86</v>
      </c>
      <c r="Y37">
        <v>55742.34</v>
      </c>
      <c r="Z37">
        <v>5114.37</v>
      </c>
      <c r="AA37">
        <v>3320.77</v>
      </c>
      <c r="AB37">
        <v>63238.92</v>
      </c>
    </row>
    <row r="38" spans="1:28" hidden="1" x14ac:dyDescent="0.25">
      <c r="A38" t="s">
        <v>365</v>
      </c>
      <c r="B38" t="s">
        <v>364</v>
      </c>
      <c r="C38" t="s">
        <v>366</v>
      </c>
      <c r="D38">
        <v>141126.47868830001</v>
      </c>
      <c r="E38">
        <v>230.95</v>
      </c>
      <c r="F38">
        <v>4675.2700000000004</v>
      </c>
      <c r="G38">
        <v>24.25</v>
      </c>
      <c r="H38">
        <v>43360.39</v>
      </c>
      <c r="J38">
        <v>45.7</v>
      </c>
      <c r="K38">
        <v>684.31</v>
      </c>
      <c r="L38">
        <v>28165.19</v>
      </c>
      <c r="M38">
        <v>101442.18</v>
      </c>
      <c r="N38">
        <v>38685.120000000003</v>
      </c>
      <c r="O38">
        <v>38000.81</v>
      </c>
      <c r="Q38">
        <v>0.53063457330415698</v>
      </c>
      <c r="T38">
        <v>9835.6200000000008</v>
      </c>
      <c r="U38">
        <v>144802.57</v>
      </c>
      <c r="V38">
        <v>9179.8199999999906</v>
      </c>
      <c r="W38">
        <v>8.98</v>
      </c>
      <c r="X38">
        <v>5533.2299999999896</v>
      </c>
      <c r="Y38">
        <v>31254.2</v>
      </c>
      <c r="Z38">
        <v>7837.3399999999901</v>
      </c>
      <c r="AA38">
        <v>7642.2699999999904</v>
      </c>
      <c r="AB38">
        <v>40434.019999999997</v>
      </c>
    </row>
    <row r="39" spans="1:28" hidden="1" x14ac:dyDescent="0.25">
      <c r="A39" t="s">
        <v>368</v>
      </c>
      <c r="B39" t="s">
        <v>367</v>
      </c>
      <c r="C39" t="s">
        <v>285</v>
      </c>
      <c r="D39">
        <v>140294.50333510499</v>
      </c>
      <c r="E39">
        <v>99.85</v>
      </c>
      <c r="F39">
        <v>13181.05</v>
      </c>
      <c r="G39">
        <v>3</v>
      </c>
      <c r="H39">
        <v>35760.099999999897</v>
      </c>
      <c r="J39">
        <v>7.11</v>
      </c>
      <c r="K39">
        <v>7541.36</v>
      </c>
      <c r="L39">
        <v>9792.1199999999699</v>
      </c>
      <c r="M39">
        <v>811056.92</v>
      </c>
      <c r="N39">
        <v>22579.049999999901</v>
      </c>
      <c r="O39">
        <v>15037.6899999999</v>
      </c>
      <c r="Q39">
        <v>0.42194092827004198</v>
      </c>
      <c r="T39">
        <v>5245.57</v>
      </c>
      <c r="U39">
        <v>846817.02</v>
      </c>
      <c r="V39">
        <v>19004.119999999901</v>
      </c>
      <c r="W39">
        <v>7.47</v>
      </c>
      <c r="X39">
        <v>10289.8199999999</v>
      </c>
      <c r="Y39">
        <v>186172.92</v>
      </c>
      <c r="Z39">
        <v>15715.969999999899</v>
      </c>
      <c r="AA39">
        <v>13758.609999999901</v>
      </c>
      <c r="AB39">
        <v>205177.04</v>
      </c>
    </row>
    <row r="40" spans="1:28" hidden="1" x14ac:dyDescent="0.25">
      <c r="A40" t="s">
        <v>370</v>
      </c>
      <c r="B40" t="s">
        <v>369</v>
      </c>
      <c r="C40" t="s">
        <v>304</v>
      </c>
      <c r="D40">
        <v>139113.80773206</v>
      </c>
      <c r="E40">
        <v>653.15</v>
      </c>
      <c r="F40">
        <v>75.930000000000007</v>
      </c>
      <c r="G40">
        <v>1.9</v>
      </c>
      <c r="H40">
        <v>1517.26</v>
      </c>
      <c r="I40">
        <v>3079.95</v>
      </c>
      <c r="J40">
        <v>6.4208122387547899</v>
      </c>
      <c r="L40">
        <v>1368.28</v>
      </c>
      <c r="M40">
        <v>1808.75</v>
      </c>
      <c r="N40">
        <v>1441.33</v>
      </c>
      <c r="O40">
        <v>1441.33</v>
      </c>
      <c r="Q40">
        <v>0.29591271779167799</v>
      </c>
      <c r="S40">
        <v>65238.4399999999</v>
      </c>
      <c r="T40">
        <v>73.05</v>
      </c>
      <c r="U40">
        <v>71644.399999999994</v>
      </c>
      <c r="V40">
        <v>439.86999999999898</v>
      </c>
      <c r="W40">
        <v>1.94</v>
      </c>
      <c r="X40">
        <v>416.719999999999</v>
      </c>
      <c r="Y40">
        <v>23045.37</v>
      </c>
      <c r="Z40">
        <v>439.86999999999898</v>
      </c>
      <c r="AA40">
        <v>439.86999999999898</v>
      </c>
      <c r="AB40">
        <v>23485.24</v>
      </c>
    </row>
    <row r="41" spans="1:28" hidden="1" x14ac:dyDescent="0.25">
      <c r="A41" t="s">
        <v>372</v>
      </c>
      <c r="B41" t="s">
        <v>371</v>
      </c>
      <c r="C41" t="s">
        <v>373</v>
      </c>
      <c r="D41">
        <v>137593.67447465999</v>
      </c>
      <c r="E41">
        <v>4882.75</v>
      </c>
      <c r="F41">
        <v>285.85000000000002</v>
      </c>
      <c r="G41">
        <v>140</v>
      </c>
      <c r="H41">
        <v>8167.3399999999901</v>
      </c>
      <c r="I41">
        <v>1484.47</v>
      </c>
      <c r="J41">
        <v>211.77535792473199</v>
      </c>
      <c r="K41">
        <v>39.51</v>
      </c>
      <c r="L41">
        <v>6060.20999999999</v>
      </c>
      <c r="M41">
        <v>1319.95999999999</v>
      </c>
      <c r="N41">
        <v>7881.4899999999898</v>
      </c>
      <c r="O41">
        <v>7841.9799999999896</v>
      </c>
      <c r="P41">
        <v>122.6</v>
      </c>
      <c r="Q41">
        <v>0.66107785802802199</v>
      </c>
      <c r="R41">
        <v>26221.58</v>
      </c>
      <c r="S41">
        <v>856.24</v>
      </c>
      <c r="T41">
        <v>1781.77</v>
      </c>
      <c r="U41">
        <v>38172.1899999999</v>
      </c>
      <c r="V41">
        <v>2251.8699999999899</v>
      </c>
      <c r="W41">
        <v>60.3</v>
      </c>
      <c r="X41">
        <v>1704.73999999999</v>
      </c>
      <c r="Y41">
        <v>7272.02</v>
      </c>
      <c r="Z41">
        <v>2175.8799999999901</v>
      </c>
      <c r="AA41">
        <v>2160.1099999999901</v>
      </c>
      <c r="AB41">
        <v>9523.89</v>
      </c>
    </row>
    <row r="42" spans="1:28" hidden="1" x14ac:dyDescent="0.25">
      <c r="A42" t="s">
        <v>375</v>
      </c>
      <c r="B42" t="s">
        <v>374</v>
      </c>
      <c r="C42" t="s">
        <v>376</v>
      </c>
      <c r="D42">
        <v>135391.47328979999</v>
      </c>
      <c r="E42">
        <v>2651.6</v>
      </c>
      <c r="F42">
        <v>269.74</v>
      </c>
      <c r="G42">
        <v>11</v>
      </c>
      <c r="H42">
        <v>2040.6199999999899</v>
      </c>
      <c r="I42">
        <v>1245.6300000000001</v>
      </c>
      <c r="J42">
        <v>25.0497544784686</v>
      </c>
      <c r="K42">
        <v>47.64</v>
      </c>
      <c r="L42">
        <v>1273.24999999999</v>
      </c>
      <c r="M42">
        <v>508.06</v>
      </c>
      <c r="N42">
        <v>1770.8799999999901</v>
      </c>
      <c r="O42">
        <v>1723.23999999999</v>
      </c>
      <c r="P42">
        <v>97.04</v>
      </c>
      <c r="Q42">
        <v>0.43912606047516201</v>
      </c>
      <c r="R42">
        <v>6821.12</v>
      </c>
      <c r="S42">
        <v>1142.8800000000001</v>
      </c>
      <c r="T42">
        <v>449.99</v>
      </c>
      <c r="U42">
        <v>11855.35</v>
      </c>
      <c r="V42">
        <v>480.52</v>
      </c>
      <c r="W42">
        <v>5.57</v>
      </c>
      <c r="X42">
        <v>283.02999999999997</v>
      </c>
      <c r="Y42">
        <v>2231.5500000000002</v>
      </c>
      <c r="Z42">
        <v>404.36</v>
      </c>
      <c r="AA42">
        <v>392.52</v>
      </c>
      <c r="AB42">
        <v>2712.07</v>
      </c>
    </row>
    <row r="43" spans="1:28" hidden="1" x14ac:dyDescent="0.25">
      <c r="A43" t="s">
        <v>119</v>
      </c>
      <c r="B43" t="s">
        <v>120</v>
      </c>
      <c r="C43" t="s">
        <v>121</v>
      </c>
      <c r="D43">
        <v>134428.52398500001</v>
      </c>
      <c r="E43">
        <v>316.55</v>
      </c>
      <c r="F43">
        <v>3264</v>
      </c>
      <c r="G43">
        <v>75.5</v>
      </c>
      <c r="H43">
        <v>18885</v>
      </c>
      <c r="J43">
        <v>24.88</v>
      </c>
      <c r="K43">
        <v>333</v>
      </c>
      <c r="L43">
        <v>10511</v>
      </c>
      <c r="M43">
        <v>16592</v>
      </c>
      <c r="N43">
        <v>15621</v>
      </c>
      <c r="O43">
        <v>15288</v>
      </c>
      <c r="Q43">
        <v>3.03456591639871</v>
      </c>
      <c r="T43">
        <v>4777</v>
      </c>
      <c r="U43">
        <v>35477</v>
      </c>
      <c r="V43">
        <v>3629</v>
      </c>
      <c r="W43">
        <v>4.6500000000000004</v>
      </c>
      <c r="X43">
        <v>1964</v>
      </c>
      <c r="Y43">
        <v>3935</v>
      </c>
      <c r="Z43">
        <v>2828</v>
      </c>
      <c r="AA43">
        <v>2610</v>
      </c>
      <c r="AB43">
        <v>7564</v>
      </c>
    </row>
    <row r="44" spans="1:28" hidden="1" x14ac:dyDescent="0.25">
      <c r="A44" t="s">
        <v>378</v>
      </c>
      <c r="B44" t="s">
        <v>377</v>
      </c>
      <c r="C44" t="s">
        <v>304</v>
      </c>
      <c r="D44">
        <v>129194.63580015</v>
      </c>
      <c r="E44">
        <v>1317.15</v>
      </c>
      <c r="F44">
        <v>0</v>
      </c>
      <c r="G44">
        <v>2.5</v>
      </c>
      <c r="H44">
        <v>1905.83</v>
      </c>
      <c r="J44">
        <v>17.190000000000001</v>
      </c>
      <c r="L44">
        <v>1720.57</v>
      </c>
      <c r="M44">
        <v>80487.899999999994</v>
      </c>
      <c r="N44">
        <v>1905.83</v>
      </c>
      <c r="O44">
        <v>1905.83</v>
      </c>
      <c r="Q44">
        <v>0.14543339150668899</v>
      </c>
      <c r="T44">
        <v>185.26</v>
      </c>
      <c r="U44">
        <v>82393.73</v>
      </c>
      <c r="V44">
        <v>821.54999999999905</v>
      </c>
      <c r="W44">
        <v>7.76</v>
      </c>
      <c r="X44">
        <v>776.849999999999</v>
      </c>
      <c r="Y44">
        <v>22196.68</v>
      </c>
      <c r="Z44">
        <v>821.54999999999905</v>
      </c>
      <c r="AA44">
        <v>821.54999999999905</v>
      </c>
      <c r="AB44">
        <v>23018.23</v>
      </c>
    </row>
    <row r="45" spans="1:28" hidden="1" x14ac:dyDescent="0.25">
      <c r="A45" t="s">
        <v>116</v>
      </c>
      <c r="B45" t="s">
        <v>117</v>
      </c>
      <c r="C45" t="s">
        <v>118</v>
      </c>
      <c r="D45">
        <v>128887.98993749999</v>
      </c>
      <c r="E45">
        <v>3885.25</v>
      </c>
      <c r="F45">
        <v>1784.67</v>
      </c>
      <c r="G45">
        <v>40</v>
      </c>
      <c r="H45">
        <v>8352.14</v>
      </c>
      <c r="J45">
        <v>174.28</v>
      </c>
      <c r="K45">
        <v>57.97</v>
      </c>
      <c r="L45">
        <v>5827.73</v>
      </c>
      <c r="M45">
        <v>20248.310000000001</v>
      </c>
      <c r="N45">
        <v>6567.4699999999903</v>
      </c>
      <c r="O45">
        <v>6509.49999999999</v>
      </c>
      <c r="Q45">
        <v>0.22951572182694499</v>
      </c>
      <c r="T45">
        <v>681.77</v>
      </c>
      <c r="U45">
        <v>28600.45</v>
      </c>
      <c r="V45">
        <v>3954.5699999999902</v>
      </c>
      <c r="W45">
        <v>84.67</v>
      </c>
      <c r="X45">
        <v>2831.1899999999901</v>
      </c>
      <c r="Y45">
        <v>9262.33</v>
      </c>
      <c r="Z45">
        <v>2898.96</v>
      </c>
      <c r="AA45">
        <v>2843.66</v>
      </c>
      <c r="AB45">
        <v>13216.9</v>
      </c>
    </row>
    <row r="46" spans="1:28" hidden="1" x14ac:dyDescent="0.25">
      <c r="A46" t="s">
        <v>380</v>
      </c>
      <c r="B46" t="s">
        <v>379</v>
      </c>
      <c r="C46" t="s">
        <v>381</v>
      </c>
      <c r="D46">
        <v>128700.07955572499</v>
      </c>
      <c r="E46">
        <v>3694.9</v>
      </c>
      <c r="F46">
        <v>317.10000000000002</v>
      </c>
      <c r="G46">
        <v>10</v>
      </c>
      <c r="H46">
        <v>2346.1999999999898</v>
      </c>
      <c r="I46">
        <v>1805.7</v>
      </c>
      <c r="J46">
        <v>43.325252589184998</v>
      </c>
      <c r="K46">
        <v>36.299999999999997</v>
      </c>
      <c r="L46">
        <v>1542.8999999999901</v>
      </c>
      <c r="M46">
        <v>3323.8999999999901</v>
      </c>
      <c r="N46">
        <v>2029.0999999999899</v>
      </c>
      <c r="O46">
        <v>1992.79999999999</v>
      </c>
      <c r="P46">
        <v>51.8</v>
      </c>
      <c r="Q46">
        <v>0.230812272344287</v>
      </c>
      <c r="R46">
        <v>8119.7</v>
      </c>
      <c r="S46">
        <v>977.1</v>
      </c>
      <c r="T46">
        <v>449.9</v>
      </c>
      <c r="U46">
        <v>16624.3999999999</v>
      </c>
      <c r="V46">
        <v>737.79999999999905</v>
      </c>
      <c r="W46">
        <v>13.26</v>
      </c>
      <c r="X46">
        <v>471.79999999999899</v>
      </c>
      <c r="Y46">
        <v>4236.6000000000004</v>
      </c>
      <c r="Z46">
        <v>659.29999999999905</v>
      </c>
      <c r="AA46">
        <v>649.39999999999895</v>
      </c>
      <c r="AB46">
        <v>4974.3999999999996</v>
      </c>
    </row>
    <row r="47" spans="1:28" hidden="1" x14ac:dyDescent="0.25">
      <c r="A47" t="s">
        <v>383</v>
      </c>
      <c r="B47" t="s">
        <v>382</v>
      </c>
      <c r="C47" t="s">
        <v>384</v>
      </c>
      <c r="D47">
        <v>123914.10400236001</v>
      </c>
      <c r="E47">
        <v>493.8</v>
      </c>
      <c r="F47">
        <v>148.63</v>
      </c>
      <c r="G47">
        <v>4</v>
      </c>
      <c r="H47">
        <v>2043.19</v>
      </c>
      <c r="I47">
        <v>547.88</v>
      </c>
      <c r="J47">
        <v>8.2245399440614992</v>
      </c>
      <c r="K47">
        <v>392.14</v>
      </c>
      <c r="L47">
        <v>2035.83</v>
      </c>
      <c r="M47">
        <v>2888.1399999999899</v>
      </c>
      <c r="N47">
        <v>1894.56</v>
      </c>
      <c r="O47">
        <v>1502.42</v>
      </c>
      <c r="P47">
        <v>23.69</v>
      </c>
      <c r="Q47">
        <v>0.48634939184509401</v>
      </c>
      <c r="R47">
        <v>0</v>
      </c>
      <c r="S47">
        <v>509.24</v>
      </c>
      <c r="T47">
        <v>-533.41</v>
      </c>
      <c r="U47">
        <v>6012.14</v>
      </c>
      <c r="V47">
        <v>494.65</v>
      </c>
      <c r="W47">
        <v>2.13</v>
      </c>
      <c r="X47">
        <v>527</v>
      </c>
      <c r="Y47">
        <v>1027.06</v>
      </c>
      <c r="Z47">
        <v>458.29</v>
      </c>
      <c r="AA47">
        <v>373.44</v>
      </c>
      <c r="AB47">
        <v>1521.71</v>
      </c>
    </row>
    <row r="48" spans="1:28" hidden="1" x14ac:dyDescent="0.25">
      <c r="A48" t="s">
        <v>386</v>
      </c>
      <c r="B48" t="s">
        <v>385</v>
      </c>
      <c r="C48" t="s">
        <v>339</v>
      </c>
      <c r="D48">
        <v>121566.2289912</v>
      </c>
      <c r="E48">
        <v>4968.8999999999996</v>
      </c>
      <c r="F48">
        <v>225.91</v>
      </c>
      <c r="G48">
        <v>72</v>
      </c>
      <c r="H48">
        <v>3427.7799999999902</v>
      </c>
      <c r="J48">
        <v>96.39</v>
      </c>
      <c r="K48">
        <v>169.1</v>
      </c>
      <c r="L48">
        <v>2321.76999999999</v>
      </c>
      <c r="M48">
        <v>13469.64</v>
      </c>
      <c r="N48">
        <v>3201.8699999999899</v>
      </c>
      <c r="O48">
        <v>3032.76999999999</v>
      </c>
      <c r="Q48">
        <v>0.74696545284780502</v>
      </c>
      <c r="T48">
        <v>711</v>
      </c>
      <c r="U48">
        <v>16897.419999999998</v>
      </c>
      <c r="V48">
        <v>861.29</v>
      </c>
      <c r="W48">
        <v>23.19</v>
      </c>
      <c r="X48">
        <v>558.65999999999894</v>
      </c>
      <c r="Y48">
        <v>3222.29</v>
      </c>
      <c r="Z48">
        <v>795.95999999999901</v>
      </c>
      <c r="AA48">
        <v>761.099999999999</v>
      </c>
      <c r="AB48">
        <v>4083.58</v>
      </c>
    </row>
    <row r="49" spans="1:28" hidden="1" x14ac:dyDescent="0.25">
      <c r="A49" t="s">
        <v>388</v>
      </c>
      <c r="B49" t="s">
        <v>387</v>
      </c>
      <c r="C49" t="s">
        <v>334</v>
      </c>
      <c r="D49">
        <v>118460.620839539</v>
      </c>
      <c r="E49">
        <v>1813.05</v>
      </c>
      <c r="F49">
        <v>4551.59</v>
      </c>
      <c r="G49">
        <v>10</v>
      </c>
      <c r="H49">
        <v>25322.03</v>
      </c>
      <c r="J49">
        <v>103.98</v>
      </c>
      <c r="K49">
        <v>6043.73</v>
      </c>
      <c r="L49">
        <v>6827.2599999999902</v>
      </c>
      <c r="M49">
        <v>96126.06</v>
      </c>
      <c r="N49">
        <v>20770.439999999999</v>
      </c>
      <c r="O49">
        <v>14726.71</v>
      </c>
      <c r="Q49">
        <v>9.6172340834775896E-2</v>
      </c>
      <c r="T49">
        <v>7899.45</v>
      </c>
      <c r="U49">
        <v>121448.09</v>
      </c>
      <c r="V49">
        <v>6438.22</v>
      </c>
      <c r="W49">
        <v>20.85</v>
      </c>
      <c r="X49">
        <v>1368.92</v>
      </c>
      <c r="Y49">
        <v>27331.51</v>
      </c>
      <c r="Z49">
        <v>5230.88</v>
      </c>
      <c r="AA49">
        <v>3415.03</v>
      </c>
      <c r="AB49">
        <v>33769.730000000003</v>
      </c>
    </row>
    <row r="50" spans="1:28" hidden="1" x14ac:dyDescent="0.25">
      <c r="A50" t="s">
        <v>390</v>
      </c>
      <c r="B50" t="s">
        <v>389</v>
      </c>
      <c r="C50" t="s">
        <v>91</v>
      </c>
      <c r="D50">
        <v>116491.972619539</v>
      </c>
      <c r="E50">
        <v>1161.8499999999999</v>
      </c>
      <c r="F50">
        <v>1956.7</v>
      </c>
      <c r="G50">
        <v>50</v>
      </c>
      <c r="H50">
        <v>8727.7999999999902</v>
      </c>
      <c r="I50">
        <v>27691.8</v>
      </c>
      <c r="J50">
        <v>54.978928548681999</v>
      </c>
      <c r="K50">
        <v>325.60000000000002</v>
      </c>
      <c r="L50">
        <v>4831.2999999999902</v>
      </c>
      <c r="M50">
        <v>14639.699999999901</v>
      </c>
      <c r="N50">
        <v>6771.0999999999904</v>
      </c>
      <c r="O50">
        <v>6445.49999999999</v>
      </c>
      <c r="P50">
        <v>175.3</v>
      </c>
      <c r="Q50">
        <v>0.90943933102891605</v>
      </c>
      <c r="R50">
        <v>0</v>
      </c>
      <c r="S50">
        <v>3020.6</v>
      </c>
      <c r="T50">
        <v>1614.2</v>
      </c>
      <c r="U50">
        <v>54255.199999999997</v>
      </c>
      <c r="V50">
        <v>2108.5</v>
      </c>
      <c r="W50">
        <v>12.67</v>
      </c>
      <c r="X50">
        <v>1117.69999999999</v>
      </c>
      <c r="Y50">
        <v>11915.2</v>
      </c>
      <c r="Z50">
        <v>1618.3</v>
      </c>
      <c r="AA50">
        <v>1524.8999999999901</v>
      </c>
      <c r="AB50">
        <v>14023.7</v>
      </c>
    </row>
    <row r="51" spans="1:28" hidden="1" x14ac:dyDescent="0.25">
      <c r="A51" t="s">
        <v>392</v>
      </c>
      <c r="B51" t="s">
        <v>391</v>
      </c>
      <c r="C51" t="s">
        <v>27</v>
      </c>
      <c r="D51">
        <v>109213.583253705</v>
      </c>
      <c r="E51">
        <v>1435.7</v>
      </c>
      <c r="F51">
        <v>0</v>
      </c>
      <c r="G51">
        <v>14</v>
      </c>
      <c r="H51">
        <v>9932.19</v>
      </c>
      <c r="J51">
        <v>96.01</v>
      </c>
      <c r="L51">
        <v>7443.13</v>
      </c>
      <c r="M51">
        <v>34608.5</v>
      </c>
      <c r="N51">
        <v>9932.19</v>
      </c>
      <c r="O51">
        <v>9932.19</v>
      </c>
      <c r="Q51">
        <v>0.145818143943339</v>
      </c>
      <c r="T51">
        <v>2489.06</v>
      </c>
      <c r="U51">
        <v>44540.69</v>
      </c>
      <c r="V51">
        <v>2839.8899999999899</v>
      </c>
      <c r="W51">
        <v>27.38</v>
      </c>
      <c r="X51">
        <v>2124.4399999999901</v>
      </c>
      <c r="Y51">
        <v>10099.58</v>
      </c>
      <c r="Z51">
        <v>2839.8899999999899</v>
      </c>
      <c r="AA51">
        <v>2839.8899999999899</v>
      </c>
      <c r="AB51">
        <v>12939.47</v>
      </c>
    </row>
    <row r="52" spans="1:28" hidden="1" x14ac:dyDescent="0.25">
      <c r="A52" t="s">
        <v>394</v>
      </c>
      <c r="B52" t="s">
        <v>393</v>
      </c>
      <c r="C52" t="s">
        <v>395</v>
      </c>
      <c r="D52">
        <v>108053.69846056501</v>
      </c>
      <c r="E52">
        <v>1036.4000000000001</v>
      </c>
      <c r="F52">
        <v>236.29</v>
      </c>
      <c r="G52">
        <v>0</v>
      </c>
      <c r="H52">
        <v>2557.49999999999</v>
      </c>
      <c r="I52">
        <v>1111.48</v>
      </c>
      <c r="J52">
        <v>16.6477254858771</v>
      </c>
      <c r="K52">
        <v>188.48</v>
      </c>
      <c r="L52">
        <v>1702.45999999999</v>
      </c>
      <c r="M52">
        <v>1026.48</v>
      </c>
      <c r="N52">
        <v>2321.20999999999</v>
      </c>
      <c r="O52">
        <v>2132.72999999999</v>
      </c>
      <c r="P52">
        <v>154.63</v>
      </c>
      <c r="Q52">
        <v>0</v>
      </c>
      <c r="R52">
        <v>6489.85</v>
      </c>
      <c r="S52">
        <v>2144.44</v>
      </c>
      <c r="T52">
        <v>430.27</v>
      </c>
      <c r="U52">
        <v>13484.38</v>
      </c>
      <c r="V52">
        <v>676.61</v>
      </c>
      <c r="W52">
        <v>4.42</v>
      </c>
      <c r="X52">
        <v>452.14</v>
      </c>
      <c r="Y52">
        <v>2581.46</v>
      </c>
      <c r="Z52">
        <v>608.02</v>
      </c>
      <c r="AA52">
        <v>555.51</v>
      </c>
      <c r="AB52">
        <v>3258.07</v>
      </c>
    </row>
    <row r="53" spans="1:28" hidden="1" x14ac:dyDescent="0.25">
      <c r="A53" t="s">
        <v>397</v>
      </c>
      <c r="B53" t="s">
        <v>396</v>
      </c>
      <c r="C53" t="s">
        <v>398</v>
      </c>
      <c r="D53">
        <v>103956.90080952</v>
      </c>
      <c r="E53">
        <v>817.7</v>
      </c>
      <c r="F53">
        <v>617.19000000000005</v>
      </c>
      <c r="G53">
        <v>1.75</v>
      </c>
      <c r="H53">
        <v>2844.92</v>
      </c>
      <c r="I53">
        <v>1216.6400000000001</v>
      </c>
      <c r="J53">
        <v>11.5267366886261</v>
      </c>
      <c r="K53">
        <v>204.09</v>
      </c>
      <c r="L53">
        <v>1497.43</v>
      </c>
      <c r="M53">
        <v>269.60999999999899</v>
      </c>
      <c r="N53">
        <v>2227.73</v>
      </c>
      <c r="O53">
        <v>2023.64</v>
      </c>
      <c r="P53">
        <v>479.22</v>
      </c>
      <c r="Q53">
        <v>0.15182094006942801</v>
      </c>
      <c r="R53">
        <v>6605.66</v>
      </c>
      <c r="S53">
        <v>1795.94</v>
      </c>
      <c r="T53">
        <v>526.20999999999901</v>
      </c>
      <c r="U53">
        <v>13211.99</v>
      </c>
      <c r="V53">
        <v>808.15</v>
      </c>
      <c r="W53">
        <v>3.3050165250826198</v>
      </c>
      <c r="X53">
        <v>429.08</v>
      </c>
      <c r="Y53">
        <v>3094.96</v>
      </c>
      <c r="Z53">
        <v>635.95000000000005</v>
      </c>
      <c r="AA53">
        <v>573.38</v>
      </c>
      <c r="AB53">
        <v>3903.11</v>
      </c>
    </row>
    <row r="54" spans="1:28" x14ac:dyDescent="0.25">
      <c r="A54" t="s">
        <v>97</v>
      </c>
      <c r="B54" t="s">
        <v>98</v>
      </c>
      <c r="C54" t="s">
        <v>99</v>
      </c>
      <c r="D54">
        <v>103349.986329975</v>
      </c>
      <c r="E54">
        <v>271.3</v>
      </c>
      <c r="F54">
        <v>10555</v>
      </c>
      <c r="G54">
        <v>101.5</v>
      </c>
      <c r="H54">
        <v>37056</v>
      </c>
      <c r="I54">
        <v>3098</v>
      </c>
      <c r="J54">
        <v>28.4247311827957</v>
      </c>
      <c r="K54">
        <v>6225</v>
      </c>
      <c r="L54">
        <v>10574</v>
      </c>
      <c r="M54">
        <v>25762</v>
      </c>
      <c r="N54">
        <v>26501</v>
      </c>
      <c r="O54">
        <v>20276</v>
      </c>
      <c r="P54">
        <v>30950</v>
      </c>
      <c r="Q54">
        <v>3.57083412142992</v>
      </c>
      <c r="R54">
        <v>44527</v>
      </c>
      <c r="S54">
        <v>9519</v>
      </c>
      <c r="T54">
        <v>9702</v>
      </c>
      <c r="U54">
        <v>150912</v>
      </c>
      <c r="V54">
        <v>8828</v>
      </c>
      <c r="W54">
        <v>5.07</v>
      </c>
      <c r="X54">
        <v>1881</v>
      </c>
      <c r="Y54">
        <v>29807</v>
      </c>
      <c r="Z54">
        <v>6063</v>
      </c>
      <c r="AA54">
        <v>4258</v>
      </c>
      <c r="AB54">
        <v>38635</v>
      </c>
    </row>
    <row r="55" spans="1:28" hidden="1" x14ac:dyDescent="0.25">
      <c r="A55" t="s">
        <v>400</v>
      </c>
      <c r="B55" t="s">
        <v>399</v>
      </c>
      <c r="C55" t="s">
        <v>401</v>
      </c>
      <c r="D55">
        <v>103274.57367363499</v>
      </c>
      <c r="E55">
        <v>2670.65</v>
      </c>
      <c r="F55">
        <v>5102.97</v>
      </c>
      <c r="G55">
        <v>0</v>
      </c>
      <c r="H55">
        <v>7930.32</v>
      </c>
      <c r="J55">
        <v>-7.93</v>
      </c>
      <c r="K55">
        <v>3131.73</v>
      </c>
      <c r="L55">
        <v>-305.77999999999997</v>
      </c>
      <c r="M55">
        <v>47951.1</v>
      </c>
      <c r="N55">
        <v>2827.3499999999899</v>
      </c>
      <c r="O55">
        <v>-304.38</v>
      </c>
      <c r="Q55">
        <v>0</v>
      </c>
      <c r="T55">
        <v>1.4</v>
      </c>
      <c r="U55">
        <v>55881.42</v>
      </c>
      <c r="V55">
        <v>3191.21</v>
      </c>
      <c r="W55">
        <v>23.84</v>
      </c>
      <c r="X55">
        <v>919.19</v>
      </c>
      <c r="Y55">
        <v>11408.91</v>
      </c>
      <c r="Z55">
        <v>1838.05</v>
      </c>
      <c r="AA55">
        <v>919.82</v>
      </c>
      <c r="AB55">
        <v>14600.12</v>
      </c>
    </row>
    <row r="56" spans="1:28" hidden="1" x14ac:dyDescent="0.25">
      <c r="A56" t="s">
        <v>15</v>
      </c>
      <c r="B56" t="s">
        <v>16</v>
      </c>
      <c r="C56" t="s">
        <v>17</v>
      </c>
      <c r="D56">
        <v>101668.98043914</v>
      </c>
      <c r="E56">
        <v>198.35</v>
      </c>
      <c r="F56">
        <v>2031.86</v>
      </c>
      <c r="G56">
        <v>5.5</v>
      </c>
      <c r="H56">
        <v>22596.400000000001</v>
      </c>
      <c r="I56">
        <v>14342.73</v>
      </c>
      <c r="J56">
        <v>28.746604981583499</v>
      </c>
      <c r="L56">
        <v>14905.2</v>
      </c>
      <c r="M56">
        <v>68317.179999999993</v>
      </c>
      <c r="N56">
        <v>20564.54</v>
      </c>
      <c r="O56">
        <v>20564.54</v>
      </c>
      <c r="Q56">
        <v>0.19132694116482801</v>
      </c>
      <c r="S56">
        <v>5521.67</v>
      </c>
      <c r="T56">
        <v>5659.34</v>
      </c>
      <c r="U56">
        <v>110777.98</v>
      </c>
      <c r="V56">
        <v>7095.89</v>
      </c>
      <c r="W56">
        <v>10.16</v>
      </c>
      <c r="X56">
        <v>5050.2</v>
      </c>
      <c r="Y56">
        <v>25432.17</v>
      </c>
      <c r="Z56">
        <v>7095.89</v>
      </c>
      <c r="AA56">
        <v>7095.89</v>
      </c>
      <c r="AB56">
        <v>32528.06</v>
      </c>
    </row>
    <row r="57" spans="1:28" hidden="1" x14ac:dyDescent="0.25">
      <c r="A57" t="s">
        <v>403</v>
      </c>
      <c r="B57" t="s">
        <v>402</v>
      </c>
      <c r="C57" t="s">
        <v>395</v>
      </c>
      <c r="D57">
        <v>100155.399604919</v>
      </c>
      <c r="E57">
        <v>565.29999999999995</v>
      </c>
      <c r="F57">
        <v>310.95999999999998</v>
      </c>
      <c r="G57">
        <v>5.2</v>
      </c>
      <c r="H57">
        <v>2607.88</v>
      </c>
      <c r="I57">
        <v>1137</v>
      </c>
      <c r="J57">
        <v>9.6566096649599995</v>
      </c>
      <c r="K57">
        <v>78.239999999999995</v>
      </c>
      <c r="L57">
        <v>1707.15</v>
      </c>
      <c r="M57">
        <v>1889.3999999999901</v>
      </c>
      <c r="N57">
        <v>2296.92</v>
      </c>
      <c r="O57">
        <v>2218.6799999999998</v>
      </c>
      <c r="P57">
        <v>150.59</v>
      </c>
      <c r="Q57">
        <v>0.538491269753683</v>
      </c>
      <c r="R57">
        <v>4762.03</v>
      </c>
      <c r="S57">
        <v>1428.38</v>
      </c>
      <c r="T57">
        <v>511.53</v>
      </c>
      <c r="U57">
        <v>11975.279999999901</v>
      </c>
      <c r="V57">
        <v>530.36999999999898</v>
      </c>
      <c r="W57">
        <v>1.7</v>
      </c>
      <c r="X57">
        <v>300.82999999999902</v>
      </c>
      <c r="Y57">
        <v>2268.15</v>
      </c>
      <c r="Z57">
        <v>428.36999999999898</v>
      </c>
      <c r="AA57">
        <v>396.24999999999898</v>
      </c>
      <c r="AB57">
        <v>2798.52</v>
      </c>
    </row>
    <row r="58" spans="1:28" hidden="1" x14ac:dyDescent="0.25">
      <c r="A58" t="s">
        <v>405</v>
      </c>
      <c r="B58" t="s">
        <v>404</v>
      </c>
      <c r="C58" t="s">
        <v>96</v>
      </c>
      <c r="D58">
        <v>97912.7763614</v>
      </c>
      <c r="E58">
        <v>3686</v>
      </c>
      <c r="F58">
        <v>343.18</v>
      </c>
      <c r="G58">
        <v>30</v>
      </c>
      <c r="H58">
        <v>2712.48</v>
      </c>
      <c r="J58">
        <v>68.69</v>
      </c>
      <c r="K58">
        <v>0.67</v>
      </c>
      <c r="L58">
        <v>1823.38</v>
      </c>
      <c r="M58">
        <v>5399.69</v>
      </c>
      <c r="N58">
        <v>2369.3000000000002</v>
      </c>
      <c r="O58">
        <v>2368.63</v>
      </c>
      <c r="Q58">
        <v>0.436744795457854</v>
      </c>
      <c r="T58">
        <v>545.25</v>
      </c>
      <c r="U58">
        <v>8112.17</v>
      </c>
      <c r="V58">
        <v>553.74</v>
      </c>
      <c r="W58">
        <v>12.09</v>
      </c>
      <c r="X58">
        <v>320.97000000000003</v>
      </c>
      <c r="Y58">
        <v>1463.18</v>
      </c>
      <c r="Z58">
        <v>466.72</v>
      </c>
      <c r="AA58">
        <v>466.48</v>
      </c>
      <c r="AB58">
        <v>2016.92</v>
      </c>
    </row>
    <row r="59" spans="1:28" hidden="1" x14ac:dyDescent="0.25">
      <c r="A59" t="s">
        <v>47</v>
      </c>
      <c r="B59" t="s">
        <v>48</v>
      </c>
      <c r="C59" t="s">
        <v>49</v>
      </c>
      <c r="D59">
        <v>97284.867749850004</v>
      </c>
      <c r="E59">
        <v>432.95</v>
      </c>
      <c r="F59">
        <v>7086</v>
      </c>
      <c r="G59">
        <v>3</v>
      </c>
      <c r="H59">
        <v>23973</v>
      </c>
      <c r="J59">
        <v>45.42</v>
      </c>
      <c r="K59">
        <v>3646</v>
      </c>
      <c r="L59">
        <v>10097</v>
      </c>
      <c r="M59">
        <v>200536</v>
      </c>
      <c r="N59">
        <v>16887</v>
      </c>
      <c r="O59">
        <v>13241</v>
      </c>
      <c r="Q59">
        <v>6.6050198150594402E-2</v>
      </c>
      <c r="T59">
        <v>3144</v>
      </c>
      <c r="U59">
        <v>224509</v>
      </c>
      <c r="V59">
        <v>5681</v>
      </c>
      <c r="W59">
        <v>10.85</v>
      </c>
      <c r="X59">
        <v>2411</v>
      </c>
      <c r="Y59">
        <v>50530</v>
      </c>
      <c r="Z59">
        <v>3825</v>
      </c>
      <c r="AA59">
        <v>2839</v>
      </c>
      <c r="AB59">
        <v>56211</v>
      </c>
    </row>
    <row r="60" spans="1:28" hidden="1" x14ac:dyDescent="0.25">
      <c r="A60" t="s">
        <v>407</v>
      </c>
      <c r="B60" t="s">
        <v>406</v>
      </c>
      <c r="C60" t="s">
        <v>301</v>
      </c>
      <c r="D60">
        <v>93310.955137575002</v>
      </c>
      <c r="E60">
        <v>1145.3499999999999</v>
      </c>
      <c r="F60">
        <v>121.09</v>
      </c>
      <c r="G60">
        <v>2</v>
      </c>
      <c r="H60">
        <v>3735.68</v>
      </c>
      <c r="I60">
        <v>1360.37</v>
      </c>
      <c r="J60">
        <v>32.410796422138198</v>
      </c>
      <c r="L60">
        <v>2664.85</v>
      </c>
      <c r="M60">
        <v>7490.85</v>
      </c>
      <c r="N60">
        <v>3614.59</v>
      </c>
      <c r="O60">
        <v>3614.59</v>
      </c>
      <c r="Q60">
        <v>6.17078325984576E-2</v>
      </c>
      <c r="S60">
        <v>518.69000000000005</v>
      </c>
      <c r="T60">
        <v>949.74</v>
      </c>
      <c r="U60">
        <v>13105.59</v>
      </c>
      <c r="V60">
        <v>1198.07</v>
      </c>
      <c r="W60">
        <v>10.4</v>
      </c>
      <c r="X60">
        <v>855.2</v>
      </c>
      <c r="Y60">
        <v>2636.5099999999902</v>
      </c>
      <c r="Z60">
        <v>1162.57</v>
      </c>
      <c r="AA60">
        <v>1162.57</v>
      </c>
      <c r="AB60">
        <v>3834.58</v>
      </c>
    </row>
    <row r="61" spans="1:28" hidden="1" x14ac:dyDescent="0.25">
      <c r="A61" t="s">
        <v>409</v>
      </c>
      <c r="B61" t="s">
        <v>408</v>
      </c>
      <c r="C61" t="s">
        <v>344</v>
      </c>
      <c r="D61">
        <v>93241.498898674996</v>
      </c>
      <c r="E61">
        <v>238</v>
      </c>
      <c r="F61">
        <v>3303.68</v>
      </c>
      <c r="G61">
        <v>0</v>
      </c>
      <c r="H61">
        <v>14311.88</v>
      </c>
      <c r="I61">
        <v>569.99</v>
      </c>
      <c r="J61">
        <v>27.8112777103463</v>
      </c>
      <c r="K61">
        <v>3333.5</v>
      </c>
      <c r="L61">
        <v>10726.64</v>
      </c>
      <c r="M61">
        <v>2233.6799999999998</v>
      </c>
      <c r="N61">
        <v>11008.2</v>
      </c>
      <c r="O61">
        <v>7674.7</v>
      </c>
      <c r="P61">
        <v>25480.85</v>
      </c>
      <c r="Q61">
        <v>0</v>
      </c>
      <c r="S61">
        <v>444.12</v>
      </c>
      <c r="T61">
        <v>-3051.94</v>
      </c>
      <c r="U61">
        <v>43040.52</v>
      </c>
      <c r="V61">
        <v>2460.67</v>
      </c>
      <c r="W61">
        <v>12.81</v>
      </c>
      <c r="X61">
        <v>5242.4799999999996</v>
      </c>
      <c r="Y61">
        <v>8334.65</v>
      </c>
      <c r="Z61">
        <v>1643.72</v>
      </c>
      <c r="AA61">
        <v>897.72</v>
      </c>
      <c r="AB61">
        <v>10795.32</v>
      </c>
    </row>
    <row r="62" spans="1:28" hidden="1" x14ac:dyDescent="0.25">
      <c r="A62" t="s">
        <v>411</v>
      </c>
      <c r="B62" t="s">
        <v>410</v>
      </c>
      <c r="C62" t="s">
        <v>412</v>
      </c>
      <c r="D62">
        <v>91335.686468354994</v>
      </c>
      <c r="E62">
        <v>126</v>
      </c>
      <c r="F62">
        <v>428.82</v>
      </c>
      <c r="G62">
        <v>1.2</v>
      </c>
      <c r="H62">
        <v>4366.68</v>
      </c>
      <c r="J62">
        <v>4.09</v>
      </c>
      <c r="K62">
        <v>14.95</v>
      </c>
      <c r="L62">
        <v>2984.42</v>
      </c>
      <c r="M62">
        <v>13648.56</v>
      </c>
      <c r="N62">
        <v>3937.86</v>
      </c>
      <c r="O62">
        <v>3922.91</v>
      </c>
      <c r="Q62">
        <v>0.29339853300733498</v>
      </c>
      <c r="T62">
        <v>938.49</v>
      </c>
      <c r="U62">
        <v>18015.240000000002</v>
      </c>
      <c r="V62">
        <v>1898</v>
      </c>
      <c r="W62">
        <v>1.9</v>
      </c>
      <c r="X62">
        <v>1382.02</v>
      </c>
      <c r="Y62">
        <v>4647.28</v>
      </c>
      <c r="Z62">
        <v>1784.02</v>
      </c>
      <c r="AA62">
        <v>1781.56</v>
      </c>
      <c r="AB62">
        <v>6545.28</v>
      </c>
    </row>
    <row r="63" spans="1:28" hidden="1" x14ac:dyDescent="0.25">
      <c r="A63" t="s">
        <v>414</v>
      </c>
      <c r="B63" t="s">
        <v>413</v>
      </c>
      <c r="C63" t="s">
        <v>415</v>
      </c>
      <c r="D63">
        <v>90729.857711000004</v>
      </c>
      <c r="E63">
        <v>3307.85</v>
      </c>
      <c r="F63">
        <v>526.21</v>
      </c>
      <c r="G63">
        <v>37</v>
      </c>
      <c r="H63">
        <v>4353.8599999999897</v>
      </c>
      <c r="J63">
        <v>106.56</v>
      </c>
      <c r="K63">
        <v>28.02</v>
      </c>
      <c r="L63">
        <v>2913.9399999999901</v>
      </c>
      <c r="M63">
        <v>10998.6</v>
      </c>
      <c r="N63">
        <v>3827.6499999999901</v>
      </c>
      <c r="O63">
        <v>3799.6299999999901</v>
      </c>
      <c r="Q63">
        <v>0.34722222222222199</v>
      </c>
      <c r="T63">
        <v>885.69</v>
      </c>
      <c r="U63">
        <v>15352.46</v>
      </c>
      <c r="V63">
        <v>1312.54</v>
      </c>
      <c r="W63">
        <v>33.11</v>
      </c>
      <c r="X63">
        <v>905.57999999999902</v>
      </c>
      <c r="Y63">
        <v>2870.67</v>
      </c>
      <c r="Z63">
        <v>1164.51</v>
      </c>
      <c r="AA63">
        <v>1156.3499999999999</v>
      </c>
      <c r="AB63">
        <v>4183.21</v>
      </c>
    </row>
    <row r="64" spans="1:28" hidden="1" x14ac:dyDescent="0.25">
      <c r="A64" t="s">
        <v>417</v>
      </c>
      <c r="B64" t="s">
        <v>416</v>
      </c>
      <c r="C64" t="s">
        <v>418</v>
      </c>
      <c r="D64">
        <v>89548.241107499998</v>
      </c>
      <c r="E64">
        <v>4322.05</v>
      </c>
      <c r="F64">
        <v>104.7</v>
      </c>
      <c r="G64">
        <v>5.5</v>
      </c>
      <c r="H64">
        <v>1473.50999999999</v>
      </c>
      <c r="I64">
        <v>635.29</v>
      </c>
      <c r="J64">
        <v>47.956103669805302</v>
      </c>
      <c r="K64">
        <v>15.4</v>
      </c>
      <c r="L64">
        <v>1016.22999999999</v>
      </c>
      <c r="M64">
        <v>432.69</v>
      </c>
      <c r="N64">
        <v>1368.8099999999899</v>
      </c>
      <c r="O64">
        <v>1353.4099999999901</v>
      </c>
      <c r="P64">
        <v>22.57</v>
      </c>
      <c r="Q64">
        <v>0.114688216496265</v>
      </c>
      <c r="R64">
        <v>5402.71</v>
      </c>
      <c r="S64">
        <v>1119.49</v>
      </c>
      <c r="T64">
        <v>337.18</v>
      </c>
      <c r="U64">
        <v>9086.26</v>
      </c>
      <c r="V64">
        <v>357.28</v>
      </c>
      <c r="W64">
        <v>11.58</v>
      </c>
      <c r="X64">
        <v>244.89</v>
      </c>
      <c r="Y64">
        <v>2126.1799999999998</v>
      </c>
      <c r="Z64">
        <v>329.8</v>
      </c>
      <c r="AA64">
        <v>327.57</v>
      </c>
      <c r="AB64">
        <v>2483.46</v>
      </c>
    </row>
    <row r="65" spans="1:28" hidden="1" x14ac:dyDescent="0.25">
      <c r="A65" t="s">
        <v>420</v>
      </c>
      <c r="B65" t="s">
        <v>419</v>
      </c>
      <c r="C65" t="s">
        <v>326</v>
      </c>
      <c r="D65">
        <v>87895.138884340005</v>
      </c>
      <c r="E65">
        <v>5391.7</v>
      </c>
      <c r="F65">
        <v>1250.2</v>
      </c>
      <c r="G65">
        <v>40</v>
      </c>
      <c r="H65">
        <v>7441.49999999999</v>
      </c>
      <c r="I65">
        <v>4646.6000000000004</v>
      </c>
      <c r="J65">
        <v>270.74617005941502</v>
      </c>
      <c r="K65">
        <v>142.80000000000001</v>
      </c>
      <c r="L65">
        <v>4507.2999999999902</v>
      </c>
      <c r="M65">
        <v>2477.6</v>
      </c>
      <c r="N65">
        <v>6191.2999999999902</v>
      </c>
      <c r="O65">
        <v>6048.49999999999</v>
      </c>
      <c r="P65">
        <v>477.4</v>
      </c>
      <c r="Q65">
        <v>0.147739855345772</v>
      </c>
      <c r="R65">
        <v>7586.8</v>
      </c>
      <c r="S65">
        <v>3132.3</v>
      </c>
      <c r="T65">
        <v>1541.19999999999</v>
      </c>
      <c r="U65">
        <v>25762.2</v>
      </c>
      <c r="V65">
        <v>1680</v>
      </c>
      <c r="W65">
        <v>57.79</v>
      </c>
      <c r="X65">
        <v>960.099999999999</v>
      </c>
      <c r="Y65">
        <v>4781.3</v>
      </c>
      <c r="Z65">
        <v>1364.5</v>
      </c>
      <c r="AA65">
        <v>1329.1</v>
      </c>
      <c r="AB65">
        <v>6461.3</v>
      </c>
    </row>
    <row r="66" spans="1:28" hidden="1" x14ac:dyDescent="0.25">
      <c r="A66" t="s">
        <v>422</v>
      </c>
      <c r="B66" t="s">
        <v>421</v>
      </c>
      <c r="C66" t="s">
        <v>423</v>
      </c>
      <c r="D66">
        <v>86467.415322745001</v>
      </c>
      <c r="E66">
        <v>773.25</v>
      </c>
      <c r="F66">
        <v>1607.74</v>
      </c>
      <c r="G66">
        <v>0</v>
      </c>
      <c r="H66">
        <v>6100.9299999999903</v>
      </c>
      <c r="I66">
        <v>986.65</v>
      </c>
      <c r="J66">
        <v>11.342287106592201</v>
      </c>
      <c r="K66">
        <v>2781.47</v>
      </c>
      <c r="L66">
        <v>1256.3299999999899</v>
      </c>
      <c r="M66">
        <v>2182.8000000000002</v>
      </c>
      <c r="N66">
        <v>4493.1899999999896</v>
      </c>
      <c r="O66">
        <v>1711.71999999999</v>
      </c>
      <c r="P66">
        <v>5224.16</v>
      </c>
      <c r="Q66">
        <v>0</v>
      </c>
      <c r="S66">
        <v>381.5</v>
      </c>
      <c r="T66">
        <v>455.39</v>
      </c>
      <c r="U66">
        <v>14876.039999999901</v>
      </c>
      <c r="V66">
        <v>1705.6599999999901</v>
      </c>
      <c r="W66">
        <v>3.49</v>
      </c>
      <c r="X66">
        <v>389.44999999999902</v>
      </c>
      <c r="Y66">
        <v>2154.46</v>
      </c>
      <c r="Z66">
        <v>1290.1099999999999</v>
      </c>
      <c r="AA66">
        <v>659.61999999999898</v>
      </c>
      <c r="AB66">
        <v>3860.12</v>
      </c>
    </row>
    <row r="67" spans="1:28" hidden="1" x14ac:dyDescent="0.25">
      <c r="A67" t="s">
        <v>425</v>
      </c>
      <c r="B67" t="s">
        <v>424</v>
      </c>
      <c r="C67" t="s">
        <v>326</v>
      </c>
      <c r="D67">
        <v>84677.861301074998</v>
      </c>
      <c r="E67">
        <v>1048.95</v>
      </c>
      <c r="F67">
        <v>1172.1099999999999</v>
      </c>
      <c r="H67">
        <v>5320</v>
      </c>
      <c r="I67">
        <v>3830.08</v>
      </c>
      <c r="J67">
        <v>34.720835260634402</v>
      </c>
      <c r="K67">
        <v>109.54</v>
      </c>
      <c r="L67">
        <v>2801.91</v>
      </c>
      <c r="M67">
        <v>1873.6799999999901</v>
      </c>
      <c r="N67">
        <v>4147.8900000000003</v>
      </c>
      <c r="O67">
        <v>4038.35</v>
      </c>
      <c r="P67">
        <v>353.61</v>
      </c>
      <c r="Q67">
        <v>0</v>
      </c>
      <c r="R67">
        <v>8348.2800000000007</v>
      </c>
      <c r="S67">
        <v>3502.92</v>
      </c>
      <c r="T67">
        <v>1236.4399999999901</v>
      </c>
      <c r="U67">
        <v>23228.57</v>
      </c>
      <c r="V67">
        <v>1125.95</v>
      </c>
      <c r="W67">
        <v>6.51</v>
      </c>
      <c r="X67">
        <v>525.65</v>
      </c>
      <c r="Y67">
        <v>4747.9799999999996</v>
      </c>
      <c r="Z67">
        <v>779.73</v>
      </c>
      <c r="AA67">
        <v>745.37</v>
      </c>
      <c r="AB67">
        <v>5873.93</v>
      </c>
    </row>
    <row r="68" spans="1:28" hidden="1" x14ac:dyDescent="0.25">
      <c r="A68" t="s">
        <v>427</v>
      </c>
      <c r="B68" t="s">
        <v>426</v>
      </c>
      <c r="C68" t="s">
        <v>285</v>
      </c>
      <c r="D68">
        <v>84474.773070740004</v>
      </c>
      <c r="E68">
        <v>389.55</v>
      </c>
      <c r="F68">
        <v>6368.82</v>
      </c>
      <c r="G68">
        <v>4</v>
      </c>
      <c r="H68">
        <v>12935.33</v>
      </c>
      <c r="J68">
        <v>10.01</v>
      </c>
      <c r="K68">
        <v>3745.38</v>
      </c>
      <c r="L68">
        <v>2131.0500000000102</v>
      </c>
      <c r="M68">
        <v>463941.99</v>
      </c>
      <c r="N68">
        <v>6566.5100000000102</v>
      </c>
      <c r="O68">
        <v>2821.1300000000101</v>
      </c>
      <c r="Q68">
        <v>0.399600399600399</v>
      </c>
      <c r="T68">
        <v>690.07999999999902</v>
      </c>
      <c r="U68">
        <v>476877.32</v>
      </c>
      <c r="V68">
        <v>11428.969999999899</v>
      </c>
      <c r="W68">
        <v>32.26</v>
      </c>
      <c r="X68">
        <v>6870.4699999999802</v>
      </c>
      <c r="Y68">
        <v>108205.57</v>
      </c>
      <c r="Z68">
        <v>9824.1799999999803</v>
      </c>
      <c r="AA68">
        <v>8854.49999999998</v>
      </c>
      <c r="AB68">
        <v>119634.54</v>
      </c>
    </row>
    <row r="69" spans="1:28" hidden="1" x14ac:dyDescent="0.25">
      <c r="A69" t="s">
        <v>429</v>
      </c>
      <c r="B69" t="s">
        <v>428</v>
      </c>
      <c r="C69" t="s">
        <v>334</v>
      </c>
      <c r="D69">
        <v>83305.937038499993</v>
      </c>
      <c r="E69">
        <v>23237</v>
      </c>
      <c r="F69">
        <v>1660.67</v>
      </c>
      <c r="G69">
        <v>100</v>
      </c>
      <c r="H69">
        <v>3418.58</v>
      </c>
      <c r="I69">
        <v>977.77</v>
      </c>
      <c r="J69">
        <v>352.18227737407301</v>
      </c>
      <c r="K69">
        <v>262.87</v>
      </c>
      <c r="L69">
        <v>1270.7</v>
      </c>
      <c r="M69">
        <v>1697.8899999999901</v>
      </c>
      <c r="N69">
        <v>1757.91</v>
      </c>
      <c r="O69">
        <v>1495.04</v>
      </c>
      <c r="P69">
        <v>6080.66</v>
      </c>
      <c r="Q69">
        <v>0.28394387345557398</v>
      </c>
      <c r="R69">
        <v>1507.76</v>
      </c>
      <c r="S69">
        <v>4628.75</v>
      </c>
      <c r="T69">
        <v>224.33999999999901</v>
      </c>
      <c r="U69">
        <v>18311.41</v>
      </c>
      <c r="V69">
        <v>1034.92</v>
      </c>
      <c r="W69">
        <v>145.72</v>
      </c>
      <c r="X69">
        <v>525.77</v>
      </c>
      <c r="Y69">
        <v>4210.99</v>
      </c>
      <c r="Z69">
        <v>562.1</v>
      </c>
      <c r="AA69">
        <v>490.83</v>
      </c>
      <c r="AB69">
        <v>5245.91</v>
      </c>
    </row>
    <row r="70" spans="1:28" hidden="1" x14ac:dyDescent="0.25">
      <c r="A70" t="s">
        <v>431</v>
      </c>
      <c r="B70" t="s">
        <v>430</v>
      </c>
      <c r="C70" t="s">
        <v>334</v>
      </c>
      <c r="D70">
        <v>82622.697978690005</v>
      </c>
      <c r="E70">
        <v>422.75</v>
      </c>
      <c r="F70">
        <v>1644.67</v>
      </c>
      <c r="G70">
        <v>2.5</v>
      </c>
      <c r="H70">
        <v>5569.06</v>
      </c>
      <c r="I70">
        <v>1856.53</v>
      </c>
      <c r="J70">
        <v>13.0103805164684</v>
      </c>
      <c r="K70">
        <v>194.9</v>
      </c>
      <c r="L70">
        <v>2583.4</v>
      </c>
      <c r="M70">
        <v>4083.8099999999899</v>
      </c>
      <c r="N70">
        <v>3924.39</v>
      </c>
      <c r="O70">
        <v>3729.49</v>
      </c>
      <c r="P70">
        <v>11761.9</v>
      </c>
      <c r="Q70">
        <v>0.19215425689014401</v>
      </c>
      <c r="R70">
        <v>5230.7700000000004</v>
      </c>
      <c r="S70">
        <v>11200.69</v>
      </c>
      <c r="T70">
        <v>1146.0899999999999</v>
      </c>
      <c r="U70">
        <v>39702.76</v>
      </c>
      <c r="V70">
        <v>1380.6499999999901</v>
      </c>
      <c r="W70">
        <v>3.25</v>
      </c>
      <c r="X70">
        <v>644.93999999999903</v>
      </c>
      <c r="Y70">
        <v>6874.08</v>
      </c>
      <c r="Z70">
        <v>1028.3199999999899</v>
      </c>
      <c r="AA70">
        <v>988.88999999999896</v>
      </c>
      <c r="AB70">
        <v>8254.73</v>
      </c>
    </row>
    <row r="71" spans="1:28" hidden="1" x14ac:dyDescent="0.25">
      <c r="A71" t="s">
        <v>433</v>
      </c>
      <c r="B71" t="s">
        <v>432</v>
      </c>
      <c r="C71" t="s">
        <v>434</v>
      </c>
      <c r="D71">
        <v>82539.718756400005</v>
      </c>
      <c r="E71">
        <v>7428.1</v>
      </c>
      <c r="F71">
        <v>33.86</v>
      </c>
      <c r="G71">
        <v>123</v>
      </c>
      <c r="H71">
        <v>5045.37</v>
      </c>
      <c r="I71">
        <v>49.78</v>
      </c>
      <c r="J71">
        <v>435.83134362461902</v>
      </c>
      <c r="L71">
        <v>4850.5200000000004</v>
      </c>
      <c r="M71">
        <v>32.01</v>
      </c>
      <c r="N71">
        <v>5011.51</v>
      </c>
      <c r="O71">
        <v>5011.51</v>
      </c>
      <c r="Q71">
        <v>0.282219261646174</v>
      </c>
      <c r="S71">
        <v>67.2</v>
      </c>
      <c r="T71">
        <v>160.99</v>
      </c>
      <c r="U71">
        <v>5194.3599999999997</v>
      </c>
      <c r="V71">
        <v>1376.14</v>
      </c>
      <c r="W71">
        <v>121.5</v>
      </c>
      <c r="X71">
        <v>1352.75</v>
      </c>
      <c r="Y71">
        <v>36.799999999999997</v>
      </c>
      <c r="Z71">
        <v>1367.64</v>
      </c>
      <c r="AA71">
        <v>1367.64</v>
      </c>
      <c r="AB71">
        <v>1412.94</v>
      </c>
    </row>
    <row r="72" spans="1:28" hidden="1" x14ac:dyDescent="0.25">
      <c r="A72" t="s">
        <v>436</v>
      </c>
      <c r="B72" t="s">
        <v>435</v>
      </c>
      <c r="C72" t="s">
        <v>41</v>
      </c>
      <c r="D72">
        <v>81644.413167849998</v>
      </c>
      <c r="E72">
        <v>1296.7</v>
      </c>
      <c r="F72">
        <v>296.17</v>
      </c>
      <c r="G72">
        <v>7.5</v>
      </c>
      <c r="H72">
        <v>1798.29</v>
      </c>
      <c r="I72">
        <v>1268.32</v>
      </c>
      <c r="J72">
        <v>17.109180169977499</v>
      </c>
      <c r="K72">
        <v>55.06</v>
      </c>
      <c r="L72">
        <v>1071.73</v>
      </c>
      <c r="M72">
        <v>425.11999999999802</v>
      </c>
      <c r="N72">
        <v>1502.12</v>
      </c>
      <c r="O72">
        <v>1447.06</v>
      </c>
      <c r="P72">
        <v>119.27</v>
      </c>
      <c r="Q72">
        <v>0.43836115614473697</v>
      </c>
      <c r="R72">
        <v>11972.25</v>
      </c>
      <c r="S72">
        <v>1617.71</v>
      </c>
      <c r="T72">
        <v>375.33</v>
      </c>
      <c r="U72">
        <v>17200.96</v>
      </c>
      <c r="V72">
        <v>466.81</v>
      </c>
      <c r="W72">
        <v>4.58</v>
      </c>
      <c r="X72">
        <v>287.07</v>
      </c>
      <c r="Y72">
        <v>4431.83</v>
      </c>
      <c r="Z72">
        <v>390.52</v>
      </c>
      <c r="AA72">
        <v>382.05</v>
      </c>
      <c r="AB72">
        <v>4898.6400000000003</v>
      </c>
    </row>
    <row r="73" spans="1:28" hidden="1" x14ac:dyDescent="0.25">
      <c r="A73" t="s">
        <v>12</v>
      </c>
      <c r="B73" t="s">
        <v>13</v>
      </c>
      <c r="C73" t="s">
        <v>14</v>
      </c>
      <c r="D73">
        <v>80090.455178370001</v>
      </c>
      <c r="E73">
        <v>859.8</v>
      </c>
      <c r="F73">
        <v>163.81</v>
      </c>
      <c r="G73">
        <v>2.5</v>
      </c>
      <c r="H73">
        <v>3194.3799999999901</v>
      </c>
      <c r="I73">
        <v>561.89</v>
      </c>
      <c r="J73">
        <v>23.9086805043803</v>
      </c>
      <c r="L73">
        <v>2258.4699999999898</v>
      </c>
      <c r="M73">
        <v>10529.4</v>
      </c>
      <c r="N73">
        <v>3030.5699999999902</v>
      </c>
      <c r="O73">
        <v>3030.5699999999902</v>
      </c>
      <c r="Q73">
        <v>0.10456453251537499</v>
      </c>
      <c r="T73">
        <v>772.099999999999</v>
      </c>
      <c r="U73">
        <v>14285.67</v>
      </c>
      <c r="V73">
        <v>844.73</v>
      </c>
      <c r="W73">
        <v>6.31</v>
      </c>
      <c r="X73">
        <v>596.47</v>
      </c>
      <c r="Y73">
        <v>3071.84</v>
      </c>
      <c r="Z73">
        <v>799.67</v>
      </c>
      <c r="AA73">
        <v>799.67</v>
      </c>
      <c r="AB73">
        <v>3916.57</v>
      </c>
    </row>
    <row r="74" spans="1:28" hidden="1" x14ac:dyDescent="0.25">
      <c r="A74" t="s">
        <v>438</v>
      </c>
      <c r="B74" t="s">
        <v>437</v>
      </c>
      <c r="C74" t="s">
        <v>304</v>
      </c>
      <c r="D74">
        <v>79290.02165753</v>
      </c>
      <c r="E74">
        <v>570.20000000000005</v>
      </c>
      <c r="F74">
        <v>83.76</v>
      </c>
      <c r="G74">
        <v>0.6</v>
      </c>
      <c r="H74">
        <v>1168.3099999999899</v>
      </c>
      <c r="I74">
        <v>1453.8</v>
      </c>
      <c r="J74">
        <v>5.6574037026862296</v>
      </c>
      <c r="L74">
        <v>813.49999999999</v>
      </c>
      <c r="M74">
        <v>3296.0299999999902</v>
      </c>
      <c r="N74">
        <v>1084.54999999999</v>
      </c>
      <c r="O74">
        <v>1084.54999999999</v>
      </c>
      <c r="Q74">
        <v>0.106055715931162</v>
      </c>
      <c r="S74">
        <v>45453.81</v>
      </c>
      <c r="T74">
        <v>271.05</v>
      </c>
      <c r="U74">
        <v>51371.95</v>
      </c>
      <c r="V74">
        <v>216.269999999996</v>
      </c>
      <c r="W74">
        <v>1.43</v>
      </c>
      <c r="X74">
        <v>206.18999999999599</v>
      </c>
      <c r="Y74">
        <v>23663.279999999999</v>
      </c>
      <c r="Z74">
        <v>216.269999999996</v>
      </c>
      <c r="AA74">
        <v>216.269999999996</v>
      </c>
      <c r="AB74">
        <v>23879.55</v>
      </c>
    </row>
    <row r="75" spans="1:28" hidden="1" x14ac:dyDescent="0.25">
      <c r="A75" t="s">
        <v>440</v>
      </c>
      <c r="B75" t="s">
        <v>439</v>
      </c>
      <c r="C75" t="s">
        <v>441</v>
      </c>
      <c r="D75">
        <v>79184.307987749999</v>
      </c>
      <c r="E75">
        <v>863.1</v>
      </c>
      <c r="F75">
        <v>304.08</v>
      </c>
      <c r="G75">
        <v>8.4499999999999993</v>
      </c>
      <c r="H75">
        <v>2184.8000000000002</v>
      </c>
      <c r="I75">
        <v>1120.3599999999999</v>
      </c>
      <c r="J75">
        <v>13.0097679740893</v>
      </c>
      <c r="K75">
        <v>87.16</v>
      </c>
      <c r="L75">
        <v>1203.77</v>
      </c>
      <c r="M75">
        <v>1847.87</v>
      </c>
      <c r="N75">
        <v>1880.72</v>
      </c>
      <c r="O75">
        <v>1793.56</v>
      </c>
      <c r="P75">
        <v>149.43</v>
      </c>
      <c r="Q75">
        <v>0.649511967994301</v>
      </c>
      <c r="R75">
        <v>7107.06</v>
      </c>
      <c r="S75">
        <v>1785.26</v>
      </c>
      <c r="T75">
        <v>589.79</v>
      </c>
      <c r="U75">
        <v>14194.78</v>
      </c>
      <c r="V75">
        <v>560.6</v>
      </c>
      <c r="W75">
        <v>2.89</v>
      </c>
      <c r="X75">
        <v>268.58999999999997</v>
      </c>
      <c r="Y75">
        <v>3113.43</v>
      </c>
      <c r="Z75">
        <v>477.74</v>
      </c>
      <c r="AA75">
        <v>450.08</v>
      </c>
      <c r="AB75">
        <v>3674.03</v>
      </c>
    </row>
    <row r="76" spans="1:28" hidden="1" x14ac:dyDescent="0.25">
      <c r="A76" t="s">
        <v>443</v>
      </c>
      <c r="B76" t="s">
        <v>442</v>
      </c>
      <c r="C76" t="s">
        <v>326</v>
      </c>
      <c r="D76">
        <v>76089.771235799999</v>
      </c>
      <c r="E76">
        <v>1901.8</v>
      </c>
      <c r="F76">
        <v>325.92</v>
      </c>
      <c r="G76">
        <v>0</v>
      </c>
      <c r="H76">
        <v>2041.62</v>
      </c>
      <c r="J76">
        <v>32</v>
      </c>
      <c r="K76">
        <v>44.47</v>
      </c>
      <c r="L76">
        <v>1281.8399999999899</v>
      </c>
      <c r="M76">
        <v>6848.8</v>
      </c>
      <c r="N76">
        <v>1715.69999999999</v>
      </c>
      <c r="O76">
        <v>1671.22999999999</v>
      </c>
      <c r="Q76">
        <v>0</v>
      </c>
      <c r="T76">
        <v>389.39</v>
      </c>
      <c r="U76">
        <v>8890.42</v>
      </c>
      <c r="V76">
        <v>466.95999999999901</v>
      </c>
      <c r="W76">
        <v>7.13</v>
      </c>
      <c r="X76">
        <v>285.42999999999898</v>
      </c>
      <c r="Y76">
        <v>1635.99</v>
      </c>
      <c r="Z76">
        <v>382.43999999999897</v>
      </c>
      <c r="AA76">
        <v>377.27999999999901</v>
      </c>
      <c r="AB76">
        <v>2102.9499999999998</v>
      </c>
    </row>
    <row r="77" spans="1:28" hidden="1" x14ac:dyDescent="0.25">
      <c r="A77" t="s">
        <v>445</v>
      </c>
      <c r="B77" t="s">
        <v>444</v>
      </c>
      <c r="C77" t="s">
        <v>446</v>
      </c>
      <c r="D77">
        <v>75575.390380964993</v>
      </c>
      <c r="E77">
        <v>977.65</v>
      </c>
      <c r="F77">
        <v>282.5</v>
      </c>
      <c r="G77">
        <v>0</v>
      </c>
      <c r="H77">
        <v>1665</v>
      </c>
      <c r="I77">
        <v>610</v>
      </c>
      <c r="J77">
        <v>15.6300983859603</v>
      </c>
      <c r="K77">
        <v>103.9</v>
      </c>
      <c r="L77">
        <v>1136.3</v>
      </c>
      <c r="M77">
        <v>2383.5</v>
      </c>
      <c r="N77">
        <v>1382.5</v>
      </c>
      <c r="O77">
        <v>1278.5999999999999</v>
      </c>
      <c r="P77">
        <v>16.7</v>
      </c>
      <c r="Q77">
        <v>0</v>
      </c>
      <c r="R77">
        <v>4361</v>
      </c>
      <c r="S77">
        <v>2040.1</v>
      </c>
      <c r="T77">
        <v>142.30000000000001</v>
      </c>
      <c r="U77">
        <v>11076.3</v>
      </c>
      <c r="V77">
        <v>717.599999999999</v>
      </c>
      <c r="W77">
        <v>6.71</v>
      </c>
      <c r="X77">
        <v>476.7</v>
      </c>
      <c r="Y77">
        <v>1971.9</v>
      </c>
      <c r="Z77">
        <v>643.29999999999995</v>
      </c>
      <c r="AA77">
        <v>639</v>
      </c>
      <c r="AB77">
        <v>2689.5</v>
      </c>
    </row>
    <row r="78" spans="1:28" hidden="1" x14ac:dyDescent="0.25">
      <c r="A78" t="s">
        <v>448</v>
      </c>
      <c r="B78" t="s">
        <v>447</v>
      </c>
      <c r="C78" t="s">
        <v>55</v>
      </c>
      <c r="D78">
        <v>74838.476121929998</v>
      </c>
      <c r="E78">
        <v>5180.8</v>
      </c>
      <c r="F78">
        <v>615.24</v>
      </c>
      <c r="G78">
        <v>15</v>
      </c>
      <c r="H78">
        <v>2096.8000000000002</v>
      </c>
      <c r="J78">
        <v>56.97</v>
      </c>
      <c r="K78">
        <v>380.79</v>
      </c>
      <c r="L78">
        <v>819.07000000000096</v>
      </c>
      <c r="M78">
        <v>14605.99</v>
      </c>
      <c r="N78">
        <v>1481.56</v>
      </c>
      <c r="O78">
        <v>1100.77</v>
      </c>
      <c r="Q78">
        <v>0.263296471827277</v>
      </c>
      <c r="T78">
        <v>281.7</v>
      </c>
      <c r="U78">
        <v>16702.79</v>
      </c>
      <c r="V78">
        <v>508.06999999999903</v>
      </c>
      <c r="W78">
        <v>10.050000000000001</v>
      </c>
      <c r="X78">
        <v>144.51999999999899</v>
      </c>
      <c r="Y78">
        <v>3814.05</v>
      </c>
      <c r="Z78">
        <v>349.00999999999902</v>
      </c>
      <c r="AA78">
        <v>253.599999999999</v>
      </c>
      <c r="AB78">
        <v>4322.12</v>
      </c>
    </row>
    <row r="79" spans="1:28" hidden="1" x14ac:dyDescent="0.25">
      <c r="A79" t="s">
        <v>450</v>
      </c>
      <c r="B79" t="s">
        <v>449</v>
      </c>
      <c r="C79" t="s">
        <v>451</v>
      </c>
      <c r="D79">
        <v>73312.361019450007</v>
      </c>
      <c r="E79">
        <v>112.05</v>
      </c>
      <c r="F79">
        <v>2701.57</v>
      </c>
      <c r="G79">
        <v>4</v>
      </c>
      <c r="H79">
        <v>10324.51</v>
      </c>
      <c r="J79">
        <v>8.52</v>
      </c>
      <c r="K79">
        <v>366.58</v>
      </c>
      <c r="L79">
        <v>5616.00000000001</v>
      </c>
      <c r="M79">
        <v>138387.04999999999</v>
      </c>
      <c r="N79">
        <v>7622.9400000000096</v>
      </c>
      <c r="O79">
        <v>7256.3600000000097</v>
      </c>
      <c r="Q79">
        <v>0.46948356807511699</v>
      </c>
      <c r="T79">
        <v>1640.36</v>
      </c>
      <c r="U79">
        <v>148711.56</v>
      </c>
      <c r="V79">
        <v>1426.6899999999901</v>
      </c>
      <c r="W79">
        <v>0.96</v>
      </c>
      <c r="X79">
        <v>634.17999999999802</v>
      </c>
      <c r="Y79">
        <v>32708.3</v>
      </c>
      <c r="Z79">
        <v>795.82999999999799</v>
      </c>
      <c r="AA79">
        <v>688.89999999999804</v>
      </c>
      <c r="AB79">
        <v>34134.99</v>
      </c>
    </row>
    <row r="80" spans="1:28" hidden="1" x14ac:dyDescent="0.25">
      <c r="A80" t="s">
        <v>453</v>
      </c>
      <c r="B80" t="s">
        <v>452</v>
      </c>
      <c r="C80" t="s">
        <v>451</v>
      </c>
      <c r="D80">
        <v>69969.917480460004</v>
      </c>
      <c r="E80">
        <v>631.1</v>
      </c>
      <c r="F80">
        <v>113.1</v>
      </c>
      <c r="G80">
        <v>0.25</v>
      </c>
      <c r="H80">
        <v>924.07</v>
      </c>
      <c r="I80">
        <v>55.68</v>
      </c>
      <c r="J80">
        <v>4.9689488071369103</v>
      </c>
      <c r="K80">
        <v>78.430000000000007</v>
      </c>
      <c r="L80">
        <v>546.49</v>
      </c>
      <c r="M80">
        <v>124.769999999999</v>
      </c>
      <c r="N80">
        <v>810.97</v>
      </c>
      <c r="O80">
        <v>732.54</v>
      </c>
      <c r="P80">
        <v>83.29</v>
      </c>
      <c r="Q80">
        <v>5.0312452332155998E-2</v>
      </c>
      <c r="R80">
        <v>3083.32</v>
      </c>
      <c r="S80">
        <v>161.26</v>
      </c>
      <c r="T80">
        <v>186.05</v>
      </c>
      <c r="U80">
        <v>4432.3900000000003</v>
      </c>
      <c r="V80">
        <v>204.659999999999</v>
      </c>
      <c r="W80">
        <v>0.89</v>
      </c>
      <c r="X80">
        <v>97.909999999999897</v>
      </c>
      <c r="Y80">
        <v>919.61</v>
      </c>
      <c r="Z80">
        <v>173.79999999999899</v>
      </c>
      <c r="AA80">
        <v>141.689999999999</v>
      </c>
      <c r="AB80">
        <v>1124.27</v>
      </c>
    </row>
    <row r="81" spans="1:28" hidden="1" x14ac:dyDescent="0.25">
      <c r="A81" t="s">
        <v>455</v>
      </c>
      <c r="B81" t="s">
        <v>454</v>
      </c>
      <c r="C81" t="s">
        <v>395</v>
      </c>
      <c r="D81">
        <v>69582.350978909904</v>
      </c>
      <c r="E81">
        <v>535.4</v>
      </c>
      <c r="F81">
        <v>155</v>
      </c>
      <c r="G81">
        <v>4.5</v>
      </c>
      <c r="H81">
        <v>1954</v>
      </c>
      <c r="I81">
        <v>653</v>
      </c>
      <c r="J81">
        <v>10.0850639669736</v>
      </c>
      <c r="K81">
        <v>56</v>
      </c>
      <c r="L81">
        <v>1302</v>
      </c>
      <c r="M81">
        <v>1232</v>
      </c>
      <c r="N81">
        <v>1799</v>
      </c>
      <c r="O81">
        <v>1743</v>
      </c>
      <c r="P81">
        <v>35</v>
      </c>
      <c r="Q81">
        <v>0.44620440829493002</v>
      </c>
      <c r="R81">
        <v>4579</v>
      </c>
      <c r="S81">
        <v>2715</v>
      </c>
      <c r="T81">
        <v>441</v>
      </c>
      <c r="U81">
        <v>11168</v>
      </c>
      <c r="V81">
        <v>461</v>
      </c>
      <c r="W81">
        <v>2.34</v>
      </c>
      <c r="X81">
        <v>302</v>
      </c>
      <c r="Y81">
        <v>1847</v>
      </c>
      <c r="Z81">
        <v>418</v>
      </c>
      <c r="AA81">
        <v>401</v>
      </c>
      <c r="AB81">
        <v>2308</v>
      </c>
    </row>
    <row r="82" spans="1:28" hidden="1" x14ac:dyDescent="0.25">
      <c r="A82" t="s">
        <v>457</v>
      </c>
      <c r="B82" t="s">
        <v>456</v>
      </c>
      <c r="C82" t="s">
        <v>352</v>
      </c>
      <c r="D82">
        <v>69466.681751779994</v>
      </c>
      <c r="E82">
        <v>217.35</v>
      </c>
      <c r="F82">
        <v>3439.2</v>
      </c>
      <c r="G82">
        <v>2</v>
      </c>
      <c r="H82">
        <v>13267.8499999999</v>
      </c>
      <c r="I82">
        <v>3801.4</v>
      </c>
      <c r="J82">
        <v>10.4361855133626</v>
      </c>
      <c r="K82">
        <v>4371.6499999999996</v>
      </c>
      <c r="L82">
        <v>3336.4399999999901</v>
      </c>
      <c r="M82">
        <v>5884.9199999999901</v>
      </c>
      <c r="N82">
        <v>9828.6499999999905</v>
      </c>
      <c r="O82">
        <v>5456.99999999999</v>
      </c>
      <c r="P82">
        <v>36708.559999999998</v>
      </c>
      <c r="Q82">
        <v>0.19164090149980201</v>
      </c>
      <c r="S82">
        <v>1460.6</v>
      </c>
      <c r="T82">
        <v>2120.56</v>
      </c>
      <c r="U82">
        <v>61123.3299999999</v>
      </c>
      <c r="V82">
        <v>3279.93</v>
      </c>
      <c r="W82">
        <v>2.4300000000000002</v>
      </c>
      <c r="X82">
        <v>777.73</v>
      </c>
      <c r="Y82">
        <v>10526.05</v>
      </c>
      <c r="Z82">
        <v>2353.63</v>
      </c>
      <c r="AA82">
        <v>1158.07</v>
      </c>
      <c r="AB82">
        <v>13805.98</v>
      </c>
    </row>
    <row r="83" spans="1:28" hidden="1" x14ac:dyDescent="0.25">
      <c r="A83" t="s">
        <v>459</v>
      </c>
      <c r="B83" t="s">
        <v>458</v>
      </c>
      <c r="C83" t="s">
        <v>304</v>
      </c>
      <c r="D83">
        <v>69237.258521115</v>
      </c>
      <c r="E83">
        <v>1387.5</v>
      </c>
      <c r="F83">
        <v>142.35</v>
      </c>
      <c r="G83">
        <v>10</v>
      </c>
      <c r="H83">
        <v>2254.88</v>
      </c>
      <c r="I83">
        <v>1093.8</v>
      </c>
      <c r="J83">
        <v>35.214274819575301</v>
      </c>
      <c r="L83">
        <v>1729.05</v>
      </c>
      <c r="M83">
        <v>15521.89</v>
      </c>
      <c r="N83">
        <v>2112.5300000000002</v>
      </c>
      <c r="O83">
        <v>2112.5300000000002</v>
      </c>
      <c r="Q83">
        <v>0.28397574708654999</v>
      </c>
      <c r="T83">
        <v>383.48</v>
      </c>
      <c r="U83">
        <v>18870.57</v>
      </c>
      <c r="V83">
        <v>520.01</v>
      </c>
      <c r="W83">
        <v>7.95</v>
      </c>
      <c r="X83">
        <v>390.36</v>
      </c>
      <c r="Y83">
        <v>4203.6099999999997</v>
      </c>
      <c r="Z83">
        <v>520.01</v>
      </c>
      <c r="AA83">
        <v>520.01</v>
      </c>
      <c r="AB83">
        <v>4723.62</v>
      </c>
    </row>
    <row r="84" spans="1:28" hidden="1" x14ac:dyDescent="0.25">
      <c r="A84" t="s">
        <v>18</v>
      </c>
      <c r="B84" t="s">
        <v>19</v>
      </c>
      <c r="C84" t="s">
        <v>17</v>
      </c>
      <c r="D84">
        <v>68928.957393079996</v>
      </c>
      <c r="E84">
        <v>62.1</v>
      </c>
      <c r="F84">
        <v>904.87</v>
      </c>
      <c r="G84">
        <v>0.65</v>
      </c>
      <c r="H84">
        <v>6055.7300000000096</v>
      </c>
      <c r="I84">
        <v>14942.59</v>
      </c>
      <c r="J84">
        <v>3.04100015331211</v>
      </c>
      <c r="L84">
        <v>3348.4500000000098</v>
      </c>
      <c r="M84">
        <v>73918.269999999902</v>
      </c>
      <c r="N84">
        <v>5150.8600000000097</v>
      </c>
      <c r="O84">
        <v>5150.8600000000097</v>
      </c>
      <c r="Q84">
        <v>0.21374546768504701</v>
      </c>
      <c r="S84">
        <v>4457.7299999999996</v>
      </c>
      <c r="T84">
        <v>1802.4099999999901</v>
      </c>
      <c r="U84">
        <v>99374.319999999905</v>
      </c>
      <c r="V84">
        <v>2629.6899999999901</v>
      </c>
      <c r="W84">
        <v>1.69</v>
      </c>
      <c r="X84">
        <v>1729.1599999999901</v>
      </c>
      <c r="Y84">
        <v>25502.54</v>
      </c>
      <c r="Z84">
        <v>2629.6899999999901</v>
      </c>
      <c r="AA84">
        <v>2629.6899999999901</v>
      </c>
      <c r="AB84">
        <v>28132.23</v>
      </c>
    </row>
    <row r="85" spans="1:28" hidden="1" x14ac:dyDescent="0.25">
      <c r="A85" t="s">
        <v>461</v>
      </c>
      <c r="B85" t="s">
        <v>460</v>
      </c>
      <c r="C85" t="s">
        <v>41</v>
      </c>
      <c r="D85">
        <v>68761.956318640005</v>
      </c>
      <c r="E85">
        <v>4698.45</v>
      </c>
      <c r="F85">
        <v>209.16</v>
      </c>
      <c r="G85">
        <v>20</v>
      </c>
      <c r="H85">
        <v>1976.18</v>
      </c>
      <c r="I85">
        <v>456.77</v>
      </c>
      <c r="J85">
        <v>84.8880143766591</v>
      </c>
      <c r="K85">
        <v>59.76</v>
      </c>
      <c r="L85">
        <v>1269.96</v>
      </c>
      <c r="M85">
        <v>620.24</v>
      </c>
      <c r="N85">
        <v>1767.02</v>
      </c>
      <c r="O85">
        <v>1707.26</v>
      </c>
      <c r="P85">
        <v>183.75</v>
      </c>
      <c r="Q85">
        <v>0.235604521402248</v>
      </c>
      <c r="R85">
        <v>10341.07</v>
      </c>
      <c r="S85">
        <v>663.1</v>
      </c>
      <c r="T85">
        <v>437.3</v>
      </c>
      <c r="U85">
        <v>14241.11</v>
      </c>
      <c r="V85">
        <v>612.55999999999995</v>
      </c>
      <c r="W85">
        <v>26.66</v>
      </c>
      <c r="X85">
        <v>399.28</v>
      </c>
      <c r="Y85">
        <v>3340.82</v>
      </c>
      <c r="Z85">
        <v>555.41999999999996</v>
      </c>
      <c r="AA85">
        <v>530.5</v>
      </c>
      <c r="AB85">
        <v>3953.38</v>
      </c>
    </row>
    <row r="86" spans="1:28" hidden="1" x14ac:dyDescent="0.25">
      <c r="A86" t="s">
        <v>463</v>
      </c>
      <c r="B86" t="s">
        <v>462</v>
      </c>
      <c r="C86" t="s">
        <v>301</v>
      </c>
      <c r="D86">
        <v>68686.399811700001</v>
      </c>
      <c r="E86">
        <v>1796.3</v>
      </c>
      <c r="F86">
        <v>600.69000000000005</v>
      </c>
      <c r="G86">
        <v>35</v>
      </c>
      <c r="H86">
        <v>8814.4099999999908</v>
      </c>
      <c r="I86">
        <v>2636.42</v>
      </c>
      <c r="J86">
        <v>186.404157319044</v>
      </c>
      <c r="L86">
        <v>6011.03999999999</v>
      </c>
      <c r="M86">
        <v>17348.43</v>
      </c>
      <c r="N86">
        <v>8213.7199999999903</v>
      </c>
      <c r="O86">
        <v>8213.7199999999903</v>
      </c>
      <c r="Q86">
        <v>0.18776405260154599</v>
      </c>
      <c r="S86">
        <v>1709.13</v>
      </c>
      <c r="T86">
        <v>2202.6799999999998</v>
      </c>
      <c r="U86">
        <v>30508.39</v>
      </c>
      <c r="V86">
        <v>2277.83</v>
      </c>
      <c r="W86">
        <v>34.01</v>
      </c>
      <c r="X86">
        <v>1285.19</v>
      </c>
      <c r="Y86">
        <v>5701.9199999999901</v>
      </c>
      <c r="Z86">
        <v>1850.74</v>
      </c>
      <c r="AA86">
        <v>1850.74</v>
      </c>
      <c r="AB86">
        <v>7979.75</v>
      </c>
    </row>
    <row r="87" spans="1:28" hidden="1" x14ac:dyDescent="0.25">
      <c r="A87" t="s">
        <v>465</v>
      </c>
      <c r="B87" t="s">
        <v>464</v>
      </c>
      <c r="C87" t="s">
        <v>384</v>
      </c>
      <c r="D87">
        <v>68069.702238430007</v>
      </c>
      <c r="E87">
        <v>721.4</v>
      </c>
      <c r="F87">
        <v>92.8</v>
      </c>
      <c r="G87">
        <v>1</v>
      </c>
      <c r="H87">
        <v>1027.29999999999</v>
      </c>
      <c r="I87">
        <v>423.9</v>
      </c>
      <c r="J87">
        <v>5.0524489461920199</v>
      </c>
      <c r="K87">
        <v>482</v>
      </c>
      <c r="L87">
        <v>486.69999999999902</v>
      </c>
      <c r="M87">
        <v>7396.6999999999898</v>
      </c>
      <c r="N87">
        <v>934.49999999999898</v>
      </c>
      <c r="O87">
        <v>452.49999999999898</v>
      </c>
      <c r="P87">
        <v>15.7</v>
      </c>
      <c r="Q87">
        <v>0.197923820834189</v>
      </c>
      <c r="R87">
        <v>0</v>
      </c>
      <c r="S87">
        <v>747.6</v>
      </c>
      <c r="T87">
        <v>-34.200000000000003</v>
      </c>
      <c r="U87">
        <v>9611.1999999999898</v>
      </c>
      <c r="V87">
        <v>785.01</v>
      </c>
      <c r="W87">
        <v>7.7249999999999996</v>
      </c>
      <c r="X87">
        <v>744.36</v>
      </c>
      <c r="Y87">
        <v>2486.6999999999998</v>
      </c>
      <c r="Z87">
        <v>755.4</v>
      </c>
      <c r="AA87">
        <v>638.21</v>
      </c>
      <c r="AB87">
        <v>3271.71</v>
      </c>
    </row>
    <row r="88" spans="1:28" hidden="1" x14ac:dyDescent="0.25">
      <c r="A88" t="s">
        <v>22</v>
      </c>
      <c r="B88" t="s">
        <v>23</v>
      </c>
      <c r="C88" t="s">
        <v>24</v>
      </c>
      <c r="D88">
        <v>67368.911012369994</v>
      </c>
      <c r="E88">
        <v>81.3</v>
      </c>
      <c r="F88">
        <v>436.9</v>
      </c>
      <c r="G88">
        <v>0</v>
      </c>
      <c r="H88">
        <v>-529</v>
      </c>
      <c r="J88">
        <v>-1.2</v>
      </c>
      <c r="K88">
        <v>48.7</v>
      </c>
      <c r="L88">
        <v>-971.3</v>
      </c>
      <c r="M88">
        <v>8289.9</v>
      </c>
      <c r="N88">
        <v>-965.9</v>
      </c>
      <c r="O88">
        <v>-1014.6</v>
      </c>
      <c r="Q88">
        <v>0</v>
      </c>
      <c r="T88">
        <v>-43.3</v>
      </c>
      <c r="U88">
        <v>7760.9</v>
      </c>
      <c r="V88">
        <v>-54.800000000000097</v>
      </c>
      <c r="W88">
        <v>-0.23</v>
      </c>
      <c r="X88">
        <v>-188.2</v>
      </c>
      <c r="Y88">
        <v>2281.4</v>
      </c>
      <c r="Z88">
        <v>-188.6</v>
      </c>
      <c r="AA88">
        <v>-204.4</v>
      </c>
      <c r="AB88">
        <v>2226.6</v>
      </c>
    </row>
    <row r="89" spans="1:28" hidden="1" x14ac:dyDescent="0.25">
      <c r="A89" t="s">
        <v>56</v>
      </c>
      <c r="B89" t="s">
        <v>57</v>
      </c>
      <c r="C89" t="s">
        <v>58</v>
      </c>
      <c r="D89">
        <v>67139.865050774999</v>
      </c>
      <c r="E89">
        <v>685.85</v>
      </c>
      <c r="F89">
        <v>264.02999999999997</v>
      </c>
      <c r="G89">
        <v>3.2</v>
      </c>
      <c r="H89">
        <v>1525.6</v>
      </c>
      <c r="J89">
        <v>8.86</v>
      </c>
      <c r="K89">
        <v>99.23</v>
      </c>
      <c r="L89">
        <v>859.42</v>
      </c>
      <c r="M89">
        <v>9093.81</v>
      </c>
      <c r="N89">
        <v>1261.57</v>
      </c>
      <c r="O89">
        <v>1162.3399999999999</v>
      </c>
      <c r="Q89">
        <v>0.36117381489841899</v>
      </c>
      <c r="T89">
        <v>302.92</v>
      </c>
      <c r="U89">
        <v>10619.41</v>
      </c>
      <c r="V89">
        <v>361.63999999999902</v>
      </c>
      <c r="W89">
        <v>1.91</v>
      </c>
      <c r="X89">
        <v>185.689999999999</v>
      </c>
      <c r="Y89">
        <v>2097.06</v>
      </c>
      <c r="Z89">
        <v>287.229999999999</v>
      </c>
      <c r="AA89">
        <v>257.92999999999898</v>
      </c>
      <c r="AB89">
        <v>2458.6999999999998</v>
      </c>
    </row>
    <row r="90" spans="1:28" hidden="1" x14ac:dyDescent="0.25">
      <c r="A90" t="s">
        <v>467</v>
      </c>
      <c r="B90" t="s">
        <v>466</v>
      </c>
      <c r="C90" t="s">
        <v>468</v>
      </c>
      <c r="D90">
        <v>65731.287250199995</v>
      </c>
      <c r="E90">
        <v>97.05</v>
      </c>
      <c r="F90">
        <v>3135.84</v>
      </c>
      <c r="G90">
        <v>0.65</v>
      </c>
      <c r="H90">
        <v>6321.5600000000104</v>
      </c>
      <c r="J90">
        <v>2.21</v>
      </c>
      <c r="K90">
        <v>780.94</v>
      </c>
      <c r="L90">
        <v>1495.5900000000099</v>
      </c>
      <c r="M90">
        <v>72636.149999999994</v>
      </c>
      <c r="N90">
        <v>3185.7200000000098</v>
      </c>
      <c r="O90">
        <v>2404.7800000000102</v>
      </c>
      <c r="Q90">
        <v>0.29411764705882298</v>
      </c>
      <c r="T90">
        <v>909.18999999999903</v>
      </c>
      <c r="U90">
        <v>78957.710000000006</v>
      </c>
      <c r="V90">
        <v>2071.09</v>
      </c>
      <c r="W90">
        <v>0.97</v>
      </c>
      <c r="X90">
        <v>653.96</v>
      </c>
      <c r="Y90">
        <v>20480.849999999999</v>
      </c>
      <c r="Z90">
        <v>1231.3900000000001</v>
      </c>
      <c r="AA90">
        <v>952.95</v>
      </c>
      <c r="AB90">
        <v>22551.94</v>
      </c>
    </row>
    <row r="91" spans="1:28" hidden="1" x14ac:dyDescent="0.25">
      <c r="A91" t="s">
        <v>470</v>
      </c>
      <c r="B91" t="s">
        <v>469</v>
      </c>
      <c r="C91" t="s">
        <v>326</v>
      </c>
      <c r="D91">
        <v>65616.109679999994</v>
      </c>
      <c r="E91">
        <v>1941</v>
      </c>
      <c r="F91">
        <v>706.59</v>
      </c>
      <c r="G91">
        <v>22</v>
      </c>
      <c r="H91">
        <v>2887.19</v>
      </c>
      <c r="I91">
        <v>1677.69</v>
      </c>
      <c r="J91">
        <v>36.7926363552128</v>
      </c>
      <c r="K91">
        <v>333.44</v>
      </c>
      <c r="L91">
        <v>1245.23</v>
      </c>
      <c r="M91">
        <v>873.42999999999904</v>
      </c>
      <c r="N91">
        <v>2180.6</v>
      </c>
      <c r="O91">
        <v>1847.16</v>
      </c>
      <c r="P91">
        <v>155.28</v>
      </c>
      <c r="Q91">
        <v>0.59794573532600304</v>
      </c>
      <c r="R91">
        <v>2569</v>
      </c>
      <c r="S91">
        <v>1502.7</v>
      </c>
      <c r="T91">
        <v>601.92999999999995</v>
      </c>
      <c r="U91">
        <v>9665.28999999999</v>
      </c>
      <c r="V91">
        <v>736</v>
      </c>
      <c r="W91">
        <v>8.48</v>
      </c>
      <c r="X91">
        <v>287</v>
      </c>
      <c r="Y91">
        <v>1764</v>
      </c>
      <c r="Z91">
        <v>540</v>
      </c>
      <c r="AA91">
        <v>433</v>
      </c>
      <c r="AB91">
        <v>2500</v>
      </c>
    </row>
    <row r="92" spans="1:28" hidden="1" x14ac:dyDescent="0.25">
      <c r="A92" t="s">
        <v>472</v>
      </c>
      <c r="B92" t="s">
        <v>471</v>
      </c>
      <c r="C92" t="s">
        <v>376</v>
      </c>
      <c r="D92">
        <v>65591.403151874998</v>
      </c>
      <c r="E92">
        <v>2144.35</v>
      </c>
      <c r="F92">
        <v>575.32000000000005</v>
      </c>
      <c r="G92">
        <v>7.2</v>
      </c>
      <c r="H92">
        <v>3604.1299999999901</v>
      </c>
      <c r="I92">
        <v>813.8</v>
      </c>
      <c r="J92">
        <v>72.697644430439794</v>
      </c>
      <c r="K92">
        <v>204.82</v>
      </c>
      <c r="L92">
        <v>2162.3399999999901</v>
      </c>
      <c r="M92">
        <v>816.47</v>
      </c>
      <c r="N92">
        <v>3028.8099999999899</v>
      </c>
      <c r="O92">
        <v>2823.9899999999898</v>
      </c>
      <c r="P92">
        <v>1472.25</v>
      </c>
      <c r="Q92">
        <v>9.9040347956380601E-2</v>
      </c>
      <c r="R92">
        <v>7402.43</v>
      </c>
      <c r="S92">
        <v>836.1</v>
      </c>
      <c r="T92">
        <v>661.65</v>
      </c>
      <c r="U92">
        <v>14945.18</v>
      </c>
      <c r="V92">
        <v>953.93</v>
      </c>
      <c r="W92">
        <v>18.97</v>
      </c>
      <c r="X92">
        <v>562.45000000000005</v>
      </c>
      <c r="Y92">
        <v>2846.49</v>
      </c>
      <c r="Z92">
        <v>799.29</v>
      </c>
      <c r="AA92">
        <v>733.39</v>
      </c>
      <c r="AB92">
        <v>3800.42</v>
      </c>
    </row>
    <row r="93" spans="1:28" hidden="1" x14ac:dyDescent="0.25">
      <c r="A93" t="s">
        <v>474</v>
      </c>
      <c r="B93" t="s">
        <v>473</v>
      </c>
      <c r="C93" t="s">
        <v>373</v>
      </c>
      <c r="D93">
        <v>63801.823974630002</v>
      </c>
      <c r="E93">
        <v>1307.0999999999999</v>
      </c>
      <c r="F93">
        <v>858.86</v>
      </c>
      <c r="G93">
        <v>5</v>
      </c>
      <c r="H93">
        <v>4162.78</v>
      </c>
      <c r="I93">
        <v>2890.25</v>
      </c>
      <c r="J93">
        <v>27.966870934748201</v>
      </c>
      <c r="K93">
        <v>1367.89</v>
      </c>
      <c r="L93">
        <v>1328.67</v>
      </c>
      <c r="M93">
        <v>2587.5300000000002</v>
      </c>
      <c r="N93">
        <v>3303.92</v>
      </c>
      <c r="O93">
        <v>1936.03</v>
      </c>
      <c r="P93">
        <v>133.47</v>
      </c>
      <c r="Q93">
        <v>0.17878296115664499</v>
      </c>
      <c r="R93">
        <v>20984.21</v>
      </c>
      <c r="S93">
        <v>1353.75</v>
      </c>
      <c r="T93">
        <v>607.36</v>
      </c>
      <c r="U93">
        <v>32111.99</v>
      </c>
      <c r="V93">
        <v>1116.54</v>
      </c>
      <c r="W93">
        <v>7.07</v>
      </c>
      <c r="X93">
        <v>336.1</v>
      </c>
      <c r="Y93">
        <v>6982</v>
      </c>
      <c r="Z93">
        <v>884.76</v>
      </c>
      <c r="AA93">
        <v>486.5</v>
      </c>
      <c r="AB93">
        <v>8098.54</v>
      </c>
    </row>
    <row r="94" spans="1:28" hidden="1" x14ac:dyDescent="0.25">
      <c r="A94" t="s">
        <v>476</v>
      </c>
      <c r="B94" t="s">
        <v>475</v>
      </c>
      <c r="C94" t="s">
        <v>347</v>
      </c>
      <c r="D94">
        <v>63125.787952699997</v>
      </c>
      <c r="E94">
        <v>629.35</v>
      </c>
      <c r="F94">
        <v>2690.95</v>
      </c>
      <c r="G94">
        <v>2</v>
      </c>
      <c r="H94">
        <v>9403.2099999999991</v>
      </c>
      <c r="J94">
        <v>39.07</v>
      </c>
      <c r="K94">
        <v>1445.89</v>
      </c>
      <c r="L94">
        <v>3173.9399999999901</v>
      </c>
      <c r="M94">
        <v>44145.9</v>
      </c>
      <c r="N94">
        <v>6712.2599999999902</v>
      </c>
      <c r="O94">
        <v>5266.3699999999899</v>
      </c>
      <c r="Q94">
        <v>5.1190171487074401E-2</v>
      </c>
      <c r="T94">
        <v>2092.4299999999998</v>
      </c>
      <c r="U94">
        <v>53549.11</v>
      </c>
      <c r="V94">
        <v>2049.54</v>
      </c>
      <c r="W94">
        <v>4.5999999999999996</v>
      </c>
      <c r="X94">
        <v>462.56</v>
      </c>
      <c r="Y94">
        <v>11658.15</v>
      </c>
      <c r="Z94">
        <v>1176.6600000000001</v>
      </c>
      <c r="AA94">
        <v>805.49</v>
      </c>
      <c r="AB94">
        <v>13707.69</v>
      </c>
    </row>
    <row r="95" spans="1:28" hidden="1" x14ac:dyDescent="0.25">
      <c r="A95" t="s">
        <v>478</v>
      </c>
      <c r="B95" t="s">
        <v>477</v>
      </c>
      <c r="C95" t="s">
        <v>418</v>
      </c>
      <c r="D95">
        <v>62318.709676169899</v>
      </c>
      <c r="E95">
        <v>401.85</v>
      </c>
      <c r="F95">
        <v>94.5</v>
      </c>
      <c r="G95">
        <v>1.5</v>
      </c>
      <c r="H95">
        <v>1291.45</v>
      </c>
      <c r="I95">
        <v>421.7</v>
      </c>
      <c r="J95">
        <v>6.4846806989908599</v>
      </c>
      <c r="K95">
        <v>28.17</v>
      </c>
      <c r="L95">
        <v>962.67</v>
      </c>
      <c r="M95">
        <v>381.82</v>
      </c>
      <c r="N95">
        <v>1196.95</v>
      </c>
      <c r="O95">
        <v>1168.78</v>
      </c>
      <c r="P95">
        <v>38.03</v>
      </c>
      <c r="Q95">
        <v>0.23131439613263099</v>
      </c>
      <c r="R95">
        <v>4853.6099999999997</v>
      </c>
      <c r="S95">
        <v>276.39999999999998</v>
      </c>
      <c r="T95">
        <v>206.11</v>
      </c>
      <c r="U95">
        <v>7263.01</v>
      </c>
      <c r="V95">
        <v>474.64</v>
      </c>
      <c r="W95">
        <v>2.79</v>
      </c>
      <c r="X95">
        <v>426.11</v>
      </c>
      <c r="Y95">
        <v>1627.45</v>
      </c>
      <c r="Z95">
        <v>449.94</v>
      </c>
      <c r="AA95">
        <v>447.46</v>
      </c>
      <c r="AB95">
        <v>2102.09</v>
      </c>
    </row>
    <row r="96" spans="1:28" hidden="1" x14ac:dyDescent="0.25">
      <c r="A96" t="s">
        <v>480</v>
      </c>
      <c r="B96" t="s">
        <v>479</v>
      </c>
      <c r="C96" t="s">
        <v>481</v>
      </c>
      <c r="D96">
        <v>62219.073935184999</v>
      </c>
      <c r="E96">
        <v>3174.25</v>
      </c>
      <c r="F96">
        <v>395.86</v>
      </c>
      <c r="G96">
        <v>3.5</v>
      </c>
      <c r="H96">
        <v>2201.28999999999</v>
      </c>
      <c r="I96">
        <v>1204.83</v>
      </c>
      <c r="J96">
        <v>49.519877867827198</v>
      </c>
      <c r="K96">
        <v>57.78</v>
      </c>
      <c r="L96">
        <v>955.57999999999902</v>
      </c>
      <c r="M96">
        <v>1150.0599999999899</v>
      </c>
      <c r="N96">
        <v>1805.4299999999901</v>
      </c>
      <c r="O96">
        <v>1747.6499999999901</v>
      </c>
      <c r="P96">
        <v>273.47000000000003</v>
      </c>
      <c r="Q96">
        <v>7.0678688048096502E-2</v>
      </c>
      <c r="R96">
        <v>9858.16</v>
      </c>
      <c r="S96">
        <v>640.73</v>
      </c>
      <c r="T96">
        <v>792.07</v>
      </c>
      <c r="U96">
        <v>15328.539999999901</v>
      </c>
      <c r="V96">
        <v>677.59</v>
      </c>
      <c r="W96">
        <v>24.77</v>
      </c>
      <c r="X96">
        <v>311.83999999999997</v>
      </c>
      <c r="Y96">
        <v>3312.02</v>
      </c>
      <c r="Z96">
        <v>553.17999999999995</v>
      </c>
      <c r="AA96">
        <v>541.75</v>
      </c>
      <c r="AB96">
        <v>3989.61</v>
      </c>
    </row>
    <row r="97" spans="1:28" hidden="1" x14ac:dyDescent="0.25">
      <c r="A97" t="s">
        <v>483</v>
      </c>
      <c r="B97" t="s">
        <v>482</v>
      </c>
      <c r="C97" t="s">
        <v>326</v>
      </c>
      <c r="D97">
        <v>62068.357803480001</v>
      </c>
      <c r="E97">
        <v>613.79999999999995</v>
      </c>
      <c r="F97">
        <v>722.7</v>
      </c>
      <c r="G97">
        <v>6</v>
      </c>
      <c r="H97">
        <v>3437.7</v>
      </c>
      <c r="I97">
        <v>2765.6</v>
      </c>
      <c r="J97">
        <v>19.256888821785601</v>
      </c>
      <c r="K97">
        <v>129.9</v>
      </c>
      <c r="L97">
        <v>1960.3</v>
      </c>
      <c r="M97">
        <v>2089.1999999999998</v>
      </c>
      <c r="N97">
        <v>2715</v>
      </c>
      <c r="O97">
        <v>2585.1</v>
      </c>
      <c r="P97">
        <v>361.6</v>
      </c>
      <c r="Q97">
        <v>0.311576810539203</v>
      </c>
      <c r="R97">
        <v>6072</v>
      </c>
      <c r="S97">
        <v>2697.9</v>
      </c>
      <c r="T97">
        <v>624.79999999999995</v>
      </c>
      <c r="U97">
        <v>17424</v>
      </c>
      <c r="V97">
        <v>689.89999999999895</v>
      </c>
      <c r="W97">
        <v>2.93</v>
      </c>
      <c r="X97">
        <v>296.599999999999</v>
      </c>
      <c r="Y97">
        <v>4358.5</v>
      </c>
      <c r="Z97">
        <v>511.29999999999899</v>
      </c>
      <c r="AA97">
        <v>483.599999999999</v>
      </c>
      <c r="AB97">
        <v>5048.3999999999996</v>
      </c>
    </row>
    <row r="98" spans="1:28" hidden="1" x14ac:dyDescent="0.25">
      <c r="A98" t="s">
        <v>485</v>
      </c>
      <c r="B98" t="s">
        <v>484</v>
      </c>
      <c r="C98" t="s">
        <v>373</v>
      </c>
      <c r="D98">
        <v>61991.880279069897</v>
      </c>
      <c r="E98">
        <v>3134.05</v>
      </c>
      <c r="F98">
        <v>697.39</v>
      </c>
      <c r="G98">
        <v>100</v>
      </c>
      <c r="H98">
        <v>4665.8899999999903</v>
      </c>
      <c r="I98">
        <v>2250.0500000000002</v>
      </c>
      <c r="J98">
        <v>140.63162289438799</v>
      </c>
      <c r="K98">
        <v>104.88</v>
      </c>
      <c r="L98">
        <v>2809.95999999999</v>
      </c>
      <c r="M98">
        <v>1585.24</v>
      </c>
      <c r="N98">
        <v>3968.49999999999</v>
      </c>
      <c r="O98">
        <v>3863.6199999999899</v>
      </c>
      <c r="P98">
        <v>114.56</v>
      </c>
      <c r="Q98">
        <v>0.71107762210138203</v>
      </c>
      <c r="R98">
        <v>24107.72</v>
      </c>
      <c r="S98">
        <v>2007.04</v>
      </c>
      <c r="T98">
        <v>1053.6600000000001</v>
      </c>
      <c r="U98">
        <v>34730.5</v>
      </c>
      <c r="V98">
        <v>1327.02999999999</v>
      </c>
      <c r="W98">
        <v>40.29</v>
      </c>
      <c r="X98">
        <v>805.11999999999898</v>
      </c>
      <c r="Y98">
        <v>7344.79</v>
      </c>
      <c r="Z98">
        <v>1147.27999999999</v>
      </c>
      <c r="AA98">
        <v>1128.1699999999901</v>
      </c>
      <c r="AB98">
        <v>8671.82</v>
      </c>
    </row>
    <row r="99" spans="1:28" hidden="1" x14ac:dyDescent="0.25">
      <c r="A99" t="s">
        <v>487</v>
      </c>
      <c r="B99" t="s">
        <v>486</v>
      </c>
      <c r="C99" t="s">
        <v>17</v>
      </c>
      <c r="D99">
        <v>61772.550495374999</v>
      </c>
      <c r="E99">
        <v>57.9</v>
      </c>
      <c r="F99">
        <v>499.21</v>
      </c>
      <c r="G99">
        <v>1</v>
      </c>
      <c r="H99">
        <v>4227.1899999999996</v>
      </c>
      <c r="I99">
        <v>3691.39</v>
      </c>
      <c r="J99">
        <v>3.4467367753569</v>
      </c>
      <c r="L99">
        <v>3706.07</v>
      </c>
      <c r="M99">
        <v>14794.36</v>
      </c>
      <c r="N99">
        <v>3727.98</v>
      </c>
      <c r="O99">
        <v>3727.98</v>
      </c>
      <c r="Q99">
        <v>0.29012949499064999</v>
      </c>
      <c r="S99">
        <v>2495.1</v>
      </c>
      <c r="T99">
        <v>21.91</v>
      </c>
      <c r="U99">
        <v>25208.04</v>
      </c>
      <c r="V99">
        <v>1521.47999999999</v>
      </c>
      <c r="W99">
        <v>1.1299999999999999</v>
      </c>
      <c r="X99">
        <v>1200.27999999999</v>
      </c>
      <c r="Y99">
        <v>5611.95</v>
      </c>
      <c r="Z99">
        <v>1521.47999999999</v>
      </c>
      <c r="AA99">
        <v>1521.47999999999</v>
      </c>
      <c r="AB99">
        <v>7133.43</v>
      </c>
    </row>
    <row r="100" spans="1:28" hidden="1" x14ac:dyDescent="0.25">
      <c r="A100" t="s">
        <v>489</v>
      </c>
      <c r="B100" t="s">
        <v>488</v>
      </c>
      <c r="C100" t="s">
        <v>17</v>
      </c>
      <c r="D100">
        <v>61750.859155309998</v>
      </c>
      <c r="E100">
        <v>88.65</v>
      </c>
      <c r="F100">
        <v>744.57</v>
      </c>
      <c r="G100">
        <v>3</v>
      </c>
      <c r="H100">
        <v>12891.11</v>
      </c>
      <c r="I100">
        <v>12524</v>
      </c>
      <c r="J100">
        <v>12.4535105976364</v>
      </c>
      <c r="L100">
        <v>8511.6600000000108</v>
      </c>
      <c r="M100">
        <v>68007.019999999902</v>
      </c>
      <c r="N100">
        <v>12146.54</v>
      </c>
      <c r="O100">
        <v>12146.54</v>
      </c>
      <c r="Q100">
        <v>0.24089592862026801</v>
      </c>
      <c r="S100">
        <v>3656.4</v>
      </c>
      <c r="T100">
        <v>3634.8799999999901</v>
      </c>
      <c r="U100">
        <v>97078.53</v>
      </c>
      <c r="V100">
        <v>5180.4199999999901</v>
      </c>
      <c r="W100">
        <v>4.79</v>
      </c>
      <c r="X100">
        <v>3240.4399999999901</v>
      </c>
      <c r="Y100">
        <v>22641.87</v>
      </c>
      <c r="Z100">
        <v>5180.4199999999901</v>
      </c>
      <c r="AA100">
        <v>5180.4199999999901</v>
      </c>
      <c r="AB100">
        <v>27822.29</v>
      </c>
    </row>
    <row r="101" spans="1:28" hidden="1" x14ac:dyDescent="0.25">
      <c r="A101" t="s">
        <v>491</v>
      </c>
      <c r="B101" t="s">
        <v>490</v>
      </c>
      <c r="C101" t="s">
        <v>17</v>
      </c>
      <c r="D101">
        <v>61344.814471379999</v>
      </c>
      <c r="E101">
        <v>339.7</v>
      </c>
      <c r="F101">
        <v>1020.96</v>
      </c>
      <c r="G101">
        <v>12</v>
      </c>
      <c r="H101">
        <v>15447.61</v>
      </c>
      <c r="I101">
        <v>14292.75</v>
      </c>
      <c r="J101">
        <v>62.039316017094897</v>
      </c>
      <c r="L101">
        <v>11254.74</v>
      </c>
      <c r="M101">
        <v>77604.399999999994</v>
      </c>
      <c r="N101">
        <v>14426.65</v>
      </c>
      <c r="O101">
        <v>14426.65</v>
      </c>
      <c r="Q101">
        <v>0.19342573017235401</v>
      </c>
      <c r="S101">
        <v>3865.01</v>
      </c>
      <c r="T101">
        <v>3171.91</v>
      </c>
      <c r="U101">
        <v>111209.769999999</v>
      </c>
      <c r="V101">
        <v>4228.7299999999996</v>
      </c>
      <c r="W101">
        <v>18.39</v>
      </c>
      <c r="X101">
        <v>3205.7</v>
      </c>
      <c r="Y101">
        <v>27545.309999999899</v>
      </c>
      <c r="Z101">
        <v>4228.7299999999996</v>
      </c>
      <c r="AA101">
        <v>4228.7299999999996</v>
      </c>
      <c r="AB101">
        <v>31774.04</v>
      </c>
    </row>
    <row r="102" spans="1:28" hidden="1" x14ac:dyDescent="0.25">
      <c r="A102" t="s">
        <v>493</v>
      </c>
      <c r="B102" t="s">
        <v>492</v>
      </c>
      <c r="C102" t="s">
        <v>494</v>
      </c>
      <c r="D102">
        <v>60926.995940790002</v>
      </c>
      <c r="E102">
        <v>1709.2</v>
      </c>
      <c r="F102">
        <v>493.69</v>
      </c>
      <c r="G102">
        <v>2.2000000000000002</v>
      </c>
      <c r="H102">
        <v>1454.81</v>
      </c>
      <c r="I102">
        <v>655.23</v>
      </c>
      <c r="J102">
        <v>12.5093019806963</v>
      </c>
      <c r="K102">
        <v>408.99</v>
      </c>
      <c r="L102">
        <v>444.68999999999897</v>
      </c>
      <c r="M102">
        <v>-135.33000000000001</v>
      </c>
      <c r="N102">
        <v>961.11999999999898</v>
      </c>
      <c r="O102">
        <v>552.12999999999897</v>
      </c>
      <c r="P102">
        <v>144.28</v>
      </c>
      <c r="Q102">
        <v>0.175869125503159</v>
      </c>
      <c r="R102">
        <v>5211.05</v>
      </c>
      <c r="S102">
        <v>1256.3699999999999</v>
      </c>
      <c r="T102">
        <v>107.44</v>
      </c>
      <c r="U102">
        <v>8586.41</v>
      </c>
      <c r="V102">
        <v>291.98999999999899</v>
      </c>
      <c r="W102">
        <v>1.52</v>
      </c>
      <c r="X102">
        <v>54.159999999999698</v>
      </c>
      <c r="Y102">
        <v>1982.73</v>
      </c>
      <c r="Z102">
        <v>155.41999999999899</v>
      </c>
      <c r="AA102">
        <v>63.8299999999997</v>
      </c>
      <c r="AB102">
        <v>2274.7199999999998</v>
      </c>
    </row>
    <row r="103" spans="1:28" hidden="1" x14ac:dyDescent="0.25">
      <c r="A103" t="s">
        <v>496</v>
      </c>
      <c r="B103" t="s">
        <v>495</v>
      </c>
      <c r="C103" t="s">
        <v>24</v>
      </c>
      <c r="D103">
        <v>59972.008067950002</v>
      </c>
      <c r="E103">
        <v>4568.05</v>
      </c>
      <c r="F103">
        <v>73.02</v>
      </c>
      <c r="G103">
        <v>19</v>
      </c>
      <c r="H103">
        <v>220.96</v>
      </c>
      <c r="J103">
        <v>-8.34</v>
      </c>
      <c r="K103">
        <v>7.34</v>
      </c>
      <c r="L103">
        <v>-107.41999999999901</v>
      </c>
      <c r="M103">
        <v>2517.58</v>
      </c>
      <c r="N103">
        <v>147.94</v>
      </c>
      <c r="O103">
        <v>140.6</v>
      </c>
      <c r="T103">
        <v>248.01999999999899</v>
      </c>
      <c r="U103">
        <v>2738.54</v>
      </c>
      <c r="V103">
        <v>-425.27</v>
      </c>
      <c r="W103">
        <v>-21.15</v>
      </c>
      <c r="X103">
        <v>-272.82</v>
      </c>
      <c r="Y103">
        <v>594.96</v>
      </c>
      <c r="Z103">
        <v>-445.47</v>
      </c>
      <c r="AA103">
        <v>-446.96</v>
      </c>
      <c r="AB103">
        <v>169.69</v>
      </c>
    </row>
    <row r="104" spans="1:28" hidden="1" x14ac:dyDescent="0.25">
      <c r="A104" t="s">
        <v>498</v>
      </c>
      <c r="B104" t="s">
        <v>497</v>
      </c>
      <c r="C104" t="s">
        <v>499</v>
      </c>
      <c r="D104">
        <v>59929.847961599997</v>
      </c>
      <c r="E104">
        <v>239.75</v>
      </c>
      <c r="F104">
        <v>51.8</v>
      </c>
      <c r="G104">
        <v>13.25</v>
      </c>
      <c r="H104">
        <v>26547.87</v>
      </c>
      <c r="J104">
        <v>60.19</v>
      </c>
      <c r="L104">
        <v>15889.33</v>
      </c>
      <c r="M104">
        <v>51077.3299999999</v>
      </c>
      <c r="N104">
        <v>26496.07</v>
      </c>
      <c r="O104">
        <v>26496.07</v>
      </c>
      <c r="Q104">
        <v>0.22013623525502499</v>
      </c>
      <c r="T104">
        <v>10606.74</v>
      </c>
      <c r="U104">
        <v>77625.2</v>
      </c>
      <c r="V104">
        <v>7776.06</v>
      </c>
      <c r="W104">
        <v>17.71</v>
      </c>
      <c r="X104">
        <v>4676.71</v>
      </c>
      <c r="Y104">
        <v>12298.05</v>
      </c>
      <c r="Z104">
        <v>7761.82</v>
      </c>
      <c r="AA104">
        <v>7761.82</v>
      </c>
      <c r="AB104">
        <v>20074.11</v>
      </c>
    </row>
    <row r="105" spans="1:28" hidden="1" x14ac:dyDescent="0.25">
      <c r="A105" t="s">
        <v>53</v>
      </c>
      <c r="B105" t="s">
        <v>54</v>
      </c>
      <c r="C105" t="s">
        <v>55</v>
      </c>
      <c r="D105">
        <v>58552.173719074999</v>
      </c>
      <c r="E105">
        <v>611.65</v>
      </c>
      <c r="F105">
        <v>232.19</v>
      </c>
      <c r="G105">
        <v>1</v>
      </c>
      <c r="H105">
        <v>1379.77</v>
      </c>
      <c r="J105">
        <v>1.38</v>
      </c>
      <c r="K105">
        <v>83.86</v>
      </c>
      <c r="L105">
        <v>1103.51</v>
      </c>
      <c r="M105">
        <v>3322.07</v>
      </c>
      <c r="N105">
        <v>1147.58</v>
      </c>
      <c r="O105">
        <v>1063.72</v>
      </c>
      <c r="Q105">
        <v>0.72463768115941996</v>
      </c>
      <c r="T105">
        <v>-39.7899999999999</v>
      </c>
      <c r="U105">
        <v>4701.84</v>
      </c>
      <c r="V105">
        <v>380.56</v>
      </c>
      <c r="W105">
        <v>2.58</v>
      </c>
      <c r="X105">
        <v>250.92</v>
      </c>
      <c r="Y105">
        <v>874.17</v>
      </c>
      <c r="Z105">
        <v>320.20999999999998</v>
      </c>
      <c r="AA105">
        <v>300.68</v>
      </c>
      <c r="AB105">
        <v>1254.73</v>
      </c>
    </row>
    <row r="106" spans="1:28" hidden="1" x14ac:dyDescent="0.25">
      <c r="A106" t="s">
        <v>105</v>
      </c>
      <c r="B106" t="s">
        <v>106</v>
      </c>
      <c r="C106" t="s">
        <v>107</v>
      </c>
      <c r="D106">
        <v>55928.263466249999</v>
      </c>
      <c r="E106">
        <v>391.6</v>
      </c>
      <c r="F106">
        <v>416.06</v>
      </c>
      <c r="G106">
        <v>1</v>
      </c>
      <c r="H106">
        <v>1946.74999999999</v>
      </c>
      <c r="I106">
        <v>1582.25</v>
      </c>
      <c r="J106">
        <v>7.0583616779817904</v>
      </c>
      <c r="K106">
        <v>236.05</v>
      </c>
      <c r="L106">
        <v>1002.58999999999</v>
      </c>
      <c r="M106">
        <v>1166.3699999999999</v>
      </c>
      <c r="N106">
        <v>1530.6899999999901</v>
      </c>
      <c r="O106">
        <v>1294.6399999999901</v>
      </c>
      <c r="P106">
        <v>303.08999999999997</v>
      </c>
      <c r="Q106">
        <v>0.14167593637478901</v>
      </c>
      <c r="R106">
        <v>472.89</v>
      </c>
      <c r="S106">
        <v>489.48</v>
      </c>
      <c r="T106">
        <v>292.05</v>
      </c>
      <c r="U106">
        <v>5960.83</v>
      </c>
      <c r="V106">
        <v>564.57999999999902</v>
      </c>
      <c r="W106">
        <v>2.31</v>
      </c>
      <c r="X106">
        <v>328.26999999999902</v>
      </c>
      <c r="Y106">
        <v>1089.96</v>
      </c>
      <c r="Z106">
        <v>456.979999999999</v>
      </c>
      <c r="AA106">
        <v>399.99999999999898</v>
      </c>
      <c r="AB106">
        <v>1654.54</v>
      </c>
    </row>
    <row r="107" spans="1:28" hidden="1" x14ac:dyDescent="0.25">
      <c r="A107" t="s">
        <v>501</v>
      </c>
      <c r="B107" t="s">
        <v>500</v>
      </c>
      <c r="C107" t="s">
        <v>468</v>
      </c>
      <c r="D107">
        <v>55765.542234599998</v>
      </c>
      <c r="E107">
        <v>19024.25</v>
      </c>
      <c r="F107">
        <v>385.6</v>
      </c>
      <c r="G107">
        <v>480</v>
      </c>
      <c r="H107">
        <v>2279.9</v>
      </c>
      <c r="I107">
        <v>1145.9000000000001</v>
      </c>
      <c r="J107">
        <v>483.32454047720103</v>
      </c>
      <c r="K107">
        <v>12.1</v>
      </c>
      <c r="L107">
        <v>1425.5</v>
      </c>
      <c r="M107">
        <v>729.99999999999898</v>
      </c>
      <c r="N107">
        <v>1894.3</v>
      </c>
      <c r="O107">
        <v>1882.2</v>
      </c>
      <c r="P107">
        <v>106.5</v>
      </c>
      <c r="Q107">
        <v>0.99312151525780301</v>
      </c>
      <c r="R107">
        <v>9602.5</v>
      </c>
      <c r="S107">
        <v>1537.7</v>
      </c>
      <c r="T107">
        <v>456.7</v>
      </c>
      <c r="U107">
        <v>15402.5</v>
      </c>
      <c r="V107">
        <v>658.19999999999902</v>
      </c>
      <c r="W107">
        <v>134.99</v>
      </c>
      <c r="X107">
        <v>398.099999999999</v>
      </c>
      <c r="Y107">
        <v>3541</v>
      </c>
      <c r="Z107">
        <v>537.599999999999</v>
      </c>
      <c r="AA107">
        <v>532.99999999999898</v>
      </c>
      <c r="AB107">
        <v>4199.2</v>
      </c>
    </row>
    <row r="108" spans="1:28" hidden="1" x14ac:dyDescent="0.25">
      <c r="A108" t="s">
        <v>503</v>
      </c>
      <c r="B108" t="s">
        <v>502</v>
      </c>
      <c r="C108" t="s">
        <v>376</v>
      </c>
      <c r="D108">
        <v>55740.755805000001</v>
      </c>
      <c r="E108">
        <v>3631.2</v>
      </c>
      <c r="F108">
        <v>226.5</v>
      </c>
      <c r="G108">
        <v>10</v>
      </c>
      <c r="H108">
        <v>1707.9</v>
      </c>
      <c r="J108">
        <v>81.06</v>
      </c>
      <c r="K108">
        <v>37.1</v>
      </c>
      <c r="L108">
        <v>1229.5</v>
      </c>
      <c r="M108">
        <v>4949.8999999999996</v>
      </c>
      <c r="N108">
        <v>1481.4</v>
      </c>
      <c r="O108">
        <v>1444.3</v>
      </c>
      <c r="Q108">
        <v>0.12336540833950101</v>
      </c>
      <c r="T108">
        <v>214.8</v>
      </c>
      <c r="U108">
        <v>6657.8</v>
      </c>
      <c r="V108">
        <v>393.5</v>
      </c>
      <c r="W108">
        <v>18.489999999999998</v>
      </c>
      <c r="X108">
        <v>280.60000000000002</v>
      </c>
      <c r="Y108">
        <v>1222.8</v>
      </c>
      <c r="Z108">
        <v>335.8</v>
      </c>
      <c r="AA108">
        <v>332.5</v>
      </c>
      <c r="AB108">
        <v>1616.3</v>
      </c>
    </row>
    <row r="109" spans="1:28" hidden="1" x14ac:dyDescent="0.25">
      <c r="A109" t="s">
        <v>505</v>
      </c>
      <c r="B109" t="s">
        <v>504</v>
      </c>
      <c r="C109" t="s">
        <v>27</v>
      </c>
      <c r="D109">
        <v>54914.507041489996</v>
      </c>
      <c r="E109">
        <v>83.7</v>
      </c>
      <c r="F109">
        <v>0</v>
      </c>
      <c r="G109">
        <v>0</v>
      </c>
      <c r="H109">
        <v>3331.4</v>
      </c>
      <c r="J109">
        <v>3.98</v>
      </c>
      <c r="L109">
        <v>2484.9299999999998</v>
      </c>
      <c r="M109">
        <v>23863.69</v>
      </c>
      <c r="N109">
        <v>3331.4</v>
      </c>
      <c r="O109">
        <v>3331.4</v>
      </c>
      <c r="Q109">
        <v>0</v>
      </c>
      <c r="T109">
        <v>846.47</v>
      </c>
      <c r="U109">
        <v>27195.09</v>
      </c>
      <c r="V109">
        <v>1094.3899999999901</v>
      </c>
      <c r="W109">
        <v>1.3</v>
      </c>
      <c r="X109">
        <v>816.11999999999898</v>
      </c>
      <c r="Y109">
        <v>6727.84</v>
      </c>
      <c r="Z109">
        <v>1094.3899999999901</v>
      </c>
      <c r="AA109">
        <v>1094.3899999999901</v>
      </c>
      <c r="AB109">
        <v>7822.23</v>
      </c>
    </row>
    <row r="110" spans="1:28" hidden="1" x14ac:dyDescent="0.25">
      <c r="A110" t="s">
        <v>507</v>
      </c>
      <c r="B110" t="s">
        <v>506</v>
      </c>
      <c r="C110" t="s">
        <v>508</v>
      </c>
      <c r="D110">
        <v>53548.064229000003</v>
      </c>
      <c r="E110">
        <v>802</v>
      </c>
      <c r="F110">
        <v>485.3</v>
      </c>
      <c r="G110">
        <v>0</v>
      </c>
      <c r="H110">
        <v>-1234.29999999999</v>
      </c>
      <c r="J110">
        <v>-27</v>
      </c>
      <c r="K110">
        <v>23.3</v>
      </c>
      <c r="L110">
        <v>-1775.8999999999901</v>
      </c>
      <c r="M110">
        <v>9634.2999999999993</v>
      </c>
      <c r="N110">
        <v>-1719.5999999999899</v>
      </c>
      <c r="O110">
        <v>-1742.8999999999901</v>
      </c>
      <c r="Q110">
        <v>0</v>
      </c>
      <c r="T110">
        <v>33</v>
      </c>
      <c r="U110">
        <v>8400</v>
      </c>
      <c r="V110">
        <v>-1.3000000000001799</v>
      </c>
      <c r="W110">
        <v>-3</v>
      </c>
      <c r="X110">
        <v>-168.4</v>
      </c>
      <c r="Y110">
        <v>2465.9</v>
      </c>
      <c r="Z110">
        <v>-161.1</v>
      </c>
      <c r="AA110">
        <v>-168.2</v>
      </c>
      <c r="AB110">
        <v>2464.6</v>
      </c>
    </row>
    <row r="111" spans="1:28" hidden="1" x14ac:dyDescent="0.25">
      <c r="A111" t="s">
        <v>510</v>
      </c>
      <c r="B111" t="s">
        <v>509</v>
      </c>
      <c r="C111" t="s">
        <v>415</v>
      </c>
      <c r="D111">
        <v>53393.474514059999</v>
      </c>
      <c r="E111">
        <v>182.45</v>
      </c>
      <c r="F111">
        <v>900.22</v>
      </c>
      <c r="G111">
        <v>2.6</v>
      </c>
      <c r="H111">
        <v>5262.3099999999904</v>
      </c>
      <c r="I111">
        <v>3292.4</v>
      </c>
      <c r="J111">
        <v>4.2264603718010196</v>
      </c>
      <c r="K111">
        <v>2093.5</v>
      </c>
      <c r="L111">
        <v>1240.8099999999899</v>
      </c>
      <c r="M111">
        <v>1123.1499999999901</v>
      </c>
      <c r="N111">
        <v>4362.0899999999901</v>
      </c>
      <c r="O111">
        <v>2268.5899999999901</v>
      </c>
      <c r="P111">
        <v>279.44</v>
      </c>
      <c r="Q111">
        <v>0.61517198110911397</v>
      </c>
      <c r="R111">
        <v>29448.39</v>
      </c>
      <c r="S111">
        <v>3097.3</v>
      </c>
      <c r="T111">
        <v>1027.78</v>
      </c>
      <c r="U111">
        <v>42502.99</v>
      </c>
      <c r="V111">
        <v>1561.46999999999</v>
      </c>
      <c r="W111">
        <v>1.85</v>
      </c>
      <c r="X111">
        <v>543.88999999999896</v>
      </c>
      <c r="Y111">
        <v>8182.68</v>
      </c>
      <c r="Z111">
        <v>1334.5799999999899</v>
      </c>
      <c r="AA111">
        <v>679.35999999999899</v>
      </c>
      <c r="AB111">
        <v>9744.15</v>
      </c>
    </row>
    <row r="112" spans="1:28" hidden="1" x14ac:dyDescent="0.25">
      <c r="A112" t="s">
        <v>512</v>
      </c>
      <c r="B112" t="s">
        <v>511</v>
      </c>
      <c r="C112" t="s">
        <v>434</v>
      </c>
      <c r="D112">
        <v>53357.763873399999</v>
      </c>
      <c r="E112">
        <v>2497.5500000000002</v>
      </c>
      <c r="F112">
        <v>53.34</v>
      </c>
      <c r="G112">
        <v>48</v>
      </c>
      <c r="H112">
        <v>1923.3999999999901</v>
      </c>
      <c r="I112">
        <v>312.67</v>
      </c>
      <c r="J112">
        <v>66.714745667239598</v>
      </c>
      <c r="L112">
        <v>1423.3699999999899</v>
      </c>
      <c r="M112">
        <v>55.39</v>
      </c>
      <c r="N112">
        <v>1870.0599999999899</v>
      </c>
      <c r="O112">
        <v>1870.0599999999899</v>
      </c>
      <c r="Q112">
        <v>0.71948112100156603</v>
      </c>
      <c r="S112">
        <v>191.16</v>
      </c>
      <c r="T112">
        <v>446.69</v>
      </c>
      <c r="U112">
        <v>2482.62</v>
      </c>
      <c r="V112">
        <v>505</v>
      </c>
      <c r="W112">
        <v>17.63</v>
      </c>
      <c r="X112">
        <v>376.17</v>
      </c>
      <c r="Y112">
        <v>132.82999999999899</v>
      </c>
      <c r="Z112">
        <v>491.75</v>
      </c>
      <c r="AA112">
        <v>491.75</v>
      </c>
      <c r="AB112">
        <v>637.83000000000004</v>
      </c>
    </row>
    <row r="113" spans="1:28" hidden="1" x14ac:dyDescent="0.25">
      <c r="A113" t="s">
        <v>514</v>
      </c>
      <c r="B113" t="s">
        <v>513</v>
      </c>
      <c r="C113" t="s">
        <v>515</v>
      </c>
      <c r="D113">
        <v>52214.777999999998</v>
      </c>
      <c r="E113">
        <v>1902.1</v>
      </c>
      <c r="F113">
        <v>142.04</v>
      </c>
      <c r="G113">
        <v>25</v>
      </c>
      <c r="H113">
        <v>1749.5699999999899</v>
      </c>
      <c r="I113">
        <v>648.88</v>
      </c>
      <c r="J113">
        <v>44.3055555555555</v>
      </c>
      <c r="K113">
        <v>16.239999999999998</v>
      </c>
      <c r="L113">
        <v>1228.1499999999901</v>
      </c>
      <c r="M113">
        <v>184.85</v>
      </c>
      <c r="N113">
        <v>1607.52999999999</v>
      </c>
      <c r="O113">
        <v>1591.28999999999</v>
      </c>
      <c r="P113">
        <v>26.76</v>
      </c>
      <c r="Q113">
        <v>0.56426332288401304</v>
      </c>
      <c r="R113">
        <v>5349.21</v>
      </c>
      <c r="S113">
        <v>328.95</v>
      </c>
      <c r="T113">
        <v>363.14</v>
      </c>
      <c r="U113">
        <v>8288.2199999999993</v>
      </c>
      <c r="V113">
        <v>488.66999999999899</v>
      </c>
      <c r="W113">
        <v>12.59</v>
      </c>
      <c r="X113">
        <v>348.909999999999</v>
      </c>
      <c r="Y113">
        <v>1603.74</v>
      </c>
      <c r="Z113">
        <v>451.05999999999898</v>
      </c>
      <c r="AA113">
        <v>444.39999999999901</v>
      </c>
      <c r="AB113">
        <v>2092.41</v>
      </c>
    </row>
    <row r="114" spans="1:28" hidden="1" x14ac:dyDescent="0.25">
      <c r="A114" t="s">
        <v>517</v>
      </c>
      <c r="B114" t="s">
        <v>516</v>
      </c>
      <c r="C114" t="s">
        <v>339</v>
      </c>
      <c r="D114">
        <v>51967.649020924997</v>
      </c>
      <c r="E114">
        <v>398.55</v>
      </c>
      <c r="F114">
        <v>358.46</v>
      </c>
      <c r="G114">
        <v>0</v>
      </c>
      <c r="H114">
        <v>1922.29999999999</v>
      </c>
      <c r="I114">
        <v>393.82</v>
      </c>
      <c r="J114">
        <v>4.4789534717315203</v>
      </c>
      <c r="K114">
        <v>774.92</v>
      </c>
      <c r="L114">
        <v>582.11999999999296</v>
      </c>
      <c r="M114">
        <v>2351.77</v>
      </c>
      <c r="N114">
        <v>1563.8399999999899</v>
      </c>
      <c r="O114">
        <v>788.91999999999302</v>
      </c>
      <c r="P114">
        <v>638.91999999999996</v>
      </c>
      <c r="Q114">
        <v>0</v>
      </c>
      <c r="R114">
        <v>50944.5</v>
      </c>
      <c r="S114">
        <v>2194.85</v>
      </c>
      <c r="T114">
        <v>206.8</v>
      </c>
      <c r="U114">
        <v>58446.159999999902</v>
      </c>
      <c r="V114">
        <v>431.14999999999901</v>
      </c>
      <c r="W114">
        <v>0.72</v>
      </c>
      <c r="X114">
        <v>93.609999999999602</v>
      </c>
      <c r="Y114">
        <v>13513.87</v>
      </c>
      <c r="Z114">
        <v>339.32999999999902</v>
      </c>
      <c r="AA114">
        <v>129.23999999999899</v>
      </c>
      <c r="AB114">
        <v>13945.02</v>
      </c>
    </row>
    <row r="115" spans="1:28" hidden="1" x14ac:dyDescent="0.25">
      <c r="A115" t="s">
        <v>519</v>
      </c>
      <c r="B115" t="s">
        <v>518</v>
      </c>
      <c r="C115" t="s">
        <v>27</v>
      </c>
      <c r="D115">
        <v>51904.361385620003</v>
      </c>
      <c r="E115">
        <v>17.399999999999999</v>
      </c>
      <c r="F115">
        <v>433.42</v>
      </c>
      <c r="G115">
        <v>0</v>
      </c>
      <c r="H115">
        <v>1414.75</v>
      </c>
      <c r="I115">
        <v>3475.07</v>
      </c>
      <c r="J115">
        <v>0.27348958005977703</v>
      </c>
      <c r="L115">
        <v>735.82000000000301</v>
      </c>
      <c r="M115">
        <v>20973.07</v>
      </c>
      <c r="N115">
        <v>981.330000000003</v>
      </c>
      <c r="O115">
        <v>981.330000000003</v>
      </c>
      <c r="Q115">
        <v>0</v>
      </c>
      <c r="S115">
        <v>963.87</v>
      </c>
      <c r="T115">
        <v>245.51</v>
      </c>
      <c r="U115">
        <v>26826.76</v>
      </c>
      <c r="V115">
        <v>275.11999999999898</v>
      </c>
      <c r="W115">
        <v>7.0000000000000007E-2</v>
      </c>
      <c r="X115">
        <v>206.20999999999901</v>
      </c>
      <c r="Y115">
        <v>7076.44</v>
      </c>
      <c r="Z115">
        <v>275.11999999999898</v>
      </c>
      <c r="AA115">
        <v>275.11999999999898</v>
      </c>
      <c r="AB115">
        <v>7351.56</v>
      </c>
    </row>
    <row r="116" spans="1:28" hidden="1" x14ac:dyDescent="0.25">
      <c r="A116" t="s">
        <v>521</v>
      </c>
      <c r="B116" t="s">
        <v>520</v>
      </c>
      <c r="C116" t="s">
        <v>301</v>
      </c>
      <c r="D116">
        <v>51656.436049425</v>
      </c>
      <c r="E116">
        <v>1296.75</v>
      </c>
      <c r="F116">
        <v>78.16</v>
      </c>
      <c r="G116">
        <v>22</v>
      </c>
      <c r="H116">
        <v>5000.9399999999996</v>
      </c>
      <c r="J116">
        <v>89.99</v>
      </c>
      <c r="L116">
        <v>3612.29</v>
      </c>
      <c r="M116">
        <v>6974.07</v>
      </c>
      <c r="N116">
        <v>4922.78</v>
      </c>
      <c r="O116">
        <v>4922.78</v>
      </c>
      <c r="Q116">
        <v>0.24447160795643899</v>
      </c>
      <c r="T116">
        <v>1310.49</v>
      </c>
      <c r="U116">
        <v>11975.01</v>
      </c>
      <c r="V116">
        <v>1378.02</v>
      </c>
      <c r="W116">
        <v>24.25</v>
      </c>
      <c r="X116">
        <v>973.48999999999899</v>
      </c>
      <c r="Y116">
        <v>1920.34</v>
      </c>
      <c r="Z116">
        <v>1354.87</v>
      </c>
      <c r="AA116">
        <v>1354.87</v>
      </c>
      <c r="AB116">
        <v>3298.36</v>
      </c>
    </row>
    <row r="117" spans="1:28" hidden="1" x14ac:dyDescent="0.25">
      <c r="A117" t="s">
        <v>67</v>
      </c>
      <c r="B117" t="s">
        <v>68</v>
      </c>
      <c r="C117" t="s">
        <v>66</v>
      </c>
      <c r="D117">
        <v>51639.37250184</v>
      </c>
      <c r="E117">
        <v>1890.75</v>
      </c>
      <c r="F117">
        <v>178.1</v>
      </c>
      <c r="G117">
        <v>3.5</v>
      </c>
      <c r="H117">
        <v>846.29999999999905</v>
      </c>
      <c r="I117">
        <v>319.3</v>
      </c>
      <c r="J117">
        <v>14.5930025324413</v>
      </c>
      <c r="K117">
        <v>40</v>
      </c>
      <c r="L117">
        <v>456.599999999999</v>
      </c>
      <c r="M117">
        <v>162.6</v>
      </c>
      <c r="N117">
        <v>668.19999999999902</v>
      </c>
      <c r="O117">
        <v>628.19999999999902</v>
      </c>
      <c r="P117">
        <v>101.9</v>
      </c>
      <c r="Q117">
        <v>0.23984097804541801</v>
      </c>
      <c r="R117">
        <v>3422.6</v>
      </c>
      <c r="S117">
        <v>345.5</v>
      </c>
      <c r="T117">
        <v>171.6</v>
      </c>
      <c r="U117">
        <v>5198.2</v>
      </c>
      <c r="V117">
        <v>319.39999999999998</v>
      </c>
      <c r="W117">
        <v>7.66</v>
      </c>
      <c r="X117">
        <v>205.7</v>
      </c>
      <c r="Y117">
        <v>1200.5999999999999</v>
      </c>
      <c r="Z117">
        <v>274.89999999999998</v>
      </c>
      <c r="AA117">
        <v>271.60000000000002</v>
      </c>
      <c r="AB117">
        <v>1520</v>
      </c>
    </row>
    <row r="118" spans="1:28" hidden="1" x14ac:dyDescent="0.25">
      <c r="A118" t="s">
        <v>523</v>
      </c>
      <c r="B118" t="s">
        <v>522</v>
      </c>
      <c r="C118" t="s">
        <v>301</v>
      </c>
      <c r="D118">
        <v>51180.087421850003</v>
      </c>
      <c r="E118">
        <v>739.15</v>
      </c>
      <c r="F118">
        <v>185.42</v>
      </c>
      <c r="G118">
        <v>1</v>
      </c>
      <c r="H118">
        <v>2050.0599999999899</v>
      </c>
      <c r="I118">
        <v>1793.03</v>
      </c>
      <c r="J118">
        <v>22.0266457069953</v>
      </c>
      <c r="L118">
        <v>1427.9199999999901</v>
      </c>
      <c r="M118">
        <v>4499.7700000000004</v>
      </c>
      <c r="N118">
        <v>1864.6399999999901</v>
      </c>
      <c r="O118">
        <v>1864.6399999999901</v>
      </c>
      <c r="Q118">
        <v>4.5399558938854397E-2</v>
      </c>
      <c r="S118">
        <v>897.01</v>
      </c>
      <c r="T118">
        <v>436.72</v>
      </c>
      <c r="U118">
        <v>9239.8699999999899</v>
      </c>
      <c r="V118">
        <v>530.02999999999895</v>
      </c>
      <c r="W118">
        <v>6.37</v>
      </c>
      <c r="X118">
        <v>424.61999999999898</v>
      </c>
      <c r="Y118">
        <v>2077.88</v>
      </c>
      <c r="Z118">
        <v>530.02999999999895</v>
      </c>
      <c r="AA118">
        <v>530.02999999999895</v>
      </c>
      <c r="AB118">
        <v>2607.91</v>
      </c>
    </row>
    <row r="119" spans="1:28" hidden="1" x14ac:dyDescent="0.25">
      <c r="A119" t="s">
        <v>525</v>
      </c>
      <c r="B119" t="s">
        <v>524</v>
      </c>
      <c r="C119" t="s">
        <v>395</v>
      </c>
      <c r="D119">
        <v>51045.968093119998</v>
      </c>
      <c r="E119">
        <v>15595.25</v>
      </c>
      <c r="F119">
        <v>52.88</v>
      </c>
      <c r="G119">
        <v>160</v>
      </c>
      <c r="H119">
        <v>854.21</v>
      </c>
      <c r="I119">
        <v>214.34</v>
      </c>
      <c r="J119">
        <v>177.368128683219</v>
      </c>
      <c r="K119">
        <v>11.19</v>
      </c>
      <c r="L119">
        <v>575.75</v>
      </c>
      <c r="M119">
        <v>348.00999999999902</v>
      </c>
      <c r="N119">
        <v>801.33</v>
      </c>
      <c r="O119">
        <v>790.14</v>
      </c>
      <c r="P119">
        <v>12.17</v>
      </c>
      <c r="Q119">
        <v>0.90207863829787105</v>
      </c>
      <c r="R119">
        <v>1565.79</v>
      </c>
      <c r="S119">
        <v>930.72</v>
      </c>
      <c r="T119">
        <v>214.39</v>
      </c>
      <c r="U119">
        <v>3925.24</v>
      </c>
      <c r="V119">
        <v>163.70999999999901</v>
      </c>
      <c r="W119">
        <v>50.84</v>
      </c>
      <c r="X119">
        <v>165.01999999999899</v>
      </c>
      <c r="Y119">
        <v>733.82</v>
      </c>
      <c r="Z119">
        <v>149.129999999999</v>
      </c>
      <c r="AA119">
        <v>145.55999999999901</v>
      </c>
      <c r="AB119">
        <v>897.53</v>
      </c>
    </row>
    <row r="120" spans="1:28" hidden="1" x14ac:dyDescent="0.25">
      <c r="A120" t="s">
        <v>527</v>
      </c>
      <c r="B120" t="s">
        <v>526</v>
      </c>
      <c r="C120" t="s">
        <v>17</v>
      </c>
      <c r="D120">
        <v>50847.488968639998</v>
      </c>
      <c r="E120">
        <v>26.35</v>
      </c>
      <c r="F120">
        <v>260.42</v>
      </c>
      <c r="G120">
        <v>0</v>
      </c>
      <c r="H120">
        <v>2613.86</v>
      </c>
      <c r="I120">
        <v>4102.37</v>
      </c>
      <c r="J120">
        <v>1.11308015691603</v>
      </c>
      <c r="L120">
        <v>2103.9899999999998</v>
      </c>
      <c r="M120">
        <v>15794.39</v>
      </c>
      <c r="N120">
        <v>2353.44</v>
      </c>
      <c r="O120">
        <v>2353.44</v>
      </c>
      <c r="Q120">
        <v>0</v>
      </c>
      <c r="S120">
        <v>1012.8</v>
      </c>
      <c r="T120">
        <v>249.45</v>
      </c>
      <c r="U120">
        <v>23523.42</v>
      </c>
      <c r="V120">
        <v>891.35</v>
      </c>
      <c r="W120">
        <v>0.35</v>
      </c>
      <c r="X120">
        <v>655.63</v>
      </c>
      <c r="Y120">
        <v>5739.2199999999903</v>
      </c>
      <c r="Z120">
        <v>891.35</v>
      </c>
      <c r="AA120">
        <v>891.35</v>
      </c>
      <c r="AB120">
        <v>6630.57</v>
      </c>
    </row>
    <row r="121" spans="1:28" hidden="1" x14ac:dyDescent="0.25">
      <c r="A121" t="s">
        <v>529</v>
      </c>
      <c r="B121" t="s">
        <v>528</v>
      </c>
      <c r="C121" t="s">
        <v>395</v>
      </c>
      <c r="D121">
        <v>49852.246855859899</v>
      </c>
      <c r="E121">
        <v>1888.6</v>
      </c>
      <c r="F121">
        <v>174.8</v>
      </c>
      <c r="G121">
        <v>39</v>
      </c>
      <c r="H121">
        <v>1589.3999999999901</v>
      </c>
      <c r="I121">
        <v>376.97</v>
      </c>
      <c r="J121">
        <v>38.500562864287097</v>
      </c>
      <c r="K121">
        <v>4.91</v>
      </c>
      <c r="L121">
        <v>1047.1599999999901</v>
      </c>
      <c r="M121">
        <v>384.82999999999902</v>
      </c>
      <c r="N121">
        <v>1414.5999999999899</v>
      </c>
      <c r="O121">
        <v>1409.6899999999901</v>
      </c>
      <c r="P121">
        <v>47.44</v>
      </c>
      <c r="Q121">
        <v>1.0129722034837001</v>
      </c>
      <c r="R121">
        <v>1790.26</v>
      </c>
      <c r="S121">
        <v>1090.8800000000001</v>
      </c>
      <c r="T121">
        <v>362.53</v>
      </c>
      <c r="U121">
        <v>5279.78</v>
      </c>
      <c r="V121">
        <v>470.38</v>
      </c>
      <c r="W121">
        <v>11.63</v>
      </c>
      <c r="X121">
        <v>316.22000000000003</v>
      </c>
      <c r="Y121">
        <v>900.6</v>
      </c>
      <c r="Z121">
        <v>427.27</v>
      </c>
      <c r="AA121">
        <v>426.19</v>
      </c>
      <c r="AB121">
        <v>1370.98</v>
      </c>
    </row>
    <row r="122" spans="1:28" hidden="1" x14ac:dyDescent="0.25">
      <c r="A122" t="s">
        <v>531</v>
      </c>
      <c r="B122" t="s">
        <v>530</v>
      </c>
      <c r="C122" t="s">
        <v>24</v>
      </c>
      <c r="D122">
        <v>49848</v>
      </c>
      <c r="E122">
        <v>620.29999999999995</v>
      </c>
      <c r="F122">
        <v>53.73</v>
      </c>
      <c r="G122">
        <v>5.5</v>
      </c>
      <c r="H122">
        <v>1423.85</v>
      </c>
      <c r="J122">
        <v>12.57</v>
      </c>
      <c r="K122">
        <v>16.11</v>
      </c>
      <c r="L122">
        <v>1005.88</v>
      </c>
      <c r="M122">
        <v>2265.25</v>
      </c>
      <c r="N122">
        <v>1370.12</v>
      </c>
      <c r="O122">
        <v>1354.01</v>
      </c>
      <c r="Q122">
        <v>0.43754972155926802</v>
      </c>
      <c r="T122">
        <v>348.13</v>
      </c>
      <c r="U122">
        <v>3689.1</v>
      </c>
      <c r="V122">
        <v>389.72</v>
      </c>
      <c r="W122">
        <v>3.48</v>
      </c>
      <c r="X122">
        <v>278.79000000000002</v>
      </c>
      <c r="Y122">
        <v>640.41</v>
      </c>
      <c r="Z122">
        <v>378.5</v>
      </c>
      <c r="AA122">
        <v>374.6</v>
      </c>
      <c r="AB122">
        <v>1030.1300000000001</v>
      </c>
    </row>
    <row r="123" spans="1:28" hidden="1" x14ac:dyDescent="0.25">
      <c r="A123" t="s">
        <v>533</v>
      </c>
      <c r="B123" t="s">
        <v>532</v>
      </c>
      <c r="C123" t="s">
        <v>326</v>
      </c>
      <c r="D123">
        <v>49264.063017269997</v>
      </c>
      <c r="E123">
        <v>23171.25</v>
      </c>
      <c r="F123">
        <v>69.97</v>
      </c>
      <c r="G123">
        <v>325</v>
      </c>
      <c r="H123">
        <v>1359.77999999999</v>
      </c>
      <c r="I123">
        <v>563.59</v>
      </c>
      <c r="J123">
        <v>446.795852400233</v>
      </c>
      <c r="K123">
        <v>15.99</v>
      </c>
      <c r="L123">
        <v>949.40999999999894</v>
      </c>
      <c r="M123">
        <v>215.99999999999901</v>
      </c>
      <c r="N123">
        <v>1289.8099999999899</v>
      </c>
      <c r="O123">
        <v>1273.8199999999899</v>
      </c>
      <c r="P123">
        <v>17.149999999999999</v>
      </c>
      <c r="Q123">
        <v>0.72740155991615896</v>
      </c>
      <c r="R123">
        <v>2908.97</v>
      </c>
      <c r="S123">
        <v>437.39</v>
      </c>
      <c r="T123">
        <v>324.41000000000003</v>
      </c>
      <c r="U123">
        <v>5502.8799999999901</v>
      </c>
      <c r="V123">
        <v>329.76</v>
      </c>
      <c r="W123">
        <v>108.9</v>
      </c>
      <c r="X123">
        <v>231.42</v>
      </c>
      <c r="Y123">
        <v>1062.96</v>
      </c>
      <c r="Z123">
        <v>312.42</v>
      </c>
      <c r="AA123">
        <v>308.41000000000003</v>
      </c>
      <c r="AB123">
        <v>1392.72</v>
      </c>
    </row>
    <row r="124" spans="1:28" hidden="1" x14ac:dyDescent="0.25">
      <c r="A124" t="s">
        <v>535</v>
      </c>
      <c r="B124" t="s">
        <v>534</v>
      </c>
      <c r="C124" t="s">
        <v>468</v>
      </c>
      <c r="D124">
        <v>48336.128429149998</v>
      </c>
      <c r="E124">
        <v>3171.95</v>
      </c>
      <c r="F124">
        <v>206.46</v>
      </c>
      <c r="G124">
        <v>24</v>
      </c>
      <c r="H124">
        <v>1388.51</v>
      </c>
      <c r="I124">
        <v>430.59</v>
      </c>
      <c r="J124">
        <v>18.750039586402501</v>
      </c>
      <c r="K124">
        <v>5.01</v>
      </c>
      <c r="L124">
        <v>879.21</v>
      </c>
      <c r="M124">
        <v>556.229999999999</v>
      </c>
      <c r="N124">
        <v>1182.05</v>
      </c>
      <c r="O124">
        <v>1177.04</v>
      </c>
      <c r="P124">
        <v>87.46</v>
      </c>
      <c r="Q124">
        <v>1.27999729757395</v>
      </c>
      <c r="R124">
        <v>4308.28</v>
      </c>
      <c r="S124">
        <v>189.01</v>
      </c>
      <c r="T124">
        <v>297.83</v>
      </c>
      <c r="U124">
        <v>6960.08</v>
      </c>
      <c r="V124">
        <v>347.36999999999898</v>
      </c>
      <c r="W124">
        <v>14</v>
      </c>
      <c r="X124">
        <v>219.36999999999901</v>
      </c>
      <c r="Y124">
        <v>1378.94</v>
      </c>
      <c r="Z124">
        <v>294.91999999999899</v>
      </c>
      <c r="AA124">
        <v>294.11999999999898</v>
      </c>
      <c r="AB124">
        <v>1726.31</v>
      </c>
    </row>
    <row r="125" spans="1:28" hidden="1" x14ac:dyDescent="0.25">
      <c r="A125" t="s">
        <v>537</v>
      </c>
      <c r="B125" t="s">
        <v>536</v>
      </c>
      <c r="C125" t="s">
        <v>538</v>
      </c>
      <c r="D125">
        <v>48236.881185359998</v>
      </c>
      <c r="E125">
        <v>188.85</v>
      </c>
      <c r="F125">
        <v>144.83000000000001</v>
      </c>
      <c r="G125">
        <v>0</v>
      </c>
      <c r="H125">
        <v>5780.06</v>
      </c>
      <c r="J125">
        <v>19.84</v>
      </c>
      <c r="L125">
        <v>4795.7700000000004</v>
      </c>
      <c r="M125">
        <v>24693.84</v>
      </c>
      <c r="N125">
        <v>5635.23</v>
      </c>
      <c r="O125">
        <v>5635.23</v>
      </c>
      <c r="Q125">
        <v>0</v>
      </c>
      <c r="T125">
        <v>839.45999999999901</v>
      </c>
      <c r="U125">
        <v>30473.9</v>
      </c>
      <c r="V125">
        <v>872.35999999999899</v>
      </c>
      <c r="W125">
        <v>2.52</v>
      </c>
      <c r="X125">
        <v>608.64999999999895</v>
      </c>
      <c r="Y125">
        <v>7243.25</v>
      </c>
      <c r="Z125">
        <v>832.14999999999895</v>
      </c>
      <c r="AA125">
        <v>832.14999999999895</v>
      </c>
      <c r="AB125">
        <v>8115.61</v>
      </c>
    </row>
    <row r="126" spans="1:28" hidden="1" x14ac:dyDescent="0.25">
      <c r="A126" t="s">
        <v>540</v>
      </c>
      <c r="B126" t="s">
        <v>539</v>
      </c>
      <c r="C126" t="s">
        <v>541</v>
      </c>
      <c r="D126">
        <v>48163.415191649998</v>
      </c>
      <c r="E126">
        <v>1297.6500000000001</v>
      </c>
      <c r="F126">
        <v>159.63</v>
      </c>
      <c r="G126">
        <v>6</v>
      </c>
      <c r="H126">
        <v>1577.44</v>
      </c>
      <c r="J126">
        <v>24.54</v>
      </c>
      <c r="K126">
        <v>238.85</v>
      </c>
      <c r="L126">
        <v>886.44000000000199</v>
      </c>
      <c r="M126">
        <v>30244.01</v>
      </c>
      <c r="N126">
        <v>1417.81</v>
      </c>
      <c r="O126">
        <v>1178.96</v>
      </c>
      <c r="Q126">
        <v>0.24449877750611199</v>
      </c>
      <c r="T126">
        <v>292.52</v>
      </c>
      <c r="U126">
        <v>31821.45</v>
      </c>
      <c r="V126">
        <v>416.34</v>
      </c>
      <c r="W126">
        <v>7.3</v>
      </c>
      <c r="X126">
        <v>263.70999999999998</v>
      </c>
      <c r="Y126">
        <v>7546.61</v>
      </c>
      <c r="Z126">
        <v>373.01</v>
      </c>
      <c r="AA126">
        <v>349.39</v>
      </c>
      <c r="AB126">
        <v>7962.95</v>
      </c>
    </row>
    <row r="127" spans="1:28" hidden="1" x14ac:dyDescent="0.25">
      <c r="A127" t="s">
        <v>543</v>
      </c>
      <c r="B127" t="s">
        <v>542</v>
      </c>
      <c r="C127" t="s">
        <v>544</v>
      </c>
      <c r="D127">
        <v>47633.560897859999</v>
      </c>
      <c r="E127">
        <v>632.15</v>
      </c>
      <c r="F127">
        <v>2547</v>
      </c>
      <c r="G127">
        <v>10</v>
      </c>
      <c r="H127">
        <v>10660</v>
      </c>
      <c r="J127">
        <v>45.79</v>
      </c>
      <c r="K127">
        <v>2963</v>
      </c>
      <c r="L127">
        <v>3570</v>
      </c>
      <c r="M127">
        <v>43550</v>
      </c>
      <c r="N127">
        <v>8113</v>
      </c>
      <c r="O127">
        <v>5150</v>
      </c>
      <c r="Q127">
        <v>0.21838829438742</v>
      </c>
      <c r="T127">
        <v>1580</v>
      </c>
      <c r="U127">
        <v>54210</v>
      </c>
      <c r="V127">
        <v>3024</v>
      </c>
      <c r="W127">
        <v>10.68</v>
      </c>
      <c r="X127">
        <v>792</v>
      </c>
      <c r="Y127">
        <v>13876</v>
      </c>
      <c r="Z127">
        <v>2297</v>
      </c>
      <c r="AA127">
        <v>1391</v>
      </c>
      <c r="AB127">
        <v>16900</v>
      </c>
    </row>
    <row r="128" spans="1:28" hidden="1" x14ac:dyDescent="0.25">
      <c r="A128" t="s">
        <v>546</v>
      </c>
      <c r="B128" t="s">
        <v>545</v>
      </c>
      <c r="C128" t="s">
        <v>344</v>
      </c>
      <c r="D128">
        <v>47263.849016779997</v>
      </c>
      <c r="E128">
        <v>286.39999999999998</v>
      </c>
      <c r="F128">
        <v>1169.23</v>
      </c>
      <c r="G128">
        <v>2</v>
      </c>
      <c r="H128">
        <v>3956.37</v>
      </c>
      <c r="I128">
        <v>307.60000000000002</v>
      </c>
      <c r="J128">
        <v>9.0101626715923402</v>
      </c>
      <c r="K128">
        <v>844.3</v>
      </c>
      <c r="L128">
        <v>1477.75999999999</v>
      </c>
      <c r="M128">
        <v>863.17</v>
      </c>
      <c r="N128">
        <v>2787.14</v>
      </c>
      <c r="O128">
        <v>1942.84</v>
      </c>
      <c r="P128">
        <v>5644.05</v>
      </c>
      <c r="Q128">
        <v>0.221971575086617</v>
      </c>
      <c r="S128">
        <v>235.15</v>
      </c>
      <c r="T128">
        <v>465.08</v>
      </c>
      <c r="U128">
        <v>11006.34</v>
      </c>
      <c r="V128">
        <v>1309.57</v>
      </c>
      <c r="W128">
        <v>1.77</v>
      </c>
      <c r="X128">
        <v>289.88</v>
      </c>
      <c r="Y128">
        <v>1705.77</v>
      </c>
      <c r="Z128">
        <v>911.63</v>
      </c>
      <c r="AA128">
        <v>425.96</v>
      </c>
      <c r="AB128">
        <v>3015.34</v>
      </c>
    </row>
    <row r="129" spans="1:28" hidden="1" x14ac:dyDescent="0.25">
      <c r="A129" t="s">
        <v>548</v>
      </c>
      <c r="B129" t="s">
        <v>547</v>
      </c>
      <c r="C129" t="s">
        <v>355</v>
      </c>
      <c r="D129">
        <v>47211.663583499998</v>
      </c>
      <c r="E129">
        <v>49.9</v>
      </c>
      <c r="F129">
        <v>1214.67</v>
      </c>
      <c r="G129">
        <v>1.85</v>
      </c>
      <c r="H129">
        <v>6899.91</v>
      </c>
      <c r="J129">
        <v>3.87</v>
      </c>
      <c r="K129">
        <v>474.26</v>
      </c>
      <c r="L129">
        <v>3889.97999999999</v>
      </c>
      <c r="M129">
        <v>4384.99</v>
      </c>
      <c r="N129">
        <v>5685.24</v>
      </c>
      <c r="O129">
        <v>5210.9799999999996</v>
      </c>
      <c r="Q129">
        <v>0.47803617571059398</v>
      </c>
      <c r="T129">
        <v>1321</v>
      </c>
      <c r="U129">
        <v>11284.9</v>
      </c>
      <c r="V129">
        <v>1287.28999999999</v>
      </c>
      <c r="W129">
        <v>0.64</v>
      </c>
      <c r="X129">
        <v>643.39999999999895</v>
      </c>
      <c r="Y129">
        <v>1140.6600000000001</v>
      </c>
      <c r="Z129">
        <v>982.99999999999898</v>
      </c>
      <c r="AA129">
        <v>872.16999999999905</v>
      </c>
      <c r="AB129">
        <v>2427.9499999999998</v>
      </c>
    </row>
    <row r="130" spans="1:28" hidden="1" x14ac:dyDescent="0.25">
      <c r="A130" t="s">
        <v>69</v>
      </c>
      <c r="B130" t="s">
        <v>70</v>
      </c>
      <c r="C130" t="s">
        <v>71</v>
      </c>
      <c r="D130">
        <v>46703.4999321</v>
      </c>
      <c r="E130">
        <v>2373.85</v>
      </c>
      <c r="F130">
        <v>570.80999999999995</v>
      </c>
      <c r="G130">
        <v>16</v>
      </c>
      <c r="H130">
        <v>2053.92</v>
      </c>
      <c r="I130">
        <v>459.43</v>
      </c>
      <c r="J130">
        <v>54.6976707037796</v>
      </c>
      <c r="K130">
        <v>48.32</v>
      </c>
      <c r="L130">
        <v>1057.4000000000001</v>
      </c>
      <c r="M130">
        <v>600.9</v>
      </c>
      <c r="N130">
        <v>1483.11</v>
      </c>
      <c r="O130">
        <v>1434.79</v>
      </c>
      <c r="P130">
        <v>348.56</v>
      </c>
      <c r="Q130">
        <v>0.292517026669188</v>
      </c>
      <c r="R130">
        <v>4910.4399999999996</v>
      </c>
      <c r="S130">
        <v>1732.81</v>
      </c>
      <c r="T130">
        <v>377.39</v>
      </c>
      <c r="U130">
        <v>10106.06</v>
      </c>
      <c r="V130">
        <v>536.77</v>
      </c>
      <c r="W130">
        <v>13.44</v>
      </c>
      <c r="X130">
        <v>259.79999999999899</v>
      </c>
      <c r="Y130">
        <v>1837.25</v>
      </c>
      <c r="Z130">
        <v>381.12</v>
      </c>
      <c r="AA130">
        <v>355.02</v>
      </c>
      <c r="AB130">
        <v>2374.02</v>
      </c>
    </row>
    <row r="131" spans="1:28" hidden="1" x14ac:dyDescent="0.25">
      <c r="A131" t="s">
        <v>550</v>
      </c>
      <c r="B131" t="s">
        <v>549</v>
      </c>
      <c r="C131" t="s">
        <v>326</v>
      </c>
      <c r="D131">
        <v>45676.844264594998</v>
      </c>
      <c r="E131">
        <v>785.3</v>
      </c>
      <c r="F131">
        <v>1244.58</v>
      </c>
      <c r="G131">
        <v>3</v>
      </c>
      <c r="H131">
        <v>3997.56</v>
      </c>
      <c r="J131">
        <v>32.9</v>
      </c>
      <c r="K131">
        <v>140.47999999999999</v>
      </c>
      <c r="L131">
        <v>1927.5</v>
      </c>
      <c r="M131">
        <v>21148.41</v>
      </c>
      <c r="N131">
        <v>2752.98</v>
      </c>
      <c r="O131">
        <v>2612.5</v>
      </c>
      <c r="Q131">
        <v>9.1185410334346503E-2</v>
      </c>
      <c r="T131">
        <v>685</v>
      </c>
      <c r="U131">
        <v>25145.97</v>
      </c>
      <c r="V131">
        <v>1131.22999999999</v>
      </c>
      <c r="W131">
        <v>8.64</v>
      </c>
      <c r="X131">
        <v>506.26999999999902</v>
      </c>
      <c r="Y131">
        <v>5476.64</v>
      </c>
      <c r="Z131">
        <v>785.65999999999894</v>
      </c>
      <c r="AA131">
        <v>730.05999999999904</v>
      </c>
      <c r="AB131">
        <v>6607.87</v>
      </c>
    </row>
    <row r="132" spans="1:28" hidden="1" x14ac:dyDescent="0.25">
      <c r="A132" t="s">
        <v>552</v>
      </c>
      <c r="B132" t="s">
        <v>551</v>
      </c>
      <c r="C132" t="s">
        <v>499</v>
      </c>
      <c r="D132">
        <v>45674.428469999999</v>
      </c>
      <c r="E132">
        <v>35.1</v>
      </c>
      <c r="F132">
        <v>14.06</v>
      </c>
      <c r="G132">
        <v>1.5</v>
      </c>
      <c r="H132">
        <v>6351.07</v>
      </c>
      <c r="J132">
        <v>4.8499999999999996</v>
      </c>
      <c r="L132">
        <v>6337.01</v>
      </c>
      <c r="M132">
        <v>17581.559999999899</v>
      </c>
      <c r="N132">
        <v>6337.01</v>
      </c>
      <c r="O132">
        <v>6337.01</v>
      </c>
      <c r="Q132">
        <v>0.30927835051546299</v>
      </c>
      <c r="T132">
        <v>0</v>
      </c>
      <c r="U132">
        <v>23932.63</v>
      </c>
      <c r="V132">
        <v>1331.01999999999</v>
      </c>
      <c r="W132">
        <v>1.02</v>
      </c>
      <c r="X132">
        <v>1327.69999999999</v>
      </c>
      <c r="Y132">
        <v>4941.72</v>
      </c>
      <c r="Z132">
        <v>1327.69999999999</v>
      </c>
      <c r="AA132">
        <v>1327.69999999999</v>
      </c>
      <c r="AB132">
        <v>6272.74</v>
      </c>
    </row>
    <row r="133" spans="1:28" hidden="1" x14ac:dyDescent="0.25">
      <c r="A133" t="s">
        <v>554</v>
      </c>
      <c r="B133" t="s">
        <v>553</v>
      </c>
      <c r="C133" t="s">
        <v>555</v>
      </c>
      <c r="D133">
        <v>45560.139367809999</v>
      </c>
      <c r="E133">
        <v>169.45</v>
      </c>
      <c r="F133">
        <v>5323.9</v>
      </c>
      <c r="G133">
        <v>0</v>
      </c>
      <c r="H133">
        <v>9537.0999999999894</v>
      </c>
      <c r="J133">
        <v>7.57</v>
      </c>
      <c r="K133">
        <v>1453.9</v>
      </c>
      <c r="L133">
        <v>2039.99999999999</v>
      </c>
      <c r="M133">
        <v>19206</v>
      </c>
      <c r="N133">
        <v>4213.1999999999898</v>
      </c>
      <c r="O133">
        <v>2759.2999999999902</v>
      </c>
      <c r="Q133">
        <v>0</v>
      </c>
      <c r="T133">
        <v>719.3</v>
      </c>
      <c r="U133">
        <v>28743.1</v>
      </c>
      <c r="V133">
        <v>3549</v>
      </c>
      <c r="W133">
        <v>5.19</v>
      </c>
      <c r="X133">
        <v>1399.1</v>
      </c>
      <c r="Y133">
        <v>3320</v>
      </c>
      <c r="Z133">
        <v>2228.8000000000002</v>
      </c>
      <c r="AA133">
        <v>1893.3</v>
      </c>
      <c r="AB133">
        <v>6869</v>
      </c>
    </row>
    <row r="134" spans="1:28" hidden="1" x14ac:dyDescent="0.25">
      <c r="A134" t="s">
        <v>557</v>
      </c>
      <c r="B134" t="s">
        <v>556</v>
      </c>
      <c r="C134" t="s">
        <v>74</v>
      </c>
      <c r="D134">
        <v>45529.371137399998</v>
      </c>
      <c r="E134">
        <v>7256.7</v>
      </c>
      <c r="F134">
        <v>81.39</v>
      </c>
      <c r="G134">
        <v>60.6</v>
      </c>
      <c r="H134">
        <v>1036.1699999999901</v>
      </c>
      <c r="I134">
        <v>1597.77</v>
      </c>
      <c r="J134">
        <v>121.262551295481</v>
      </c>
      <c r="K134">
        <v>17.29</v>
      </c>
      <c r="L134">
        <v>755.17999999999904</v>
      </c>
      <c r="M134">
        <v>85.6099999999999</v>
      </c>
      <c r="N134">
        <v>954.77999999999895</v>
      </c>
      <c r="O134">
        <v>937.48999999999899</v>
      </c>
      <c r="P134">
        <v>10.25</v>
      </c>
      <c r="Q134">
        <v>0.49974208321194902</v>
      </c>
      <c r="R134">
        <v>186.12</v>
      </c>
      <c r="S134">
        <v>302.61</v>
      </c>
      <c r="T134">
        <v>182.31</v>
      </c>
      <c r="U134">
        <v>3218.5299999999902</v>
      </c>
      <c r="V134">
        <v>273.67</v>
      </c>
      <c r="W134">
        <v>30.32</v>
      </c>
      <c r="X134">
        <v>188.85</v>
      </c>
      <c r="Y134">
        <v>598.80999999999995</v>
      </c>
      <c r="Z134">
        <v>252.26</v>
      </c>
      <c r="AA134">
        <v>248.34</v>
      </c>
      <c r="AB134">
        <v>872.48</v>
      </c>
    </row>
    <row r="135" spans="1:28" hidden="1" x14ac:dyDescent="0.25">
      <c r="A135" t="s">
        <v>559</v>
      </c>
      <c r="B135" t="s">
        <v>558</v>
      </c>
      <c r="C135" t="s">
        <v>298</v>
      </c>
      <c r="D135">
        <v>45326.400000000001</v>
      </c>
      <c r="E135">
        <v>1623.6</v>
      </c>
      <c r="F135">
        <v>2261.81</v>
      </c>
      <c r="G135">
        <v>21</v>
      </c>
      <c r="H135">
        <v>4757.7299999999896</v>
      </c>
      <c r="I135">
        <v>3597.46</v>
      </c>
      <c r="J135">
        <v>63.016140350877002</v>
      </c>
      <c r="K135">
        <v>432.46</v>
      </c>
      <c r="L135">
        <v>1795.95999999999</v>
      </c>
      <c r="M135">
        <v>8522.9699999999993</v>
      </c>
      <c r="N135">
        <v>2495.9199999999901</v>
      </c>
      <c r="O135">
        <v>2063.45999999999</v>
      </c>
      <c r="P135">
        <v>316.58</v>
      </c>
      <c r="Q135">
        <v>0.33324795652464401</v>
      </c>
      <c r="R135">
        <v>0</v>
      </c>
      <c r="S135">
        <v>1083.02</v>
      </c>
      <c r="T135">
        <v>267.5</v>
      </c>
      <c r="U135">
        <v>18277.759999999998</v>
      </c>
      <c r="V135">
        <v>1214.6399999999901</v>
      </c>
      <c r="W135">
        <v>13.39</v>
      </c>
      <c r="X135">
        <v>381.68999999999897</v>
      </c>
      <c r="Y135">
        <v>3747.32</v>
      </c>
      <c r="Z135">
        <v>634.89999999999895</v>
      </c>
      <c r="AA135">
        <v>503.86999999999898</v>
      </c>
      <c r="AB135">
        <v>4961.96</v>
      </c>
    </row>
    <row r="136" spans="1:28" hidden="1" x14ac:dyDescent="0.25">
      <c r="A136" t="s">
        <v>561</v>
      </c>
      <c r="B136" t="s">
        <v>560</v>
      </c>
      <c r="C136" t="s">
        <v>384</v>
      </c>
      <c r="D136">
        <v>45236.724390089999</v>
      </c>
      <c r="E136">
        <v>1648.4</v>
      </c>
      <c r="F136">
        <v>24.14</v>
      </c>
      <c r="G136">
        <v>0</v>
      </c>
      <c r="H136">
        <v>993.64000000000101</v>
      </c>
      <c r="I136">
        <v>218.41</v>
      </c>
      <c r="J136">
        <v>20.553245905774499</v>
      </c>
      <c r="K136">
        <v>174.23</v>
      </c>
      <c r="L136">
        <v>571.39000000000101</v>
      </c>
      <c r="M136">
        <v>1538.19999999999</v>
      </c>
      <c r="N136">
        <v>969.50000000000102</v>
      </c>
      <c r="O136">
        <v>795.270000000001</v>
      </c>
      <c r="P136">
        <v>0</v>
      </c>
      <c r="Q136">
        <v>0</v>
      </c>
      <c r="R136">
        <v>0</v>
      </c>
      <c r="S136">
        <v>288.75</v>
      </c>
      <c r="T136">
        <v>223.88</v>
      </c>
      <c r="U136">
        <v>3039</v>
      </c>
      <c r="V136">
        <v>629.83999999999901</v>
      </c>
      <c r="W136">
        <v>14.82</v>
      </c>
      <c r="X136">
        <v>412.13999999999902</v>
      </c>
      <c r="Y136">
        <v>1300.26</v>
      </c>
      <c r="Z136">
        <v>623.25999999999897</v>
      </c>
      <c r="AA136">
        <v>569.729999999999</v>
      </c>
      <c r="AB136">
        <v>1930.1</v>
      </c>
    </row>
    <row r="137" spans="1:28" hidden="1" x14ac:dyDescent="0.25">
      <c r="A137" t="s">
        <v>563</v>
      </c>
      <c r="B137" t="s">
        <v>562</v>
      </c>
      <c r="C137" t="s">
        <v>564</v>
      </c>
      <c r="D137">
        <v>44376.8370345</v>
      </c>
      <c r="E137">
        <v>3638.1</v>
      </c>
      <c r="F137">
        <v>263.39</v>
      </c>
      <c r="G137">
        <v>26</v>
      </c>
      <c r="H137">
        <v>1382.7</v>
      </c>
      <c r="I137">
        <v>329.39</v>
      </c>
      <c r="J137">
        <v>68.121807614404801</v>
      </c>
      <c r="K137">
        <v>8.02</v>
      </c>
      <c r="L137">
        <v>865.33</v>
      </c>
      <c r="M137">
        <v>581.11</v>
      </c>
      <c r="N137">
        <v>1119.31</v>
      </c>
      <c r="O137">
        <v>1111.29</v>
      </c>
      <c r="P137">
        <v>266.64999999999998</v>
      </c>
      <c r="Q137">
        <v>0.38166926143783197</v>
      </c>
      <c r="R137">
        <v>6403.98</v>
      </c>
      <c r="S137">
        <v>420.78</v>
      </c>
      <c r="T137">
        <v>245.96</v>
      </c>
      <c r="U137">
        <v>9384.61</v>
      </c>
      <c r="V137">
        <v>540.79999999999995</v>
      </c>
      <c r="W137">
        <v>28.3</v>
      </c>
      <c r="X137">
        <v>359.43</v>
      </c>
      <c r="Y137">
        <v>2118.02</v>
      </c>
      <c r="Z137">
        <v>468.7</v>
      </c>
      <c r="AA137">
        <v>464.66</v>
      </c>
      <c r="AB137">
        <v>2658.82</v>
      </c>
    </row>
    <row r="138" spans="1:28" hidden="1" x14ac:dyDescent="0.25">
      <c r="A138" t="s">
        <v>566</v>
      </c>
      <c r="B138" t="s">
        <v>565</v>
      </c>
      <c r="C138" t="s">
        <v>326</v>
      </c>
      <c r="D138">
        <v>44250.408674999999</v>
      </c>
      <c r="E138">
        <v>3781.8</v>
      </c>
      <c r="F138">
        <v>310.42</v>
      </c>
      <c r="G138">
        <v>50</v>
      </c>
      <c r="H138">
        <v>1722.54999999999</v>
      </c>
      <c r="I138">
        <v>2131.35</v>
      </c>
      <c r="J138">
        <v>82.312549659181101</v>
      </c>
      <c r="K138">
        <v>107.36</v>
      </c>
      <c r="L138">
        <v>984.16999999999905</v>
      </c>
      <c r="M138">
        <v>1189.32</v>
      </c>
      <c r="N138">
        <v>1412.1299999999901</v>
      </c>
      <c r="O138">
        <v>1304.76999999999</v>
      </c>
      <c r="P138">
        <v>163.94</v>
      </c>
      <c r="Q138">
        <v>0.60744078766879706</v>
      </c>
      <c r="R138">
        <v>4444.47</v>
      </c>
      <c r="S138">
        <v>2163.71</v>
      </c>
      <c r="T138">
        <v>320.599999999999</v>
      </c>
      <c r="U138">
        <v>11815.34</v>
      </c>
      <c r="V138">
        <v>318.94</v>
      </c>
      <c r="W138">
        <v>5.94</v>
      </c>
      <c r="X138">
        <v>70.98</v>
      </c>
      <c r="Y138">
        <v>2652.33</v>
      </c>
      <c r="Z138">
        <v>240.62</v>
      </c>
      <c r="AA138">
        <v>211.66</v>
      </c>
      <c r="AB138">
        <v>2971.27</v>
      </c>
    </row>
    <row r="139" spans="1:28" hidden="1" x14ac:dyDescent="0.25">
      <c r="A139" t="s">
        <v>568</v>
      </c>
      <c r="B139" t="s">
        <v>567</v>
      </c>
      <c r="C139" t="s">
        <v>91</v>
      </c>
      <c r="D139">
        <v>43948.9962768599</v>
      </c>
      <c r="E139">
        <v>2272.6</v>
      </c>
      <c r="F139">
        <v>325.24</v>
      </c>
      <c r="G139">
        <v>50</v>
      </c>
      <c r="H139">
        <v>2595.5599999999899</v>
      </c>
      <c r="I139">
        <v>8075.78</v>
      </c>
      <c r="J139">
        <v>87.072976265322893</v>
      </c>
      <c r="K139">
        <v>97.26</v>
      </c>
      <c r="L139">
        <v>1637.9199999999901</v>
      </c>
      <c r="M139">
        <v>2749.51</v>
      </c>
      <c r="N139">
        <v>2270.3199999999902</v>
      </c>
      <c r="O139">
        <v>2173.0599999999899</v>
      </c>
      <c r="P139">
        <v>26.5</v>
      </c>
      <c r="Q139">
        <v>0.57423097434551096</v>
      </c>
      <c r="R139">
        <v>0</v>
      </c>
      <c r="S139">
        <v>512.75</v>
      </c>
      <c r="T139">
        <v>535.14</v>
      </c>
      <c r="U139">
        <v>13960.1</v>
      </c>
      <c r="V139">
        <v>637.22</v>
      </c>
      <c r="W139">
        <v>21.01</v>
      </c>
      <c r="X139">
        <v>396.05</v>
      </c>
      <c r="Y139">
        <v>2665.14</v>
      </c>
      <c r="Z139">
        <v>549.86</v>
      </c>
      <c r="AA139">
        <v>525.76</v>
      </c>
      <c r="AB139">
        <v>3302.36</v>
      </c>
    </row>
    <row r="140" spans="1:28" hidden="1" x14ac:dyDescent="0.25">
      <c r="A140" t="s">
        <v>570</v>
      </c>
      <c r="B140" t="s">
        <v>569</v>
      </c>
      <c r="C140" t="s">
        <v>71</v>
      </c>
      <c r="D140">
        <v>43297.510801274999</v>
      </c>
      <c r="E140">
        <v>102723.5</v>
      </c>
      <c r="F140">
        <v>1253.05</v>
      </c>
      <c r="G140">
        <v>175</v>
      </c>
      <c r="H140">
        <v>2649.22999999999</v>
      </c>
      <c r="I140">
        <v>1595.38</v>
      </c>
      <c r="J140">
        <v>1813.07256086389</v>
      </c>
      <c r="K140">
        <v>326.44</v>
      </c>
      <c r="L140">
        <v>768.94999999999902</v>
      </c>
      <c r="M140">
        <v>852.63999999999805</v>
      </c>
      <c r="N140">
        <v>1396.1799999999901</v>
      </c>
      <c r="O140">
        <v>1069.73999999999</v>
      </c>
      <c r="P140">
        <v>1136.03</v>
      </c>
      <c r="Q140">
        <v>9.6521233500227593E-2</v>
      </c>
      <c r="R140">
        <v>15786.49</v>
      </c>
      <c r="S140">
        <v>1241.4000000000001</v>
      </c>
      <c r="T140">
        <v>300.789999999999</v>
      </c>
      <c r="U140">
        <v>23261.17</v>
      </c>
      <c r="V140">
        <v>923.35</v>
      </c>
      <c r="W140">
        <v>803.26</v>
      </c>
      <c r="X140">
        <v>340.66</v>
      </c>
      <c r="Y140">
        <v>4988.16</v>
      </c>
      <c r="Z140">
        <v>593.71</v>
      </c>
      <c r="AA140">
        <v>501.25</v>
      </c>
      <c r="AB140">
        <v>5911.51</v>
      </c>
    </row>
    <row r="141" spans="1:28" hidden="1" x14ac:dyDescent="0.25">
      <c r="A141" t="s">
        <v>572</v>
      </c>
      <c r="B141" t="s">
        <v>571</v>
      </c>
      <c r="C141" t="s">
        <v>285</v>
      </c>
      <c r="D141">
        <v>42776.325343475</v>
      </c>
      <c r="E141">
        <v>300.95</v>
      </c>
      <c r="F141">
        <v>4560.1499999999996</v>
      </c>
      <c r="G141">
        <v>0</v>
      </c>
      <c r="H141">
        <v>-3249.6600000000299</v>
      </c>
      <c r="J141">
        <v>-49.21</v>
      </c>
      <c r="K141">
        <v>2174.11</v>
      </c>
      <c r="L141">
        <v>-6980.2300000000296</v>
      </c>
      <c r="M141">
        <v>447916.33</v>
      </c>
      <c r="N141">
        <v>-7809.8100000000304</v>
      </c>
      <c r="O141">
        <v>-9983.9200000000292</v>
      </c>
      <c r="Q141">
        <v>0</v>
      </c>
      <c r="T141">
        <v>-3003.69</v>
      </c>
      <c r="U141">
        <v>444666.67</v>
      </c>
      <c r="V141">
        <v>6487.8199999999897</v>
      </c>
      <c r="W141">
        <v>25.43</v>
      </c>
      <c r="X141">
        <v>3608.3199999999902</v>
      </c>
      <c r="Y141">
        <v>102926.71</v>
      </c>
      <c r="Z141">
        <v>5249.9899999999898</v>
      </c>
      <c r="AA141">
        <v>4712.8699999999899</v>
      </c>
      <c r="AB141">
        <v>109414.53</v>
      </c>
    </row>
    <row r="142" spans="1:28" hidden="1" x14ac:dyDescent="0.25">
      <c r="A142" t="s">
        <v>574</v>
      </c>
      <c r="B142" t="s">
        <v>573</v>
      </c>
      <c r="C142" t="s">
        <v>74</v>
      </c>
      <c r="D142">
        <v>42711.444206489999</v>
      </c>
      <c r="E142">
        <v>3993.75</v>
      </c>
      <c r="F142">
        <v>231.5</v>
      </c>
      <c r="G142">
        <v>45</v>
      </c>
      <c r="H142">
        <v>1918.7</v>
      </c>
      <c r="I142">
        <v>4563.8999999999996</v>
      </c>
      <c r="J142">
        <v>110.8477190656</v>
      </c>
      <c r="K142">
        <v>43.5</v>
      </c>
      <c r="L142">
        <v>1169.8</v>
      </c>
      <c r="M142">
        <v>1204.69999999999</v>
      </c>
      <c r="N142">
        <v>1687.2</v>
      </c>
      <c r="O142">
        <v>1643.7</v>
      </c>
      <c r="P142">
        <v>25.8</v>
      </c>
      <c r="Q142">
        <v>0.40596234527269498</v>
      </c>
      <c r="R142">
        <v>0</v>
      </c>
      <c r="S142">
        <v>508.5</v>
      </c>
      <c r="T142">
        <v>473.9</v>
      </c>
      <c r="U142">
        <v>8221.6</v>
      </c>
      <c r="V142">
        <v>500.5</v>
      </c>
      <c r="W142">
        <v>29.45</v>
      </c>
      <c r="X142">
        <v>311.10000000000002</v>
      </c>
      <c r="Y142">
        <v>1848.6</v>
      </c>
      <c r="Z142">
        <v>443.1</v>
      </c>
      <c r="AA142">
        <v>431.1</v>
      </c>
      <c r="AB142">
        <v>2349.1</v>
      </c>
    </row>
    <row r="143" spans="1:28" hidden="1" x14ac:dyDescent="0.25">
      <c r="A143" t="s">
        <v>576</v>
      </c>
      <c r="B143" t="s">
        <v>575</v>
      </c>
      <c r="C143" t="s">
        <v>326</v>
      </c>
      <c r="D143">
        <v>42628.857026190002</v>
      </c>
      <c r="E143">
        <v>936.8</v>
      </c>
      <c r="F143">
        <v>880.69</v>
      </c>
      <c r="G143">
        <v>4</v>
      </c>
      <c r="H143">
        <v>1871.48</v>
      </c>
      <c r="I143">
        <v>3087.15</v>
      </c>
      <c r="J143">
        <v>9.4579580531357799</v>
      </c>
      <c r="K143">
        <v>274.3</v>
      </c>
      <c r="L143">
        <v>430.08</v>
      </c>
      <c r="M143">
        <v>1972.69</v>
      </c>
      <c r="N143">
        <v>990.79</v>
      </c>
      <c r="O143">
        <v>716.49</v>
      </c>
      <c r="P143">
        <v>479.68</v>
      </c>
      <c r="Q143">
        <v>0.42292426943824302</v>
      </c>
      <c r="R143">
        <v>6626.03</v>
      </c>
      <c r="S143">
        <v>2755.54</v>
      </c>
      <c r="T143">
        <v>286.41000000000003</v>
      </c>
      <c r="U143">
        <v>16792.57</v>
      </c>
      <c r="V143">
        <v>615.04</v>
      </c>
      <c r="W143">
        <v>5.19</v>
      </c>
      <c r="X143">
        <v>235.96</v>
      </c>
      <c r="Y143">
        <v>3852.31</v>
      </c>
      <c r="Z143">
        <v>351.05</v>
      </c>
      <c r="AA143">
        <v>258.5</v>
      </c>
      <c r="AB143">
        <v>4467.3500000000004</v>
      </c>
    </row>
    <row r="144" spans="1:28" hidden="1" x14ac:dyDescent="0.25">
      <c r="A144" t="s">
        <v>578</v>
      </c>
      <c r="B144" t="s">
        <v>577</v>
      </c>
      <c r="C144" t="s">
        <v>499</v>
      </c>
      <c r="D144">
        <v>42618.730439999999</v>
      </c>
      <c r="E144">
        <v>172.95</v>
      </c>
      <c r="F144">
        <v>24.26</v>
      </c>
      <c r="G144">
        <v>8.25</v>
      </c>
      <c r="H144">
        <v>13921.93</v>
      </c>
      <c r="J144">
        <v>42.28</v>
      </c>
      <c r="L144">
        <v>11166.98</v>
      </c>
      <c r="M144">
        <v>25598.23</v>
      </c>
      <c r="N144">
        <v>13897.67</v>
      </c>
      <c r="O144">
        <v>13897.67</v>
      </c>
      <c r="Q144">
        <v>0.195127719962157</v>
      </c>
      <c r="T144">
        <v>2730.69</v>
      </c>
      <c r="U144">
        <v>39520.160000000003</v>
      </c>
      <c r="V144">
        <v>3907.5099999999902</v>
      </c>
      <c r="W144">
        <v>11.51</v>
      </c>
      <c r="X144">
        <v>3065.3699999999899</v>
      </c>
      <c r="Y144">
        <v>6347.12</v>
      </c>
      <c r="Z144">
        <v>3901.22999999999</v>
      </c>
      <c r="AA144">
        <v>3901.22999999999</v>
      </c>
      <c r="AB144">
        <v>10254.629999999999</v>
      </c>
    </row>
    <row r="145" spans="1:28" hidden="1" x14ac:dyDescent="0.25">
      <c r="A145" t="s">
        <v>580</v>
      </c>
      <c r="B145" t="s">
        <v>579</v>
      </c>
      <c r="C145" t="s">
        <v>581</v>
      </c>
      <c r="D145">
        <v>41337.732830940004</v>
      </c>
      <c r="E145">
        <v>145</v>
      </c>
      <c r="F145">
        <v>173.26</v>
      </c>
      <c r="G145">
        <v>0</v>
      </c>
      <c r="H145">
        <v>286.25</v>
      </c>
      <c r="J145">
        <v>7.0000000000000007E-2</v>
      </c>
      <c r="K145">
        <v>74.61</v>
      </c>
      <c r="L145">
        <v>19.25</v>
      </c>
      <c r="M145">
        <v>4887.76</v>
      </c>
      <c r="N145">
        <v>112.99</v>
      </c>
      <c r="O145">
        <v>38.380000000000003</v>
      </c>
      <c r="Q145">
        <v>0</v>
      </c>
      <c r="T145">
        <v>19.1299999999999</v>
      </c>
      <c r="U145">
        <v>5174.01</v>
      </c>
      <c r="V145">
        <v>80.430000000000007</v>
      </c>
      <c r="W145">
        <v>0.01</v>
      </c>
      <c r="X145">
        <v>2.4100000000000499</v>
      </c>
      <c r="Y145">
        <v>1231.03</v>
      </c>
      <c r="Z145">
        <v>27.39</v>
      </c>
      <c r="AA145">
        <v>8.6300000000000594</v>
      </c>
      <c r="AB145">
        <v>1311.46</v>
      </c>
    </row>
    <row r="146" spans="1:28" hidden="1" x14ac:dyDescent="0.25">
      <c r="A146" t="s">
        <v>83</v>
      </c>
      <c r="B146" t="s">
        <v>84</v>
      </c>
      <c r="C146" t="s">
        <v>85</v>
      </c>
      <c r="D146">
        <v>41121.275546520003</v>
      </c>
      <c r="E146">
        <v>680.55</v>
      </c>
      <c r="F146">
        <v>573.01</v>
      </c>
      <c r="G146">
        <v>9</v>
      </c>
      <c r="H146">
        <v>2178.9499999999998</v>
      </c>
      <c r="J146">
        <v>19.260000000000002</v>
      </c>
      <c r="K146">
        <v>63.89</v>
      </c>
      <c r="L146">
        <v>1173.8699999999999</v>
      </c>
      <c r="M146">
        <v>6303.57</v>
      </c>
      <c r="N146">
        <v>1605.94</v>
      </c>
      <c r="O146">
        <v>1542.05</v>
      </c>
      <c r="Q146">
        <v>0.467289719626168</v>
      </c>
      <c r="T146">
        <v>368.18</v>
      </c>
      <c r="U146">
        <v>8482.52</v>
      </c>
      <c r="V146">
        <v>544.849999999999</v>
      </c>
      <c r="W146">
        <v>4.59</v>
      </c>
      <c r="X146">
        <v>279.11999999999898</v>
      </c>
      <c r="Y146">
        <v>1733.25</v>
      </c>
      <c r="Z146">
        <v>387.30999999999898</v>
      </c>
      <c r="AA146">
        <v>370.60999999999899</v>
      </c>
      <c r="AB146">
        <v>2278.1</v>
      </c>
    </row>
    <row r="147" spans="1:28" hidden="1" x14ac:dyDescent="0.25">
      <c r="A147" t="s">
        <v>583</v>
      </c>
      <c r="B147" t="s">
        <v>582</v>
      </c>
      <c r="C147" t="s">
        <v>17</v>
      </c>
      <c r="D147">
        <v>41024.831118659997</v>
      </c>
      <c r="E147">
        <v>335.9</v>
      </c>
      <c r="F147">
        <v>532.39</v>
      </c>
      <c r="G147">
        <v>8.6</v>
      </c>
      <c r="H147">
        <v>6495.58</v>
      </c>
      <c r="I147">
        <v>7578.88</v>
      </c>
      <c r="J147">
        <v>44.741656795391897</v>
      </c>
      <c r="L147">
        <v>5572.31</v>
      </c>
      <c r="M147">
        <v>36710.800000000003</v>
      </c>
      <c r="N147">
        <v>5963.19</v>
      </c>
      <c r="O147">
        <v>5963.19</v>
      </c>
      <c r="Q147">
        <v>0.192214607503889</v>
      </c>
      <c r="S147">
        <v>2004.3999999999901</v>
      </c>
      <c r="T147">
        <v>390.88</v>
      </c>
      <c r="U147">
        <v>52789.66</v>
      </c>
      <c r="V147">
        <v>1477.3899999999901</v>
      </c>
      <c r="W147">
        <v>12.2</v>
      </c>
      <c r="X147">
        <v>1461.8799999999901</v>
      </c>
      <c r="Y147">
        <v>12938.59</v>
      </c>
      <c r="Z147">
        <v>1477.3899999999901</v>
      </c>
      <c r="AA147">
        <v>1477.3899999999901</v>
      </c>
      <c r="AB147">
        <v>14415.98</v>
      </c>
    </row>
    <row r="148" spans="1:28" hidden="1" x14ac:dyDescent="0.25">
      <c r="A148" t="s">
        <v>585</v>
      </c>
      <c r="B148" t="s">
        <v>584</v>
      </c>
      <c r="C148" t="s">
        <v>586</v>
      </c>
      <c r="D148">
        <v>40900.363648079998</v>
      </c>
      <c r="E148">
        <v>37457.5</v>
      </c>
      <c r="F148">
        <v>78.09</v>
      </c>
      <c r="G148">
        <v>250</v>
      </c>
      <c r="H148">
        <v>878.75</v>
      </c>
      <c r="I148">
        <v>881.22</v>
      </c>
      <c r="J148">
        <v>512.153893795106</v>
      </c>
      <c r="K148">
        <v>42.56</v>
      </c>
      <c r="L148">
        <v>571.25</v>
      </c>
      <c r="M148">
        <v>-414.99999999999898</v>
      </c>
      <c r="N148">
        <v>800.66</v>
      </c>
      <c r="O148">
        <v>758.1</v>
      </c>
      <c r="P148">
        <v>21.81</v>
      </c>
      <c r="Q148">
        <v>0.48813452954048098</v>
      </c>
      <c r="R148">
        <v>2913.71</v>
      </c>
      <c r="S148">
        <v>522.88</v>
      </c>
      <c r="T148">
        <v>186.85</v>
      </c>
      <c r="U148">
        <v>4803.37</v>
      </c>
      <c r="V148">
        <v>141.44</v>
      </c>
      <c r="W148">
        <v>70.239999999999995</v>
      </c>
      <c r="X148">
        <v>78.34</v>
      </c>
      <c r="Y148">
        <v>834.77</v>
      </c>
      <c r="Z148">
        <v>120.15</v>
      </c>
      <c r="AA148">
        <v>106.52</v>
      </c>
      <c r="AB148">
        <v>976.21</v>
      </c>
    </row>
    <row r="149" spans="1:28" hidden="1" x14ac:dyDescent="0.25">
      <c r="A149" t="s">
        <v>588</v>
      </c>
      <c r="B149" t="s">
        <v>587</v>
      </c>
      <c r="C149" t="s">
        <v>446</v>
      </c>
      <c r="D149">
        <v>40234.531523329999</v>
      </c>
      <c r="E149">
        <v>1496.6</v>
      </c>
      <c r="F149">
        <v>210.59</v>
      </c>
      <c r="G149">
        <v>7.5</v>
      </c>
      <c r="H149">
        <v>632.53999999999905</v>
      </c>
      <c r="I149">
        <v>595.51</v>
      </c>
      <c r="J149">
        <v>11.496750390439599</v>
      </c>
      <c r="K149">
        <v>4.6399999999999997</v>
      </c>
      <c r="L149">
        <v>303.979999999999</v>
      </c>
      <c r="M149">
        <v>3062.3799999999901</v>
      </c>
      <c r="N149">
        <v>421.94999999999902</v>
      </c>
      <c r="O149">
        <v>417.30999999999898</v>
      </c>
      <c r="P149">
        <v>227.76</v>
      </c>
      <c r="Q149">
        <v>0.652358253010068</v>
      </c>
      <c r="R149">
        <v>1677.89</v>
      </c>
      <c r="S149">
        <v>1353.27</v>
      </c>
      <c r="T149">
        <v>113.33</v>
      </c>
      <c r="U149">
        <v>7549.3499999999904</v>
      </c>
      <c r="V149">
        <v>65.42</v>
      </c>
      <c r="W149">
        <v>0.37</v>
      </c>
      <c r="X149">
        <v>9.8100000000000698</v>
      </c>
      <c r="Y149">
        <v>1712.25</v>
      </c>
      <c r="Z149">
        <v>14.7</v>
      </c>
      <c r="AA149">
        <v>13.48</v>
      </c>
      <c r="AB149">
        <v>1777.67</v>
      </c>
    </row>
    <row r="150" spans="1:28" hidden="1" x14ac:dyDescent="0.25">
      <c r="A150" t="s">
        <v>590</v>
      </c>
      <c r="B150" t="s">
        <v>589</v>
      </c>
      <c r="C150" t="s">
        <v>347</v>
      </c>
      <c r="D150">
        <v>39675.135275879999</v>
      </c>
      <c r="E150">
        <v>852.2</v>
      </c>
      <c r="F150">
        <v>735.59</v>
      </c>
      <c r="G150">
        <v>7</v>
      </c>
      <c r="H150">
        <v>1861.15</v>
      </c>
      <c r="I150">
        <v>1563.1</v>
      </c>
      <c r="J150">
        <v>11.3440039969644</v>
      </c>
      <c r="K150">
        <v>298.62</v>
      </c>
      <c r="L150">
        <v>528.36000000000297</v>
      </c>
      <c r="M150">
        <v>1764.0999999999899</v>
      </c>
      <c r="N150">
        <v>1125.56</v>
      </c>
      <c r="O150">
        <v>826.94000000000301</v>
      </c>
      <c r="P150">
        <v>827.88</v>
      </c>
      <c r="Q150">
        <v>0.61706607313195105</v>
      </c>
      <c r="R150">
        <v>6231.4</v>
      </c>
      <c r="S150">
        <v>835.49</v>
      </c>
      <c r="T150">
        <v>298.58</v>
      </c>
      <c r="U150">
        <v>13083.12</v>
      </c>
      <c r="V150">
        <v>455.19999999999902</v>
      </c>
      <c r="W150">
        <v>2.91</v>
      </c>
      <c r="X150">
        <v>135.49999999999901</v>
      </c>
      <c r="Y150">
        <v>3231.65</v>
      </c>
      <c r="Z150">
        <v>274.05999999999898</v>
      </c>
      <c r="AA150">
        <v>176.76999999999899</v>
      </c>
      <c r="AB150">
        <v>3686.85</v>
      </c>
    </row>
    <row r="151" spans="1:28" hidden="1" x14ac:dyDescent="0.25">
      <c r="A151" t="s">
        <v>64</v>
      </c>
      <c r="B151" t="s">
        <v>65</v>
      </c>
      <c r="C151" t="s">
        <v>66</v>
      </c>
      <c r="D151">
        <v>39514.094378720001</v>
      </c>
      <c r="E151">
        <v>1434.8</v>
      </c>
      <c r="F151">
        <v>138.33000000000001</v>
      </c>
      <c r="G151">
        <v>5</v>
      </c>
      <c r="H151">
        <v>1068.72999999999</v>
      </c>
      <c r="J151">
        <v>23.15</v>
      </c>
      <c r="K151">
        <v>67.09</v>
      </c>
      <c r="L151">
        <v>641.85999999999899</v>
      </c>
      <c r="M151">
        <v>15144.4</v>
      </c>
      <c r="N151">
        <v>930.39999999999895</v>
      </c>
      <c r="O151">
        <v>863.30999999999904</v>
      </c>
      <c r="Q151">
        <v>0.21598272138228899</v>
      </c>
      <c r="T151">
        <v>221.45</v>
      </c>
      <c r="U151">
        <v>16213.13</v>
      </c>
      <c r="V151">
        <v>340.86</v>
      </c>
      <c r="W151">
        <v>7.28</v>
      </c>
      <c r="X151">
        <v>201.82</v>
      </c>
      <c r="Y151">
        <v>4108.1899999999996</v>
      </c>
      <c r="Z151">
        <v>294.05</v>
      </c>
      <c r="AA151">
        <v>269.16000000000003</v>
      </c>
      <c r="AB151">
        <v>4449.05</v>
      </c>
    </row>
    <row r="152" spans="1:28" hidden="1" x14ac:dyDescent="0.25">
      <c r="A152" t="s">
        <v>592</v>
      </c>
      <c r="B152" t="s">
        <v>591</v>
      </c>
      <c r="C152" t="s">
        <v>102</v>
      </c>
      <c r="D152">
        <v>39026.060444800001</v>
      </c>
      <c r="E152">
        <v>4593.95</v>
      </c>
      <c r="F152">
        <v>252.87</v>
      </c>
      <c r="G152">
        <v>12</v>
      </c>
      <c r="H152">
        <v>876.79999999999905</v>
      </c>
      <c r="J152">
        <v>63.09</v>
      </c>
      <c r="K152">
        <v>5.66</v>
      </c>
      <c r="L152">
        <v>538.03999999999905</v>
      </c>
      <c r="M152">
        <v>2371.3200000000002</v>
      </c>
      <c r="N152">
        <v>623.92999999999904</v>
      </c>
      <c r="O152">
        <v>618.26999999999896</v>
      </c>
      <c r="Q152">
        <v>0.19020446980503999</v>
      </c>
      <c r="T152">
        <v>80.23</v>
      </c>
      <c r="U152">
        <v>3248.12</v>
      </c>
      <c r="V152">
        <v>207.95</v>
      </c>
      <c r="W152">
        <v>11.64</v>
      </c>
      <c r="X152">
        <v>99.24</v>
      </c>
      <c r="Y152">
        <v>444.5</v>
      </c>
      <c r="Z152">
        <v>142.16</v>
      </c>
      <c r="AA152">
        <v>140.99</v>
      </c>
      <c r="AB152">
        <v>652.45000000000005</v>
      </c>
    </row>
    <row r="153" spans="1:28" hidden="1" x14ac:dyDescent="0.25">
      <c r="A153" t="s">
        <v>594</v>
      </c>
      <c r="B153" t="s">
        <v>593</v>
      </c>
      <c r="C153" t="s">
        <v>301</v>
      </c>
      <c r="D153">
        <v>38558.99582738</v>
      </c>
      <c r="E153">
        <v>321.25</v>
      </c>
      <c r="F153">
        <v>225.96</v>
      </c>
      <c r="G153">
        <v>6</v>
      </c>
      <c r="H153">
        <v>3029.7199999999898</v>
      </c>
      <c r="I153">
        <v>2115.33</v>
      </c>
      <c r="J153">
        <v>16.804009224483099</v>
      </c>
      <c r="L153">
        <v>2072.3999999999901</v>
      </c>
      <c r="M153">
        <v>6654.48</v>
      </c>
      <c r="N153">
        <v>2803.7599999999902</v>
      </c>
      <c r="O153">
        <v>2803.7599999999902</v>
      </c>
      <c r="Q153">
        <v>0.35705764736537299</v>
      </c>
      <c r="S153">
        <v>1076.19</v>
      </c>
      <c r="T153">
        <v>731.35999999999899</v>
      </c>
      <c r="U153">
        <v>12875.72</v>
      </c>
      <c r="V153">
        <v>998.86999999999898</v>
      </c>
      <c r="W153">
        <v>5.52</v>
      </c>
      <c r="X153">
        <v>681.32999999999902</v>
      </c>
      <c r="Y153">
        <v>2549.9</v>
      </c>
      <c r="Z153">
        <v>933.88999999999896</v>
      </c>
      <c r="AA153">
        <v>933.88999999999896</v>
      </c>
      <c r="AB153">
        <v>3548.77</v>
      </c>
    </row>
    <row r="154" spans="1:28" hidden="1" x14ac:dyDescent="0.25">
      <c r="A154" t="s">
        <v>596</v>
      </c>
      <c r="B154" t="s">
        <v>595</v>
      </c>
      <c r="C154" t="s">
        <v>384</v>
      </c>
      <c r="D154">
        <v>38405.486283124999</v>
      </c>
      <c r="E154">
        <v>1067.3</v>
      </c>
      <c r="F154">
        <v>39.75</v>
      </c>
      <c r="G154">
        <v>4</v>
      </c>
      <c r="H154">
        <v>2432.6799999999998</v>
      </c>
      <c r="I154">
        <v>199.29</v>
      </c>
      <c r="J154">
        <v>52.379765749350902</v>
      </c>
      <c r="K154">
        <v>169.05</v>
      </c>
      <c r="L154">
        <v>1904.54</v>
      </c>
      <c r="M154">
        <v>1815.03999999999</v>
      </c>
      <c r="N154">
        <v>2392.9299999999998</v>
      </c>
      <c r="O154">
        <v>2223.88</v>
      </c>
      <c r="P154">
        <v>1.06</v>
      </c>
      <c r="Q154">
        <v>7.6365366335178E-2</v>
      </c>
      <c r="R154">
        <v>0</v>
      </c>
      <c r="S154">
        <v>65.540000000000006</v>
      </c>
      <c r="T154">
        <v>319.33999999999997</v>
      </c>
      <c r="U154">
        <v>4513.6099999999997</v>
      </c>
      <c r="V154">
        <v>462.47</v>
      </c>
      <c r="W154">
        <v>13.21</v>
      </c>
      <c r="X154">
        <v>480.29</v>
      </c>
      <c r="Y154">
        <v>592.73</v>
      </c>
      <c r="Z154">
        <v>452.73</v>
      </c>
      <c r="AA154">
        <v>390.68</v>
      </c>
      <c r="AB154">
        <v>1055.2</v>
      </c>
    </row>
    <row r="155" spans="1:28" hidden="1" x14ac:dyDescent="0.25">
      <c r="A155" t="s">
        <v>598</v>
      </c>
      <c r="B155" t="s">
        <v>597</v>
      </c>
      <c r="C155" t="s">
        <v>298</v>
      </c>
      <c r="D155">
        <v>38213.556025924998</v>
      </c>
      <c r="E155">
        <v>7.9</v>
      </c>
      <c r="F155">
        <v>23049.7</v>
      </c>
      <c r="G155">
        <v>0</v>
      </c>
      <c r="H155">
        <v>17106.3999999999</v>
      </c>
      <c r="I155">
        <v>1866.3</v>
      </c>
      <c r="J155">
        <v>-7.25287884045773</v>
      </c>
      <c r="K155">
        <v>23354.3</v>
      </c>
      <c r="L155">
        <v>-29301.1</v>
      </c>
      <c r="M155">
        <v>16549.3</v>
      </c>
      <c r="N155">
        <v>-5943.3000000000102</v>
      </c>
      <c r="O155">
        <v>-29297.599999999999</v>
      </c>
      <c r="P155">
        <v>5825.8</v>
      </c>
      <c r="Q155">
        <v>0</v>
      </c>
      <c r="R155">
        <v>7.8</v>
      </c>
      <c r="S155">
        <v>1133.4000000000001</v>
      </c>
      <c r="T155">
        <v>3.5</v>
      </c>
      <c r="U155">
        <v>42489</v>
      </c>
      <c r="V155">
        <v>4281.7</v>
      </c>
      <c r="W155">
        <v>-1.53</v>
      </c>
      <c r="X155">
        <v>-6418.9</v>
      </c>
      <c r="Y155">
        <v>6344</v>
      </c>
      <c r="Z155">
        <v>-1421.99999999999</v>
      </c>
      <c r="AA155">
        <v>-6423.5999999999904</v>
      </c>
      <c r="AB155">
        <v>10625.7</v>
      </c>
    </row>
    <row r="156" spans="1:28" hidden="1" x14ac:dyDescent="0.25">
      <c r="A156" t="s">
        <v>600</v>
      </c>
      <c r="B156" t="s">
        <v>599</v>
      </c>
      <c r="C156" t="s">
        <v>412</v>
      </c>
      <c r="D156">
        <v>37681.067967089999</v>
      </c>
      <c r="E156">
        <v>42030.45</v>
      </c>
      <c r="F156">
        <v>51.89</v>
      </c>
      <c r="G156">
        <v>95</v>
      </c>
      <c r="H156">
        <v>647.11</v>
      </c>
      <c r="J156">
        <v>495.4</v>
      </c>
      <c r="K156">
        <v>3.96</v>
      </c>
      <c r="L156">
        <v>438.01</v>
      </c>
      <c r="M156">
        <v>2928.73</v>
      </c>
      <c r="N156">
        <v>595.22</v>
      </c>
      <c r="O156">
        <v>591.26</v>
      </c>
      <c r="Q156">
        <v>0.19176423092450501</v>
      </c>
      <c r="T156">
        <v>153.25</v>
      </c>
      <c r="U156">
        <v>3575.84</v>
      </c>
      <c r="V156">
        <v>165.52999999999901</v>
      </c>
      <c r="W156">
        <v>126.71</v>
      </c>
      <c r="X156">
        <v>112.02999999999901</v>
      </c>
      <c r="Y156">
        <v>710.88</v>
      </c>
      <c r="Z156">
        <v>152.02999999999901</v>
      </c>
      <c r="AA156">
        <v>151.539999999999</v>
      </c>
      <c r="AB156">
        <v>876.41</v>
      </c>
    </row>
    <row r="157" spans="1:28" hidden="1" x14ac:dyDescent="0.25">
      <c r="A157" t="s">
        <v>602</v>
      </c>
      <c r="B157" t="s">
        <v>601</v>
      </c>
      <c r="C157" t="s">
        <v>603</v>
      </c>
      <c r="D157">
        <v>37607.117400000003</v>
      </c>
      <c r="E157">
        <v>1955</v>
      </c>
      <c r="F157">
        <v>75.58</v>
      </c>
      <c r="G157">
        <v>15.96</v>
      </c>
      <c r="H157">
        <v>1484.63</v>
      </c>
      <c r="J157">
        <v>55.48</v>
      </c>
      <c r="K157">
        <v>6.37</v>
      </c>
      <c r="L157">
        <v>1119.03</v>
      </c>
      <c r="M157">
        <v>7028.38</v>
      </c>
      <c r="N157">
        <v>1409.05</v>
      </c>
      <c r="O157">
        <v>1402.68</v>
      </c>
      <c r="Q157">
        <v>0.28767123287671198</v>
      </c>
      <c r="T157">
        <v>283.64999999999998</v>
      </c>
      <c r="U157">
        <v>8513.01</v>
      </c>
      <c r="V157">
        <v>421.85999999999899</v>
      </c>
      <c r="W157">
        <v>16.170000000000002</v>
      </c>
      <c r="X157">
        <v>326.18999999999897</v>
      </c>
      <c r="Y157">
        <v>1867.97</v>
      </c>
      <c r="Z157">
        <v>401.48999999999899</v>
      </c>
      <c r="AA157">
        <v>399.52999999999901</v>
      </c>
      <c r="AB157">
        <v>2289.83</v>
      </c>
    </row>
    <row r="158" spans="1:28" hidden="1" x14ac:dyDescent="0.25">
      <c r="A158" t="s">
        <v>605</v>
      </c>
      <c r="B158" t="s">
        <v>604</v>
      </c>
      <c r="C158" t="s">
        <v>304</v>
      </c>
      <c r="D158">
        <v>37496.732146720002</v>
      </c>
      <c r="E158">
        <v>648</v>
      </c>
      <c r="F158">
        <v>0</v>
      </c>
      <c r="G158">
        <v>0</v>
      </c>
      <c r="H158">
        <v>826.400000000001</v>
      </c>
      <c r="J158">
        <v>10.7</v>
      </c>
      <c r="L158">
        <v>618.59000000000106</v>
      </c>
      <c r="M158">
        <v>11275.449999999901</v>
      </c>
      <c r="N158">
        <v>826.400000000001</v>
      </c>
      <c r="O158">
        <v>826.400000000001</v>
      </c>
      <c r="Q158">
        <v>0</v>
      </c>
      <c r="T158">
        <v>207.81</v>
      </c>
      <c r="U158">
        <v>12101.85</v>
      </c>
      <c r="V158">
        <v>136.04999999999899</v>
      </c>
      <c r="W158">
        <v>1.75</v>
      </c>
      <c r="X158">
        <v>101.789999999999</v>
      </c>
      <c r="Y158">
        <v>2995.99</v>
      </c>
      <c r="Z158">
        <v>136.04999999999899</v>
      </c>
      <c r="AA158">
        <v>136.04999999999899</v>
      </c>
      <c r="AB158">
        <v>3132.04</v>
      </c>
    </row>
    <row r="159" spans="1:28" hidden="1" x14ac:dyDescent="0.25">
      <c r="A159" t="s">
        <v>607</v>
      </c>
      <c r="B159" t="s">
        <v>606</v>
      </c>
      <c r="C159" t="s">
        <v>347</v>
      </c>
      <c r="D159">
        <v>37236.685480335</v>
      </c>
      <c r="E159">
        <v>89.9</v>
      </c>
      <c r="F159">
        <v>4963.54</v>
      </c>
      <c r="G159">
        <v>1.5</v>
      </c>
      <c r="H159">
        <v>9893.4500000000098</v>
      </c>
      <c r="J159">
        <v>5.27</v>
      </c>
      <c r="K159">
        <v>2037.47</v>
      </c>
      <c r="L159">
        <v>2176.5300000000102</v>
      </c>
      <c r="M159">
        <v>96408.29</v>
      </c>
      <c r="N159">
        <v>4929.9100000000099</v>
      </c>
      <c r="O159">
        <v>2892.4400000000101</v>
      </c>
      <c r="Q159">
        <v>0.28462998102466702</v>
      </c>
      <c r="T159">
        <v>715.91</v>
      </c>
      <c r="U159">
        <v>106301.74</v>
      </c>
      <c r="V159">
        <v>3443.51</v>
      </c>
      <c r="W159">
        <v>2.81</v>
      </c>
      <c r="X159">
        <v>1159.21</v>
      </c>
      <c r="Y159">
        <v>26246.92</v>
      </c>
      <c r="Z159">
        <v>2078.84</v>
      </c>
      <c r="AA159">
        <v>1561.84</v>
      </c>
      <c r="AB159">
        <v>29690.43</v>
      </c>
    </row>
    <row r="160" spans="1:28" hidden="1" x14ac:dyDescent="0.25">
      <c r="A160" t="s">
        <v>609</v>
      </c>
      <c r="B160" t="s">
        <v>608</v>
      </c>
      <c r="C160" t="s">
        <v>334</v>
      </c>
      <c r="D160">
        <v>36016.8521517099</v>
      </c>
      <c r="E160">
        <v>1900.25</v>
      </c>
      <c r="F160">
        <v>1305</v>
      </c>
      <c r="G160">
        <v>9</v>
      </c>
      <c r="H160">
        <v>2860</v>
      </c>
      <c r="I160">
        <v>106</v>
      </c>
      <c r="J160">
        <v>55.238689767525798</v>
      </c>
      <c r="K160">
        <v>234</v>
      </c>
      <c r="L160">
        <v>1035</v>
      </c>
      <c r="M160">
        <v>3750</v>
      </c>
      <c r="N160">
        <v>1555</v>
      </c>
      <c r="O160">
        <v>1321</v>
      </c>
      <c r="P160">
        <v>3679</v>
      </c>
      <c r="Q160">
        <v>0.16292928086956501</v>
      </c>
      <c r="R160">
        <v>1958</v>
      </c>
      <c r="S160">
        <v>1325</v>
      </c>
      <c r="T160">
        <v>286</v>
      </c>
      <c r="U160">
        <v>13678</v>
      </c>
      <c r="V160">
        <v>667</v>
      </c>
      <c r="W160">
        <v>6.93</v>
      </c>
      <c r="X160">
        <v>130</v>
      </c>
      <c r="Y160">
        <v>3014</v>
      </c>
      <c r="Z160">
        <v>268</v>
      </c>
      <c r="AA160">
        <v>185</v>
      </c>
      <c r="AB160">
        <v>3681</v>
      </c>
    </row>
    <row r="161" spans="1:28" hidden="1" x14ac:dyDescent="0.25">
      <c r="A161" t="s">
        <v>611</v>
      </c>
      <c r="B161" t="s">
        <v>610</v>
      </c>
      <c r="C161" t="s">
        <v>74</v>
      </c>
      <c r="D161">
        <v>35657.536982159902</v>
      </c>
      <c r="E161">
        <v>4773.8999999999996</v>
      </c>
      <c r="F161">
        <v>271.89999999999998</v>
      </c>
      <c r="G161">
        <v>50</v>
      </c>
      <c r="H161">
        <v>1560.09</v>
      </c>
      <c r="I161">
        <v>4969.57</v>
      </c>
      <c r="J161">
        <v>120.514195996336</v>
      </c>
      <c r="K161">
        <v>47.34</v>
      </c>
      <c r="L161">
        <v>921.09</v>
      </c>
      <c r="M161">
        <v>1575.34</v>
      </c>
      <c r="N161">
        <v>1288.19</v>
      </c>
      <c r="O161">
        <v>1240.8499999999999</v>
      </c>
      <c r="P161">
        <v>12.03</v>
      </c>
      <c r="Q161">
        <v>0.414888881651087</v>
      </c>
      <c r="R161">
        <v>0</v>
      </c>
      <c r="S161">
        <v>304.18</v>
      </c>
      <c r="T161">
        <v>319.76</v>
      </c>
      <c r="U161">
        <v>8421.2099999999991</v>
      </c>
      <c r="V161">
        <v>395.97</v>
      </c>
      <c r="W161">
        <v>30.5</v>
      </c>
      <c r="X161">
        <v>228.76</v>
      </c>
      <c r="Y161">
        <v>1946.85</v>
      </c>
      <c r="Z161">
        <v>319.64</v>
      </c>
      <c r="AA161">
        <v>307.04000000000002</v>
      </c>
      <c r="AB161">
        <v>2342.8200000000002</v>
      </c>
    </row>
    <row r="162" spans="1:28" hidden="1" x14ac:dyDescent="0.25">
      <c r="A162" t="s">
        <v>613</v>
      </c>
      <c r="B162" t="s">
        <v>612</v>
      </c>
      <c r="C162" t="s">
        <v>27</v>
      </c>
      <c r="D162">
        <v>35116.738211800002</v>
      </c>
      <c r="E162">
        <v>218.65</v>
      </c>
      <c r="F162">
        <v>142.65</v>
      </c>
      <c r="G162">
        <v>1.5</v>
      </c>
      <c r="H162">
        <v>3035.62</v>
      </c>
      <c r="I162">
        <v>2715.07</v>
      </c>
      <c r="J162">
        <v>13.6244623862015</v>
      </c>
      <c r="L162">
        <v>2194.63</v>
      </c>
      <c r="M162">
        <v>11930.85</v>
      </c>
      <c r="N162">
        <v>2892.97</v>
      </c>
      <c r="O162">
        <v>2892.97</v>
      </c>
      <c r="Q162">
        <v>0.110096087278949</v>
      </c>
      <c r="S162">
        <v>691.71</v>
      </c>
      <c r="T162">
        <v>698.34</v>
      </c>
      <c r="U162">
        <v>18373.25</v>
      </c>
      <c r="V162">
        <v>960.21</v>
      </c>
      <c r="W162">
        <v>4.4800000000000004</v>
      </c>
      <c r="X162">
        <v>721.05</v>
      </c>
      <c r="Y162">
        <v>3947.8199999999902</v>
      </c>
      <c r="Z162">
        <v>960.21</v>
      </c>
      <c r="AA162">
        <v>960.21</v>
      </c>
      <c r="AB162">
        <v>4908.03</v>
      </c>
    </row>
    <row r="163" spans="1:28" hidden="1" x14ac:dyDescent="0.25">
      <c r="A163" t="s">
        <v>20</v>
      </c>
      <c r="B163" t="s">
        <v>21</v>
      </c>
      <c r="C163" t="s">
        <v>17</v>
      </c>
      <c r="D163">
        <v>34672.278710400002</v>
      </c>
      <c r="E163">
        <v>28.6</v>
      </c>
      <c r="F163">
        <v>217.52</v>
      </c>
      <c r="G163">
        <v>0</v>
      </c>
      <c r="H163">
        <v>3086.59</v>
      </c>
      <c r="I163">
        <v>3872.74</v>
      </c>
      <c r="J163">
        <v>1.55767523822425</v>
      </c>
      <c r="L163">
        <v>1862.35</v>
      </c>
      <c r="M163">
        <v>12485.41</v>
      </c>
      <c r="N163">
        <v>2869.07</v>
      </c>
      <c r="O163">
        <v>2869.07</v>
      </c>
      <c r="Q163">
        <v>0</v>
      </c>
      <c r="S163">
        <v>678.18999999999903</v>
      </c>
      <c r="T163">
        <v>1006.72</v>
      </c>
      <c r="U163">
        <v>20122.93</v>
      </c>
      <c r="V163">
        <v>906.50999999999897</v>
      </c>
      <c r="W163">
        <v>0.47</v>
      </c>
      <c r="X163">
        <v>581.229999999999</v>
      </c>
      <c r="Y163">
        <v>5040.43</v>
      </c>
      <c r="Z163">
        <v>906.50999999999897</v>
      </c>
      <c r="AA163">
        <v>906.50999999999897</v>
      </c>
      <c r="AB163">
        <v>5946.94</v>
      </c>
    </row>
    <row r="164" spans="1:28" hidden="1" x14ac:dyDescent="0.25">
      <c r="A164" t="s">
        <v>615</v>
      </c>
      <c r="B164" t="s">
        <v>614</v>
      </c>
      <c r="C164" t="s">
        <v>17</v>
      </c>
      <c r="D164">
        <v>34654.615461150002</v>
      </c>
      <c r="E164">
        <v>84.35</v>
      </c>
      <c r="F164">
        <v>426.51</v>
      </c>
      <c r="G164">
        <v>2</v>
      </c>
      <c r="H164">
        <v>6482.47</v>
      </c>
      <c r="I164">
        <v>8452.9</v>
      </c>
      <c r="J164">
        <v>9.3510590490521395</v>
      </c>
      <c r="L164">
        <v>3837.96</v>
      </c>
      <c r="M164">
        <v>37832.519999999997</v>
      </c>
      <c r="N164">
        <v>6055.96</v>
      </c>
      <c r="O164">
        <v>6055.96</v>
      </c>
      <c r="Q164">
        <v>0.21387951776464501</v>
      </c>
      <c r="S164">
        <v>2332.2199999999998</v>
      </c>
      <c r="T164">
        <v>2218</v>
      </c>
      <c r="U164">
        <v>55100.11</v>
      </c>
      <c r="V164">
        <v>2178.1799999999998</v>
      </c>
      <c r="W164">
        <v>3.44</v>
      </c>
      <c r="X164">
        <v>1387.03</v>
      </c>
      <c r="Y164">
        <v>14537.77</v>
      </c>
      <c r="Z164">
        <v>2178.1799999999998</v>
      </c>
      <c r="AA164">
        <v>2178.1799999999998</v>
      </c>
      <c r="AB164">
        <v>16715.95</v>
      </c>
    </row>
    <row r="165" spans="1:28" hidden="1" x14ac:dyDescent="0.25">
      <c r="A165" t="s">
        <v>617</v>
      </c>
      <c r="B165" t="s">
        <v>616</v>
      </c>
      <c r="C165" t="s">
        <v>451</v>
      </c>
      <c r="D165">
        <v>34601.039543999999</v>
      </c>
      <c r="E165">
        <v>470.55</v>
      </c>
      <c r="F165">
        <v>363.36</v>
      </c>
      <c r="G165">
        <v>13</v>
      </c>
      <c r="H165">
        <v>2496.3199999999902</v>
      </c>
      <c r="J165">
        <v>23.42</v>
      </c>
      <c r="K165">
        <v>10.59</v>
      </c>
      <c r="L165">
        <v>1639.6499999999901</v>
      </c>
      <c r="M165">
        <v>12106.07</v>
      </c>
      <c r="N165">
        <v>2132.95999999999</v>
      </c>
      <c r="O165">
        <v>2122.3699999999899</v>
      </c>
      <c r="Q165">
        <v>0.55508112724167302</v>
      </c>
      <c r="T165">
        <v>482.72</v>
      </c>
      <c r="U165">
        <v>14602.39</v>
      </c>
      <c r="V165">
        <v>599.48</v>
      </c>
      <c r="W165">
        <v>5.68</v>
      </c>
      <c r="X165">
        <v>397.51</v>
      </c>
      <c r="Y165">
        <v>3220.9</v>
      </c>
      <c r="Z165">
        <v>505.71</v>
      </c>
      <c r="AA165">
        <v>503.16</v>
      </c>
      <c r="AB165">
        <v>3820.38</v>
      </c>
    </row>
    <row r="166" spans="1:28" hidden="1" x14ac:dyDescent="0.25">
      <c r="A166" t="s">
        <v>619</v>
      </c>
      <c r="B166" t="s">
        <v>618</v>
      </c>
      <c r="C166" t="s">
        <v>102</v>
      </c>
      <c r="D166">
        <v>34168.592317725001</v>
      </c>
      <c r="E166">
        <v>3764.35</v>
      </c>
      <c r="F166">
        <v>128.21</v>
      </c>
      <c r="G166">
        <v>8</v>
      </c>
      <c r="H166">
        <v>1320.17</v>
      </c>
      <c r="I166">
        <v>330.6</v>
      </c>
      <c r="J166">
        <v>83.676598494718505</v>
      </c>
      <c r="K166">
        <v>90.38</v>
      </c>
      <c r="L166">
        <v>757.18999999999903</v>
      </c>
      <c r="M166">
        <v>318.68</v>
      </c>
      <c r="N166">
        <v>1191.96</v>
      </c>
      <c r="O166">
        <v>1101.58</v>
      </c>
      <c r="P166">
        <v>61.64</v>
      </c>
      <c r="Q166">
        <v>9.5606180747236494E-2</v>
      </c>
      <c r="R166">
        <v>4379.76</v>
      </c>
      <c r="S166">
        <v>543.20000000000005</v>
      </c>
      <c r="T166">
        <v>344.39</v>
      </c>
      <c r="U166">
        <v>6954.05</v>
      </c>
      <c r="V166">
        <v>368.57</v>
      </c>
      <c r="W166">
        <v>22.78</v>
      </c>
      <c r="X166">
        <v>206.1</v>
      </c>
      <c r="Y166">
        <v>1571.31</v>
      </c>
      <c r="Z166">
        <v>333.26</v>
      </c>
      <c r="AA166">
        <v>302.02</v>
      </c>
      <c r="AB166">
        <v>1939.88</v>
      </c>
    </row>
    <row r="167" spans="1:28" hidden="1" x14ac:dyDescent="0.25">
      <c r="A167" t="s">
        <v>621</v>
      </c>
      <c r="B167" t="s">
        <v>620</v>
      </c>
      <c r="C167" t="s">
        <v>304</v>
      </c>
      <c r="D167">
        <v>34061.675999999999</v>
      </c>
      <c r="E167">
        <v>198.45</v>
      </c>
      <c r="F167">
        <v>0</v>
      </c>
      <c r="G167">
        <v>9.4499999999999993</v>
      </c>
      <c r="H167">
        <v>8031.18</v>
      </c>
      <c r="J167">
        <v>39.369999999999997</v>
      </c>
      <c r="L167">
        <v>6907.31</v>
      </c>
      <c r="M167">
        <v>39719.29</v>
      </c>
      <c r="N167">
        <v>8031.18</v>
      </c>
      <c r="O167">
        <v>8031.18</v>
      </c>
      <c r="Q167">
        <v>0.24003048006096001</v>
      </c>
      <c r="T167">
        <v>1123.8699999999999</v>
      </c>
      <c r="U167">
        <v>47750.47</v>
      </c>
      <c r="V167">
        <v>3025</v>
      </c>
      <c r="W167">
        <v>15.56</v>
      </c>
      <c r="X167">
        <v>2729.18</v>
      </c>
      <c r="Y167">
        <v>7422.65</v>
      </c>
      <c r="Z167">
        <v>3025</v>
      </c>
      <c r="AA167">
        <v>3025</v>
      </c>
      <c r="AB167">
        <v>10447.65</v>
      </c>
    </row>
    <row r="168" spans="1:28" hidden="1" x14ac:dyDescent="0.25">
      <c r="A168" t="s">
        <v>623</v>
      </c>
      <c r="B168" t="s">
        <v>622</v>
      </c>
      <c r="C168" t="s">
        <v>24</v>
      </c>
      <c r="D168">
        <v>33669.584327730001</v>
      </c>
      <c r="E168">
        <v>744.85</v>
      </c>
      <c r="F168">
        <v>63.82</v>
      </c>
      <c r="G168">
        <v>0</v>
      </c>
      <c r="H168">
        <v>-402.77</v>
      </c>
      <c r="J168">
        <v>-10.97</v>
      </c>
      <c r="K168">
        <v>21.36</v>
      </c>
      <c r="L168">
        <v>-487.21</v>
      </c>
      <c r="M168">
        <v>3219.61</v>
      </c>
      <c r="N168">
        <v>-466.59</v>
      </c>
      <c r="O168">
        <v>-487.95</v>
      </c>
      <c r="Q168">
        <v>0</v>
      </c>
      <c r="T168">
        <v>-0.74</v>
      </c>
      <c r="U168">
        <v>2816.84</v>
      </c>
      <c r="V168">
        <v>14.29</v>
      </c>
      <c r="W168">
        <v>-0.2</v>
      </c>
      <c r="X168">
        <v>-8.9499999999999194</v>
      </c>
      <c r="Y168">
        <v>937.15</v>
      </c>
      <c r="Z168">
        <v>-3.1999999999999198</v>
      </c>
      <c r="AA168">
        <v>-9.3699999999999193</v>
      </c>
      <c r="AB168">
        <v>951.44</v>
      </c>
    </row>
    <row r="169" spans="1:28" hidden="1" x14ac:dyDescent="0.25">
      <c r="A169" t="s">
        <v>625</v>
      </c>
      <c r="B169" t="s">
        <v>624</v>
      </c>
      <c r="C169" t="s">
        <v>626</v>
      </c>
      <c r="D169">
        <v>33532.501967240001</v>
      </c>
      <c r="E169">
        <v>223.85</v>
      </c>
      <c r="F169">
        <v>764.34</v>
      </c>
      <c r="G169">
        <v>3</v>
      </c>
      <c r="H169">
        <v>5515.05</v>
      </c>
      <c r="J169">
        <v>22.17</v>
      </c>
      <c r="K169">
        <v>330.51</v>
      </c>
      <c r="L169">
        <v>3325.82</v>
      </c>
      <c r="M169">
        <v>55045.39</v>
      </c>
      <c r="N169">
        <v>4750.71</v>
      </c>
      <c r="O169">
        <v>4420.2</v>
      </c>
      <c r="Q169">
        <v>0.13531799729364</v>
      </c>
      <c r="T169">
        <v>1094.3800000000001</v>
      </c>
      <c r="U169">
        <v>60560.44</v>
      </c>
      <c r="V169">
        <v>1101.4099999999901</v>
      </c>
      <c r="W169">
        <v>4.13</v>
      </c>
      <c r="X169">
        <v>618.79999999999995</v>
      </c>
      <c r="Y169">
        <v>12931.4</v>
      </c>
      <c r="Z169">
        <v>912.83999999999901</v>
      </c>
      <c r="AA169">
        <v>822.62999999999897</v>
      </c>
      <c r="AB169">
        <v>14032.81</v>
      </c>
    </row>
    <row r="170" spans="1:28" hidden="1" x14ac:dyDescent="0.25">
      <c r="A170" t="s">
        <v>628</v>
      </c>
      <c r="B170" t="s">
        <v>627</v>
      </c>
      <c r="C170" t="s">
        <v>468</v>
      </c>
      <c r="D170">
        <v>33491.625446220001</v>
      </c>
      <c r="E170">
        <v>580.79999999999995</v>
      </c>
      <c r="F170">
        <v>178</v>
      </c>
      <c r="G170">
        <v>2.81</v>
      </c>
      <c r="H170">
        <v>704.04</v>
      </c>
      <c r="I170">
        <v>180.35</v>
      </c>
      <c r="J170">
        <v>6.7586669936313601</v>
      </c>
      <c r="K170">
        <v>16.93</v>
      </c>
      <c r="L170">
        <v>395.3</v>
      </c>
      <c r="M170">
        <v>432.83</v>
      </c>
      <c r="N170">
        <v>526.04</v>
      </c>
      <c r="O170">
        <v>509.11</v>
      </c>
      <c r="P170">
        <v>65.25</v>
      </c>
      <c r="Q170">
        <v>0.415762457692891</v>
      </c>
      <c r="R170">
        <v>1179.55</v>
      </c>
      <c r="S170">
        <v>125.17</v>
      </c>
      <c r="T170">
        <v>113.81</v>
      </c>
      <c r="U170">
        <v>2687.19</v>
      </c>
      <c r="V170">
        <v>202.52999999999901</v>
      </c>
      <c r="W170">
        <v>2.0499999999999998</v>
      </c>
      <c r="X170">
        <v>119.799999999999</v>
      </c>
      <c r="Y170">
        <v>545.96</v>
      </c>
      <c r="Z170">
        <v>154.42999999999901</v>
      </c>
      <c r="AA170">
        <v>149.80999999999901</v>
      </c>
      <c r="AB170">
        <v>748.49</v>
      </c>
    </row>
    <row r="171" spans="1:28" hidden="1" x14ac:dyDescent="0.25">
      <c r="A171" t="s">
        <v>630</v>
      </c>
      <c r="B171" t="s">
        <v>629</v>
      </c>
      <c r="C171" t="s">
        <v>74</v>
      </c>
      <c r="D171">
        <v>33358.543922894998</v>
      </c>
      <c r="E171">
        <v>3850.85</v>
      </c>
      <c r="F171">
        <v>80.66</v>
      </c>
      <c r="G171">
        <v>225</v>
      </c>
      <c r="H171">
        <v>2663.22</v>
      </c>
      <c r="I171">
        <v>2774.17</v>
      </c>
      <c r="J171">
        <v>209.23214526217899</v>
      </c>
      <c r="K171">
        <v>12.66</v>
      </c>
      <c r="L171">
        <v>1806.13</v>
      </c>
      <c r="M171">
        <v>108.329999999999</v>
      </c>
      <c r="N171">
        <v>2582.56</v>
      </c>
      <c r="O171">
        <v>2569.9</v>
      </c>
      <c r="P171">
        <v>14.47</v>
      </c>
      <c r="Q171">
        <v>1.07536057482019</v>
      </c>
      <c r="R171">
        <v>0</v>
      </c>
      <c r="S171">
        <v>329.96</v>
      </c>
      <c r="T171">
        <v>763.77</v>
      </c>
      <c r="U171">
        <v>5890.15</v>
      </c>
      <c r="V171">
        <v>712.13</v>
      </c>
      <c r="W171">
        <v>55.48</v>
      </c>
      <c r="X171">
        <v>479.30999999999898</v>
      </c>
      <c r="Y171">
        <v>819.66</v>
      </c>
      <c r="Z171">
        <v>693.43999999999903</v>
      </c>
      <c r="AA171">
        <v>685.77</v>
      </c>
      <c r="AB171">
        <v>1531.79</v>
      </c>
    </row>
    <row r="172" spans="1:28" hidden="1" x14ac:dyDescent="0.25">
      <c r="A172" t="s">
        <v>632</v>
      </c>
      <c r="B172" t="s">
        <v>631</v>
      </c>
      <c r="C172" t="s">
        <v>334</v>
      </c>
      <c r="D172">
        <v>33176.375754209999</v>
      </c>
      <c r="E172">
        <v>1804.6</v>
      </c>
      <c r="F172">
        <v>841.32</v>
      </c>
      <c r="G172">
        <v>9.25</v>
      </c>
      <c r="H172">
        <v>2121.1999999999998</v>
      </c>
      <c r="I172">
        <v>1036.2</v>
      </c>
      <c r="J172">
        <v>46.984706917714703</v>
      </c>
      <c r="K172">
        <v>77.28</v>
      </c>
      <c r="L172">
        <v>885.07000000000198</v>
      </c>
      <c r="M172">
        <v>1812.3399999999899</v>
      </c>
      <c r="N172">
        <v>1279.8800000000001</v>
      </c>
      <c r="O172">
        <v>1202.5999999999999</v>
      </c>
      <c r="P172">
        <v>5742.72</v>
      </c>
      <c r="Q172">
        <v>0.19687256996621599</v>
      </c>
      <c r="R172">
        <v>5646.91</v>
      </c>
      <c r="S172">
        <v>6208.85</v>
      </c>
      <c r="T172">
        <v>317.52999999999997</v>
      </c>
      <c r="U172">
        <v>22568.22</v>
      </c>
      <c r="V172">
        <v>523.33999999999901</v>
      </c>
      <c r="W172">
        <v>12.55</v>
      </c>
      <c r="X172">
        <v>235.629999999999</v>
      </c>
      <c r="Y172">
        <v>4388.8100000000004</v>
      </c>
      <c r="Z172">
        <v>346.58999999999901</v>
      </c>
      <c r="AA172">
        <v>331.349999999999</v>
      </c>
      <c r="AB172">
        <v>4912.1499999999996</v>
      </c>
    </row>
    <row r="173" spans="1:28" hidden="1" x14ac:dyDescent="0.25">
      <c r="A173" t="s">
        <v>634</v>
      </c>
      <c r="B173" t="s">
        <v>633</v>
      </c>
      <c r="C173" t="s">
        <v>515</v>
      </c>
      <c r="D173">
        <v>33131.444768050002</v>
      </c>
      <c r="E173">
        <v>3555.95</v>
      </c>
      <c r="F173">
        <v>93.04</v>
      </c>
      <c r="G173">
        <v>16</v>
      </c>
      <c r="H173">
        <v>1475.18</v>
      </c>
      <c r="J173">
        <v>111.95</v>
      </c>
      <c r="K173">
        <v>20.100000000000001</v>
      </c>
      <c r="L173">
        <v>1055.93</v>
      </c>
      <c r="M173">
        <v>3668.13</v>
      </c>
      <c r="N173">
        <v>1382.14</v>
      </c>
      <c r="O173">
        <v>1362.04</v>
      </c>
      <c r="Q173">
        <v>0.14292094685127199</v>
      </c>
      <c r="T173">
        <v>306.11</v>
      </c>
      <c r="U173">
        <v>5143.3100000000004</v>
      </c>
      <c r="V173">
        <v>379.54999999999899</v>
      </c>
      <c r="W173">
        <v>28.43</v>
      </c>
      <c r="X173">
        <v>268.18999999999897</v>
      </c>
      <c r="Y173">
        <v>957.82</v>
      </c>
      <c r="Z173">
        <v>356.29999999999899</v>
      </c>
      <c r="AA173">
        <v>346.409999999999</v>
      </c>
      <c r="AB173">
        <v>1337.37</v>
      </c>
    </row>
    <row r="174" spans="1:28" hidden="1" x14ac:dyDescent="0.25">
      <c r="A174" t="s">
        <v>636</v>
      </c>
      <c r="B174" t="s">
        <v>635</v>
      </c>
      <c r="C174" t="s">
        <v>418</v>
      </c>
      <c r="D174">
        <v>32905.498704750004</v>
      </c>
      <c r="E174">
        <v>98.05</v>
      </c>
      <c r="F174">
        <v>260.33999999999997</v>
      </c>
      <c r="G174">
        <v>0.4</v>
      </c>
      <c r="H174">
        <v>1261.20999999999</v>
      </c>
      <c r="J174">
        <v>1.37</v>
      </c>
      <c r="K174">
        <v>521.42999999999995</v>
      </c>
      <c r="L174">
        <v>477.38999999999902</v>
      </c>
      <c r="M174">
        <v>22648.38</v>
      </c>
      <c r="N174">
        <v>1000.86999999999</v>
      </c>
      <c r="O174">
        <v>479.43999999999897</v>
      </c>
      <c r="Q174">
        <v>0.29197080291970801</v>
      </c>
      <c r="T174">
        <v>2.0499999999999901</v>
      </c>
      <c r="U174">
        <v>23909.59</v>
      </c>
      <c r="V174">
        <v>1110.6599999999901</v>
      </c>
      <c r="W174">
        <v>1.75</v>
      </c>
      <c r="X174">
        <v>611</v>
      </c>
      <c r="Y174">
        <v>7240.84</v>
      </c>
      <c r="Z174">
        <v>1038.0899999999999</v>
      </c>
      <c r="AA174">
        <v>877.03</v>
      </c>
      <c r="AB174">
        <v>8351.5</v>
      </c>
    </row>
    <row r="175" spans="1:28" hidden="1" x14ac:dyDescent="0.25">
      <c r="A175" t="s">
        <v>638</v>
      </c>
      <c r="B175" t="s">
        <v>637</v>
      </c>
      <c r="C175" t="s">
        <v>468</v>
      </c>
      <c r="D175">
        <v>32661.770597059902</v>
      </c>
      <c r="E175">
        <v>568.9</v>
      </c>
      <c r="F175">
        <v>429.93</v>
      </c>
      <c r="G175">
        <v>1.5</v>
      </c>
      <c r="H175">
        <v>1390.79999999999</v>
      </c>
      <c r="J175">
        <v>11.42</v>
      </c>
      <c r="K175">
        <v>69.52</v>
      </c>
      <c r="L175">
        <v>653.54999999999905</v>
      </c>
      <c r="M175">
        <v>9994.51</v>
      </c>
      <c r="N175">
        <v>960.86999999999898</v>
      </c>
      <c r="O175">
        <v>891.349999999999</v>
      </c>
      <c r="Q175">
        <v>0.13134851138353701</v>
      </c>
      <c r="T175">
        <v>237.8</v>
      </c>
      <c r="U175">
        <v>11385.31</v>
      </c>
      <c r="V175">
        <v>362.82</v>
      </c>
      <c r="W175">
        <v>3.19</v>
      </c>
      <c r="X175">
        <v>182.65</v>
      </c>
      <c r="Y175">
        <v>2569.69</v>
      </c>
      <c r="Z175">
        <v>254.54</v>
      </c>
      <c r="AA175">
        <v>233.57</v>
      </c>
      <c r="AB175">
        <v>2932.51</v>
      </c>
    </row>
    <row r="176" spans="1:28" hidden="1" x14ac:dyDescent="0.25">
      <c r="A176" t="s">
        <v>110</v>
      </c>
      <c r="B176" t="s">
        <v>111</v>
      </c>
      <c r="C176" t="s">
        <v>112</v>
      </c>
      <c r="D176">
        <v>32529.724934999998</v>
      </c>
      <c r="E176">
        <v>111</v>
      </c>
      <c r="F176">
        <v>336.18</v>
      </c>
      <c r="G176">
        <v>6.6</v>
      </c>
      <c r="H176">
        <v>8057.3399999999901</v>
      </c>
      <c r="J176">
        <v>19.11</v>
      </c>
      <c r="K176">
        <v>75.23</v>
      </c>
      <c r="L176">
        <v>5601.45999999999</v>
      </c>
      <c r="M176">
        <v>11615.03</v>
      </c>
      <c r="N176">
        <v>7721.1599999999899</v>
      </c>
      <c r="O176">
        <v>7645.9299999999903</v>
      </c>
      <c r="Q176">
        <v>0.34536891679748799</v>
      </c>
      <c r="T176">
        <v>2044.47</v>
      </c>
      <c r="U176">
        <v>19672.37</v>
      </c>
      <c r="V176">
        <v>3390.58</v>
      </c>
      <c r="W176">
        <v>7.75</v>
      </c>
      <c r="X176">
        <v>2271.5300000000002</v>
      </c>
      <c r="Y176">
        <v>3689.21</v>
      </c>
      <c r="Z176">
        <v>3297.19</v>
      </c>
      <c r="AA176">
        <v>3285.42</v>
      </c>
      <c r="AB176">
        <v>7079.79</v>
      </c>
    </row>
    <row r="177" spans="1:28" hidden="1" x14ac:dyDescent="0.25">
      <c r="A177" t="s">
        <v>640</v>
      </c>
      <c r="B177" t="s">
        <v>639</v>
      </c>
      <c r="C177" t="s">
        <v>451</v>
      </c>
      <c r="D177">
        <v>32285.4968625</v>
      </c>
      <c r="E177">
        <v>466.95</v>
      </c>
      <c r="F177">
        <v>428.26</v>
      </c>
      <c r="G177">
        <v>6.65</v>
      </c>
      <c r="H177">
        <v>2496.1799999999998</v>
      </c>
      <c r="J177">
        <v>22.16</v>
      </c>
      <c r="K177">
        <v>40.35</v>
      </c>
      <c r="L177">
        <v>1528.38</v>
      </c>
      <c r="M177">
        <v>14367.41</v>
      </c>
      <c r="N177">
        <v>2067.92</v>
      </c>
      <c r="O177">
        <v>2027.57</v>
      </c>
      <c r="Q177">
        <v>0.300090252707581</v>
      </c>
      <c r="T177">
        <v>499.19</v>
      </c>
      <c r="U177">
        <v>16863.59</v>
      </c>
      <c r="V177">
        <v>593.4</v>
      </c>
      <c r="W177">
        <v>5.36</v>
      </c>
      <c r="X177">
        <v>370.5</v>
      </c>
      <c r="Y177">
        <v>3368.25</v>
      </c>
      <c r="Z177">
        <v>483.98</v>
      </c>
      <c r="AA177">
        <v>477.93</v>
      </c>
      <c r="AB177">
        <v>3961.65</v>
      </c>
    </row>
    <row r="178" spans="1:28" hidden="1" x14ac:dyDescent="0.25">
      <c r="A178" t="s">
        <v>642</v>
      </c>
      <c r="B178" t="s">
        <v>641</v>
      </c>
      <c r="C178" t="s">
        <v>384</v>
      </c>
      <c r="D178">
        <v>32216.064643341</v>
      </c>
      <c r="E178">
        <v>309.23</v>
      </c>
      <c r="F178">
        <v>1128.42</v>
      </c>
      <c r="G178">
        <v>21.71</v>
      </c>
      <c r="H178">
        <v>2766.25</v>
      </c>
      <c r="I178">
        <v>59.01</v>
      </c>
      <c r="J178">
        <v>5.3375883532018102</v>
      </c>
      <c r="K178">
        <v>976.06</v>
      </c>
      <c r="L178">
        <v>505.94999999999902</v>
      </c>
      <c r="M178">
        <v>418.10999999999899</v>
      </c>
      <c r="N178">
        <v>1637.83</v>
      </c>
      <c r="O178">
        <v>661.77</v>
      </c>
      <c r="P178">
        <v>88.87</v>
      </c>
      <c r="Q178">
        <v>4.0673799782587201</v>
      </c>
      <c r="R178">
        <v>0</v>
      </c>
      <c r="S178">
        <v>309.18</v>
      </c>
      <c r="T178">
        <v>155.82</v>
      </c>
      <c r="U178">
        <v>3641.42</v>
      </c>
      <c r="V178">
        <v>677.78</v>
      </c>
      <c r="W178">
        <v>0.37</v>
      </c>
      <c r="X178">
        <v>35.439999999999898</v>
      </c>
      <c r="Y178">
        <v>246.64</v>
      </c>
      <c r="Z178">
        <v>330.76</v>
      </c>
      <c r="AA178">
        <v>77.1099999999999</v>
      </c>
      <c r="AB178">
        <v>924.42</v>
      </c>
    </row>
    <row r="179" spans="1:28" hidden="1" x14ac:dyDescent="0.25">
      <c r="A179" t="s">
        <v>644</v>
      </c>
      <c r="B179" t="s">
        <v>643</v>
      </c>
      <c r="C179" t="s">
        <v>538</v>
      </c>
      <c r="D179">
        <v>32143.334819895001</v>
      </c>
      <c r="E179">
        <v>131.69999999999999</v>
      </c>
      <c r="F179">
        <v>111.24</v>
      </c>
      <c r="G179">
        <v>2</v>
      </c>
      <c r="H179">
        <v>1820.09</v>
      </c>
      <c r="I179">
        <v>1405.93</v>
      </c>
      <c r="J179">
        <v>6.55367840461758</v>
      </c>
      <c r="L179">
        <v>1623.25</v>
      </c>
      <c r="M179">
        <v>10086.27</v>
      </c>
      <c r="N179">
        <v>1708.85</v>
      </c>
      <c r="O179">
        <v>1708.85</v>
      </c>
      <c r="Q179">
        <v>0.30517213029416201</v>
      </c>
      <c r="S179">
        <v>2254.7799999999902</v>
      </c>
      <c r="T179">
        <v>85.6</v>
      </c>
      <c r="U179">
        <v>15567.07</v>
      </c>
      <c r="V179">
        <v>743.17</v>
      </c>
      <c r="W179">
        <v>2.14</v>
      </c>
      <c r="X179">
        <v>530.92999999999995</v>
      </c>
      <c r="Y179">
        <v>2633.6099999999901</v>
      </c>
      <c r="Z179">
        <v>713.58</v>
      </c>
      <c r="AA179">
        <v>713.58</v>
      </c>
      <c r="AB179">
        <v>3376.78</v>
      </c>
    </row>
    <row r="180" spans="1:28" hidden="1" x14ac:dyDescent="0.25">
      <c r="A180" t="s">
        <v>646</v>
      </c>
      <c r="B180" t="s">
        <v>645</v>
      </c>
      <c r="C180" t="s">
        <v>647</v>
      </c>
      <c r="D180">
        <v>31559.8821599</v>
      </c>
      <c r="E180">
        <v>28280.85</v>
      </c>
      <c r="F180">
        <v>57.68</v>
      </c>
      <c r="G180">
        <v>950</v>
      </c>
      <c r="H180">
        <v>672.38</v>
      </c>
      <c r="J180">
        <v>400.37</v>
      </c>
      <c r="K180">
        <v>7.27</v>
      </c>
      <c r="L180">
        <v>451.01</v>
      </c>
      <c r="M180">
        <v>3355.08</v>
      </c>
      <c r="N180">
        <v>614.70000000000005</v>
      </c>
      <c r="O180">
        <v>607.42999999999995</v>
      </c>
      <c r="Q180">
        <v>2.37280515523141</v>
      </c>
      <c r="T180">
        <v>156.41999999999999</v>
      </c>
      <c r="U180">
        <v>4027.46</v>
      </c>
      <c r="V180">
        <v>204.2</v>
      </c>
      <c r="W180">
        <v>120.48</v>
      </c>
      <c r="X180">
        <v>135.72</v>
      </c>
      <c r="Y180">
        <v>851.7</v>
      </c>
      <c r="Z180">
        <v>190.09</v>
      </c>
      <c r="AA180">
        <v>184.31</v>
      </c>
      <c r="AB180">
        <v>1055.9000000000001</v>
      </c>
    </row>
    <row r="181" spans="1:28" hidden="1" x14ac:dyDescent="0.25">
      <c r="A181" t="s">
        <v>649</v>
      </c>
      <c r="B181" t="s">
        <v>648</v>
      </c>
      <c r="C181" t="s">
        <v>650</v>
      </c>
      <c r="D181">
        <v>31533.20775025</v>
      </c>
      <c r="E181">
        <v>249.5</v>
      </c>
      <c r="F181">
        <v>1113.0999999999999</v>
      </c>
      <c r="G181">
        <v>1.5</v>
      </c>
      <c r="H181">
        <v>2429.1999999999998</v>
      </c>
      <c r="J181">
        <v>3.88</v>
      </c>
      <c r="K181">
        <v>419</v>
      </c>
      <c r="L181">
        <v>462.7</v>
      </c>
      <c r="M181">
        <v>9120.9</v>
      </c>
      <c r="N181">
        <v>1316.1</v>
      </c>
      <c r="O181">
        <v>897.1</v>
      </c>
      <c r="Q181">
        <v>0.38659793814432902</v>
      </c>
      <c r="T181">
        <v>434.4</v>
      </c>
      <c r="U181">
        <v>11550.1</v>
      </c>
      <c r="V181">
        <v>1109.0999999999999</v>
      </c>
      <c r="W181">
        <v>2.62</v>
      </c>
      <c r="X181">
        <v>313.2</v>
      </c>
      <c r="Y181">
        <v>2819.7</v>
      </c>
      <c r="Z181">
        <v>745.4</v>
      </c>
      <c r="AA181">
        <v>496.6</v>
      </c>
      <c r="AB181">
        <v>3928.8</v>
      </c>
    </row>
    <row r="182" spans="1:28" hidden="1" x14ac:dyDescent="0.25">
      <c r="A182" t="s">
        <v>652</v>
      </c>
      <c r="B182" t="s">
        <v>651</v>
      </c>
      <c r="C182" t="s">
        <v>544</v>
      </c>
      <c r="D182">
        <v>31489.757614709899</v>
      </c>
      <c r="E182">
        <v>485</v>
      </c>
      <c r="F182">
        <v>30.11</v>
      </c>
      <c r="G182">
        <v>1</v>
      </c>
      <c r="H182">
        <v>890.43999999999903</v>
      </c>
      <c r="J182">
        <v>9.4700000000000006</v>
      </c>
      <c r="K182">
        <v>247.34</v>
      </c>
      <c r="L182">
        <v>612.98999999999899</v>
      </c>
      <c r="M182">
        <v>5443.29</v>
      </c>
      <c r="N182">
        <v>860.32999999999902</v>
      </c>
      <c r="O182">
        <v>612.98999999999899</v>
      </c>
      <c r="Q182">
        <v>0.10559662090813</v>
      </c>
      <c r="T182">
        <v>0</v>
      </c>
      <c r="U182">
        <v>6333.73</v>
      </c>
      <c r="V182">
        <v>236.039999999999</v>
      </c>
      <c r="W182">
        <v>2.56</v>
      </c>
      <c r="X182">
        <v>165.599999999999</v>
      </c>
      <c r="Y182">
        <v>1064.69</v>
      </c>
      <c r="Z182">
        <v>226.88999999999899</v>
      </c>
      <c r="AA182">
        <v>165.599999999999</v>
      </c>
      <c r="AB182">
        <v>1300.73</v>
      </c>
    </row>
    <row r="183" spans="1:28" hidden="1" x14ac:dyDescent="0.25">
      <c r="A183" t="s">
        <v>654</v>
      </c>
      <c r="B183" t="s">
        <v>653</v>
      </c>
      <c r="C183" t="s">
        <v>115</v>
      </c>
      <c r="D183">
        <v>31101.6291036</v>
      </c>
      <c r="E183">
        <v>1287.05</v>
      </c>
      <c r="F183">
        <v>103.79</v>
      </c>
      <c r="G183">
        <v>9</v>
      </c>
      <c r="H183">
        <v>711.09</v>
      </c>
      <c r="J183">
        <v>17.68</v>
      </c>
      <c r="K183">
        <v>31.46</v>
      </c>
      <c r="L183">
        <v>429.11</v>
      </c>
      <c r="M183">
        <v>684.08</v>
      </c>
      <c r="N183">
        <v>607.29999999999995</v>
      </c>
      <c r="O183">
        <v>575.84</v>
      </c>
      <c r="Q183">
        <v>0.50904977375565597</v>
      </c>
      <c r="T183">
        <v>146.72999999999999</v>
      </c>
      <c r="U183">
        <v>1395.17</v>
      </c>
      <c r="V183">
        <v>181.32</v>
      </c>
      <c r="W183">
        <v>4.49</v>
      </c>
      <c r="X183">
        <v>108.85</v>
      </c>
      <c r="Y183">
        <v>173.74</v>
      </c>
      <c r="Z183">
        <v>153.88</v>
      </c>
      <c r="AA183">
        <v>145.44</v>
      </c>
      <c r="AB183">
        <v>355.06</v>
      </c>
    </row>
    <row r="184" spans="1:28" hidden="1" x14ac:dyDescent="0.25">
      <c r="A184" t="s">
        <v>656</v>
      </c>
      <c r="B184" t="s">
        <v>655</v>
      </c>
      <c r="C184" t="s">
        <v>96</v>
      </c>
      <c r="D184">
        <v>31071.92778722</v>
      </c>
      <c r="E184">
        <v>773.25</v>
      </c>
      <c r="F184">
        <v>366.5</v>
      </c>
      <c r="G184">
        <v>1.25</v>
      </c>
      <c r="H184">
        <v>1005.3</v>
      </c>
      <c r="I184">
        <v>841.7</v>
      </c>
      <c r="J184">
        <v>11.577712653836601</v>
      </c>
      <c r="K184">
        <v>45.2</v>
      </c>
      <c r="L184">
        <v>464.4</v>
      </c>
      <c r="M184">
        <v>248.69999999999899</v>
      </c>
      <c r="N184">
        <v>638.79999999999995</v>
      </c>
      <c r="O184">
        <v>593.6</v>
      </c>
      <c r="P184">
        <v>69.2</v>
      </c>
      <c r="Q184">
        <v>0.107966058354866</v>
      </c>
      <c r="R184">
        <v>902.2</v>
      </c>
      <c r="S184">
        <v>196.7</v>
      </c>
      <c r="T184">
        <v>129.19999999999999</v>
      </c>
      <c r="U184">
        <v>3263.8</v>
      </c>
      <c r="V184">
        <v>336.9</v>
      </c>
      <c r="W184">
        <v>4.3600000000000003</v>
      </c>
      <c r="X184">
        <v>178.7</v>
      </c>
      <c r="Y184">
        <v>680.3</v>
      </c>
      <c r="Z184">
        <v>241.3</v>
      </c>
      <c r="AA184">
        <v>230.9</v>
      </c>
      <c r="AB184">
        <v>1017.2</v>
      </c>
    </row>
    <row r="185" spans="1:28" hidden="1" x14ac:dyDescent="0.25">
      <c r="A185" t="s">
        <v>658</v>
      </c>
      <c r="B185" t="s">
        <v>657</v>
      </c>
      <c r="C185" t="s">
        <v>659</v>
      </c>
      <c r="D185">
        <v>30755.613233895001</v>
      </c>
      <c r="E185">
        <v>467</v>
      </c>
      <c r="F185">
        <v>485.89</v>
      </c>
      <c r="G185">
        <v>1.2</v>
      </c>
      <c r="H185">
        <v>1175.8399999999899</v>
      </c>
      <c r="J185">
        <v>5.35</v>
      </c>
      <c r="K185">
        <v>201.23</v>
      </c>
      <c r="L185">
        <v>353.18999999999897</v>
      </c>
      <c r="M185">
        <v>4032.82</v>
      </c>
      <c r="N185">
        <v>689.94999999999902</v>
      </c>
      <c r="O185">
        <v>488.719999999999</v>
      </c>
      <c r="Q185">
        <v>0.22429906542056</v>
      </c>
      <c r="T185">
        <v>135.53</v>
      </c>
      <c r="U185">
        <v>5208.66</v>
      </c>
      <c r="V185">
        <v>237.819999999999</v>
      </c>
      <c r="W185">
        <v>0.43</v>
      </c>
      <c r="X185">
        <v>28.5399999999999</v>
      </c>
      <c r="Y185">
        <v>1051.78</v>
      </c>
      <c r="Z185">
        <v>106.269999999999</v>
      </c>
      <c r="AA185">
        <v>53.399999999999899</v>
      </c>
      <c r="AB185">
        <v>1289.5999999999999</v>
      </c>
    </row>
    <row r="186" spans="1:28" hidden="1" x14ac:dyDescent="0.25">
      <c r="A186" t="s">
        <v>661</v>
      </c>
      <c r="B186" t="s">
        <v>660</v>
      </c>
      <c r="C186" t="s">
        <v>347</v>
      </c>
      <c r="D186">
        <v>30602.946463019998</v>
      </c>
      <c r="E186">
        <v>360.15</v>
      </c>
      <c r="F186">
        <v>723.75</v>
      </c>
      <c r="G186">
        <v>2.5</v>
      </c>
      <c r="H186">
        <v>3822.34</v>
      </c>
      <c r="J186">
        <v>25.68</v>
      </c>
      <c r="K186">
        <v>324.62</v>
      </c>
      <c r="L186">
        <v>2114.5</v>
      </c>
      <c r="M186">
        <v>32110.94</v>
      </c>
      <c r="N186">
        <v>3098.59</v>
      </c>
      <c r="O186">
        <v>2773.97</v>
      </c>
      <c r="Q186">
        <v>9.7352024922118294E-2</v>
      </c>
      <c r="T186">
        <v>659.47</v>
      </c>
      <c r="U186">
        <v>35933.279999999999</v>
      </c>
      <c r="V186">
        <v>1221.54</v>
      </c>
      <c r="W186">
        <v>9.3000000000000007</v>
      </c>
      <c r="X186">
        <v>765.79</v>
      </c>
      <c r="Y186">
        <v>8621.15</v>
      </c>
      <c r="Z186">
        <v>1040.1600000000001</v>
      </c>
      <c r="AA186">
        <v>957.24</v>
      </c>
      <c r="AB186">
        <v>9842.69</v>
      </c>
    </row>
    <row r="187" spans="1:28" hidden="1" x14ac:dyDescent="0.25">
      <c r="A187" t="s">
        <v>663</v>
      </c>
      <c r="B187" t="s">
        <v>662</v>
      </c>
      <c r="C187" t="s">
        <v>88</v>
      </c>
      <c r="D187">
        <v>30523.470249999998</v>
      </c>
      <c r="E187">
        <v>2719.75</v>
      </c>
      <c r="F187">
        <v>236.05</v>
      </c>
      <c r="G187">
        <v>4</v>
      </c>
      <c r="H187">
        <v>2137.59</v>
      </c>
      <c r="J187">
        <v>120.44</v>
      </c>
      <c r="K187">
        <v>116.8</v>
      </c>
      <c r="L187">
        <v>1328.81</v>
      </c>
      <c r="M187">
        <v>3637.51</v>
      </c>
      <c r="N187">
        <v>1901.54</v>
      </c>
      <c r="O187">
        <v>1784.74</v>
      </c>
      <c r="Q187">
        <v>3.3211557622052398E-2</v>
      </c>
      <c r="T187">
        <v>455.93</v>
      </c>
      <c r="U187">
        <v>5775.1</v>
      </c>
      <c r="V187">
        <v>547.86</v>
      </c>
      <c r="W187">
        <v>30.21</v>
      </c>
      <c r="X187">
        <v>331.88</v>
      </c>
      <c r="Y187">
        <v>942.16</v>
      </c>
      <c r="Z187">
        <v>484.08</v>
      </c>
      <c r="AA187">
        <v>449.28</v>
      </c>
      <c r="AB187">
        <v>1490.02</v>
      </c>
    </row>
    <row r="188" spans="1:28" hidden="1" x14ac:dyDescent="0.25">
      <c r="A188" t="s">
        <v>665</v>
      </c>
      <c r="B188" t="s">
        <v>664</v>
      </c>
      <c r="C188" t="s">
        <v>85</v>
      </c>
      <c r="D188">
        <v>29756.9427344</v>
      </c>
      <c r="E188">
        <v>398.35</v>
      </c>
      <c r="F188">
        <v>831.14</v>
      </c>
      <c r="G188">
        <v>0</v>
      </c>
      <c r="H188">
        <v>-133.09</v>
      </c>
      <c r="J188">
        <v>-14.09</v>
      </c>
      <c r="K188">
        <v>88.83</v>
      </c>
      <c r="L188">
        <v>-1007.78</v>
      </c>
      <c r="M188">
        <v>7676.91</v>
      </c>
      <c r="N188">
        <v>-964.23</v>
      </c>
      <c r="O188">
        <v>-1053.06</v>
      </c>
      <c r="Q188">
        <v>0</v>
      </c>
      <c r="T188">
        <v>-45.28</v>
      </c>
      <c r="U188">
        <v>7543.82</v>
      </c>
      <c r="V188">
        <v>88.75</v>
      </c>
      <c r="W188">
        <v>-2.14</v>
      </c>
      <c r="X188">
        <v>-158.68</v>
      </c>
      <c r="Y188">
        <v>1846.23</v>
      </c>
      <c r="Z188">
        <v>-153.69999999999999</v>
      </c>
      <c r="AA188">
        <v>-172.63</v>
      </c>
      <c r="AB188">
        <v>1934.98</v>
      </c>
    </row>
    <row r="189" spans="1:28" hidden="1" x14ac:dyDescent="0.25">
      <c r="A189" t="s">
        <v>667</v>
      </c>
      <c r="B189" t="s">
        <v>666</v>
      </c>
      <c r="C189" t="s">
        <v>668</v>
      </c>
      <c r="D189">
        <v>29522.65515912</v>
      </c>
      <c r="E189">
        <v>1084.2</v>
      </c>
      <c r="F189">
        <v>181.01</v>
      </c>
      <c r="G189">
        <v>4</v>
      </c>
      <c r="H189">
        <v>733.16</v>
      </c>
      <c r="J189">
        <v>13.31</v>
      </c>
      <c r="K189">
        <v>63.06</v>
      </c>
      <c r="L189">
        <v>361.45</v>
      </c>
      <c r="M189">
        <v>1448.35</v>
      </c>
      <c r="N189">
        <v>552.15</v>
      </c>
      <c r="O189">
        <v>489.09</v>
      </c>
      <c r="Q189">
        <v>0.30052592036063103</v>
      </c>
      <c r="T189">
        <v>127.64</v>
      </c>
      <c r="U189">
        <v>2181.5100000000002</v>
      </c>
      <c r="V189">
        <v>162.30000000000001</v>
      </c>
      <c r="W189">
        <v>2.52</v>
      </c>
      <c r="X189">
        <v>68.489999999999995</v>
      </c>
      <c r="Y189">
        <v>400.57</v>
      </c>
      <c r="Z189">
        <v>112.1</v>
      </c>
      <c r="AA189">
        <v>94.59</v>
      </c>
      <c r="AB189">
        <v>562.87</v>
      </c>
    </row>
    <row r="190" spans="1:28" hidden="1" x14ac:dyDescent="0.25">
      <c r="A190" t="s">
        <v>670</v>
      </c>
      <c r="B190" t="s">
        <v>669</v>
      </c>
      <c r="C190" t="s">
        <v>352</v>
      </c>
      <c r="D190">
        <v>29471.42119488</v>
      </c>
      <c r="E190">
        <v>603.85</v>
      </c>
      <c r="F190">
        <v>1280.96</v>
      </c>
      <c r="G190">
        <v>26</v>
      </c>
      <c r="H190">
        <v>5140.5199999999904</v>
      </c>
      <c r="I190">
        <v>825.01</v>
      </c>
      <c r="J190">
        <v>44.0565138482553</v>
      </c>
      <c r="K190">
        <v>818.2</v>
      </c>
      <c r="L190">
        <v>2117.4299999999898</v>
      </c>
      <c r="M190">
        <v>2308.19</v>
      </c>
      <c r="N190">
        <v>3859.5599999999899</v>
      </c>
      <c r="O190">
        <v>3041.3599999999901</v>
      </c>
      <c r="P190">
        <v>17519.52</v>
      </c>
      <c r="Q190">
        <v>0.59015109750971795</v>
      </c>
      <c r="S190">
        <v>313.98</v>
      </c>
      <c r="T190">
        <v>923.93</v>
      </c>
      <c r="U190">
        <v>26107.219999999899</v>
      </c>
      <c r="V190">
        <v>1186.25</v>
      </c>
      <c r="W190">
        <v>9.34</v>
      </c>
      <c r="X190">
        <v>449.07</v>
      </c>
      <c r="Y190">
        <v>4947.45</v>
      </c>
      <c r="Z190">
        <v>857.43</v>
      </c>
      <c r="AA190">
        <v>668.24</v>
      </c>
      <c r="AB190">
        <v>6133.7</v>
      </c>
    </row>
    <row r="191" spans="1:28" hidden="1" x14ac:dyDescent="0.25">
      <c r="A191" t="s">
        <v>672</v>
      </c>
      <c r="B191" t="s">
        <v>671</v>
      </c>
      <c r="C191" t="s">
        <v>384</v>
      </c>
      <c r="D191">
        <v>29327.435765925002</v>
      </c>
      <c r="E191">
        <v>1630.45</v>
      </c>
      <c r="F191">
        <v>227.81</v>
      </c>
      <c r="G191">
        <v>5</v>
      </c>
      <c r="H191">
        <v>2240.4299999999998</v>
      </c>
      <c r="J191">
        <v>40.869999999999997</v>
      </c>
      <c r="K191">
        <v>341.18</v>
      </c>
      <c r="L191">
        <v>1334.96</v>
      </c>
      <c r="M191">
        <v>1119.4100000000001</v>
      </c>
      <c r="N191">
        <v>2012.62</v>
      </c>
      <c r="O191">
        <v>1671.44</v>
      </c>
      <c r="Q191">
        <v>0.122339124051871</v>
      </c>
      <c r="T191">
        <v>336.48</v>
      </c>
      <c r="U191">
        <v>3359.84</v>
      </c>
      <c r="V191">
        <v>504.81999999999903</v>
      </c>
      <c r="W191">
        <v>11.52</v>
      </c>
      <c r="X191">
        <v>254.07999999999899</v>
      </c>
      <c r="Y191">
        <v>298.35000000000002</v>
      </c>
      <c r="Z191">
        <v>439.85999999999899</v>
      </c>
      <c r="AA191">
        <v>342.77</v>
      </c>
      <c r="AB191">
        <v>803.17</v>
      </c>
    </row>
    <row r="192" spans="1:28" hidden="1" x14ac:dyDescent="0.25">
      <c r="A192" t="s">
        <v>674</v>
      </c>
      <c r="B192" t="s">
        <v>673</v>
      </c>
      <c r="C192" t="s">
        <v>544</v>
      </c>
      <c r="D192">
        <v>28859.105282759901</v>
      </c>
      <c r="E192">
        <v>970.15</v>
      </c>
      <c r="F192">
        <v>181.95</v>
      </c>
      <c r="G192">
        <v>12</v>
      </c>
      <c r="H192">
        <v>3072.8</v>
      </c>
      <c r="I192">
        <v>656.55</v>
      </c>
      <c r="J192">
        <v>68.524091799617906</v>
      </c>
      <c r="K192">
        <v>190.01</v>
      </c>
      <c r="L192">
        <v>2012.93</v>
      </c>
      <c r="M192">
        <v>243.13999999999899</v>
      </c>
      <c r="N192">
        <v>2890.85</v>
      </c>
      <c r="O192">
        <v>2700.84</v>
      </c>
      <c r="P192">
        <v>400.11</v>
      </c>
      <c r="Q192">
        <v>0.175120890840714</v>
      </c>
      <c r="R192">
        <v>24220.36</v>
      </c>
      <c r="S192">
        <v>1206.07</v>
      </c>
      <c r="T192">
        <v>687.91</v>
      </c>
      <c r="U192">
        <v>29799.03</v>
      </c>
      <c r="V192">
        <v>433.49</v>
      </c>
      <c r="W192">
        <v>8.3800000000000008</v>
      </c>
      <c r="X192">
        <v>246.44</v>
      </c>
      <c r="Y192">
        <v>5089.1899999999996</v>
      </c>
      <c r="Z192">
        <v>388.92</v>
      </c>
      <c r="AA192">
        <v>336.52</v>
      </c>
      <c r="AB192">
        <v>5522.68</v>
      </c>
    </row>
    <row r="193" spans="1:28" hidden="1" x14ac:dyDescent="0.25">
      <c r="A193" t="s">
        <v>676</v>
      </c>
      <c r="B193" t="s">
        <v>675</v>
      </c>
      <c r="C193" t="s">
        <v>301</v>
      </c>
      <c r="D193">
        <v>28824.407794549999</v>
      </c>
      <c r="E193">
        <v>368.45</v>
      </c>
      <c r="F193">
        <v>61.41</v>
      </c>
      <c r="G193">
        <v>2</v>
      </c>
      <c r="H193">
        <v>927.62999999999897</v>
      </c>
      <c r="I193">
        <v>514.79999999999995</v>
      </c>
      <c r="J193">
        <v>8.9240378550778505</v>
      </c>
      <c r="L193">
        <v>683.969999999999</v>
      </c>
      <c r="M193">
        <v>701.4</v>
      </c>
      <c r="N193">
        <v>866.219999999999</v>
      </c>
      <c r="O193">
        <v>866.219999999999</v>
      </c>
      <c r="Q193">
        <v>0.224113796072927</v>
      </c>
      <c r="S193">
        <v>218.06</v>
      </c>
      <c r="T193">
        <v>182.25</v>
      </c>
      <c r="U193">
        <v>2361.89</v>
      </c>
      <c r="V193">
        <v>273.729999999999</v>
      </c>
      <c r="W193">
        <v>2.59</v>
      </c>
      <c r="X193">
        <v>198.36999999999901</v>
      </c>
      <c r="Y193">
        <v>325.52</v>
      </c>
      <c r="Z193">
        <v>254.379999999999</v>
      </c>
      <c r="AA193">
        <v>254.379999999999</v>
      </c>
      <c r="AB193">
        <v>599.25</v>
      </c>
    </row>
    <row r="194" spans="1:28" hidden="1" x14ac:dyDescent="0.25">
      <c r="A194" t="s">
        <v>678</v>
      </c>
      <c r="B194" t="s">
        <v>677</v>
      </c>
      <c r="C194" t="s">
        <v>301</v>
      </c>
      <c r="D194">
        <v>28783.248198124998</v>
      </c>
      <c r="E194">
        <v>2590.3000000000002</v>
      </c>
      <c r="F194">
        <v>138.84</v>
      </c>
      <c r="G194">
        <v>27</v>
      </c>
      <c r="H194">
        <v>1849.8099999999899</v>
      </c>
      <c r="I194">
        <v>671.15</v>
      </c>
      <c r="J194">
        <v>119.59054388827499</v>
      </c>
      <c r="L194">
        <v>1317.8099999999899</v>
      </c>
      <c r="M194">
        <v>2700.72</v>
      </c>
      <c r="N194">
        <v>1710.96999999999</v>
      </c>
      <c r="O194">
        <v>1710.96999999999</v>
      </c>
      <c r="Q194">
        <v>0.225770358777062</v>
      </c>
      <c r="S194">
        <v>322.74</v>
      </c>
      <c r="T194">
        <v>393.16</v>
      </c>
      <c r="U194">
        <v>5544.4199999999901</v>
      </c>
      <c r="V194">
        <v>574.57999999999902</v>
      </c>
      <c r="W194">
        <v>39.31</v>
      </c>
      <c r="X194">
        <v>433.18</v>
      </c>
      <c r="Y194">
        <v>967.09</v>
      </c>
      <c r="Z194">
        <v>533.27</v>
      </c>
      <c r="AA194">
        <v>533.27</v>
      </c>
      <c r="AB194">
        <v>1541.67</v>
      </c>
    </row>
    <row r="195" spans="1:28" hidden="1" x14ac:dyDescent="0.25">
      <c r="A195" t="s">
        <v>680</v>
      </c>
      <c r="B195" t="s">
        <v>679</v>
      </c>
      <c r="C195" t="s">
        <v>681</v>
      </c>
      <c r="D195">
        <v>28513.674370859899</v>
      </c>
      <c r="E195">
        <v>3830.7</v>
      </c>
      <c r="F195">
        <v>103.31</v>
      </c>
      <c r="G195">
        <v>48</v>
      </c>
      <c r="H195">
        <v>852.10999999999899</v>
      </c>
      <c r="I195">
        <v>1552.98</v>
      </c>
      <c r="J195">
        <v>77.349464810749097</v>
      </c>
      <c r="K195">
        <v>6.4</v>
      </c>
      <c r="L195">
        <v>564.38999999999896</v>
      </c>
      <c r="M195">
        <v>110.8</v>
      </c>
      <c r="N195">
        <v>748.79999999999905</v>
      </c>
      <c r="O195">
        <v>742.39999999999895</v>
      </c>
      <c r="P195">
        <v>5.62</v>
      </c>
      <c r="Q195">
        <v>0.62056020836655501</v>
      </c>
      <c r="R195">
        <v>0</v>
      </c>
      <c r="S195">
        <v>369.68</v>
      </c>
      <c r="T195">
        <v>178.01</v>
      </c>
      <c r="U195">
        <v>2891.1899999999901</v>
      </c>
      <c r="V195">
        <v>221.89999999999901</v>
      </c>
      <c r="W195">
        <v>20.6</v>
      </c>
      <c r="X195">
        <v>150.57999999999899</v>
      </c>
      <c r="Y195">
        <v>566.9</v>
      </c>
      <c r="Z195">
        <v>195.82999999999899</v>
      </c>
      <c r="AA195">
        <v>194.95</v>
      </c>
      <c r="AB195">
        <v>788.8</v>
      </c>
    </row>
    <row r="196" spans="1:28" hidden="1" x14ac:dyDescent="0.25">
      <c r="A196" t="s">
        <v>683</v>
      </c>
      <c r="B196" t="s">
        <v>682</v>
      </c>
      <c r="C196" t="s">
        <v>499</v>
      </c>
      <c r="D196">
        <v>28491.799666499999</v>
      </c>
      <c r="E196">
        <v>135.75</v>
      </c>
      <c r="F196">
        <v>22.32</v>
      </c>
      <c r="G196">
        <v>2.13</v>
      </c>
      <c r="H196">
        <v>2401.84</v>
      </c>
      <c r="J196">
        <v>6.81</v>
      </c>
      <c r="K196">
        <v>581.37</v>
      </c>
      <c r="L196">
        <v>1420.55</v>
      </c>
      <c r="M196">
        <v>19034.8</v>
      </c>
      <c r="N196">
        <v>2379.52</v>
      </c>
      <c r="O196">
        <v>1798.15</v>
      </c>
      <c r="Q196">
        <v>0.31277533039647498</v>
      </c>
      <c r="T196">
        <v>377.6</v>
      </c>
      <c r="U196">
        <v>21436.639999999999</v>
      </c>
      <c r="V196">
        <v>648.23999999999899</v>
      </c>
      <c r="W196">
        <v>1.72</v>
      </c>
      <c r="X196">
        <v>359.24999999999898</v>
      </c>
      <c r="Y196">
        <v>5345.46</v>
      </c>
      <c r="Z196">
        <v>642.39999999999895</v>
      </c>
      <c r="AA196">
        <v>496.08999999999901</v>
      </c>
      <c r="AB196">
        <v>5993.7</v>
      </c>
    </row>
    <row r="197" spans="1:28" hidden="1" x14ac:dyDescent="0.25">
      <c r="A197" t="s">
        <v>685</v>
      </c>
      <c r="B197" t="s">
        <v>684</v>
      </c>
      <c r="C197" t="s">
        <v>27</v>
      </c>
      <c r="D197">
        <v>28426.416538664998</v>
      </c>
      <c r="E197">
        <v>133.94999999999999</v>
      </c>
      <c r="F197">
        <v>182.18</v>
      </c>
      <c r="H197">
        <v>4445.1199999999899</v>
      </c>
      <c r="I197">
        <v>2440.2399999999998</v>
      </c>
      <c r="J197">
        <v>15.003134761629299</v>
      </c>
      <c r="L197">
        <v>3164.7199999999898</v>
      </c>
      <c r="M197">
        <v>12300.77</v>
      </c>
      <c r="N197">
        <v>4262.9399999999896</v>
      </c>
      <c r="O197">
        <v>4262.9399999999896</v>
      </c>
      <c r="Q197">
        <v>0</v>
      </c>
      <c r="S197">
        <v>1061.8900000000001</v>
      </c>
      <c r="T197">
        <v>1098.22</v>
      </c>
      <c r="U197">
        <v>20248.019999999899</v>
      </c>
      <c r="V197">
        <v>1202.4399999999901</v>
      </c>
      <c r="W197">
        <v>4.16</v>
      </c>
      <c r="X197">
        <v>877.95999999999901</v>
      </c>
      <c r="Y197">
        <v>4888.6400000000003</v>
      </c>
      <c r="Z197">
        <v>1202.4399999999901</v>
      </c>
      <c r="AA197">
        <v>1202.4399999999901</v>
      </c>
      <c r="AB197">
        <v>6091.08</v>
      </c>
    </row>
    <row r="198" spans="1:28" hidden="1" x14ac:dyDescent="0.25">
      <c r="A198" t="s">
        <v>687</v>
      </c>
      <c r="B198" t="s">
        <v>686</v>
      </c>
      <c r="C198" t="s">
        <v>91</v>
      </c>
      <c r="D198">
        <v>28350.725366529899</v>
      </c>
      <c r="E198">
        <v>4725.7</v>
      </c>
      <c r="F198">
        <v>258.5</v>
      </c>
      <c r="G198">
        <v>64</v>
      </c>
      <c r="H198">
        <v>1290.29999999999</v>
      </c>
      <c r="I198">
        <v>4828</v>
      </c>
      <c r="J198">
        <v>113.73748863034901</v>
      </c>
      <c r="K198">
        <v>80.599999999999994</v>
      </c>
      <c r="L198">
        <v>693.79999999999905</v>
      </c>
      <c r="M198">
        <v>698.4</v>
      </c>
      <c r="N198">
        <v>1031.79999999999</v>
      </c>
      <c r="O198">
        <v>951.19999999999902</v>
      </c>
      <c r="P198">
        <v>15.8</v>
      </c>
      <c r="Q198">
        <v>0.56269925396367804</v>
      </c>
      <c r="R198">
        <v>55.1</v>
      </c>
      <c r="S198">
        <v>1188.9000000000001</v>
      </c>
      <c r="T198">
        <v>257.39999999999998</v>
      </c>
      <c r="U198">
        <v>8076.5</v>
      </c>
      <c r="V198">
        <v>322</v>
      </c>
      <c r="W198">
        <v>27.06</v>
      </c>
      <c r="X198">
        <v>165.3</v>
      </c>
      <c r="Y198">
        <v>1915</v>
      </c>
      <c r="Z198">
        <v>246.3</v>
      </c>
      <c r="AA198">
        <v>224.2</v>
      </c>
      <c r="AB198">
        <v>2237</v>
      </c>
    </row>
    <row r="199" spans="1:28" hidden="1" x14ac:dyDescent="0.25">
      <c r="A199" t="s">
        <v>80</v>
      </c>
      <c r="B199" t="s">
        <v>81</v>
      </c>
      <c r="C199" t="s">
        <v>82</v>
      </c>
      <c r="D199">
        <v>27983.07603117</v>
      </c>
      <c r="E199">
        <v>258.85000000000002</v>
      </c>
      <c r="F199">
        <v>1946.94</v>
      </c>
      <c r="G199">
        <v>5.5</v>
      </c>
      <c r="H199">
        <v>15991.709999999901</v>
      </c>
      <c r="J199">
        <v>80.489999999999995</v>
      </c>
      <c r="K199">
        <v>900.89</v>
      </c>
      <c r="L199">
        <v>8728.5899999999892</v>
      </c>
      <c r="M199">
        <v>20829.310000000001</v>
      </c>
      <c r="N199">
        <v>14044.7699999999</v>
      </c>
      <c r="O199">
        <v>13143.879999999899</v>
      </c>
      <c r="Q199">
        <v>6.8331469747794693E-2</v>
      </c>
      <c r="T199">
        <v>4415.29</v>
      </c>
      <c r="U199">
        <v>36821.019999999997</v>
      </c>
      <c r="V199">
        <v>3475.51</v>
      </c>
      <c r="W199">
        <v>16.07</v>
      </c>
      <c r="X199">
        <v>1742.83</v>
      </c>
      <c r="Y199">
        <v>4548.82</v>
      </c>
      <c r="Z199">
        <v>3037.79</v>
      </c>
      <c r="AA199">
        <v>2884.85</v>
      </c>
      <c r="AB199">
        <v>8024.33</v>
      </c>
    </row>
    <row r="200" spans="1:28" hidden="1" x14ac:dyDescent="0.25">
      <c r="A200" t="s">
        <v>689</v>
      </c>
      <c r="B200" t="s">
        <v>688</v>
      </c>
      <c r="C200" t="s">
        <v>515</v>
      </c>
      <c r="D200">
        <v>27813.055048499999</v>
      </c>
      <c r="E200">
        <v>2447.25</v>
      </c>
      <c r="F200">
        <v>116.86</v>
      </c>
      <c r="G200">
        <v>10</v>
      </c>
      <c r="H200">
        <v>757.50999999999897</v>
      </c>
      <c r="I200">
        <v>958.64</v>
      </c>
      <c r="J200">
        <v>39.984954028269399</v>
      </c>
      <c r="K200">
        <v>37.590000000000003</v>
      </c>
      <c r="L200">
        <v>450.289999999999</v>
      </c>
      <c r="M200">
        <v>1323.15</v>
      </c>
      <c r="N200">
        <v>640.64999999999895</v>
      </c>
      <c r="O200">
        <v>603.05999999999904</v>
      </c>
      <c r="P200">
        <v>61.96</v>
      </c>
      <c r="Q200">
        <v>0.25009407270869899</v>
      </c>
      <c r="R200">
        <v>4595.43</v>
      </c>
      <c r="S200">
        <v>553.29999999999995</v>
      </c>
      <c r="T200">
        <v>152.77000000000001</v>
      </c>
      <c r="U200">
        <v>8249.99</v>
      </c>
      <c r="V200">
        <v>257.70999999999998</v>
      </c>
      <c r="W200">
        <v>13.85</v>
      </c>
      <c r="X200">
        <v>155.99</v>
      </c>
      <c r="Y200">
        <v>2110.92</v>
      </c>
      <c r="Z200">
        <v>228.27</v>
      </c>
      <c r="AA200">
        <v>214.35</v>
      </c>
      <c r="AB200">
        <v>2368.63</v>
      </c>
    </row>
    <row r="201" spans="1:28" hidden="1" x14ac:dyDescent="0.25">
      <c r="A201" t="s">
        <v>691</v>
      </c>
      <c r="B201" t="s">
        <v>690</v>
      </c>
      <c r="C201" t="s">
        <v>304</v>
      </c>
      <c r="D201">
        <v>27683.381355764999</v>
      </c>
      <c r="E201">
        <v>806.8</v>
      </c>
      <c r="F201">
        <v>4.63</v>
      </c>
      <c r="G201">
        <v>0</v>
      </c>
      <c r="H201">
        <v>531.83000000000095</v>
      </c>
      <c r="J201">
        <v>10.97</v>
      </c>
      <c r="L201">
        <v>378.48000000000098</v>
      </c>
      <c r="M201">
        <v>30899.23</v>
      </c>
      <c r="N201">
        <v>527.20000000000095</v>
      </c>
      <c r="O201">
        <v>527.20000000000095</v>
      </c>
      <c r="Q201">
        <v>0</v>
      </c>
      <c r="T201">
        <v>148.72</v>
      </c>
      <c r="U201">
        <v>31431.06</v>
      </c>
      <c r="V201">
        <v>59.549999999999201</v>
      </c>
      <c r="W201">
        <v>1.33</v>
      </c>
      <c r="X201">
        <v>45.889999999999198</v>
      </c>
      <c r="Y201">
        <v>9874.68</v>
      </c>
      <c r="Z201">
        <v>58.439999999999202</v>
      </c>
      <c r="AA201">
        <v>58.439999999999202</v>
      </c>
      <c r="AB201">
        <v>9934.23</v>
      </c>
    </row>
    <row r="202" spans="1:28" hidden="1" x14ac:dyDescent="0.25">
      <c r="A202" t="s">
        <v>693</v>
      </c>
      <c r="B202" t="s">
        <v>692</v>
      </c>
      <c r="C202" t="s">
        <v>91</v>
      </c>
      <c r="D202">
        <v>27084.582705649998</v>
      </c>
      <c r="E202">
        <v>1056.8</v>
      </c>
      <c r="F202">
        <v>146.38</v>
      </c>
      <c r="G202">
        <v>2.65</v>
      </c>
      <c r="H202">
        <v>675.48</v>
      </c>
      <c r="J202">
        <v>14.1</v>
      </c>
      <c r="K202">
        <v>32.31</v>
      </c>
      <c r="L202">
        <v>380.99</v>
      </c>
      <c r="M202">
        <v>2732.15</v>
      </c>
      <c r="N202">
        <v>529.1</v>
      </c>
      <c r="O202">
        <v>496.79</v>
      </c>
      <c r="Q202">
        <v>0.18794326241134701</v>
      </c>
      <c r="T202">
        <v>115.8</v>
      </c>
      <c r="U202">
        <v>3407.63</v>
      </c>
      <c r="V202">
        <v>189.07</v>
      </c>
      <c r="W202">
        <v>4.13</v>
      </c>
      <c r="X202">
        <v>111.6</v>
      </c>
      <c r="Y202">
        <v>835.07</v>
      </c>
      <c r="Z202">
        <v>146.86000000000001</v>
      </c>
      <c r="AA202">
        <v>136.19999999999999</v>
      </c>
      <c r="AB202">
        <v>1024.1400000000001</v>
      </c>
    </row>
    <row r="203" spans="1:28" hidden="1" x14ac:dyDescent="0.25">
      <c r="A203" t="s">
        <v>695</v>
      </c>
      <c r="B203" t="s">
        <v>694</v>
      </c>
      <c r="C203" t="s">
        <v>17</v>
      </c>
      <c r="D203">
        <v>27041.126330679999</v>
      </c>
      <c r="E203">
        <v>30.9</v>
      </c>
      <c r="F203">
        <v>385.98</v>
      </c>
      <c r="G203">
        <v>0</v>
      </c>
      <c r="H203">
        <v>3137.51999999999</v>
      </c>
      <c r="I203">
        <v>5615.7</v>
      </c>
      <c r="J203">
        <v>1.9338805588385699</v>
      </c>
      <c r="L203">
        <v>1678.78999999999</v>
      </c>
      <c r="M203">
        <v>19741.689999999999</v>
      </c>
      <c r="N203">
        <v>2751.53999999999</v>
      </c>
      <c r="O203">
        <v>2751.53999999999</v>
      </c>
      <c r="Q203">
        <v>0</v>
      </c>
      <c r="S203">
        <v>1325.75</v>
      </c>
      <c r="T203">
        <v>1072.75</v>
      </c>
      <c r="U203">
        <v>29820.66</v>
      </c>
      <c r="V203">
        <v>1038.0999999999999</v>
      </c>
      <c r="W203">
        <v>0.56999999999999995</v>
      </c>
      <c r="X203">
        <v>424.64</v>
      </c>
      <c r="Y203">
        <v>7179.92</v>
      </c>
      <c r="Z203">
        <v>1038.0999999999999</v>
      </c>
      <c r="AA203">
        <v>1038.0999999999999</v>
      </c>
      <c r="AB203">
        <v>8218.02</v>
      </c>
    </row>
    <row r="204" spans="1:28" hidden="1" x14ac:dyDescent="0.25">
      <c r="A204" t="s">
        <v>697</v>
      </c>
      <c r="B204" t="s">
        <v>696</v>
      </c>
      <c r="C204" t="s">
        <v>102</v>
      </c>
      <c r="D204">
        <v>26996.274605129998</v>
      </c>
      <c r="E204">
        <v>1989.7</v>
      </c>
      <c r="F204">
        <v>166.3</v>
      </c>
      <c r="G204">
        <v>7.5</v>
      </c>
      <c r="H204">
        <v>1338.86</v>
      </c>
      <c r="I204">
        <v>318.25</v>
      </c>
      <c r="J204">
        <v>62.4663198759471</v>
      </c>
      <c r="K204">
        <v>26.68</v>
      </c>
      <c r="L204">
        <v>852</v>
      </c>
      <c r="M204">
        <v>48.899999999999899</v>
      </c>
      <c r="N204">
        <v>1172.56</v>
      </c>
      <c r="O204">
        <v>1145.8800000000001</v>
      </c>
      <c r="P204">
        <v>541.92999999999995</v>
      </c>
      <c r="Q204">
        <v>0.12006470070422499</v>
      </c>
      <c r="R204">
        <v>5495.06</v>
      </c>
      <c r="S204">
        <v>276.64</v>
      </c>
      <c r="T204">
        <v>293.88</v>
      </c>
      <c r="U204">
        <v>8019.64</v>
      </c>
      <c r="V204">
        <v>360.53</v>
      </c>
      <c r="W204">
        <v>17.149999999999999</v>
      </c>
      <c r="X204">
        <v>233.85999999999899</v>
      </c>
      <c r="Y204">
        <v>1613.4</v>
      </c>
      <c r="Z204">
        <v>319.60999999999899</v>
      </c>
      <c r="AA204">
        <v>315.14999999999998</v>
      </c>
      <c r="AB204">
        <v>1973.93</v>
      </c>
    </row>
    <row r="205" spans="1:28" hidden="1" x14ac:dyDescent="0.25">
      <c r="A205" t="s">
        <v>699</v>
      </c>
      <c r="B205" t="s">
        <v>698</v>
      </c>
      <c r="C205" t="s">
        <v>61</v>
      </c>
      <c r="D205">
        <v>26678.8781155</v>
      </c>
      <c r="E205">
        <v>46.5</v>
      </c>
      <c r="F205">
        <v>1042.44</v>
      </c>
      <c r="G205">
        <v>0</v>
      </c>
      <c r="H205">
        <v>2659.69</v>
      </c>
      <c r="J205">
        <v>-0.3</v>
      </c>
      <c r="K205">
        <v>2343.11</v>
      </c>
      <c r="L205">
        <v>-179.259999999999</v>
      </c>
      <c r="M205">
        <v>4969.6099999999997</v>
      </c>
      <c r="N205">
        <v>1617.25</v>
      </c>
      <c r="O205">
        <v>-725.85999999999899</v>
      </c>
      <c r="Q205">
        <v>0</v>
      </c>
      <c r="T205">
        <v>-546.599999999999</v>
      </c>
      <c r="U205">
        <v>7629.3</v>
      </c>
      <c r="V205">
        <v>374.48</v>
      </c>
      <c r="W205">
        <v>-0.73</v>
      </c>
      <c r="X205">
        <v>-441.47</v>
      </c>
      <c r="Y205">
        <v>1673.79</v>
      </c>
      <c r="Z205">
        <v>72.89</v>
      </c>
      <c r="AA205">
        <v>-600.46</v>
      </c>
      <c r="AB205">
        <v>2048.27</v>
      </c>
    </row>
    <row r="206" spans="1:28" hidden="1" x14ac:dyDescent="0.25">
      <c r="A206" t="s">
        <v>701</v>
      </c>
      <c r="B206" t="s">
        <v>700</v>
      </c>
      <c r="C206" t="s">
        <v>71</v>
      </c>
      <c r="D206">
        <v>26582.1500948299</v>
      </c>
      <c r="E206">
        <v>414.7</v>
      </c>
      <c r="F206">
        <v>1419.14</v>
      </c>
      <c r="G206">
        <v>4.5</v>
      </c>
      <c r="H206">
        <v>3396.95</v>
      </c>
      <c r="I206">
        <v>2619.92</v>
      </c>
      <c r="J206">
        <v>17.393140522892502</v>
      </c>
      <c r="K206">
        <v>550.62</v>
      </c>
      <c r="L206">
        <v>1104.6399999999901</v>
      </c>
      <c r="M206">
        <v>617.60000000000105</v>
      </c>
      <c r="N206">
        <v>1977.8099999999899</v>
      </c>
      <c r="O206">
        <v>1427.1899999999901</v>
      </c>
      <c r="P206">
        <v>778.95</v>
      </c>
      <c r="Q206">
        <v>0.258722684041859</v>
      </c>
      <c r="R206">
        <v>14940.23</v>
      </c>
      <c r="S206">
        <v>2278.39</v>
      </c>
      <c r="T206">
        <v>322.55</v>
      </c>
      <c r="U206">
        <v>24632.04</v>
      </c>
      <c r="V206">
        <v>1038.02</v>
      </c>
      <c r="W206">
        <v>6.73</v>
      </c>
      <c r="X206">
        <v>427.4</v>
      </c>
      <c r="Y206">
        <v>5248.87</v>
      </c>
      <c r="Z206">
        <v>665.59</v>
      </c>
      <c r="AA206">
        <v>526.55999999999995</v>
      </c>
      <c r="AB206">
        <v>6286.89</v>
      </c>
    </row>
    <row r="207" spans="1:28" hidden="1" x14ac:dyDescent="0.25">
      <c r="A207" t="s">
        <v>703</v>
      </c>
      <c r="B207" t="s">
        <v>702</v>
      </c>
      <c r="C207" t="s">
        <v>58</v>
      </c>
      <c r="D207">
        <v>26094.492842399999</v>
      </c>
      <c r="E207">
        <v>322.95</v>
      </c>
      <c r="F207">
        <v>180.08</v>
      </c>
      <c r="G207">
        <v>1.7999760003199901</v>
      </c>
      <c r="H207">
        <v>843.97</v>
      </c>
      <c r="I207">
        <v>377.05</v>
      </c>
      <c r="J207">
        <v>5.8583864773031502</v>
      </c>
      <c r="K207">
        <v>29</v>
      </c>
      <c r="L207">
        <v>473.58</v>
      </c>
      <c r="M207">
        <v>753.63</v>
      </c>
      <c r="N207">
        <v>663.89</v>
      </c>
      <c r="O207">
        <v>634.89</v>
      </c>
      <c r="P207">
        <v>89.64</v>
      </c>
      <c r="Q207">
        <v>0.30724773916735398</v>
      </c>
      <c r="R207">
        <v>4799.05</v>
      </c>
      <c r="S207">
        <v>1683.34</v>
      </c>
      <c r="T207">
        <v>161.31</v>
      </c>
      <c r="U207">
        <v>8546.68</v>
      </c>
      <c r="V207">
        <v>177.819999999999</v>
      </c>
      <c r="W207">
        <v>1.15998453353955</v>
      </c>
      <c r="X207">
        <v>93.769999999999897</v>
      </c>
      <c r="Y207">
        <v>1565.47</v>
      </c>
      <c r="Z207">
        <v>132.009999999999</v>
      </c>
      <c r="AA207">
        <v>125.209999999999</v>
      </c>
      <c r="AB207">
        <v>1743.29</v>
      </c>
    </row>
    <row r="208" spans="1:28" hidden="1" x14ac:dyDescent="0.25">
      <c r="A208" t="s">
        <v>705</v>
      </c>
      <c r="B208" t="s">
        <v>704</v>
      </c>
      <c r="C208" t="s">
        <v>515</v>
      </c>
      <c r="D208">
        <v>25998.930362070001</v>
      </c>
      <c r="E208">
        <v>5237.3999999999996</v>
      </c>
      <c r="F208">
        <v>66.84</v>
      </c>
      <c r="G208">
        <v>40</v>
      </c>
      <c r="H208">
        <v>801.36999999999898</v>
      </c>
      <c r="I208">
        <v>299.63</v>
      </c>
      <c r="J208">
        <v>106.25101214574801</v>
      </c>
      <c r="K208">
        <v>1.51</v>
      </c>
      <c r="L208">
        <v>524.87999999999897</v>
      </c>
      <c r="M208">
        <v>308.92</v>
      </c>
      <c r="N208">
        <v>734.52999999999895</v>
      </c>
      <c r="O208">
        <v>733.01999999999896</v>
      </c>
      <c r="P208">
        <v>56.17</v>
      </c>
      <c r="Q208">
        <v>0.37646700198140498</v>
      </c>
      <c r="R208">
        <v>2595.34</v>
      </c>
      <c r="S208">
        <v>295.45</v>
      </c>
      <c r="T208">
        <v>208.14</v>
      </c>
      <c r="U208">
        <v>4356.88</v>
      </c>
      <c r="V208">
        <v>186.86</v>
      </c>
      <c r="W208">
        <v>24.9</v>
      </c>
      <c r="X208">
        <v>122.93</v>
      </c>
      <c r="Y208">
        <v>927.68</v>
      </c>
      <c r="Z208">
        <v>169.97</v>
      </c>
      <c r="AA208">
        <v>169.65</v>
      </c>
      <c r="AB208">
        <v>1114.54</v>
      </c>
    </row>
    <row r="209" spans="1:28" hidden="1" x14ac:dyDescent="0.25">
      <c r="A209" t="s">
        <v>707</v>
      </c>
      <c r="B209" t="s">
        <v>706</v>
      </c>
      <c r="C209" t="s">
        <v>468</v>
      </c>
      <c r="D209">
        <v>25847.8907937</v>
      </c>
      <c r="E209">
        <v>1198.3</v>
      </c>
      <c r="F209">
        <v>197.97</v>
      </c>
      <c r="G209">
        <v>8.6300000000000008</v>
      </c>
      <c r="H209">
        <v>898.32</v>
      </c>
      <c r="I209">
        <v>518.9</v>
      </c>
      <c r="J209">
        <v>23.5422756099045</v>
      </c>
      <c r="K209">
        <v>39.69</v>
      </c>
      <c r="L209">
        <v>494.69</v>
      </c>
      <c r="M209">
        <v>1315.71999999999</v>
      </c>
      <c r="N209">
        <v>700.35</v>
      </c>
      <c r="O209">
        <v>660.66</v>
      </c>
      <c r="P209">
        <v>241.1</v>
      </c>
      <c r="Q209">
        <v>0.366574588752551</v>
      </c>
      <c r="R209">
        <v>2554.87</v>
      </c>
      <c r="S209">
        <v>178.69</v>
      </c>
      <c r="T209">
        <v>165.97</v>
      </c>
      <c r="U209">
        <v>5707.6</v>
      </c>
      <c r="V209">
        <v>230.48</v>
      </c>
      <c r="W209">
        <v>6.01</v>
      </c>
      <c r="X209">
        <v>126.36</v>
      </c>
      <c r="Y209">
        <v>1220.98</v>
      </c>
      <c r="Z209">
        <v>180.33</v>
      </c>
      <c r="AA209">
        <v>167.6</v>
      </c>
      <c r="AB209">
        <v>1451.46</v>
      </c>
    </row>
    <row r="210" spans="1:28" hidden="1" x14ac:dyDescent="0.25">
      <c r="A210" t="s">
        <v>50</v>
      </c>
      <c r="B210" t="s">
        <v>51</v>
      </c>
      <c r="C210" t="s">
        <v>52</v>
      </c>
      <c r="D210">
        <v>25598.2149204899</v>
      </c>
      <c r="E210">
        <v>57.95</v>
      </c>
      <c r="F210">
        <v>123.66</v>
      </c>
      <c r="G210">
        <v>0.65</v>
      </c>
      <c r="H210">
        <v>803.68999999999903</v>
      </c>
      <c r="J210">
        <v>1.1000000000000001</v>
      </c>
      <c r="K210">
        <v>27.82</v>
      </c>
      <c r="L210">
        <v>487.039999999999</v>
      </c>
      <c r="M210">
        <v>6275.97</v>
      </c>
      <c r="N210">
        <v>680.02999999999895</v>
      </c>
      <c r="O210">
        <v>652.20999999999901</v>
      </c>
      <c r="Q210">
        <v>0.59090909090909005</v>
      </c>
      <c r="T210">
        <v>165.17</v>
      </c>
      <c r="U210">
        <v>7079.66</v>
      </c>
      <c r="V210">
        <v>221.99</v>
      </c>
      <c r="W210">
        <v>0.31</v>
      </c>
      <c r="X210">
        <v>138.47</v>
      </c>
      <c r="Y210">
        <v>1655.15</v>
      </c>
      <c r="Z210">
        <v>187.24</v>
      </c>
      <c r="AA210">
        <v>178.64</v>
      </c>
      <c r="AB210">
        <v>1877.14</v>
      </c>
    </row>
    <row r="211" spans="1:28" hidden="1" x14ac:dyDescent="0.25">
      <c r="A211" t="s">
        <v>709</v>
      </c>
      <c r="B211" t="s">
        <v>708</v>
      </c>
      <c r="C211" t="s">
        <v>347</v>
      </c>
      <c r="D211">
        <v>25518.864321000001</v>
      </c>
      <c r="E211">
        <v>575.1</v>
      </c>
      <c r="F211">
        <v>23</v>
      </c>
      <c r="G211">
        <v>0</v>
      </c>
      <c r="H211">
        <v>-309.64</v>
      </c>
      <c r="I211">
        <v>53.62</v>
      </c>
      <c r="J211">
        <v>-6.6036012260407899</v>
      </c>
      <c r="K211">
        <v>65.040000000000006</v>
      </c>
      <c r="L211">
        <v>-288.55</v>
      </c>
      <c r="M211">
        <v>2364.3000000000002</v>
      </c>
      <c r="N211">
        <v>-332.64</v>
      </c>
      <c r="O211">
        <v>-397.68</v>
      </c>
      <c r="P211">
        <v>5.48</v>
      </c>
      <c r="Q211">
        <v>0</v>
      </c>
      <c r="R211">
        <v>504.35</v>
      </c>
      <c r="S211">
        <v>848.66</v>
      </c>
      <c r="T211">
        <v>-109.13</v>
      </c>
      <c r="U211">
        <v>3466.77</v>
      </c>
      <c r="V211">
        <v>184.01</v>
      </c>
      <c r="W211">
        <v>5.91</v>
      </c>
      <c r="X211">
        <v>269.039999999999</v>
      </c>
      <c r="Y211">
        <v>711.7</v>
      </c>
      <c r="Z211">
        <v>177.17999999999901</v>
      </c>
      <c r="AA211">
        <v>159.89999999999901</v>
      </c>
      <c r="AB211">
        <v>895.71</v>
      </c>
    </row>
    <row r="212" spans="1:28" hidden="1" x14ac:dyDescent="0.25">
      <c r="A212" t="s">
        <v>711</v>
      </c>
      <c r="B212" t="s">
        <v>710</v>
      </c>
      <c r="C212" t="s">
        <v>712</v>
      </c>
      <c r="D212">
        <v>25391.468381909999</v>
      </c>
      <c r="E212">
        <v>2358.75</v>
      </c>
      <c r="F212">
        <v>150.06</v>
      </c>
      <c r="G212">
        <v>7</v>
      </c>
      <c r="H212">
        <v>997.92000000000098</v>
      </c>
      <c r="I212">
        <v>607.4</v>
      </c>
      <c r="J212">
        <v>48.262625810019799</v>
      </c>
      <c r="K212">
        <v>13.27</v>
      </c>
      <c r="L212">
        <v>636.780000000001</v>
      </c>
      <c r="M212">
        <v>274.18999999999897</v>
      </c>
      <c r="N212">
        <v>847.86000000000104</v>
      </c>
      <c r="O212">
        <v>834.59000000000106</v>
      </c>
      <c r="P212">
        <v>45.84</v>
      </c>
      <c r="Q212">
        <v>0.145039766952479</v>
      </c>
      <c r="R212">
        <v>6286.53</v>
      </c>
      <c r="S212">
        <v>497.74</v>
      </c>
      <c r="T212">
        <v>197.81</v>
      </c>
      <c r="U212">
        <v>8709.6200000000008</v>
      </c>
      <c r="V212">
        <v>319.62</v>
      </c>
      <c r="W212">
        <v>19.989999999999998</v>
      </c>
      <c r="X212">
        <v>216.49</v>
      </c>
      <c r="Y212">
        <v>1981.32</v>
      </c>
      <c r="Z212">
        <v>281.25</v>
      </c>
      <c r="AA212">
        <v>277.62</v>
      </c>
      <c r="AB212">
        <v>2300.94</v>
      </c>
    </row>
    <row r="213" spans="1:28" hidden="1" x14ac:dyDescent="0.25">
      <c r="A213" t="s">
        <v>714</v>
      </c>
      <c r="B213" t="s">
        <v>713</v>
      </c>
      <c r="C213" t="s">
        <v>55</v>
      </c>
      <c r="D213">
        <v>25306.197120960001</v>
      </c>
      <c r="E213">
        <v>336.05</v>
      </c>
      <c r="F213">
        <v>315.74</v>
      </c>
      <c r="G213">
        <v>1</v>
      </c>
      <c r="H213">
        <v>1258.50999999999</v>
      </c>
      <c r="I213">
        <v>1046.8800000000001</v>
      </c>
      <c r="J213">
        <v>7.7981806217951997</v>
      </c>
      <c r="K213">
        <v>129.09</v>
      </c>
      <c r="L213">
        <v>588.729999999999</v>
      </c>
      <c r="M213">
        <v>589.349999999999</v>
      </c>
      <c r="N213">
        <v>942.76999999999896</v>
      </c>
      <c r="O213">
        <v>813.67999999999904</v>
      </c>
      <c r="P213">
        <v>119.06</v>
      </c>
      <c r="Q213">
        <v>0.128235039491787</v>
      </c>
      <c r="R213">
        <v>1454.65</v>
      </c>
      <c r="S213">
        <v>2225.7800000000002</v>
      </c>
      <c r="T213">
        <v>224.95</v>
      </c>
      <c r="U213">
        <v>6694.23</v>
      </c>
      <c r="V213">
        <v>296.91000000000003</v>
      </c>
      <c r="W213">
        <v>1.76</v>
      </c>
      <c r="X213">
        <v>132.55000000000001</v>
      </c>
      <c r="Y213">
        <v>1371.83</v>
      </c>
      <c r="Z213">
        <v>215.13</v>
      </c>
      <c r="AA213">
        <v>183.41</v>
      </c>
      <c r="AB213">
        <v>1668.74</v>
      </c>
    </row>
    <row r="214" spans="1:28" hidden="1" x14ac:dyDescent="0.25">
      <c r="A214" t="s">
        <v>716</v>
      </c>
      <c r="B214" t="s">
        <v>715</v>
      </c>
      <c r="C214" t="s">
        <v>717</v>
      </c>
      <c r="D214">
        <v>25291.1751019</v>
      </c>
      <c r="E214">
        <v>765.65</v>
      </c>
      <c r="F214">
        <v>39.619999999999997</v>
      </c>
      <c r="G214">
        <v>4.25</v>
      </c>
      <c r="H214">
        <v>376.35000000000099</v>
      </c>
      <c r="I214">
        <v>667.21</v>
      </c>
      <c r="J214">
        <v>4.0818555188222998</v>
      </c>
      <c r="K214">
        <v>29.59</v>
      </c>
      <c r="L214">
        <v>135.01000000000101</v>
      </c>
      <c r="M214">
        <v>1003.38999999999</v>
      </c>
      <c r="N214">
        <v>336.73000000000098</v>
      </c>
      <c r="O214">
        <v>307.14000000000198</v>
      </c>
      <c r="P214">
        <v>15.16</v>
      </c>
      <c r="Q214">
        <v>1.0411931486556301</v>
      </c>
      <c r="R214">
        <v>7104.62</v>
      </c>
      <c r="S214">
        <v>500.49</v>
      </c>
      <c r="T214">
        <v>172.13</v>
      </c>
      <c r="U214">
        <v>9667.2199999999993</v>
      </c>
      <c r="V214">
        <v>236.659999999999</v>
      </c>
      <c r="W214">
        <v>4.3499999999999996</v>
      </c>
      <c r="X214">
        <v>143.91999999999899</v>
      </c>
      <c r="Y214">
        <v>2766.8</v>
      </c>
      <c r="Z214">
        <v>226.27999999999901</v>
      </c>
      <c r="AA214">
        <v>213.83999999999901</v>
      </c>
      <c r="AB214">
        <v>3003.46</v>
      </c>
    </row>
    <row r="215" spans="1:28" hidden="1" x14ac:dyDescent="0.25">
      <c r="A215" t="s">
        <v>719</v>
      </c>
      <c r="B215" t="s">
        <v>718</v>
      </c>
      <c r="C215" t="s">
        <v>376</v>
      </c>
      <c r="D215">
        <v>25161.00379667</v>
      </c>
      <c r="E215">
        <v>990.5</v>
      </c>
      <c r="F215">
        <v>892</v>
      </c>
      <c r="G215">
        <v>17.5</v>
      </c>
      <c r="H215">
        <v>4038</v>
      </c>
      <c r="I215">
        <v>1691</v>
      </c>
      <c r="J215">
        <v>90.918865926802397</v>
      </c>
      <c r="K215">
        <v>406</v>
      </c>
      <c r="L215">
        <v>2317</v>
      </c>
      <c r="M215">
        <v>4160</v>
      </c>
      <c r="N215">
        <v>3146</v>
      </c>
      <c r="O215">
        <v>2740</v>
      </c>
      <c r="P215">
        <v>2988</v>
      </c>
      <c r="Q215">
        <v>0.19247930362537699</v>
      </c>
      <c r="R215">
        <v>3311</v>
      </c>
      <c r="S215">
        <v>1059</v>
      </c>
      <c r="T215">
        <v>423</v>
      </c>
      <c r="U215">
        <v>17247</v>
      </c>
      <c r="V215">
        <v>1051</v>
      </c>
      <c r="W215">
        <v>27.83</v>
      </c>
      <c r="X215">
        <v>709</v>
      </c>
      <c r="Y215">
        <v>3444</v>
      </c>
      <c r="Z215">
        <v>817</v>
      </c>
      <c r="AA215">
        <v>684</v>
      </c>
      <c r="AB215">
        <v>4495</v>
      </c>
    </row>
    <row r="216" spans="1:28" hidden="1" x14ac:dyDescent="0.25">
      <c r="A216" t="s">
        <v>721</v>
      </c>
      <c r="B216" t="s">
        <v>720</v>
      </c>
      <c r="C216" t="s">
        <v>717</v>
      </c>
      <c r="D216">
        <v>24874.707310599999</v>
      </c>
      <c r="E216">
        <v>4014.85</v>
      </c>
      <c r="F216">
        <v>114.63</v>
      </c>
      <c r="G216">
        <v>3</v>
      </c>
      <c r="H216">
        <v>519.979999999999</v>
      </c>
      <c r="J216">
        <v>42.92</v>
      </c>
      <c r="K216">
        <v>60.57</v>
      </c>
      <c r="L216">
        <v>255.51999999999899</v>
      </c>
      <c r="M216">
        <v>11679.26</v>
      </c>
      <c r="N216">
        <v>405.349999999999</v>
      </c>
      <c r="O216">
        <v>344.77999999999901</v>
      </c>
      <c r="Q216">
        <v>6.9897483690587098E-2</v>
      </c>
      <c r="T216">
        <v>89.26</v>
      </c>
      <c r="U216">
        <v>12199.24</v>
      </c>
      <c r="V216">
        <v>159.69</v>
      </c>
      <c r="W216">
        <v>13.57</v>
      </c>
      <c r="X216">
        <v>80.63</v>
      </c>
      <c r="Y216">
        <v>2909.16</v>
      </c>
      <c r="Z216">
        <v>127.23</v>
      </c>
      <c r="AA216">
        <v>112.09</v>
      </c>
      <c r="AB216">
        <v>3068.85</v>
      </c>
    </row>
    <row r="217" spans="1:28" hidden="1" x14ac:dyDescent="0.25">
      <c r="A217" t="s">
        <v>723</v>
      </c>
      <c r="B217" t="s">
        <v>722</v>
      </c>
      <c r="C217" t="s">
        <v>334</v>
      </c>
      <c r="D217">
        <v>24613.80135605</v>
      </c>
      <c r="E217">
        <v>3147.9</v>
      </c>
      <c r="F217">
        <v>458.24</v>
      </c>
      <c r="G217">
        <v>15</v>
      </c>
      <c r="H217">
        <v>1401.71</v>
      </c>
      <c r="J217">
        <v>55.17</v>
      </c>
      <c r="K217">
        <v>312.18</v>
      </c>
      <c r="L217">
        <v>426.33</v>
      </c>
      <c r="M217">
        <v>8405.89</v>
      </c>
      <c r="N217">
        <v>943.47</v>
      </c>
      <c r="O217">
        <v>631.29</v>
      </c>
      <c r="Q217">
        <v>0.27188689505165797</v>
      </c>
      <c r="T217">
        <v>204.95999999999901</v>
      </c>
      <c r="U217">
        <v>9807.6</v>
      </c>
      <c r="V217">
        <v>387.849999999999</v>
      </c>
      <c r="W217">
        <v>14.53</v>
      </c>
      <c r="X217">
        <v>112.269999999999</v>
      </c>
      <c r="Y217">
        <v>2428.35</v>
      </c>
      <c r="Z217">
        <v>259.31999999999903</v>
      </c>
      <c r="AA217">
        <v>158.16999999999899</v>
      </c>
      <c r="AB217">
        <v>2816.2</v>
      </c>
    </row>
    <row r="218" spans="1:28" hidden="1" x14ac:dyDescent="0.25">
      <c r="A218" t="s">
        <v>725</v>
      </c>
      <c r="B218" t="s">
        <v>724</v>
      </c>
      <c r="C218" t="s">
        <v>515</v>
      </c>
      <c r="D218">
        <v>24362.219661589999</v>
      </c>
      <c r="E218">
        <v>3208.75</v>
      </c>
      <c r="F218">
        <v>87.2</v>
      </c>
      <c r="G218">
        <v>1.5</v>
      </c>
      <c r="H218">
        <v>613.54</v>
      </c>
      <c r="J218">
        <v>51.95</v>
      </c>
      <c r="K218">
        <v>2.81</v>
      </c>
      <c r="L218">
        <v>390.75</v>
      </c>
      <c r="M218">
        <v>2246.25</v>
      </c>
      <c r="N218">
        <v>526.33999999999901</v>
      </c>
      <c r="O218">
        <v>523.53</v>
      </c>
      <c r="Q218">
        <v>2.8873917228103899E-2</v>
      </c>
      <c r="T218">
        <v>132.78</v>
      </c>
      <c r="U218">
        <v>2859.79</v>
      </c>
      <c r="V218">
        <v>159.58000000000001</v>
      </c>
      <c r="W218">
        <v>13.89</v>
      </c>
      <c r="X218">
        <v>104.51</v>
      </c>
      <c r="Y218">
        <v>649.62</v>
      </c>
      <c r="Z218">
        <v>138.27000000000001</v>
      </c>
      <c r="AA218">
        <v>136.9</v>
      </c>
      <c r="AB218">
        <v>809.2</v>
      </c>
    </row>
    <row r="219" spans="1:28" hidden="1" x14ac:dyDescent="0.25">
      <c r="A219" t="s">
        <v>727</v>
      </c>
      <c r="B219" t="s">
        <v>726</v>
      </c>
      <c r="C219" t="s">
        <v>17</v>
      </c>
      <c r="D219">
        <v>24253.704713575</v>
      </c>
      <c r="E219">
        <v>33.700000000000003</v>
      </c>
      <c r="F219">
        <v>262.49</v>
      </c>
      <c r="G219">
        <v>1.3</v>
      </c>
      <c r="H219">
        <v>2867.49</v>
      </c>
      <c r="I219">
        <v>2058.12</v>
      </c>
      <c r="J219">
        <v>3.8704425750958298</v>
      </c>
      <c r="L219">
        <v>2605</v>
      </c>
      <c r="M219">
        <v>12366.779999999901</v>
      </c>
      <c r="N219">
        <v>2605</v>
      </c>
      <c r="O219">
        <v>2605</v>
      </c>
      <c r="Q219">
        <v>0.33587890138579601</v>
      </c>
      <c r="S219">
        <v>889.35</v>
      </c>
      <c r="T219">
        <v>0</v>
      </c>
      <c r="U219">
        <v>18181.740000000002</v>
      </c>
      <c r="V219">
        <v>1087.5699999999899</v>
      </c>
      <c r="W219">
        <v>1.29</v>
      </c>
      <c r="X219">
        <v>882.48999999999899</v>
      </c>
      <c r="Y219">
        <v>4330.3</v>
      </c>
      <c r="Z219">
        <v>1087.5699999999899</v>
      </c>
      <c r="AA219">
        <v>1087.5699999999899</v>
      </c>
      <c r="AB219">
        <v>5417.87</v>
      </c>
    </row>
    <row r="220" spans="1:28" hidden="1" x14ac:dyDescent="0.25">
      <c r="A220" t="s">
        <v>729</v>
      </c>
      <c r="B220" t="s">
        <v>728</v>
      </c>
      <c r="C220" t="s">
        <v>515</v>
      </c>
      <c r="D220">
        <v>24210.588800000001</v>
      </c>
      <c r="E220">
        <v>2149.9</v>
      </c>
      <c r="F220">
        <v>60.15</v>
      </c>
      <c r="H220">
        <v>553.84</v>
      </c>
      <c r="I220">
        <v>297.36</v>
      </c>
      <c r="J220">
        <v>32.686054913294797</v>
      </c>
      <c r="K220">
        <v>7.8</v>
      </c>
      <c r="L220">
        <v>361.9</v>
      </c>
      <c r="M220">
        <v>163.76</v>
      </c>
      <c r="N220">
        <v>493.69</v>
      </c>
      <c r="O220">
        <v>485.89</v>
      </c>
      <c r="P220">
        <v>115.81</v>
      </c>
      <c r="Q220">
        <v>0</v>
      </c>
      <c r="R220">
        <v>1190.8399999999999</v>
      </c>
      <c r="S220">
        <v>275.8</v>
      </c>
      <c r="T220">
        <v>123.99</v>
      </c>
      <c r="U220">
        <v>2597.41</v>
      </c>
      <c r="V220">
        <v>150.01999999999899</v>
      </c>
      <c r="W220">
        <v>8.9600000000000009</v>
      </c>
      <c r="X220">
        <v>99.219999999999899</v>
      </c>
      <c r="Y220">
        <v>535.94000000000005</v>
      </c>
      <c r="Z220">
        <v>134.72999999999999</v>
      </c>
      <c r="AA220">
        <v>132.88999999999999</v>
      </c>
      <c r="AB220">
        <v>685.96</v>
      </c>
    </row>
    <row r="221" spans="1:28" hidden="1" x14ac:dyDescent="0.25">
      <c r="A221" t="s">
        <v>731</v>
      </c>
      <c r="B221" t="s">
        <v>730</v>
      </c>
      <c r="C221" t="s">
        <v>659</v>
      </c>
      <c r="D221">
        <v>23874.90527879</v>
      </c>
      <c r="E221">
        <v>195.5</v>
      </c>
      <c r="F221">
        <v>278.76</v>
      </c>
      <c r="G221">
        <v>0</v>
      </c>
      <c r="H221">
        <v>670.00999999999897</v>
      </c>
      <c r="I221">
        <v>345.17</v>
      </c>
      <c r="J221">
        <v>2.1993629644231598</v>
      </c>
      <c r="K221">
        <v>149.33000000000001</v>
      </c>
      <c r="L221">
        <v>264.98999999999899</v>
      </c>
      <c r="M221">
        <v>148.54999999999899</v>
      </c>
      <c r="N221">
        <v>391.24999999999898</v>
      </c>
      <c r="O221">
        <v>241.91999999999899</v>
      </c>
      <c r="P221">
        <v>196.41</v>
      </c>
      <c r="Q221">
        <v>0</v>
      </c>
      <c r="R221">
        <v>898.63</v>
      </c>
      <c r="S221">
        <v>771.54</v>
      </c>
      <c r="T221">
        <v>-23.07</v>
      </c>
      <c r="U221">
        <v>3030.31</v>
      </c>
      <c r="V221">
        <v>161.63</v>
      </c>
      <c r="W221">
        <v>0.5</v>
      </c>
      <c r="X221">
        <v>60.72</v>
      </c>
      <c r="Y221">
        <v>604.37</v>
      </c>
      <c r="Z221">
        <v>83.27</v>
      </c>
      <c r="AA221">
        <v>41.23</v>
      </c>
      <c r="AB221">
        <v>766</v>
      </c>
    </row>
    <row r="222" spans="1:28" hidden="1" x14ac:dyDescent="0.25">
      <c r="A222" t="s">
        <v>733</v>
      </c>
      <c r="B222" t="s">
        <v>732</v>
      </c>
      <c r="C222" t="s">
        <v>468</v>
      </c>
      <c r="D222">
        <v>23755.141770239999</v>
      </c>
      <c r="E222">
        <v>1699.15</v>
      </c>
      <c r="F222">
        <v>421.58</v>
      </c>
      <c r="G222">
        <v>7</v>
      </c>
      <c r="H222">
        <v>1071.3999999999901</v>
      </c>
      <c r="J222">
        <v>34.090000000000003</v>
      </c>
      <c r="K222">
        <v>20.58</v>
      </c>
      <c r="L222">
        <v>479.55999999999898</v>
      </c>
      <c r="M222">
        <v>7778.07</v>
      </c>
      <c r="N222">
        <v>649.81999999999903</v>
      </c>
      <c r="O222">
        <v>629.23999999999899</v>
      </c>
      <c r="Q222">
        <v>0.205338809034907</v>
      </c>
      <c r="T222">
        <v>149.67999999999901</v>
      </c>
      <c r="U222">
        <v>8849.4699999999993</v>
      </c>
      <c r="V222">
        <v>306.20999999999998</v>
      </c>
      <c r="W222">
        <v>9.6999999999999993</v>
      </c>
      <c r="X222">
        <v>136.46</v>
      </c>
      <c r="Y222">
        <v>1948.94</v>
      </c>
      <c r="Z222">
        <v>184.65</v>
      </c>
      <c r="AA222">
        <v>176.67</v>
      </c>
      <c r="AB222">
        <v>2255.15</v>
      </c>
    </row>
    <row r="223" spans="1:28" hidden="1" x14ac:dyDescent="0.25">
      <c r="A223" t="s">
        <v>735</v>
      </c>
      <c r="B223" t="s">
        <v>734</v>
      </c>
      <c r="C223" t="s">
        <v>339</v>
      </c>
      <c r="D223">
        <v>23703.756939219998</v>
      </c>
      <c r="E223">
        <v>1023.35</v>
      </c>
      <c r="F223">
        <v>361.52</v>
      </c>
      <c r="G223">
        <v>6</v>
      </c>
      <c r="H223">
        <v>712</v>
      </c>
      <c r="J223">
        <v>7.54</v>
      </c>
      <c r="K223">
        <v>125.92</v>
      </c>
      <c r="L223">
        <v>165.85</v>
      </c>
      <c r="M223">
        <v>6545.53</v>
      </c>
      <c r="N223">
        <v>350.48</v>
      </c>
      <c r="O223">
        <v>224.56</v>
      </c>
      <c r="Q223">
        <v>0.79575596816976102</v>
      </c>
      <c r="T223">
        <v>58.71</v>
      </c>
      <c r="U223">
        <v>7257.53</v>
      </c>
      <c r="V223">
        <v>240.1</v>
      </c>
      <c r="W223">
        <v>3.6</v>
      </c>
      <c r="X223">
        <v>80.150000000000105</v>
      </c>
      <c r="Y223">
        <v>1912.76</v>
      </c>
      <c r="Z223">
        <v>142.63</v>
      </c>
      <c r="AA223">
        <v>109.06</v>
      </c>
      <c r="AB223">
        <v>2152.86</v>
      </c>
    </row>
    <row r="224" spans="1:28" hidden="1" x14ac:dyDescent="0.25">
      <c r="A224" t="s">
        <v>737</v>
      </c>
      <c r="B224" t="s">
        <v>736</v>
      </c>
      <c r="C224" t="s">
        <v>326</v>
      </c>
      <c r="D224">
        <v>23688.892764389999</v>
      </c>
      <c r="E224">
        <v>1391.9</v>
      </c>
      <c r="F224">
        <v>65.77</v>
      </c>
      <c r="G224">
        <v>32</v>
      </c>
      <c r="H224">
        <v>907.01999999999896</v>
      </c>
      <c r="I224">
        <v>594.99</v>
      </c>
      <c r="J224">
        <v>36.048302742274203</v>
      </c>
      <c r="K224">
        <v>1.81</v>
      </c>
      <c r="L224">
        <v>610.67999999999904</v>
      </c>
      <c r="M224">
        <v>248</v>
      </c>
      <c r="N224">
        <v>841.24999999999898</v>
      </c>
      <c r="O224">
        <v>839.43999999999903</v>
      </c>
      <c r="P224">
        <v>29.6</v>
      </c>
      <c r="Q224">
        <v>0.88769782668500696</v>
      </c>
      <c r="R224">
        <v>1215.92</v>
      </c>
      <c r="S224">
        <v>370.3</v>
      </c>
      <c r="T224">
        <v>228.76</v>
      </c>
      <c r="U224">
        <v>3365.83</v>
      </c>
      <c r="V224">
        <v>207.79999999999899</v>
      </c>
      <c r="W224">
        <v>7.88</v>
      </c>
      <c r="X224">
        <v>133.42999999999901</v>
      </c>
      <c r="Y224">
        <v>617.71</v>
      </c>
      <c r="Z224">
        <v>190.61999999999901</v>
      </c>
      <c r="AA224">
        <v>189.969999999999</v>
      </c>
      <c r="AB224">
        <v>825.51</v>
      </c>
    </row>
    <row r="225" spans="1:28" hidden="1" x14ac:dyDescent="0.25">
      <c r="A225" t="s">
        <v>739</v>
      </c>
      <c r="B225" t="s">
        <v>738</v>
      </c>
      <c r="C225" t="s">
        <v>538</v>
      </c>
      <c r="D225">
        <v>23632.089132994999</v>
      </c>
      <c r="E225">
        <v>991.8</v>
      </c>
      <c r="F225">
        <v>122.88</v>
      </c>
      <c r="G225">
        <v>31</v>
      </c>
      <c r="H225">
        <v>6113.41</v>
      </c>
      <c r="I225">
        <v>930.05</v>
      </c>
      <c r="J225">
        <v>295.60232190754198</v>
      </c>
      <c r="L225">
        <v>9968.58</v>
      </c>
      <c r="M225">
        <v>9116.49</v>
      </c>
      <c r="N225">
        <v>5990.53</v>
      </c>
      <c r="O225">
        <v>5990.53</v>
      </c>
      <c r="Q225">
        <v>0.104870624154623</v>
      </c>
      <c r="S225">
        <v>1689.12</v>
      </c>
      <c r="T225">
        <v>-3978.05</v>
      </c>
      <c r="U225">
        <v>17849.07</v>
      </c>
      <c r="V225">
        <v>-153.09</v>
      </c>
      <c r="W225">
        <v>-8.2100000000000009</v>
      </c>
      <c r="X225">
        <v>-195.87</v>
      </c>
      <c r="Y225">
        <v>2309.2199999999998</v>
      </c>
      <c r="Z225">
        <v>-193.69</v>
      </c>
      <c r="AA225">
        <v>-193.69</v>
      </c>
      <c r="AB225">
        <v>2156.13</v>
      </c>
    </row>
    <row r="226" spans="1:28" hidden="1" x14ac:dyDescent="0.25">
      <c r="A226" t="s">
        <v>741</v>
      </c>
      <c r="B226" t="s">
        <v>740</v>
      </c>
      <c r="C226" t="s">
        <v>468</v>
      </c>
      <c r="D226">
        <v>23228.936259360002</v>
      </c>
      <c r="E226">
        <v>12055.3</v>
      </c>
      <c r="F226">
        <v>104.78</v>
      </c>
      <c r="G226">
        <v>13</v>
      </c>
      <c r="H226">
        <v>537.349999999999</v>
      </c>
      <c r="I226">
        <v>376.72</v>
      </c>
      <c r="J226">
        <v>167.480476163964</v>
      </c>
      <c r="K226">
        <v>5.67</v>
      </c>
      <c r="L226">
        <v>317.66999999999899</v>
      </c>
      <c r="M226">
        <v>165.979999999999</v>
      </c>
      <c r="N226">
        <v>432.56999999999903</v>
      </c>
      <c r="O226">
        <v>426.89999999999901</v>
      </c>
      <c r="P226">
        <v>24.93</v>
      </c>
      <c r="Q226">
        <v>7.7620987817546505E-2</v>
      </c>
      <c r="R226">
        <v>2196.5300000000002</v>
      </c>
      <c r="S226">
        <v>209.72</v>
      </c>
      <c r="T226">
        <v>109.23</v>
      </c>
      <c r="U226">
        <v>3511.23</v>
      </c>
      <c r="V226">
        <v>162.07</v>
      </c>
      <c r="W226">
        <v>53.36</v>
      </c>
      <c r="X226">
        <v>101.21</v>
      </c>
      <c r="Y226">
        <v>832.9</v>
      </c>
      <c r="Z226">
        <v>135.33000000000001</v>
      </c>
      <c r="AA226">
        <v>134.86000000000001</v>
      </c>
      <c r="AB226">
        <v>994.97</v>
      </c>
    </row>
    <row r="227" spans="1:28" hidden="1" x14ac:dyDescent="0.25">
      <c r="A227" t="s">
        <v>743</v>
      </c>
      <c r="B227" t="s">
        <v>742</v>
      </c>
      <c r="C227" t="s">
        <v>52</v>
      </c>
      <c r="D227">
        <v>23168.182511250001</v>
      </c>
      <c r="E227">
        <v>2623</v>
      </c>
      <c r="F227">
        <v>57.08</v>
      </c>
      <c r="G227">
        <v>3</v>
      </c>
      <c r="H227">
        <v>733.79</v>
      </c>
      <c r="J227">
        <v>52.94</v>
      </c>
      <c r="K227">
        <v>34.71</v>
      </c>
      <c r="L227">
        <v>477.33999999999901</v>
      </c>
      <c r="M227">
        <v>6206.16</v>
      </c>
      <c r="N227">
        <v>676.70999999999901</v>
      </c>
      <c r="O227">
        <v>641.99999999999898</v>
      </c>
      <c r="Q227">
        <v>5.6667925953910001E-2</v>
      </c>
      <c r="T227">
        <v>164.66</v>
      </c>
      <c r="U227">
        <v>6939.95</v>
      </c>
      <c r="V227">
        <v>208.85999999999899</v>
      </c>
      <c r="W227">
        <v>15.31</v>
      </c>
      <c r="X227">
        <v>138.08999999999901</v>
      </c>
      <c r="Y227">
        <v>1750.73</v>
      </c>
      <c r="Z227">
        <v>194.539999999999</v>
      </c>
      <c r="AA227">
        <v>184.44999999999899</v>
      </c>
      <c r="AB227">
        <v>1959.59</v>
      </c>
    </row>
    <row r="228" spans="1:28" hidden="1" x14ac:dyDescent="0.25">
      <c r="A228" t="s">
        <v>745</v>
      </c>
      <c r="B228" t="s">
        <v>744</v>
      </c>
      <c r="C228" t="s">
        <v>35</v>
      </c>
      <c r="D228">
        <v>23025.673136879999</v>
      </c>
      <c r="E228">
        <v>45.34</v>
      </c>
    </row>
    <row r="229" spans="1:28" hidden="1" x14ac:dyDescent="0.25">
      <c r="A229" t="s">
        <v>747</v>
      </c>
      <c r="B229" t="s">
        <v>746</v>
      </c>
      <c r="C229" t="s">
        <v>668</v>
      </c>
      <c r="D229">
        <v>22944.66947162</v>
      </c>
      <c r="E229">
        <v>948.5</v>
      </c>
      <c r="F229">
        <v>125.1</v>
      </c>
      <c r="G229">
        <v>2.5</v>
      </c>
      <c r="H229">
        <v>354.35</v>
      </c>
      <c r="J229">
        <v>6.21</v>
      </c>
      <c r="K229">
        <v>19.239999999999998</v>
      </c>
      <c r="L229">
        <v>154.47</v>
      </c>
      <c r="M229">
        <v>2446.9899999999998</v>
      </c>
      <c r="N229">
        <v>229.25</v>
      </c>
      <c r="O229">
        <v>210.01</v>
      </c>
      <c r="Q229">
        <v>0.40257648953301101</v>
      </c>
      <c r="T229">
        <v>55.54</v>
      </c>
      <c r="U229">
        <v>2801.34</v>
      </c>
      <c r="V229">
        <v>122.299999999999</v>
      </c>
      <c r="W229">
        <v>2.5499999999999998</v>
      </c>
      <c r="X229">
        <v>63.299999999999898</v>
      </c>
      <c r="Y229">
        <v>646.96</v>
      </c>
      <c r="Z229">
        <v>89.539999999999907</v>
      </c>
      <c r="AA229">
        <v>85.409999999999897</v>
      </c>
      <c r="AB229">
        <v>769.26</v>
      </c>
    </row>
    <row r="230" spans="1:28" hidden="1" x14ac:dyDescent="0.25">
      <c r="A230" t="s">
        <v>749</v>
      </c>
      <c r="B230" t="s">
        <v>748</v>
      </c>
      <c r="C230" t="s">
        <v>17</v>
      </c>
      <c r="D230">
        <v>22908.91819086</v>
      </c>
      <c r="E230">
        <v>34.549999999999997</v>
      </c>
      <c r="F230">
        <v>148.33000000000001</v>
      </c>
      <c r="G230">
        <v>0.48</v>
      </c>
      <c r="H230">
        <v>1768.1899999999901</v>
      </c>
      <c r="I230">
        <v>1544.42</v>
      </c>
      <c r="J230">
        <v>1.9372696532526099</v>
      </c>
      <c r="L230">
        <v>1313.03999999999</v>
      </c>
      <c r="M230">
        <v>5208.0200000000004</v>
      </c>
      <c r="N230">
        <v>1619.8599999999899</v>
      </c>
      <c r="O230">
        <v>1619.8599999999899</v>
      </c>
      <c r="Q230">
        <v>0.247771392688722</v>
      </c>
      <c r="S230">
        <v>412.06</v>
      </c>
      <c r="T230">
        <v>306.82</v>
      </c>
      <c r="U230">
        <v>8932.6899999999896</v>
      </c>
      <c r="V230">
        <v>593.12999999999897</v>
      </c>
      <c r="W230">
        <v>0.67</v>
      </c>
      <c r="X230">
        <v>456.98999999999899</v>
      </c>
      <c r="Y230">
        <v>2058.85</v>
      </c>
      <c r="Z230">
        <v>593.12999999999897</v>
      </c>
      <c r="AA230">
        <v>593.12999999999897</v>
      </c>
      <c r="AB230">
        <v>2651.98</v>
      </c>
    </row>
    <row r="231" spans="1:28" hidden="1" x14ac:dyDescent="0.25">
      <c r="A231" t="s">
        <v>751</v>
      </c>
      <c r="B231" t="s">
        <v>750</v>
      </c>
      <c r="C231" t="s">
        <v>752</v>
      </c>
      <c r="D231">
        <v>22850.969036999999</v>
      </c>
      <c r="E231">
        <v>1422.6</v>
      </c>
      <c r="F231">
        <v>132.86000000000001</v>
      </c>
      <c r="G231">
        <v>9</v>
      </c>
      <c r="H231">
        <v>617.64</v>
      </c>
      <c r="J231">
        <v>21.64</v>
      </c>
      <c r="K231">
        <v>22.32</v>
      </c>
      <c r="L231">
        <v>344.5</v>
      </c>
      <c r="M231">
        <v>3797.91</v>
      </c>
      <c r="N231">
        <v>484.78</v>
      </c>
      <c r="O231">
        <v>462.46</v>
      </c>
      <c r="Q231">
        <v>0.415896487985212</v>
      </c>
      <c r="T231">
        <v>117.96</v>
      </c>
      <c r="U231">
        <v>4415.55</v>
      </c>
      <c r="V231">
        <v>182.02999999999901</v>
      </c>
      <c r="W231">
        <v>6.78</v>
      </c>
      <c r="X231">
        <v>108.019999999999</v>
      </c>
      <c r="Y231">
        <v>1031.21</v>
      </c>
      <c r="Z231">
        <v>147.70999999999901</v>
      </c>
      <c r="AA231">
        <v>140.469999999999</v>
      </c>
      <c r="AB231">
        <v>1213.24</v>
      </c>
    </row>
    <row r="232" spans="1:28" hidden="1" x14ac:dyDescent="0.25">
      <c r="A232" t="s">
        <v>754</v>
      </c>
      <c r="B232" t="s">
        <v>753</v>
      </c>
      <c r="C232" t="s">
        <v>515</v>
      </c>
      <c r="D232">
        <v>22767.327637009999</v>
      </c>
      <c r="E232">
        <v>1189.45</v>
      </c>
      <c r="F232">
        <v>187.34</v>
      </c>
      <c r="G232">
        <v>3.5</v>
      </c>
      <c r="H232">
        <v>790.76999999999896</v>
      </c>
      <c r="I232">
        <v>687.69</v>
      </c>
      <c r="J232">
        <v>21.799855822795099</v>
      </c>
      <c r="K232">
        <v>23.53</v>
      </c>
      <c r="L232">
        <v>413.979999999999</v>
      </c>
      <c r="M232">
        <v>590.45999999999901</v>
      </c>
      <c r="N232">
        <v>603.42999999999904</v>
      </c>
      <c r="O232">
        <v>579.89999999999895</v>
      </c>
      <c r="P232">
        <v>508.46</v>
      </c>
      <c r="Q232">
        <v>0.16055152054447</v>
      </c>
      <c r="R232">
        <v>1776.46</v>
      </c>
      <c r="S232">
        <v>439.36</v>
      </c>
      <c r="T232">
        <v>165.92</v>
      </c>
      <c r="U232">
        <v>4793.2</v>
      </c>
      <c r="V232">
        <v>249.46</v>
      </c>
      <c r="W232">
        <v>7.22</v>
      </c>
      <c r="X232">
        <v>137.12</v>
      </c>
      <c r="Y232">
        <v>1009.29</v>
      </c>
      <c r="Z232">
        <v>196.77</v>
      </c>
      <c r="AA232">
        <v>189.57</v>
      </c>
      <c r="AB232">
        <v>1258.75</v>
      </c>
    </row>
    <row r="233" spans="1:28" hidden="1" x14ac:dyDescent="0.25">
      <c r="A233" t="s">
        <v>756</v>
      </c>
      <c r="B233" t="s">
        <v>755</v>
      </c>
      <c r="C233" t="s">
        <v>115</v>
      </c>
      <c r="D233">
        <v>22007.694390000001</v>
      </c>
      <c r="E233">
        <v>625.35</v>
      </c>
      <c r="F233">
        <v>173.69</v>
      </c>
      <c r="G233">
        <v>2.15</v>
      </c>
      <c r="H233">
        <v>1336.71</v>
      </c>
      <c r="I233">
        <v>548.64</v>
      </c>
      <c r="J233">
        <v>23.739400230949499</v>
      </c>
      <c r="K233">
        <v>78.86</v>
      </c>
      <c r="L233">
        <v>814.1</v>
      </c>
      <c r="M233">
        <v>-81.12</v>
      </c>
      <c r="N233">
        <v>1163.02</v>
      </c>
      <c r="O233">
        <v>1084.1600000000001</v>
      </c>
      <c r="P233">
        <v>223.98</v>
      </c>
      <c r="Q233">
        <v>9.0566736273184997E-2</v>
      </c>
      <c r="R233">
        <v>4117.16</v>
      </c>
      <c r="S233">
        <v>125.01</v>
      </c>
      <c r="T233">
        <v>270.06</v>
      </c>
      <c r="U233">
        <v>6270.38</v>
      </c>
      <c r="V233">
        <v>328.67</v>
      </c>
      <c r="W233">
        <v>6.13</v>
      </c>
      <c r="X233">
        <v>209.55</v>
      </c>
      <c r="Y233">
        <v>1629.36</v>
      </c>
      <c r="Z233">
        <v>282.57</v>
      </c>
      <c r="AA233">
        <v>261.26</v>
      </c>
      <c r="AB233">
        <v>1958.03</v>
      </c>
    </row>
    <row r="234" spans="1:28" hidden="1" x14ac:dyDescent="0.25">
      <c r="A234" t="s">
        <v>758</v>
      </c>
      <c r="B234" t="s">
        <v>757</v>
      </c>
      <c r="C234" t="s">
        <v>88</v>
      </c>
      <c r="D234">
        <v>21745.343460600001</v>
      </c>
      <c r="E234">
        <v>4422.5</v>
      </c>
      <c r="F234">
        <v>62.64</v>
      </c>
      <c r="G234">
        <v>12</v>
      </c>
      <c r="H234">
        <v>586.04</v>
      </c>
      <c r="I234">
        <v>249.41</v>
      </c>
      <c r="J234">
        <v>75.711421592022404</v>
      </c>
      <c r="K234">
        <v>27.52</v>
      </c>
      <c r="L234">
        <v>375.18</v>
      </c>
      <c r="M234">
        <v>212.46</v>
      </c>
      <c r="N234">
        <v>523.4</v>
      </c>
      <c r="O234">
        <v>495.88</v>
      </c>
      <c r="P234">
        <v>134.54</v>
      </c>
      <c r="Q234">
        <v>0.15849656165040699</v>
      </c>
      <c r="R234">
        <v>896.03</v>
      </c>
      <c r="S234">
        <v>34.65</v>
      </c>
      <c r="T234">
        <v>120.7</v>
      </c>
      <c r="U234">
        <v>2113.13</v>
      </c>
      <c r="V234">
        <v>205.77</v>
      </c>
      <c r="W234">
        <v>27.51</v>
      </c>
      <c r="X234">
        <v>136.36000000000001</v>
      </c>
      <c r="Y234">
        <v>495.33</v>
      </c>
      <c r="Z234">
        <v>198.17</v>
      </c>
      <c r="AA234">
        <v>184.16</v>
      </c>
      <c r="AB234">
        <v>701.1</v>
      </c>
    </row>
    <row r="235" spans="1:28" hidden="1" x14ac:dyDescent="0.25">
      <c r="A235" t="s">
        <v>760</v>
      </c>
      <c r="B235" t="s">
        <v>759</v>
      </c>
      <c r="C235" t="s">
        <v>384</v>
      </c>
      <c r="D235">
        <v>21742.736112959999</v>
      </c>
      <c r="E235">
        <v>548.1</v>
      </c>
      <c r="F235">
        <v>647.1</v>
      </c>
      <c r="G235">
        <v>1.5</v>
      </c>
      <c r="H235">
        <v>2868</v>
      </c>
      <c r="J235">
        <v>23.49</v>
      </c>
      <c r="K235">
        <v>806.6</v>
      </c>
      <c r="L235">
        <v>941.80000000000098</v>
      </c>
      <c r="M235">
        <v>6228.7</v>
      </c>
      <c r="N235">
        <v>2220.9</v>
      </c>
      <c r="O235">
        <v>1414.3</v>
      </c>
      <c r="Q235">
        <v>6.3856960408684493E-2</v>
      </c>
      <c r="T235">
        <v>472.5</v>
      </c>
      <c r="U235">
        <v>9096.7000000000007</v>
      </c>
      <c r="V235">
        <v>1023</v>
      </c>
      <c r="W235">
        <v>11.68</v>
      </c>
      <c r="X235">
        <v>468.4</v>
      </c>
      <c r="Y235">
        <v>1950</v>
      </c>
      <c r="Z235">
        <v>855.1</v>
      </c>
      <c r="AA235">
        <v>620.4</v>
      </c>
      <c r="AB235">
        <v>2973</v>
      </c>
    </row>
    <row r="236" spans="1:28" hidden="1" x14ac:dyDescent="0.25">
      <c r="A236" t="s">
        <v>762</v>
      </c>
      <c r="B236" t="s">
        <v>761</v>
      </c>
      <c r="C236" t="s">
        <v>668</v>
      </c>
      <c r="D236">
        <v>21639.539272099999</v>
      </c>
      <c r="E236">
        <v>1685.3</v>
      </c>
      <c r="F236">
        <v>294.74</v>
      </c>
      <c r="H236">
        <v>838.61</v>
      </c>
      <c r="I236">
        <v>418.69</v>
      </c>
      <c r="J236">
        <v>24.8289199342024</v>
      </c>
      <c r="K236">
        <v>118.24</v>
      </c>
      <c r="L236">
        <v>319.12</v>
      </c>
      <c r="M236">
        <v>27.309999999999899</v>
      </c>
      <c r="N236">
        <v>543.87</v>
      </c>
      <c r="O236">
        <v>425.63</v>
      </c>
      <c r="P236">
        <v>56.22</v>
      </c>
      <c r="Q236">
        <v>0</v>
      </c>
      <c r="R236">
        <v>1549.72</v>
      </c>
      <c r="S236">
        <v>598.37</v>
      </c>
      <c r="T236">
        <v>106.509999999999</v>
      </c>
      <c r="U236">
        <v>3488.92</v>
      </c>
      <c r="V236">
        <v>191.99</v>
      </c>
      <c r="W236">
        <v>5.1100000000000003</v>
      </c>
      <c r="X236">
        <v>65.61</v>
      </c>
      <c r="Y236">
        <v>596.53</v>
      </c>
      <c r="Z236">
        <v>115.49</v>
      </c>
      <c r="AA236">
        <v>88.28</v>
      </c>
      <c r="AB236">
        <v>788.52</v>
      </c>
    </row>
    <row r="237" spans="1:28" hidden="1" x14ac:dyDescent="0.25">
      <c r="A237" t="s">
        <v>764</v>
      </c>
      <c r="B237" t="s">
        <v>763</v>
      </c>
      <c r="C237" t="s">
        <v>765</v>
      </c>
      <c r="D237">
        <v>21620.149886399999</v>
      </c>
      <c r="E237">
        <v>565.35</v>
      </c>
      <c r="F237">
        <v>152.59</v>
      </c>
      <c r="G237">
        <v>4</v>
      </c>
      <c r="H237">
        <v>2265.1099999999901</v>
      </c>
      <c r="I237">
        <v>1329.5</v>
      </c>
      <c r="J237">
        <v>39.480067276371301</v>
      </c>
      <c r="L237">
        <v>1500.29999999999</v>
      </c>
      <c r="M237">
        <v>3217.22</v>
      </c>
      <c r="N237">
        <v>2112.51999999999</v>
      </c>
      <c r="O237">
        <v>2112.51999999999</v>
      </c>
      <c r="Q237">
        <v>0.101316949943344</v>
      </c>
      <c r="S237">
        <v>1635.28</v>
      </c>
      <c r="T237">
        <v>612.22</v>
      </c>
      <c r="U237">
        <v>8447.1099999999897</v>
      </c>
      <c r="V237">
        <v>636.11</v>
      </c>
      <c r="W237">
        <v>10.86</v>
      </c>
      <c r="X237">
        <v>412.74</v>
      </c>
      <c r="Y237">
        <v>1639.9</v>
      </c>
      <c r="Z237">
        <v>594.02</v>
      </c>
      <c r="AA237">
        <v>594.02</v>
      </c>
      <c r="AB237">
        <v>2276.0100000000002</v>
      </c>
    </row>
    <row r="238" spans="1:28" hidden="1" x14ac:dyDescent="0.25">
      <c r="A238" t="s">
        <v>767</v>
      </c>
      <c r="B238" t="s">
        <v>766</v>
      </c>
      <c r="C238" t="s">
        <v>118</v>
      </c>
      <c r="D238">
        <v>21607.942968750001</v>
      </c>
      <c r="E238">
        <v>1178.5</v>
      </c>
      <c r="F238">
        <v>77.260000000000005</v>
      </c>
      <c r="G238">
        <v>8.15</v>
      </c>
      <c r="H238">
        <v>563.59</v>
      </c>
      <c r="J238">
        <v>19.22</v>
      </c>
      <c r="K238">
        <v>4.54</v>
      </c>
      <c r="L238">
        <v>352.16</v>
      </c>
      <c r="M238">
        <v>2081.1999999999998</v>
      </c>
      <c r="N238">
        <v>486.33</v>
      </c>
      <c r="O238">
        <v>481.79</v>
      </c>
      <c r="Q238">
        <v>0.42403746097814699</v>
      </c>
      <c r="T238">
        <v>129.63</v>
      </c>
      <c r="U238">
        <v>2644.79</v>
      </c>
      <c r="V238">
        <v>220.599999999999</v>
      </c>
      <c r="W238">
        <v>8.33</v>
      </c>
      <c r="X238">
        <v>152.759999999999</v>
      </c>
      <c r="Y238">
        <v>614.83000000000004</v>
      </c>
      <c r="Z238">
        <v>206.659999999999</v>
      </c>
      <c r="AA238">
        <v>205.80999999999901</v>
      </c>
      <c r="AB238">
        <v>835.43</v>
      </c>
    </row>
    <row r="239" spans="1:28" hidden="1" x14ac:dyDescent="0.25">
      <c r="A239" t="s">
        <v>769</v>
      </c>
      <c r="B239" t="s">
        <v>768</v>
      </c>
      <c r="C239" t="s">
        <v>38</v>
      </c>
      <c r="D239">
        <v>21403</v>
      </c>
      <c r="E239">
        <v>251.5</v>
      </c>
      <c r="F239">
        <v>502.12</v>
      </c>
      <c r="G239">
        <v>2</v>
      </c>
      <c r="H239">
        <v>1718.4099999999901</v>
      </c>
      <c r="I239">
        <v>1002.62</v>
      </c>
      <c r="J239">
        <v>9.6788235294117602</v>
      </c>
      <c r="K239">
        <v>78.7</v>
      </c>
      <c r="L239">
        <v>822.69999999999902</v>
      </c>
      <c r="M239">
        <v>-6.2900000000004104</v>
      </c>
      <c r="N239">
        <v>1216.29</v>
      </c>
      <c r="O239">
        <v>1137.5899999999999</v>
      </c>
      <c r="P239">
        <v>549.15</v>
      </c>
      <c r="Q239">
        <v>0.20663668408897501</v>
      </c>
      <c r="R239">
        <v>10663.29</v>
      </c>
      <c r="S239">
        <v>1276</v>
      </c>
      <c r="T239">
        <v>314.89</v>
      </c>
      <c r="U239">
        <v>15203.18</v>
      </c>
      <c r="V239">
        <v>407.979999999999</v>
      </c>
      <c r="W239">
        <v>2.12</v>
      </c>
      <c r="X239">
        <v>180.11999999999901</v>
      </c>
      <c r="Y239">
        <v>3305.26</v>
      </c>
      <c r="Z239">
        <v>276.99999999999898</v>
      </c>
      <c r="AA239">
        <v>256.06999999999903</v>
      </c>
      <c r="AB239">
        <v>3713.24</v>
      </c>
    </row>
    <row r="240" spans="1:28" hidden="1" x14ac:dyDescent="0.25">
      <c r="A240" t="s">
        <v>771</v>
      </c>
      <c r="B240" t="s">
        <v>770</v>
      </c>
      <c r="C240" t="s">
        <v>326</v>
      </c>
      <c r="D240">
        <v>21251.49466914</v>
      </c>
      <c r="E240">
        <v>788.3</v>
      </c>
      <c r="F240">
        <v>611.27</v>
      </c>
      <c r="G240">
        <v>2.5</v>
      </c>
      <c r="H240">
        <v>1829.3099999999899</v>
      </c>
      <c r="J240">
        <v>10.53</v>
      </c>
      <c r="K240">
        <v>349.58</v>
      </c>
      <c r="L240">
        <v>297.24999999999898</v>
      </c>
      <c r="M240">
        <v>11477.59</v>
      </c>
      <c r="N240">
        <v>1218.03999999999</v>
      </c>
      <c r="O240">
        <v>868.45999999999901</v>
      </c>
      <c r="Q240">
        <v>0.23741690408357</v>
      </c>
      <c r="T240">
        <v>571.20999999999901</v>
      </c>
      <c r="U240">
        <v>13306.9</v>
      </c>
      <c r="V240">
        <v>-234.98</v>
      </c>
      <c r="W240">
        <v>-15.18</v>
      </c>
      <c r="X240">
        <v>-428.31</v>
      </c>
      <c r="Y240">
        <v>3568.48</v>
      </c>
      <c r="Z240">
        <v>-381.51</v>
      </c>
      <c r="AA240">
        <v>-490.77</v>
      </c>
      <c r="AB240">
        <v>3333.5</v>
      </c>
    </row>
    <row r="241" spans="1:28" hidden="1" x14ac:dyDescent="0.25">
      <c r="A241" t="s">
        <v>773</v>
      </c>
      <c r="B241" t="s">
        <v>772</v>
      </c>
      <c r="C241" t="s">
        <v>774</v>
      </c>
      <c r="D241">
        <v>21224.180854999999</v>
      </c>
      <c r="E241">
        <v>390.4</v>
      </c>
      <c r="F241">
        <v>69.040000000000006</v>
      </c>
      <c r="G241">
        <v>8.5</v>
      </c>
      <c r="H241">
        <v>3629.81</v>
      </c>
      <c r="J241">
        <v>52.56</v>
      </c>
      <c r="L241">
        <v>2890.77</v>
      </c>
      <c r="M241">
        <v>19098.3999999999</v>
      </c>
      <c r="N241">
        <v>3560.77</v>
      </c>
      <c r="O241">
        <v>3560.77</v>
      </c>
      <c r="Q241">
        <v>0.16171993911719901</v>
      </c>
      <c r="T241">
        <v>670</v>
      </c>
      <c r="U241">
        <v>22728.21</v>
      </c>
      <c r="V241">
        <v>1472.1799999999901</v>
      </c>
      <c r="W241">
        <v>21.65</v>
      </c>
      <c r="X241">
        <v>1190.77999999999</v>
      </c>
      <c r="Y241">
        <v>4959.05</v>
      </c>
      <c r="Z241">
        <v>1452.76999999999</v>
      </c>
      <c r="AA241">
        <v>1452.76999999999</v>
      </c>
      <c r="AB241">
        <v>6431.23</v>
      </c>
    </row>
    <row r="242" spans="1:28" hidden="1" x14ac:dyDescent="0.25">
      <c r="A242" t="s">
        <v>776</v>
      </c>
      <c r="B242" t="s">
        <v>775</v>
      </c>
      <c r="C242" t="s">
        <v>777</v>
      </c>
      <c r="D242">
        <v>21193.8610023</v>
      </c>
      <c r="E242">
        <v>221.75</v>
      </c>
      <c r="F242">
        <v>312.75</v>
      </c>
      <c r="G242">
        <v>0</v>
      </c>
      <c r="H242">
        <v>854.36999999999898</v>
      </c>
      <c r="J242">
        <v>2.62</v>
      </c>
      <c r="K242">
        <v>70.239999999999995</v>
      </c>
      <c r="L242">
        <v>47.7899999999998</v>
      </c>
      <c r="M242">
        <v>7316.56</v>
      </c>
      <c r="N242">
        <v>541.61999999999898</v>
      </c>
      <c r="O242">
        <v>471.37999999999897</v>
      </c>
      <c r="Q242">
        <v>0</v>
      </c>
      <c r="T242">
        <v>423.59</v>
      </c>
      <c r="U242">
        <v>8170.93</v>
      </c>
      <c r="V242">
        <v>76.820000000000107</v>
      </c>
      <c r="W242">
        <v>-0.76</v>
      </c>
      <c r="X242">
        <v>-196.02999999999901</v>
      </c>
      <c r="Y242">
        <v>2050.35</v>
      </c>
      <c r="Z242">
        <v>-6.5199999999998397</v>
      </c>
      <c r="AA242">
        <v>-46.159999999999798</v>
      </c>
      <c r="AB242">
        <v>2127.17</v>
      </c>
    </row>
    <row r="243" spans="1:28" hidden="1" x14ac:dyDescent="0.25">
      <c r="A243" t="s">
        <v>779</v>
      </c>
      <c r="B243" t="s">
        <v>778</v>
      </c>
      <c r="C243" t="s">
        <v>780</v>
      </c>
      <c r="D243">
        <v>21063.2506826799</v>
      </c>
      <c r="E243">
        <v>20</v>
      </c>
      <c r="F243">
        <v>259.68</v>
      </c>
      <c r="G243">
        <v>0</v>
      </c>
      <c r="H243">
        <v>3572.15</v>
      </c>
      <c r="J243">
        <v>0.12</v>
      </c>
      <c r="K243">
        <v>420.76</v>
      </c>
      <c r="L243">
        <v>2849.01</v>
      </c>
      <c r="M243">
        <v>5138.6099999999997</v>
      </c>
      <c r="N243">
        <v>3312.47</v>
      </c>
      <c r="O243">
        <v>2891.71</v>
      </c>
      <c r="Q243">
        <v>0</v>
      </c>
      <c r="T243">
        <v>42.7</v>
      </c>
      <c r="U243">
        <v>8710.76</v>
      </c>
      <c r="V243">
        <v>490.07999999999902</v>
      </c>
      <c r="W243">
        <v>0.02</v>
      </c>
      <c r="X243">
        <v>279.88999999999902</v>
      </c>
      <c r="Y243">
        <v>1461.39</v>
      </c>
      <c r="Z243">
        <v>409.51999999999902</v>
      </c>
      <c r="AA243">
        <v>323.07999999999902</v>
      </c>
      <c r="AB243">
        <v>1951.47</v>
      </c>
    </row>
    <row r="244" spans="1:28" hidden="1" x14ac:dyDescent="0.25">
      <c r="A244" t="s">
        <v>782</v>
      </c>
      <c r="B244" t="s">
        <v>781</v>
      </c>
      <c r="C244" t="s">
        <v>334</v>
      </c>
      <c r="D244">
        <v>20967.404339299999</v>
      </c>
      <c r="E244">
        <v>882.1</v>
      </c>
      <c r="F244">
        <v>505.98</v>
      </c>
      <c r="G244">
        <v>2</v>
      </c>
      <c r="H244">
        <v>1219.19999999999</v>
      </c>
      <c r="I244">
        <v>464.43</v>
      </c>
      <c r="J244">
        <v>13.3106281294386</v>
      </c>
      <c r="K244">
        <v>241.24</v>
      </c>
      <c r="L244">
        <v>314.51999999999902</v>
      </c>
      <c r="M244">
        <v>2166.9</v>
      </c>
      <c r="N244">
        <v>713.219999999999</v>
      </c>
      <c r="O244">
        <v>471.979999999999</v>
      </c>
      <c r="P244">
        <v>2661.6</v>
      </c>
      <c r="Q244">
        <v>0.15025586926109599</v>
      </c>
      <c r="R244">
        <v>1357.26</v>
      </c>
      <c r="S244">
        <v>320.8</v>
      </c>
      <c r="T244">
        <v>157.46</v>
      </c>
      <c r="U244">
        <v>8190.19</v>
      </c>
      <c r="V244">
        <v>422.7</v>
      </c>
      <c r="W244">
        <v>6.6</v>
      </c>
      <c r="X244">
        <v>150.86000000000001</v>
      </c>
      <c r="Y244">
        <v>2160.87</v>
      </c>
      <c r="Z244">
        <v>281.77</v>
      </c>
      <c r="AA244">
        <v>204.62</v>
      </c>
      <c r="AB244">
        <v>2583.5700000000002</v>
      </c>
    </row>
    <row r="245" spans="1:28" hidden="1" x14ac:dyDescent="0.25">
      <c r="A245" t="s">
        <v>784</v>
      </c>
      <c r="B245" t="s">
        <v>783</v>
      </c>
      <c r="C245" t="s">
        <v>55</v>
      </c>
      <c r="D245">
        <v>20917.208354175</v>
      </c>
      <c r="E245">
        <v>1036.3</v>
      </c>
      <c r="F245">
        <v>210.04</v>
      </c>
      <c r="G245">
        <v>2.5</v>
      </c>
      <c r="H245">
        <v>1045.71</v>
      </c>
      <c r="I245">
        <v>879.2</v>
      </c>
      <c r="J245">
        <v>29.665669156400401</v>
      </c>
      <c r="K245">
        <v>84.09</v>
      </c>
      <c r="L245">
        <v>606.25</v>
      </c>
      <c r="M245">
        <v>485.66</v>
      </c>
      <c r="N245">
        <v>835.67</v>
      </c>
      <c r="O245">
        <v>751.58</v>
      </c>
      <c r="P245">
        <v>94.04</v>
      </c>
      <c r="Q245">
        <v>8.4272496494845306E-2</v>
      </c>
      <c r="R245">
        <v>1012.27</v>
      </c>
      <c r="S245">
        <v>1073.3399999999999</v>
      </c>
      <c r="T245">
        <v>145.32999999999899</v>
      </c>
      <c r="U245">
        <v>4590.22</v>
      </c>
      <c r="V245">
        <v>290.41999999999899</v>
      </c>
      <c r="W245">
        <v>8.5299999999999994</v>
      </c>
      <c r="X245">
        <v>173.129999999999</v>
      </c>
      <c r="Y245">
        <v>945.85</v>
      </c>
      <c r="Z245">
        <v>234.10999999999899</v>
      </c>
      <c r="AA245">
        <v>213.51999999999899</v>
      </c>
      <c r="AB245">
        <v>1236.27</v>
      </c>
    </row>
    <row r="246" spans="1:28" hidden="1" x14ac:dyDescent="0.25">
      <c r="A246" t="s">
        <v>786</v>
      </c>
      <c r="B246" t="s">
        <v>785</v>
      </c>
      <c r="C246" t="s">
        <v>301</v>
      </c>
      <c r="D246">
        <v>20893.100270899999</v>
      </c>
      <c r="E246">
        <v>1373</v>
      </c>
      <c r="F246">
        <v>49.84</v>
      </c>
      <c r="G246">
        <v>0</v>
      </c>
      <c r="H246">
        <v>1155.25999999999</v>
      </c>
      <c r="J246">
        <v>52.04</v>
      </c>
      <c r="L246">
        <v>826.05999999999904</v>
      </c>
      <c r="M246">
        <v>2395.5300000000002</v>
      </c>
      <c r="N246">
        <v>1105.4199999999901</v>
      </c>
      <c r="O246">
        <v>1105.4199999999901</v>
      </c>
      <c r="Q246">
        <v>0</v>
      </c>
      <c r="T246">
        <v>279.36</v>
      </c>
      <c r="U246">
        <v>3550.79</v>
      </c>
      <c r="V246">
        <v>479.43</v>
      </c>
      <c r="W246">
        <v>21.93</v>
      </c>
      <c r="X246">
        <v>348.46</v>
      </c>
      <c r="Y246">
        <v>691.29</v>
      </c>
      <c r="Z246">
        <v>467.37</v>
      </c>
      <c r="AA246">
        <v>467.37</v>
      </c>
      <c r="AB246">
        <v>1170.72</v>
      </c>
    </row>
    <row r="247" spans="1:28" hidden="1" x14ac:dyDescent="0.25">
      <c r="A247" t="s">
        <v>788</v>
      </c>
      <c r="B247" t="s">
        <v>787</v>
      </c>
      <c r="C247" t="s">
        <v>777</v>
      </c>
      <c r="D247">
        <v>20758.407358500001</v>
      </c>
      <c r="E247">
        <v>541.29999999999995</v>
      </c>
      <c r="F247">
        <v>486</v>
      </c>
      <c r="G247">
        <v>15</v>
      </c>
      <c r="H247">
        <v>2773.59</v>
      </c>
      <c r="J247">
        <v>43.31</v>
      </c>
      <c r="K247">
        <v>9.42</v>
      </c>
      <c r="L247">
        <v>1706.41</v>
      </c>
      <c r="M247">
        <v>1379.05</v>
      </c>
      <c r="N247">
        <v>2287.59</v>
      </c>
      <c r="O247">
        <v>2278.17</v>
      </c>
      <c r="Q247">
        <v>0.346340337104594</v>
      </c>
      <c r="T247">
        <v>571.76</v>
      </c>
      <c r="U247">
        <v>4152.6400000000003</v>
      </c>
      <c r="V247">
        <v>588.87</v>
      </c>
      <c r="W247">
        <v>9.65</v>
      </c>
      <c r="X247">
        <v>380.229999999999</v>
      </c>
      <c r="Y247">
        <v>342.53</v>
      </c>
      <c r="Z247">
        <v>509.13</v>
      </c>
      <c r="AA247">
        <v>506.65</v>
      </c>
      <c r="AB247">
        <v>931.4</v>
      </c>
    </row>
    <row r="248" spans="1:28" hidden="1" x14ac:dyDescent="0.25">
      <c r="A248" t="s">
        <v>790</v>
      </c>
      <c r="B248" t="s">
        <v>789</v>
      </c>
      <c r="C248" t="s">
        <v>544</v>
      </c>
      <c r="D248">
        <v>20724.146883959998</v>
      </c>
      <c r="E248">
        <v>4604.5</v>
      </c>
      <c r="F248">
        <v>79.5</v>
      </c>
      <c r="G248">
        <v>130</v>
      </c>
      <c r="H248">
        <v>1091.8999999999901</v>
      </c>
      <c r="I248">
        <v>534.29999999999995</v>
      </c>
      <c r="J248">
        <v>168.705987251327</v>
      </c>
      <c r="K248">
        <v>22.3</v>
      </c>
      <c r="L248">
        <v>758.19999999999902</v>
      </c>
      <c r="M248">
        <v>529.6</v>
      </c>
      <c r="N248">
        <v>1012.39999999999</v>
      </c>
      <c r="O248">
        <v>990.099999999999</v>
      </c>
      <c r="P248">
        <v>15.7</v>
      </c>
      <c r="Q248">
        <v>0.77057134792930604</v>
      </c>
      <c r="R248">
        <v>2466.8000000000002</v>
      </c>
      <c r="S248">
        <v>669.1</v>
      </c>
      <c r="T248">
        <v>231.9</v>
      </c>
      <c r="U248">
        <v>5307.4</v>
      </c>
      <c r="V248">
        <v>229.599999999999</v>
      </c>
      <c r="W248">
        <v>35.270000000000003</v>
      </c>
      <c r="X248">
        <v>158.49999999999901</v>
      </c>
      <c r="Y248">
        <v>776.7</v>
      </c>
      <c r="Z248">
        <v>202.49999999999901</v>
      </c>
      <c r="AA248">
        <v>195.19999999999899</v>
      </c>
      <c r="AB248">
        <v>1006.3</v>
      </c>
    </row>
    <row r="249" spans="1:28" hidden="1" x14ac:dyDescent="0.25">
      <c r="A249" t="s">
        <v>792</v>
      </c>
      <c r="B249" t="s">
        <v>791</v>
      </c>
      <c r="C249" t="s">
        <v>376</v>
      </c>
      <c r="D249">
        <v>20701.390463324999</v>
      </c>
      <c r="E249">
        <v>6704.15</v>
      </c>
      <c r="F249">
        <v>197.81</v>
      </c>
      <c r="G249">
        <v>32.5</v>
      </c>
      <c r="H249">
        <v>893.55</v>
      </c>
      <c r="I249">
        <v>370.19</v>
      </c>
      <c r="J249">
        <v>173.79416920545401</v>
      </c>
      <c r="K249">
        <v>7.9</v>
      </c>
      <c r="L249">
        <v>514.09</v>
      </c>
      <c r="M249">
        <v>480.39999999999901</v>
      </c>
      <c r="N249">
        <v>695.74</v>
      </c>
      <c r="O249">
        <v>687.84</v>
      </c>
      <c r="P249">
        <v>647.55999999999995</v>
      </c>
      <c r="Q249">
        <v>0.18700282149040001</v>
      </c>
      <c r="R249">
        <v>2828.63</v>
      </c>
      <c r="S249">
        <v>325.89</v>
      </c>
      <c r="T249">
        <v>173.75</v>
      </c>
      <c r="U249">
        <v>5546.22</v>
      </c>
      <c r="V249">
        <v>192.42</v>
      </c>
      <c r="W249">
        <v>35.020000000000003</v>
      </c>
      <c r="X249">
        <v>103.35</v>
      </c>
      <c r="Y249">
        <v>999.76</v>
      </c>
      <c r="Z249">
        <v>140.49</v>
      </c>
      <c r="AA249">
        <v>138.46</v>
      </c>
      <c r="AB249">
        <v>1192.18</v>
      </c>
    </row>
    <row r="250" spans="1:28" hidden="1" x14ac:dyDescent="0.25">
      <c r="A250" t="s">
        <v>794</v>
      </c>
      <c r="B250" t="s">
        <v>793</v>
      </c>
      <c r="C250" t="s">
        <v>102</v>
      </c>
      <c r="D250">
        <v>20669.62492776</v>
      </c>
      <c r="E250">
        <v>411.15</v>
      </c>
      <c r="F250">
        <v>51.88</v>
      </c>
      <c r="G250">
        <v>1.2</v>
      </c>
      <c r="H250">
        <v>712.24999999999898</v>
      </c>
      <c r="I250">
        <v>218.37</v>
      </c>
      <c r="J250">
        <v>10.060989482238099</v>
      </c>
      <c r="K250">
        <v>6.21</v>
      </c>
      <c r="L250">
        <v>502.18999999999897</v>
      </c>
      <c r="M250">
        <v>471.94</v>
      </c>
      <c r="N250">
        <v>660.36999999999898</v>
      </c>
      <c r="O250">
        <v>654.15999999999894</v>
      </c>
      <c r="P250">
        <v>38.64</v>
      </c>
      <c r="Q250">
        <v>0.11927256281487</v>
      </c>
      <c r="R250">
        <v>1922.59</v>
      </c>
      <c r="S250">
        <v>198.59</v>
      </c>
      <c r="T250">
        <v>151.97</v>
      </c>
      <c r="U250">
        <v>3562.3799999999901</v>
      </c>
      <c r="V250">
        <v>97.059999999999903</v>
      </c>
      <c r="W250">
        <v>1.45</v>
      </c>
      <c r="X250">
        <v>72.139999999999901</v>
      </c>
      <c r="Y250">
        <v>571</v>
      </c>
      <c r="Z250">
        <v>83.019999999999897</v>
      </c>
      <c r="AA250">
        <v>81.629999999999896</v>
      </c>
      <c r="AB250">
        <v>668.06</v>
      </c>
    </row>
    <row r="251" spans="1:28" hidden="1" x14ac:dyDescent="0.25">
      <c r="A251" t="s">
        <v>796</v>
      </c>
      <c r="B251" t="s">
        <v>795</v>
      </c>
      <c r="C251" t="s">
        <v>765</v>
      </c>
      <c r="D251">
        <v>20450.822208000001</v>
      </c>
      <c r="E251">
        <v>634</v>
      </c>
      <c r="F251">
        <v>75.069999999999993</v>
      </c>
      <c r="G251">
        <v>22.5</v>
      </c>
      <c r="H251">
        <v>1576.19</v>
      </c>
      <c r="J251">
        <v>34.619999999999997</v>
      </c>
      <c r="L251">
        <v>1117.6300000000001</v>
      </c>
      <c r="M251">
        <v>1849.29</v>
      </c>
      <c r="N251">
        <v>1501.12</v>
      </c>
      <c r="O251">
        <v>1501.12</v>
      </c>
      <c r="Q251">
        <v>0.64991334488734798</v>
      </c>
      <c r="T251">
        <v>383.49</v>
      </c>
      <c r="U251">
        <v>3425.48</v>
      </c>
      <c r="V251">
        <v>386.68</v>
      </c>
      <c r="W251">
        <v>8.39</v>
      </c>
      <c r="X251">
        <v>270.83999999999997</v>
      </c>
      <c r="Y251">
        <v>547.76</v>
      </c>
      <c r="Z251">
        <v>364.37</v>
      </c>
      <c r="AA251">
        <v>364.37</v>
      </c>
      <c r="AB251">
        <v>934.44</v>
      </c>
    </row>
    <row r="252" spans="1:28" hidden="1" x14ac:dyDescent="0.25">
      <c r="A252" t="s">
        <v>798</v>
      </c>
      <c r="B252" t="s">
        <v>797</v>
      </c>
      <c r="C252" t="s">
        <v>326</v>
      </c>
      <c r="D252">
        <v>20351.257193994999</v>
      </c>
      <c r="E252">
        <v>1239.3499999999999</v>
      </c>
      <c r="F252">
        <v>146.74</v>
      </c>
      <c r="G252">
        <v>0</v>
      </c>
      <c r="H252">
        <v>1208.75999999999</v>
      </c>
      <c r="J252">
        <v>47.44</v>
      </c>
      <c r="K252">
        <v>7.45</v>
      </c>
      <c r="L252">
        <v>781.02999999999895</v>
      </c>
      <c r="M252">
        <v>2656.3</v>
      </c>
      <c r="N252">
        <v>1062.01999999999</v>
      </c>
      <c r="O252">
        <v>1054.5699999999899</v>
      </c>
      <c r="Q252">
        <v>0</v>
      </c>
      <c r="T252">
        <v>273.539999999999</v>
      </c>
      <c r="U252">
        <v>3865.06</v>
      </c>
      <c r="V252">
        <v>150.9</v>
      </c>
      <c r="W252">
        <v>4.78</v>
      </c>
      <c r="X252">
        <v>78.690000000000097</v>
      </c>
      <c r="Y252">
        <v>673.05</v>
      </c>
      <c r="Z252">
        <v>113.36</v>
      </c>
      <c r="AA252">
        <v>111.16</v>
      </c>
      <c r="AB252">
        <v>823.95</v>
      </c>
    </row>
    <row r="253" spans="1:28" hidden="1" x14ac:dyDescent="0.25">
      <c r="A253" t="s">
        <v>800</v>
      </c>
      <c r="B253" t="s">
        <v>799</v>
      </c>
      <c r="C253" t="s">
        <v>326</v>
      </c>
      <c r="D253">
        <v>20160.605683369999</v>
      </c>
      <c r="E253">
        <v>792.5</v>
      </c>
      <c r="F253">
        <v>261.56</v>
      </c>
      <c r="G253">
        <v>4</v>
      </c>
      <c r="H253">
        <v>1055.04</v>
      </c>
      <c r="I253">
        <v>1287.6400000000001</v>
      </c>
      <c r="J253">
        <v>18.577538982816499</v>
      </c>
      <c r="K253">
        <v>48.19</v>
      </c>
      <c r="L253">
        <v>471.31999999999903</v>
      </c>
      <c r="M253">
        <v>675.40999999999894</v>
      </c>
      <c r="N253">
        <v>793.48</v>
      </c>
      <c r="O253">
        <v>745.29</v>
      </c>
      <c r="P253">
        <v>283.74</v>
      </c>
      <c r="Q253">
        <v>0.215313772383942</v>
      </c>
      <c r="R253">
        <v>2205.84</v>
      </c>
      <c r="S253">
        <v>862.27</v>
      </c>
      <c r="T253">
        <v>273.97000000000003</v>
      </c>
      <c r="U253">
        <v>6369.94</v>
      </c>
      <c r="V253">
        <v>217.43</v>
      </c>
      <c r="W253">
        <v>3.02</v>
      </c>
      <c r="X253">
        <v>76.52</v>
      </c>
      <c r="Y253">
        <v>1330.59</v>
      </c>
      <c r="Z253">
        <v>147.88999999999999</v>
      </c>
      <c r="AA253">
        <v>129.44</v>
      </c>
      <c r="AB253">
        <v>1548.02</v>
      </c>
    </row>
    <row r="254" spans="1:28" hidden="1" x14ac:dyDescent="0.25">
      <c r="A254" t="s">
        <v>802</v>
      </c>
      <c r="B254" t="s">
        <v>801</v>
      </c>
      <c r="C254" t="s">
        <v>384</v>
      </c>
      <c r="D254">
        <v>20155.501969815999</v>
      </c>
      <c r="E254">
        <v>302.94</v>
      </c>
      <c r="F254">
        <v>355.4</v>
      </c>
      <c r="G254">
        <v>18.45</v>
      </c>
      <c r="H254">
        <v>1436.9</v>
      </c>
      <c r="I254">
        <v>28.5</v>
      </c>
      <c r="J254">
        <v>4.7823154265445504</v>
      </c>
      <c r="K254">
        <v>343.1</v>
      </c>
      <c r="L254">
        <v>283.60000000000002</v>
      </c>
      <c r="M254">
        <v>535.49999999999898</v>
      </c>
      <c r="N254">
        <v>1081.5</v>
      </c>
      <c r="O254">
        <v>738.4</v>
      </c>
      <c r="P254">
        <v>146.19999999999999</v>
      </c>
      <c r="Q254">
        <v>3.8579638427009799</v>
      </c>
      <c r="R254">
        <v>1.5</v>
      </c>
      <c r="S254">
        <v>169.6</v>
      </c>
      <c r="T254">
        <v>454.79999999999899</v>
      </c>
      <c r="U254">
        <v>2318.1999999999998</v>
      </c>
      <c r="V254">
        <v>270.69999999999902</v>
      </c>
      <c r="W254">
        <v>-0.49</v>
      </c>
      <c r="X254">
        <v>-29.2</v>
      </c>
      <c r="Y254">
        <v>301.60000000000002</v>
      </c>
      <c r="Z254">
        <v>178.69999999999899</v>
      </c>
      <c r="AA254">
        <v>80.999999999999901</v>
      </c>
      <c r="AB254">
        <v>572.29999999999995</v>
      </c>
    </row>
    <row r="255" spans="1:28" hidden="1" x14ac:dyDescent="0.25">
      <c r="A255" t="s">
        <v>804</v>
      </c>
      <c r="B255" t="s">
        <v>803</v>
      </c>
      <c r="C255" t="s">
        <v>494</v>
      </c>
      <c r="D255">
        <v>20117.037111850001</v>
      </c>
      <c r="E255">
        <v>214.35</v>
      </c>
      <c r="F255">
        <v>1226.96</v>
      </c>
      <c r="G255">
        <v>0</v>
      </c>
      <c r="H255">
        <v>1616.88</v>
      </c>
      <c r="J255">
        <v>-0.38</v>
      </c>
      <c r="K255">
        <v>472.36</v>
      </c>
      <c r="L255">
        <v>-35.999999999998998</v>
      </c>
      <c r="M255">
        <v>10924.32</v>
      </c>
      <c r="N255">
        <v>389.92000000000098</v>
      </c>
      <c r="O255">
        <v>-82.439999999999003</v>
      </c>
      <c r="Q255">
        <v>0</v>
      </c>
      <c r="T255">
        <v>-46.44</v>
      </c>
      <c r="U255">
        <v>12541.2</v>
      </c>
      <c r="V255">
        <v>231.55999999999901</v>
      </c>
      <c r="W255">
        <v>-1.95</v>
      </c>
      <c r="X255">
        <v>-186.94</v>
      </c>
      <c r="Y255">
        <v>2686.93</v>
      </c>
      <c r="Z255">
        <v>-116.92</v>
      </c>
      <c r="AA255">
        <v>-259.14999999999998</v>
      </c>
      <c r="AB255">
        <v>2918.49</v>
      </c>
    </row>
    <row r="256" spans="1:28" hidden="1" x14ac:dyDescent="0.25">
      <c r="A256" t="s">
        <v>806</v>
      </c>
      <c r="B256" t="s">
        <v>805</v>
      </c>
      <c r="C256" t="s">
        <v>355</v>
      </c>
      <c r="D256">
        <v>19707.922802624998</v>
      </c>
      <c r="E256">
        <v>57.1</v>
      </c>
      <c r="F256">
        <v>396.4</v>
      </c>
      <c r="G256">
        <v>3.32</v>
      </c>
      <c r="H256">
        <v>2538.64</v>
      </c>
      <c r="J256">
        <v>3.49</v>
      </c>
      <c r="K256">
        <v>414.88</v>
      </c>
      <c r="L256">
        <v>1359.29999999999</v>
      </c>
      <c r="M256">
        <v>748.11</v>
      </c>
      <c r="N256">
        <v>2142.2399999999998</v>
      </c>
      <c r="O256">
        <v>1727.3599999999899</v>
      </c>
      <c r="Q256">
        <v>0.95128939828080195</v>
      </c>
      <c r="T256">
        <v>368.06</v>
      </c>
      <c r="U256">
        <v>3286.75</v>
      </c>
      <c r="V256">
        <v>246.19</v>
      </c>
      <c r="W256">
        <v>0.04</v>
      </c>
      <c r="X256">
        <v>17.21</v>
      </c>
      <c r="Y256">
        <v>337.66</v>
      </c>
      <c r="Z256">
        <v>160.66999999999999</v>
      </c>
      <c r="AA256">
        <v>112.04</v>
      </c>
      <c r="AB256">
        <v>583.85</v>
      </c>
    </row>
    <row r="257" spans="1:28" hidden="1" x14ac:dyDescent="0.25">
      <c r="A257" t="s">
        <v>808</v>
      </c>
      <c r="B257" t="s">
        <v>807</v>
      </c>
      <c r="C257" t="s">
        <v>304</v>
      </c>
      <c r="D257">
        <v>19602.96</v>
      </c>
      <c r="E257">
        <v>123.35</v>
      </c>
      <c r="F257">
        <v>0</v>
      </c>
      <c r="G257">
        <v>0</v>
      </c>
      <c r="H257">
        <v>1256.45999999999</v>
      </c>
      <c r="J257">
        <v>6.36</v>
      </c>
      <c r="L257">
        <v>1048.00999999999</v>
      </c>
      <c r="M257">
        <v>39733.519999999997</v>
      </c>
      <c r="N257">
        <v>1256.45999999999</v>
      </c>
      <c r="O257">
        <v>1256.45999999999</v>
      </c>
      <c r="Q257">
        <v>0</v>
      </c>
      <c r="T257">
        <v>208.45</v>
      </c>
      <c r="U257">
        <v>40989.980000000003</v>
      </c>
      <c r="V257">
        <v>150.12</v>
      </c>
      <c r="W257">
        <v>0.77</v>
      </c>
      <c r="X257">
        <v>126.12</v>
      </c>
      <c r="Y257">
        <v>10072.969999999999</v>
      </c>
      <c r="Z257">
        <v>150.12</v>
      </c>
      <c r="AA257">
        <v>150.12</v>
      </c>
      <c r="AB257">
        <v>10223.09</v>
      </c>
    </row>
    <row r="258" spans="1:28" hidden="1" x14ac:dyDescent="0.25">
      <c r="A258" t="s">
        <v>810</v>
      </c>
      <c r="B258" t="s">
        <v>809</v>
      </c>
      <c r="C258" t="s">
        <v>434</v>
      </c>
      <c r="D258">
        <v>19465.667931779899</v>
      </c>
      <c r="E258">
        <v>316</v>
      </c>
      <c r="F258">
        <v>29.79</v>
      </c>
      <c r="G258">
        <v>11.5</v>
      </c>
      <c r="H258">
        <v>957.53</v>
      </c>
      <c r="I258">
        <v>300.41000000000003</v>
      </c>
      <c r="J258">
        <v>11.617954557838701</v>
      </c>
      <c r="L258">
        <v>723.33</v>
      </c>
      <c r="M258">
        <v>19.71</v>
      </c>
      <c r="N258">
        <v>927.74</v>
      </c>
      <c r="O258">
        <v>927.74</v>
      </c>
      <c r="Q258">
        <v>0.98984721817842403</v>
      </c>
      <c r="S258">
        <v>238.96</v>
      </c>
      <c r="T258">
        <v>204.409999999999</v>
      </c>
      <c r="U258">
        <v>1516.61</v>
      </c>
      <c r="V258">
        <v>247.36999999999901</v>
      </c>
      <c r="W258">
        <v>3.18</v>
      </c>
      <c r="X258">
        <v>198.01999999999899</v>
      </c>
      <c r="Y258">
        <v>140.66</v>
      </c>
      <c r="Z258">
        <v>239.20999999999901</v>
      </c>
      <c r="AA258">
        <v>239.20999999999901</v>
      </c>
      <c r="AB258">
        <v>388.03</v>
      </c>
    </row>
    <row r="259" spans="1:28" hidden="1" x14ac:dyDescent="0.25">
      <c r="A259" t="s">
        <v>812</v>
      </c>
      <c r="B259" t="s">
        <v>811</v>
      </c>
      <c r="C259" t="s">
        <v>326</v>
      </c>
      <c r="D259">
        <v>19441.3149945</v>
      </c>
      <c r="E259">
        <v>2437.4499999999998</v>
      </c>
      <c r="F259">
        <v>114.41</v>
      </c>
      <c r="G259">
        <v>17.75</v>
      </c>
      <c r="H259">
        <v>705.68999999999903</v>
      </c>
      <c r="J259">
        <v>53</v>
      </c>
      <c r="K259">
        <v>36.049999999999997</v>
      </c>
      <c r="L259">
        <v>409.82999999999902</v>
      </c>
      <c r="M259">
        <v>2453.5300000000002</v>
      </c>
      <c r="N259">
        <v>591.27999999999895</v>
      </c>
      <c r="O259">
        <v>555.229999999999</v>
      </c>
      <c r="Q259">
        <v>0.33490566037735803</v>
      </c>
      <c r="T259">
        <v>145.4</v>
      </c>
      <c r="U259">
        <v>3159.22</v>
      </c>
      <c r="V259">
        <v>168.22</v>
      </c>
      <c r="W259">
        <v>11.33</v>
      </c>
      <c r="X259">
        <v>87.63</v>
      </c>
      <c r="Y259">
        <v>598.67999999999995</v>
      </c>
      <c r="Z259">
        <v>136.41999999999999</v>
      </c>
      <c r="AA259">
        <v>122.46</v>
      </c>
      <c r="AB259">
        <v>766.9</v>
      </c>
    </row>
    <row r="260" spans="1:28" hidden="1" x14ac:dyDescent="0.25">
      <c r="A260" t="s">
        <v>814</v>
      </c>
      <c r="B260" t="s">
        <v>813</v>
      </c>
      <c r="C260" t="s">
        <v>24</v>
      </c>
      <c r="D260">
        <v>19271.025074199999</v>
      </c>
      <c r="E260">
        <v>3046.6</v>
      </c>
      <c r="F260">
        <v>31.08</v>
      </c>
      <c r="G260">
        <v>5</v>
      </c>
      <c r="H260">
        <v>410.51</v>
      </c>
      <c r="I260">
        <v>424.74</v>
      </c>
      <c r="J260">
        <v>23.214439274901999</v>
      </c>
      <c r="K260">
        <v>8.15</v>
      </c>
      <c r="L260">
        <v>283.83</v>
      </c>
      <c r="M260">
        <v>254.74999999999901</v>
      </c>
      <c r="N260">
        <v>379.43</v>
      </c>
      <c r="O260">
        <v>371.28</v>
      </c>
      <c r="P260">
        <v>1.58</v>
      </c>
      <c r="Q260">
        <v>0.21538319064228501</v>
      </c>
      <c r="R260">
        <v>0</v>
      </c>
      <c r="S260">
        <v>74.349999999999994</v>
      </c>
      <c r="T260">
        <v>87.45</v>
      </c>
      <c r="U260">
        <v>1165.93</v>
      </c>
      <c r="V260">
        <v>122</v>
      </c>
      <c r="W260">
        <v>13.6</v>
      </c>
      <c r="X260">
        <v>83.1</v>
      </c>
      <c r="Y260">
        <v>217.2</v>
      </c>
      <c r="Z260">
        <v>114.6</v>
      </c>
      <c r="AA260">
        <v>112.399999999999</v>
      </c>
      <c r="AB260">
        <v>339.2</v>
      </c>
    </row>
    <row r="261" spans="1:28" hidden="1" x14ac:dyDescent="0.25">
      <c r="A261" t="s">
        <v>816</v>
      </c>
      <c r="B261" t="s">
        <v>815</v>
      </c>
      <c r="C261" t="s">
        <v>55</v>
      </c>
      <c r="D261">
        <v>19014.792036160001</v>
      </c>
      <c r="E261">
        <v>707.05</v>
      </c>
      <c r="F261">
        <v>149.91</v>
      </c>
      <c r="G261">
        <v>0</v>
      </c>
      <c r="H261">
        <v>677.11999999999898</v>
      </c>
      <c r="J261">
        <v>12.58</v>
      </c>
      <c r="K261">
        <v>77.92</v>
      </c>
      <c r="L261">
        <v>326.07999999999902</v>
      </c>
      <c r="M261">
        <v>2082.04</v>
      </c>
      <c r="N261">
        <v>527.20999999999901</v>
      </c>
      <c r="O261">
        <v>449.289999999999</v>
      </c>
      <c r="Q261">
        <v>0</v>
      </c>
      <c r="T261">
        <v>123.21</v>
      </c>
      <c r="U261">
        <v>2759.16</v>
      </c>
      <c r="V261">
        <v>191.51</v>
      </c>
      <c r="W261">
        <v>3.77</v>
      </c>
      <c r="X261">
        <v>101.07</v>
      </c>
      <c r="Y261">
        <v>540.32000000000005</v>
      </c>
      <c r="Z261">
        <v>153.56</v>
      </c>
      <c r="AA261">
        <v>133.08000000000001</v>
      </c>
      <c r="AB261">
        <v>731.83</v>
      </c>
    </row>
    <row r="262" spans="1:28" hidden="1" x14ac:dyDescent="0.25">
      <c r="A262" t="s">
        <v>818</v>
      </c>
      <c r="B262" t="s">
        <v>817</v>
      </c>
      <c r="C262" t="s">
        <v>55</v>
      </c>
      <c r="D262">
        <v>18992.5286373899</v>
      </c>
      <c r="E262">
        <v>2346.35</v>
      </c>
      <c r="F262">
        <v>150.19999999999999</v>
      </c>
      <c r="G262">
        <v>12</v>
      </c>
      <c r="H262">
        <v>531.599999999999</v>
      </c>
      <c r="J262">
        <v>28.82</v>
      </c>
      <c r="K262">
        <v>37.5</v>
      </c>
      <c r="L262">
        <v>238.89999999999901</v>
      </c>
      <c r="M262">
        <v>1527</v>
      </c>
      <c r="N262">
        <v>381.39999999999901</v>
      </c>
      <c r="O262">
        <v>343.89999999999901</v>
      </c>
      <c r="Q262">
        <v>0.41637751561415598</v>
      </c>
      <c r="T262">
        <v>105</v>
      </c>
      <c r="U262">
        <v>2058.6</v>
      </c>
      <c r="V262">
        <v>129.80000000000001</v>
      </c>
      <c r="W262">
        <v>6.84</v>
      </c>
      <c r="X262">
        <v>56.7</v>
      </c>
      <c r="Y262">
        <v>375.4</v>
      </c>
      <c r="Z262">
        <v>92.2</v>
      </c>
      <c r="AA262">
        <v>83.2</v>
      </c>
      <c r="AB262">
        <v>505.2</v>
      </c>
    </row>
    <row r="263" spans="1:28" hidden="1" x14ac:dyDescent="0.25">
      <c r="A263" t="s">
        <v>820</v>
      </c>
      <c r="B263" t="s">
        <v>819</v>
      </c>
      <c r="C263" t="s">
        <v>301</v>
      </c>
      <c r="D263">
        <v>18979.699165000002</v>
      </c>
      <c r="E263">
        <v>661</v>
      </c>
      <c r="F263">
        <v>17.309999999999999</v>
      </c>
      <c r="G263">
        <v>0</v>
      </c>
      <c r="H263">
        <v>822.04</v>
      </c>
      <c r="J263">
        <v>20.71</v>
      </c>
      <c r="L263">
        <v>603.5</v>
      </c>
      <c r="M263">
        <v>706.89</v>
      </c>
      <c r="N263">
        <v>804.73</v>
      </c>
      <c r="O263">
        <v>804.73</v>
      </c>
      <c r="Q263">
        <v>0</v>
      </c>
      <c r="T263">
        <v>201.23</v>
      </c>
      <c r="U263">
        <v>1528.93</v>
      </c>
      <c r="V263">
        <v>229.05</v>
      </c>
      <c r="W263">
        <v>5.79</v>
      </c>
      <c r="X263">
        <v>168.89</v>
      </c>
      <c r="Y263">
        <v>210.23999999999899</v>
      </c>
      <c r="Z263">
        <v>224.24</v>
      </c>
      <c r="AA263">
        <v>224.24</v>
      </c>
      <c r="AB263">
        <v>439.29</v>
      </c>
    </row>
    <row r="264" spans="1:28" hidden="1" x14ac:dyDescent="0.25">
      <c r="A264" t="s">
        <v>822</v>
      </c>
      <c r="B264" t="s">
        <v>821</v>
      </c>
      <c r="C264" t="s">
        <v>326</v>
      </c>
      <c r="D264">
        <v>18785.451009375</v>
      </c>
      <c r="E264">
        <v>348.65</v>
      </c>
      <c r="F264">
        <v>324.08</v>
      </c>
      <c r="G264">
        <v>2</v>
      </c>
      <c r="H264">
        <v>1598.19</v>
      </c>
      <c r="I264">
        <v>557.42999999999995</v>
      </c>
      <c r="J264">
        <v>14.6859194446714</v>
      </c>
      <c r="K264">
        <v>165.17</v>
      </c>
      <c r="L264">
        <v>790.11</v>
      </c>
      <c r="M264">
        <v>523.54999999999905</v>
      </c>
      <c r="N264">
        <v>1274.1099999999999</v>
      </c>
      <c r="O264">
        <v>1108.94</v>
      </c>
      <c r="P264">
        <v>324.10000000000002</v>
      </c>
      <c r="Q264">
        <v>0.13618486792978099</v>
      </c>
      <c r="R264">
        <v>2752.28</v>
      </c>
      <c r="S264">
        <v>291</v>
      </c>
      <c r="T264">
        <v>318.82999999999902</v>
      </c>
      <c r="U264">
        <v>6046.55</v>
      </c>
      <c r="V264">
        <v>287.25</v>
      </c>
      <c r="W264">
        <v>1.9</v>
      </c>
      <c r="X264">
        <v>102.98</v>
      </c>
      <c r="Y264">
        <v>1095.3599999999999</v>
      </c>
      <c r="Z264">
        <v>200.24</v>
      </c>
      <c r="AA264">
        <v>147.13999999999999</v>
      </c>
      <c r="AB264">
        <v>1382.61</v>
      </c>
    </row>
    <row r="265" spans="1:28" hidden="1" x14ac:dyDescent="0.25">
      <c r="A265" t="s">
        <v>824</v>
      </c>
      <c r="B265" t="s">
        <v>823</v>
      </c>
      <c r="C265" t="s">
        <v>446</v>
      </c>
      <c r="D265">
        <v>18718.33731295</v>
      </c>
      <c r="E265">
        <v>1403.75</v>
      </c>
      <c r="F265">
        <v>70.900000000000006</v>
      </c>
      <c r="G265">
        <v>3</v>
      </c>
      <c r="H265">
        <v>367.75</v>
      </c>
      <c r="J265">
        <v>16.48</v>
      </c>
      <c r="K265">
        <v>22.12</v>
      </c>
      <c r="L265">
        <v>220.35</v>
      </c>
      <c r="M265">
        <v>2784.47</v>
      </c>
      <c r="N265">
        <v>296.85000000000002</v>
      </c>
      <c r="O265">
        <v>274.73</v>
      </c>
      <c r="Q265">
        <v>0.18203883495145601</v>
      </c>
      <c r="T265">
        <v>54.379999999999903</v>
      </c>
      <c r="U265">
        <v>3152.22</v>
      </c>
      <c r="V265">
        <v>80.3</v>
      </c>
      <c r="W265">
        <v>3.19</v>
      </c>
      <c r="X265">
        <v>42.65</v>
      </c>
      <c r="Y265">
        <v>752.93</v>
      </c>
      <c r="Z265">
        <v>60.38</v>
      </c>
      <c r="AA265">
        <v>51.37</v>
      </c>
      <c r="AB265">
        <v>833.23</v>
      </c>
    </row>
    <row r="266" spans="1:28" hidden="1" x14ac:dyDescent="0.25">
      <c r="A266" t="s">
        <v>826</v>
      </c>
      <c r="B266" t="s">
        <v>825</v>
      </c>
      <c r="C266" t="s">
        <v>88</v>
      </c>
      <c r="D266">
        <v>18678.581946499999</v>
      </c>
      <c r="E266">
        <v>1809.1</v>
      </c>
      <c r="F266">
        <v>51.94</v>
      </c>
      <c r="G266">
        <v>7</v>
      </c>
      <c r="H266">
        <v>667.85</v>
      </c>
      <c r="J266">
        <v>44.56</v>
      </c>
      <c r="K266">
        <v>0.63</v>
      </c>
      <c r="L266">
        <v>457.97</v>
      </c>
      <c r="M266">
        <v>1489.28</v>
      </c>
      <c r="N266">
        <v>615.91</v>
      </c>
      <c r="O266">
        <v>615.28</v>
      </c>
      <c r="Q266">
        <v>0.15709156193895801</v>
      </c>
      <c r="T266">
        <v>157.31</v>
      </c>
      <c r="U266">
        <v>2157.13</v>
      </c>
      <c r="V266">
        <v>169.27999999999901</v>
      </c>
      <c r="W266">
        <v>11.22</v>
      </c>
      <c r="X266">
        <v>115.379999999999</v>
      </c>
      <c r="Y266">
        <v>351.11</v>
      </c>
      <c r="Z266">
        <v>156.259999999999</v>
      </c>
      <c r="AA266">
        <v>156.129999999999</v>
      </c>
      <c r="AB266">
        <v>520.39</v>
      </c>
    </row>
    <row r="267" spans="1:28" hidden="1" x14ac:dyDescent="0.25">
      <c r="A267" t="s">
        <v>828</v>
      </c>
      <c r="B267" t="s">
        <v>827</v>
      </c>
      <c r="C267" t="s">
        <v>468</v>
      </c>
      <c r="D267">
        <v>18668.422572169999</v>
      </c>
      <c r="E267">
        <v>491.7</v>
      </c>
      <c r="F267">
        <v>296.2</v>
      </c>
      <c r="G267">
        <v>2.5</v>
      </c>
      <c r="H267">
        <v>422.8</v>
      </c>
      <c r="I267">
        <v>902.2</v>
      </c>
      <c r="J267">
        <v>-3.5918063555188402</v>
      </c>
      <c r="K267">
        <v>22.7</v>
      </c>
      <c r="L267">
        <v>-136.19999999999899</v>
      </c>
      <c r="M267">
        <v>1969.8999999999901</v>
      </c>
      <c r="N267">
        <v>126.6</v>
      </c>
      <c r="O267">
        <v>103.9</v>
      </c>
      <c r="P267">
        <v>476.9</v>
      </c>
      <c r="R267">
        <v>4860.7</v>
      </c>
      <c r="S267">
        <v>218.9</v>
      </c>
      <c r="T267">
        <v>240.1</v>
      </c>
      <c r="U267">
        <v>8851.4</v>
      </c>
      <c r="V267">
        <v>477.75999999999902</v>
      </c>
      <c r="W267">
        <v>7.95</v>
      </c>
      <c r="X267">
        <v>301.66999999999899</v>
      </c>
      <c r="Y267">
        <v>1950.21</v>
      </c>
      <c r="Z267">
        <v>394.50999999999902</v>
      </c>
      <c r="AA267">
        <v>372.42999999999898</v>
      </c>
      <c r="AB267">
        <v>2427.9699999999998</v>
      </c>
    </row>
    <row r="268" spans="1:28" hidden="1" x14ac:dyDescent="0.25">
      <c r="A268" t="s">
        <v>830</v>
      </c>
      <c r="B268" t="s">
        <v>829</v>
      </c>
      <c r="C268" t="s">
        <v>717</v>
      </c>
      <c r="D268">
        <v>18605.072353244999</v>
      </c>
      <c r="E268">
        <v>289.89999999999998</v>
      </c>
      <c r="F268">
        <v>115.92</v>
      </c>
      <c r="G268">
        <v>3</v>
      </c>
      <c r="H268">
        <v>837.24999999999898</v>
      </c>
      <c r="I268">
        <v>540.79999999999995</v>
      </c>
      <c r="J268">
        <v>7.2974285867779498</v>
      </c>
      <c r="K268">
        <v>109.18</v>
      </c>
      <c r="L268">
        <v>463.20999999999901</v>
      </c>
      <c r="M268">
        <v>152.91</v>
      </c>
      <c r="N268">
        <v>721.32999999999902</v>
      </c>
      <c r="O268">
        <v>612.14999999999895</v>
      </c>
      <c r="P268">
        <v>19.25</v>
      </c>
      <c r="Q268">
        <v>0.41110371472981999</v>
      </c>
      <c r="R268">
        <v>4746.28</v>
      </c>
      <c r="S268">
        <v>639.9</v>
      </c>
      <c r="T268">
        <v>148.94</v>
      </c>
      <c r="U268">
        <v>6936.3899999999903</v>
      </c>
      <c r="V268">
        <v>228.21</v>
      </c>
      <c r="W268">
        <v>2.0699999999999998</v>
      </c>
      <c r="X268">
        <v>131.16</v>
      </c>
      <c r="Y268">
        <v>1579.52</v>
      </c>
      <c r="Z268">
        <v>197.81</v>
      </c>
      <c r="AA268">
        <v>170.43</v>
      </c>
      <c r="AB268">
        <v>1807.73</v>
      </c>
    </row>
    <row r="269" spans="1:28" hidden="1" x14ac:dyDescent="0.25">
      <c r="A269" t="s">
        <v>832</v>
      </c>
      <c r="B269" t="s">
        <v>831</v>
      </c>
      <c r="C269" t="s">
        <v>765</v>
      </c>
      <c r="D269">
        <v>18422.099654419999</v>
      </c>
      <c r="E269">
        <v>521.4</v>
      </c>
      <c r="F269">
        <v>46.31</v>
      </c>
      <c r="G269">
        <v>52</v>
      </c>
      <c r="H269">
        <v>896.6</v>
      </c>
      <c r="J269">
        <v>18.510000000000002</v>
      </c>
      <c r="L269">
        <v>657.93</v>
      </c>
      <c r="M269">
        <v>1167.1799999999901</v>
      </c>
      <c r="N269">
        <v>850.29</v>
      </c>
      <c r="O269">
        <v>850.29</v>
      </c>
      <c r="Q269">
        <v>2.8092922744462401</v>
      </c>
      <c r="T269">
        <v>192.36</v>
      </c>
      <c r="U269">
        <v>2063.7800000000002</v>
      </c>
      <c r="V269">
        <v>236.44</v>
      </c>
      <c r="W269">
        <v>5.15</v>
      </c>
      <c r="X269">
        <v>183.76</v>
      </c>
      <c r="Y269">
        <v>330.41</v>
      </c>
      <c r="Z269">
        <v>223.87</v>
      </c>
      <c r="AA269">
        <v>223.87</v>
      </c>
      <c r="AB269">
        <v>566.85</v>
      </c>
    </row>
    <row r="270" spans="1:28" hidden="1" x14ac:dyDescent="0.25">
      <c r="A270" t="s">
        <v>834</v>
      </c>
      <c r="B270" t="s">
        <v>833</v>
      </c>
      <c r="C270" t="s">
        <v>717</v>
      </c>
      <c r="D270">
        <v>18366.600469950001</v>
      </c>
      <c r="E270">
        <v>1440.2</v>
      </c>
      <c r="F270">
        <v>185.41</v>
      </c>
      <c r="G270">
        <v>5</v>
      </c>
      <c r="H270">
        <v>497.64999999999901</v>
      </c>
      <c r="J270">
        <v>17.600000000000001</v>
      </c>
      <c r="K270">
        <v>15.01</v>
      </c>
      <c r="L270">
        <v>219.01999999999899</v>
      </c>
      <c r="M270">
        <v>6297.31</v>
      </c>
      <c r="N270">
        <v>312.23999999999899</v>
      </c>
      <c r="O270">
        <v>297.229999999999</v>
      </c>
      <c r="Q270">
        <v>0.28409090909090901</v>
      </c>
      <c r="T270">
        <v>78.209999999999994</v>
      </c>
      <c r="U270">
        <v>6794.96</v>
      </c>
      <c r="V270">
        <v>137.91</v>
      </c>
      <c r="W270">
        <v>4.9400000000000004</v>
      </c>
      <c r="X270">
        <v>62.68</v>
      </c>
      <c r="Y270">
        <v>1567.03</v>
      </c>
      <c r="Z270">
        <v>85.62</v>
      </c>
      <c r="AA270">
        <v>80.050000000000097</v>
      </c>
      <c r="AB270">
        <v>1704.94</v>
      </c>
    </row>
    <row r="271" spans="1:28" hidden="1" x14ac:dyDescent="0.25">
      <c r="A271" t="s">
        <v>836</v>
      </c>
      <c r="B271" t="s">
        <v>835</v>
      </c>
      <c r="C271" t="s">
        <v>395</v>
      </c>
      <c r="D271">
        <v>18361.372500000001</v>
      </c>
      <c r="E271">
        <v>420.75</v>
      </c>
      <c r="F271">
        <v>247.25</v>
      </c>
      <c r="G271">
        <v>8</v>
      </c>
      <c r="H271">
        <v>924.19</v>
      </c>
      <c r="J271">
        <v>14.5</v>
      </c>
      <c r="K271">
        <v>7.39</v>
      </c>
      <c r="L271">
        <v>639.57000000000005</v>
      </c>
      <c r="M271">
        <v>2550.4699999999998</v>
      </c>
      <c r="N271">
        <v>676.94</v>
      </c>
      <c r="O271">
        <v>669.55</v>
      </c>
      <c r="Q271">
        <v>0.55172413793103403</v>
      </c>
      <c r="T271">
        <v>29.98</v>
      </c>
      <c r="U271">
        <v>3474.66</v>
      </c>
      <c r="V271">
        <v>213.21</v>
      </c>
      <c r="W271">
        <v>3.27</v>
      </c>
      <c r="X271">
        <v>144.43</v>
      </c>
      <c r="Y271">
        <v>636.49</v>
      </c>
      <c r="Z271">
        <v>149.24</v>
      </c>
      <c r="AA271">
        <v>147.87</v>
      </c>
      <c r="AB271">
        <v>849.7</v>
      </c>
    </row>
    <row r="272" spans="1:28" hidden="1" x14ac:dyDescent="0.25">
      <c r="A272" t="s">
        <v>838</v>
      </c>
      <c r="B272" t="s">
        <v>837</v>
      </c>
      <c r="C272" t="s">
        <v>66</v>
      </c>
      <c r="D272">
        <v>18282.446820000001</v>
      </c>
      <c r="E272">
        <v>2564.6999999999998</v>
      </c>
      <c r="F272">
        <v>83.34</v>
      </c>
      <c r="G272">
        <v>12</v>
      </c>
      <c r="H272">
        <v>808.06999999999903</v>
      </c>
      <c r="I272">
        <v>209.23</v>
      </c>
      <c r="J272">
        <v>72.830237631351807</v>
      </c>
      <c r="K272">
        <v>31.19</v>
      </c>
      <c r="L272">
        <v>510.479999999999</v>
      </c>
      <c r="M272">
        <v>279.14999999999998</v>
      </c>
      <c r="N272">
        <v>724.729999999999</v>
      </c>
      <c r="O272">
        <v>693.53999999999905</v>
      </c>
      <c r="P272">
        <v>82.6</v>
      </c>
      <c r="Q272">
        <v>0.164766728631876</v>
      </c>
      <c r="R272">
        <v>3086.08</v>
      </c>
      <c r="S272">
        <v>41.96</v>
      </c>
      <c r="T272">
        <v>183.06</v>
      </c>
      <c r="U272">
        <v>4507.0899999999901</v>
      </c>
      <c r="V272">
        <v>307.12</v>
      </c>
      <c r="W272">
        <v>27.47</v>
      </c>
      <c r="X272">
        <v>191.55</v>
      </c>
      <c r="Y272">
        <v>1198.52</v>
      </c>
      <c r="Z272">
        <v>281.85000000000002</v>
      </c>
      <c r="AA272">
        <v>267.92</v>
      </c>
      <c r="AB272">
        <v>1505.64</v>
      </c>
    </row>
    <row r="273" spans="1:28" hidden="1" x14ac:dyDescent="0.25">
      <c r="A273" t="s">
        <v>840</v>
      </c>
      <c r="B273" t="s">
        <v>839</v>
      </c>
      <c r="C273" t="s">
        <v>395</v>
      </c>
      <c r="D273">
        <v>18235.339137539999</v>
      </c>
      <c r="E273">
        <v>5507.9</v>
      </c>
      <c r="F273">
        <v>68.36</v>
      </c>
      <c r="G273">
        <v>69</v>
      </c>
      <c r="H273">
        <v>490.219999999999</v>
      </c>
      <c r="I273">
        <v>150.11000000000001</v>
      </c>
      <c r="J273">
        <v>88.791797826603201</v>
      </c>
      <c r="K273">
        <v>10.53</v>
      </c>
      <c r="L273">
        <v>289.32999999999902</v>
      </c>
      <c r="M273">
        <v>139.9</v>
      </c>
      <c r="N273">
        <v>421.85999999999899</v>
      </c>
      <c r="O273">
        <v>411.32999999999902</v>
      </c>
      <c r="P273">
        <v>16.52</v>
      </c>
      <c r="Q273">
        <v>0.77709880517056795</v>
      </c>
      <c r="R273">
        <v>1030.92</v>
      </c>
      <c r="S273">
        <v>436.23</v>
      </c>
      <c r="T273">
        <v>122</v>
      </c>
      <c r="U273">
        <v>2263.8999999999901</v>
      </c>
      <c r="V273">
        <v>145.47999999999999</v>
      </c>
      <c r="W273">
        <v>31.52</v>
      </c>
      <c r="X273">
        <v>102.7</v>
      </c>
      <c r="Y273">
        <v>485.36</v>
      </c>
      <c r="Z273">
        <v>123.64</v>
      </c>
      <c r="AA273">
        <v>122.87</v>
      </c>
      <c r="AB273">
        <v>630.84</v>
      </c>
    </row>
    <row r="274" spans="1:28" hidden="1" x14ac:dyDescent="0.25">
      <c r="A274" t="s">
        <v>842</v>
      </c>
      <c r="B274" t="s">
        <v>841</v>
      </c>
      <c r="C274" t="s">
        <v>538</v>
      </c>
      <c r="D274">
        <v>18135.823582059998</v>
      </c>
      <c r="E274">
        <v>113.75</v>
      </c>
      <c r="F274">
        <v>0.08</v>
      </c>
      <c r="G274">
        <v>11</v>
      </c>
      <c r="H274">
        <v>4635.42</v>
      </c>
      <c r="J274">
        <v>26.56</v>
      </c>
      <c r="L274">
        <v>4243.8900000000003</v>
      </c>
      <c r="M274">
        <v>63.599999999999902</v>
      </c>
      <c r="N274">
        <v>4635.34</v>
      </c>
      <c r="O274">
        <v>4635.34</v>
      </c>
      <c r="Q274">
        <v>0.41415662650602397</v>
      </c>
      <c r="T274">
        <v>391.45</v>
      </c>
      <c r="U274">
        <v>4699.0200000000004</v>
      </c>
      <c r="V274">
        <v>3757.95</v>
      </c>
      <c r="W274">
        <v>21.2</v>
      </c>
      <c r="X274">
        <v>3387.39</v>
      </c>
      <c r="Y274">
        <v>48.74</v>
      </c>
      <c r="Z274">
        <v>3757.94</v>
      </c>
      <c r="AA274">
        <v>3757.94</v>
      </c>
      <c r="AB274">
        <v>3806.69</v>
      </c>
    </row>
    <row r="275" spans="1:28" hidden="1" x14ac:dyDescent="0.25">
      <c r="A275" t="s">
        <v>844</v>
      </c>
      <c r="B275" t="s">
        <v>843</v>
      </c>
      <c r="C275" t="s">
        <v>323</v>
      </c>
      <c r="D275">
        <v>17928.073457085</v>
      </c>
      <c r="E275">
        <v>172.8</v>
      </c>
      <c r="F275">
        <v>244.58</v>
      </c>
      <c r="G275">
        <v>0.5</v>
      </c>
      <c r="H275">
        <v>1169.5799999999899</v>
      </c>
      <c r="I275">
        <v>440.57</v>
      </c>
      <c r="J275">
        <v>4.2046377811002298</v>
      </c>
      <c r="K275">
        <v>353.48</v>
      </c>
      <c r="L275">
        <v>433.09999999999798</v>
      </c>
      <c r="M275">
        <v>-1094.25999999999</v>
      </c>
      <c r="N275">
        <v>924.99999999999898</v>
      </c>
      <c r="O275">
        <v>571.51999999999896</v>
      </c>
      <c r="P275">
        <v>46.69</v>
      </c>
      <c r="Q275">
        <v>0.11891630766566599</v>
      </c>
      <c r="R275">
        <v>13104.19</v>
      </c>
      <c r="S275">
        <v>442.57</v>
      </c>
      <c r="T275">
        <v>138.41999999999999</v>
      </c>
      <c r="U275">
        <v>14109.34</v>
      </c>
      <c r="V275">
        <v>238.08999999999901</v>
      </c>
      <c r="W275">
        <v>0.68</v>
      </c>
      <c r="X275">
        <v>70.089999999999705</v>
      </c>
      <c r="Y275">
        <v>3158.34</v>
      </c>
      <c r="Z275">
        <v>174.88999999999899</v>
      </c>
      <c r="AA275">
        <v>94.699999999999704</v>
      </c>
      <c r="AB275">
        <v>3396.43</v>
      </c>
    </row>
    <row r="276" spans="1:28" hidden="1" x14ac:dyDescent="0.25">
      <c r="A276" t="s">
        <v>846</v>
      </c>
      <c r="B276" t="s">
        <v>845</v>
      </c>
      <c r="C276" t="s">
        <v>418</v>
      </c>
      <c r="D276">
        <v>17810.687010375001</v>
      </c>
      <c r="E276">
        <v>4121.7</v>
      </c>
      <c r="F276">
        <v>80.16</v>
      </c>
      <c r="H276">
        <v>265.12</v>
      </c>
      <c r="I276">
        <v>417.29</v>
      </c>
      <c r="J276">
        <v>22.155802006409701</v>
      </c>
      <c r="K276">
        <v>54.14</v>
      </c>
      <c r="L276">
        <v>93.900000000000404</v>
      </c>
      <c r="M276">
        <v>268.95999999999998</v>
      </c>
      <c r="N276">
        <v>184.96</v>
      </c>
      <c r="O276">
        <v>130.82</v>
      </c>
      <c r="P276">
        <v>65.400000000000006</v>
      </c>
      <c r="Q276">
        <v>0</v>
      </c>
      <c r="R276">
        <v>2806.85</v>
      </c>
      <c r="S276">
        <v>660.03</v>
      </c>
      <c r="T276">
        <v>36.919999999999902</v>
      </c>
      <c r="U276">
        <v>4483.6499999999996</v>
      </c>
      <c r="V276">
        <v>97.3599999999999</v>
      </c>
      <c r="W276">
        <v>11.99</v>
      </c>
      <c r="X276">
        <v>50.809999999999803</v>
      </c>
      <c r="Y276">
        <v>1238.94</v>
      </c>
      <c r="Z276">
        <v>76.299999999999898</v>
      </c>
      <c r="AA276">
        <v>65.089999999999804</v>
      </c>
      <c r="AB276">
        <v>1336.3</v>
      </c>
    </row>
    <row r="277" spans="1:28" hidden="1" x14ac:dyDescent="0.25">
      <c r="A277" t="s">
        <v>848</v>
      </c>
      <c r="B277" t="s">
        <v>847</v>
      </c>
      <c r="C277" t="s">
        <v>326</v>
      </c>
      <c r="D277">
        <v>17785.11703098</v>
      </c>
      <c r="E277">
        <v>3855.95</v>
      </c>
      <c r="F277">
        <v>105.51</v>
      </c>
      <c r="G277">
        <v>70</v>
      </c>
      <c r="H277">
        <v>942.90999999999894</v>
      </c>
      <c r="J277">
        <v>128.5</v>
      </c>
      <c r="K277">
        <v>13.39</v>
      </c>
      <c r="L277">
        <v>623.92999999999904</v>
      </c>
      <c r="M277">
        <v>1615.9</v>
      </c>
      <c r="N277">
        <v>837.39999999999895</v>
      </c>
      <c r="O277">
        <v>824.00999999999897</v>
      </c>
      <c r="Q277">
        <v>0.54474708171206199</v>
      </c>
      <c r="T277">
        <v>200.08</v>
      </c>
      <c r="U277">
        <v>2558.81</v>
      </c>
      <c r="V277">
        <v>193.659999999999</v>
      </c>
      <c r="W277">
        <v>30.03</v>
      </c>
      <c r="X277">
        <v>129.64999999999901</v>
      </c>
      <c r="Y277">
        <v>410.36</v>
      </c>
      <c r="Z277">
        <v>167.24999999999901</v>
      </c>
      <c r="AA277">
        <v>164.719999999999</v>
      </c>
      <c r="AB277">
        <v>604.02</v>
      </c>
    </row>
    <row r="278" spans="1:28" hidden="1" x14ac:dyDescent="0.25">
      <c r="A278" t="s">
        <v>850</v>
      </c>
      <c r="B278" t="s">
        <v>849</v>
      </c>
      <c r="C278" t="s">
        <v>326</v>
      </c>
      <c r="D278">
        <v>17775.51301635</v>
      </c>
      <c r="E278">
        <v>1425</v>
      </c>
      <c r="F278">
        <v>130.80000000000001</v>
      </c>
      <c r="G278">
        <v>7</v>
      </c>
      <c r="H278">
        <v>881.88999999999896</v>
      </c>
      <c r="I278">
        <v>785.14</v>
      </c>
      <c r="J278">
        <v>45.944247274966401</v>
      </c>
      <c r="K278">
        <v>5.84</v>
      </c>
      <c r="L278">
        <v>587.979999999999</v>
      </c>
      <c r="M278">
        <v>298.92999999999898</v>
      </c>
      <c r="N278">
        <v>751.08999999999901</v>
      </c>
      <c r="O278">
        <v>745.24999999999898</v>
      </c>
      <c r="P278">
        <v>65.709999999999994</v>
      </c>
      <c r="Q278">
        <v>0.15235857403662501</v>
      </c>
      <c r="R278">
        <v>1024.6400000000001</v>
      </c>
      <c r="S278">
        <v>784.97</v>
      </c>
      <c r="T278">
        <v>157.27000000000001</v>
      </c>
      <c r="U278">
        <v>3841.2799999999902</v>
      </c>
      <c r="V278">
        <v>186.19999999999899</v>
      </c>
      <c r="W278">
        <v>9.5399999999999991</v>
      </c>
      <c r="X278">
        <v>122.24999999999901</v>
      </c>
      <c r="Y278">
        <v>732.47</v>
      </c>
      <c r="Z278">
        <v>153.17999999999901</v>
      </c>
      <c r="AA278">
        <v>152.04999999999899</v>
      </c>
      <c r="AB278">
        <v>918.67</v>
      </c>
    </row>
    <row r="279" spans="1:28" hidden="1" x14ac:dyDescent="0.25">
      <c r="A279" t="s">
        <v>852</v>
      </c>
      <c r="B279" t="s">
        <v>851</v>
      </c>
      <c r="C279" t="s">
        <v>515</v>
      </c>
      <c r="D279">
        <v>17765.08364266</v>
      </c>
      <c r="E279">
        <v>555.25</v>
      </c>
      <c r="F279">
        <v>77.72</v>
      </c>
      <c r="G279">
        <v>2</v>
      </c>
      <c r="H279">
        <v>612.23999999999899</v>
      </c>
      <c r="I279">
        <v>571.89</v>
      </c>
      <c r="J279">
        <v>11.7011138809125</v>
      </c>
      <c r="K279">
        <v>24.14</v>
      </c>
      <c r="L279">
        <v>370.81999999999903</v>
      </c>
      <c r="M279">
        <v>162.85999999999899</v>
      </c>
      <c r="N279">
        <v>534.51999999999896</v>
      </c>
      <c r="O279">
        <v>510.37999999999897</v>
      </c>
      <c r="P279">
        <v>24.51</v>
      </c>
      <c r="Q279">
        <v>0.170923898387357</v>
      </c>
      <c r="R279">
        <v>1610.17</v>
      </c>
      <c r="S279">
        <v>234.11</v>
      </c>
      <c r="T279">
        <v>139.56</v>
      </c>
      <c r="U279">
        <v>3215.7799999999902</v>
      </c>
      <c r="V279">
        <v>255.51</v>
      </c>
      <c r="W279">
        <v>5.38</v>
      </c>
      <c r="X279">
        <v>170.099999999999</v>
      </c>
      <c r="Y279">
        <v>708.49</v>
      </c>
      <c r="Z279">
        <v>236.01</v>
      </c>
      <c r="AA279">
        <v>230.60999999999899</v>
      </c>
      <c r="AB279">
        <v>964</v>
      </c>
    </row>
    <row r="280" spans="1:28" hidden="1" x14ac:dyDescent="0.25">
      <c r="A280" t="s">
        <v>854</v>
      </c>
      <c r="B280" t="s">
        <v>853</v>
      </c>
      <c r="C280" t="s">
        <v>384</v>
      </c>
      <c r="D280">
        <v>17578.544999999998</v>
      </c>
      <c r="E280">
        <v>116.63</v>
      </c>
      <c r="F280">
        <v>0</v>
      </c>
      <c r="G280">
        <v>0</v>
      </c>
      <c r="H280">
        <v>-2.95</v>
      </c>
      <c r="J280">
        <v>-29510</v>
      </c>
      <c r="K280">
        <v>0</v>
      </c>
      <c r="L280">
        <v>-2.95</v>
      </c>
      <c r="M280">
        <v>2.95</v>
      </c>
      <c r="N280">
        <v>-2.95</v>
      </c>
      <c r="O280">
        <v>-2.95</v>
      </c>
      <c r="Q280">
        <v>0</v>
      </c>
      <c r="T280">
        <v>0</v>
      </c>
      <c r="U280">
        <v>0</v>
      </c>
    </row>
    <row r="281" spans="1:28" hidden="1" x14ac:dyDescent="0.25">
      <c r="A281" t="s">
        <v>856</v>
      </c>
      <c r="B281" t="s">
        <v>855</v>
      </c>
      <c r="C281" t="s">
        <v>538</v>
      </c>
      <c r="D281">
        <v>17341.248615699998</v>
      </c>
      <c r="E281">
        <v>921.1</v>
      </c>
      <c r="F281">
        <v>176.06</v>
      </c>
      <c r="H281">
        <v>4000.46</v>
      </c>
      <c r="I281">
        <v>1844.32</v>
      </c>
      <c r="J281">
        <v>68.716914343343504</v>
      </c>
      <c r="L281">
        <v>1290.23</v>
      </c>
      <c r="M281">
        <v>7536.49</v>
      </c>
      <c r="N281">
        <v>3824.4</v>
      </c>
      <c r="O281">
        <v>3824.4</v>
      </c>
      <c r="Q281">
        <v>0</v>
      </c>
      <c r="S281">
        <v>4994.76</v>
      </c>
      <c r="T281">
        <v>2534.17</v>
      </c>
      <c r="U281">
        <v>18376.03</v>
      </c>
      <c r="V281">
        <v>1296</v>
      </c>
      <c r="W281">
        <v>21.72</v>
      </c>
      <c r="X281">
        <v>407.9</v>
      </c>
      <c r="Y281">
        <v>3986.58</v>
      </c>
      <c r="Z281">
        <v>1246.5</v>
      </c>
      <c r="AA281">
        <v>1246.5</v>
      </c>
      <c r="AB281">
        <v>5282.58</v>
      </c>
    </row>
    <row r="282" spans="1:28" hidden="1" x14ac:dyDescent="0.25">
      <c r="A282" t="s">
        <v>858</v>
      </c>
      <c r="B282" t="s">
        <v>857</v>
      </c>
      <c r="C282" t="s">
        <v>85</v>
      </c>
      <c r="D282">
        <v>17162.770581209999</v>
      </c>
      <c r="E282">
        <v>7220.9</v>
      </c>
      <c r="F282">
        <v>394.48</v>
      </c>
      <c r="G282">
        <v>30</v>
      </c>
      <c r="H282">
        <v>969.530000000001</v>
      </c>
      <c r="I282">
        <v>837.82</v>
      </c>
      <c r="J282">
        <v>156.05906161386801</v>
      </c>
      <c r="K282">
        <v>66.849999999999994</v>
      </c>
      <c r="L282">
        <v>370.530000000001</v>
      </c>
      <c r="M282">
        <v>2650.9399999999901</v>
      </c>
      <c r="N282">
        <v>575.05000000000098</v>
      </c>
      <c r="O282">
        <v>508.20000000000101</v>
      </c>
      <c r="P282">
        <v>516.57000000000005</v>
      </c>
      <c r="Q282">
        <v>0.19223491215286101</v>
      </c>
      <c r="R282">
        <v>0</v>
      </c>
      <c r="S282">
        <v>229.4</v>
      </c>
      <c r="T282">
        <v>137.66999999999999</v>
      </c>
      <c r="U282">
        <v>5204.26</v>
      </c>
      <c r="V282">
        <v>207.89999999999901</v>
      </c>
      <c r="W282">
        <v>29.27</v>
      </c>
      <c r="X282">
        <v>69.439999999999898</v>
      </c>
      <c r="Y282">
        <v>1017.32</v>
      </c>
      <c r="Z282">
        <v>111.549999999999</v>
      </c>
      <c r="AA282">
        <v>96.629999999999896</v>
      </c>
      <c r="AB282">
        <v>1225.22</v>
      </c>
    </row>
    <row r="283" spans="1:28" hidden="1" x14ac:dyDescent="0.25">
      <c r="A283" t="s">
        <v>86</v>
      </c>
      <c r="B283" t="s">
        <v>87</v>
      </c>
      <c r="C283" t="s">
        <v>88</v>
      </c>
      <c r="D283">
        <v>17052.189806400002</v>
      </c>
      <c r="E283">
        <v>464.8</v>
      </c>
      <c r="F283">
        <v>310.45</v>
      </c>
      <c r="G283">
        <v>2.5</v>
      </c>
      <c r="H283">
        <v>1089.83</v>
      </c>
      <c r="I283">
        <v>385.33</v>
      </c>
      <c r="J283">
        <v>14.0185011562891</v>
      </c>
      <c r="K283">
        <v>168.28</v>
      </c>
      <c r="L283">
        <v>545.229999999999</v>
      </c>
      <c r="M283">
        <v>1342.23</v>
      </c>
      <c r="N283">
        <v>779.37999999999897</v>
      </c>
      <c r="O283">
        <v>611.099999999999</v>
      </c>
      <c r="P283">
        <v>160.83000000000001</v>
      </c>
      <c r="Q283">
        <v>0.17833575587918099</v>
      </c>
      <c r="R283">
        <v>3195.54</v>
      </c>
      <c r="S283">
        <v>445.68</v>
      </c>
      <c r="T283">
        <v>65.87</v>
      </c>
      <c r="U283">
        <v>6619.44</v>
      </c>
      <c r="V283">
        <v>252</v>
      </c>
      <c r="W283">
        <v>4.0999999999999996</v>
      </c>
      <c r="X283">
        <v>149</v>
      </c>
      <c r="Y283">
        <v>1404</v>
      </c>
      <c r="Z283">
        <v>168</v>
      </c>
      <c r="AA283">
        <v>135</v>
      </c>
      <c r="AB283">
        <v>1656</v>
      </c>
    </row>
    <row r="284" spans="1:28" hidden="1" x14ac:dyDescent="0.25">
      <c r="A284" t="s">
        <v>860</v>
      </c>
      <c r="B284" t="s">
        <v>859</v>
      </c>
      <c r="C284" t="s">
        <v>74</v>
      </c>
      <c r="D284">
        <v>17020.607709600001</v>
      </c>
      <c r="E284">
        <v>1274.55</v>
      </c>
      <c r="F284">
        <v>46.17</v>
      </c>
      <c r="G284">
        <v>10</v>
      </c>
      <c r="H284">
        <v>614.13</v>
      </c>
      <c r="J284">
        <v>33.049999999999997</v>
      </c>
      <c r="K284">
        <v>1.37</v>
      </c>
      <c r="L284">
        <v>447.64</v>
      </c>
      <c r="M284">
        <v>2766.62</v>
      </c>
      <c r="N284">
        <v>567.96</v>
      </c>
      <c r="O284">
        <v>566.59</v>
      </c>
      <c r="Q284">
        <v>0.30257186081694398</v>
      </c>
      <c r="T284">
        <v>118.94999999999899</v>
      </c>
      <c r="U284">
        <v>3380.75</v>
      </c>
      <c r="V284">
        <v>187.49</v>
      </c>
      <c r="W284">
        <v>10.07</v>
      </c>
      <c r="X284">
        <v>135.4</v>
      </c>
      <c r="Y284">
        <v>728.88</v>
      </c>
      <c r="Z284">
        <v>171.04</v>
      </c>
      <c r="AA284">
        <v>169.99</v>
      </c>
      <c r="AB284">
        <v>916.37</v>
      </c>
    </row>
    <row r="285" spans="1:28" hidden="1" x14ac:dyDescent="0.25">
      <c r="A285" t="s">
        <v>862</v>
      </c>
      <c r="B285" t="s">
        <v>861</v>
      </c>
      <c r="C285" t="s">
        <v>49</v>
      </c>
      <c r="D285">
        <v>16906.195599334998</v>
      </c>
      <c r="E285">
        <v>92.15</v>
      </c>
      <c r="F285">
        <v>715.8</v>
      </c>
      <c r="G285">
        <v>2.5</v>
      </c>
      <c r="H285">
        <v>2573.8799999999901</v>
      </c>
      <c r="J285">
        <v>7.81</v>
      </c>
      <c r="K285">
        <v>12.92</v>
      </c>
      <c r="L285">
        <v>1434.6599999999901</v>
      </c>
      <c r="M285">
        <v>11916.61</v>
      </c>
      <c r="N285">
        <v>1858.0799999999899</v>
      </c>
      <c r="O285">
        <v>1845.1599999999901</v>
      </c>
      <c r="Q285">
        <v>0.32010243277848899</v>
      </c>
      <c r="T285">
        <v>410.5</v>
      </c>
      <c r="U285">
        <v>14490.49</v>
      </c>
      <c r="V285">
        <v>795.54</v>
      </c>
      <c r="W285">
        <v>2.7</v>
      </c>
      <c r="X285">
        <v>495</v>
      </c>
      <c r="Y285">
        <v>2931.22</v>
      </c>
      <c r="Z285">
        <v>540.1</v>
      </c>
      <c r="AA285">
        <v>539.38</v>
      </c>
      <c r="AB285">
        <v>3726.76</v>
      </c>
    </row>
    <row r="286" spans="1:28" hidden="1" x14ac:dyDescent="0.25">
      <c r="A286" t="s">
        <v>864</v>
      </c>
      <c r="B286" t="s">
        <v>863</v>
      </c>
      <c r="C286" t="s">
        <v>774</v>
      </c>
      <c r="D286">
        <v>16875.531113919998</v>
      </c>
      <c r="E286">
        <v>689.3</v>
      </c>
      <c r="F286">
        <v>51.44</v>
      </c>
      <c r="G286">
        <v>0</v>
      </c>
      <c r="H286">
        <v>1412.3499999999899</v>
      </c>
      <c r="I286">
        <v>265.95999999999998</v>
      </c>
      <c r="J286">
        <v>51.327675247786502</v>
      </c>
      <c r="L286">
        <v>1045.99999999999</v>
      </c>
      <c r="M286">
        <v>4657.84</v>
      </c>
      <c r="N286">
        <v>1360.9099999999901</v>
      </c>
      <c r="O286">
        <v>1360.9099999999901</v>
      </c>
      <c r="Q286">
        <v>0</v>
      </c>
      <c r="S286">
        <v>193.509999999999</v>
      </c>
      <c r="T286">
        <v>314.909999999999</v>
      </c>
      <c r="U286">
        <v>6529.66</v>
      </c>
      <c r="V286">
        <v>355.12999999999897</v>
      </c>
      <c r="W286">
        <v>13.6777612187448</v>
      </c>
      <c r="X286">
        <v>279.27999999999901</v>
      </c>
      <c r="Y286">
        <v>1282.5899999999999</v>
      </c>
      <c r="Z286">
        <v>342.49999999999898</v>
      </c>
      <c r="AA286">
        <v>342.49999999999898</v>
      </c>
      <c r="AB286">
        <v>1637.72</v>
      </c>
    </row>
    <row r="287" spans="1:28" hidden="1" x14ac:dyDescent="0.25">
      <c r="A287" t="s">
        <v>113</v>
      </c>
      <c r="B287" t="s">
        <v>114</v>
      </c>
      <c r="C287" t="s">
        <v>115</v>
      </c>
      <c r="D287">
        <v>16731.494862250001</v>
      </c>
      <c r="E287">
        <v>33.049999999999997</v>
      </c>
      <c r="F287">
        <v>312.77</v>
      </c>
      <c r="G287">
        <v>0.36</v>
      </c>
      <c r="H287">
        <v>971.44999999999902</v>
      </c>
      <c r="J287">
        <v>0.88</v>
      </c>
      <c r="K287">
        <v>79.62</v>
      </c>
      <c r="L287">
        <v>441.60999999999899</v>
      </c>
      <c r="M287">
        <v>5385.55</v>
      </c>
      <c r="N287">
        <v>658.67999999999904</v>
      </c>
      <c r="O287">
        <v>579.05999999999904</v>
      </c>
      <c r="Q287">
        <v>0.40909090909090901</v>
      </c>
      <c r="T287">
        <v>137.44999999999999</v>
      </c>
      <c r="U287">
        <v>6357</v>
      </c>
      <c r="V287">
        <v>275.599999999999</v>
      </c>
      <c r="W287">
        <v>0.26</v>
      </c>
      <c r="X287">
        <v>130.659999999999</v>
      </c>
      <c r="Y287">
        <v>1304.73</v>
      </c>
      <c r="Z287">
        <v>195.259999999999</v>
      </c>
      <c r="AA287">
        <v>172.879999999999</v>
      </c>
      <c r="AB287">
        <v>1580.33</v>
      </c>
    </row>
    <row r="288" spans="1:28" hidden="1" x14ac:dyDescent="0.25">
      <c r="A288" t="s">
        <v>866</v>
      </c>
      <c r="B288" t="s">
        <v>865</v>
      </c>
      <c r="C288" t="s">
        <v>468</v>
      </c>
      <c r="D288">
        <v>16624.95552354</v>
      </c>
      <c r="E288">
        <v>1354.9</v>
      </c>
      <c r="F288">
        <v>130.31</v>
      </c>
      <c r="G288">
        <v>1.3</v>
      </c>
      <c r="H288">
        <v>425.55999999999898</v>
      </c>
      <c r="J288">
        <v>10.58</v>
      </c>
      <c r="K288">
        <v>125.71</v>
      </c>
      <c r="L288">
        <v>124.38999999999901</v>
      </c>
      <c r="M288">
        <v>3459.13</v>
      </c>
      <c r="N288">
        <v>295.24999999999898</v>
      </c>
      <c r="O288">
        <v>169.539999999999</v>
      </c>
      <c r="Q288">
        <v>0.122873345935727</v>
      </c>
      <c r="T288">
        <v>45.15</v>
      </c>
      <c r="U288">
        <v>3884.69</v>
      </c>
      <c r="V288">
        <v>109.87</v>
      </c>
      <c r="W288">
        <v>2.4</v>
      </c>
      <c r="X288">
        <v>28.07</v>
      </c>
      <c r="Y288">
        <v>902.88</v>
      </c>
      <c r="Z288">
        <v>71.8</v>
      </c>
      <c r="AA288">
        <v>36.74</v>
      </c>
      <c r="AB288">
        <v>1012.75</v>
      </c>
    </row>
    <row r="289" spans="1:28" hidden="1" x14ac:dyDescent="0.25">
      <c r="A289" t="s">
        <v>868</v>
      </c>
      <c r="B289" t="s">
        <v>867</v>
      </c>
      <c r="C289" t="s">
        <v>301</v>
      </c>
      <c r="D289">
        <v>16555.104137419999</v>
      </c>
      <c r="E289">
        <v>800.65</v>
      </c>
      <c r="F289">
        <v>43.91</v>
      </c>
      <c r="G289">
        <v>0.5</v>
      </c>
      <c r="H289">
        <v>312.19999999999902</v>
      </c>
      <c r="J289">
        <v>11.06</v>
      </c>
      <c r="L289">
        <v>204.659999999999</v>
      </c>
      <c r="M289">
        <v>1152.8</v>
      </c>
      <c r="N289">
        <v>268.289999999999</v>
      </c>
      <c r="O289">
        <v>268.289999999999</v>
      </c>
      <c r="Q289">
        <v>4.5207956600361601E-2</v>
      </c>
      <c r="T289">
        <v>63.629999999999903</v>
      </c>
      <c r="U289">
        <v>1465</v>
      </c>
      <c r="V289">
        <v>97.579999999999899</v>
      </c>
      <c r="W289">
        <v>3.51</v>
      </c>
      <c r="X289">
        <v>64.899999999999906</v>
      </c>
      <c r="Y289">
        <v>356.53</v>
      </c>
      <c r="Z289">
        <v>78.429999999999893</v>
      </c>
      <c r="AA289">
        <v>78.429999999999893</v>
      </c>
      <c r="AB289">
        <v>454.11</v>
      </c>
    </row>
    <row r="290" spans="1:28" hidden="1" x14ac:dyDescent="0.25">
      <c r="A290" t="s">
        <v>870</v>
      </c>
      <c r="B290" t="s">
        <v>869</v>
      </c>
      <c r="C290" t="s">
        <v>99</v>
      </c>
      <c r="D290">
        <v>16327.646070975001</v>
      </c>
      <c r="E290">
        <v>117.75</v>
      </c>
      <c r="F290">
        <v>1800.79</v>
      </c>
      <c r="G290">
        <v>3.5</v>
      </c>
      <c r="H290">
        <v>4868.2700000000004</v>
      </c>
      <c r="J290">
        <v>10.28</v>
      </c>
      <c r="K290">
        <v>1011.69</v>
      </c>
      <c r="L290">
        <v>1395.68</v>
      </c>
      <c r="M290">
        <v>12514.95</v>
      </c>
      <c r="N290">
        <v>3067.48</v>
      </c>
      <c r="O290">
        <v>2055.79</v>
      </c>
      <c r="Q290">
        <v>0.34046692607003798</v>
      </c>
      <c r="T290">
        <v>660.10999999999899</v>
      </c>
      <c r="U290">
        <v>17383.22</v>
      </c>
      <c r="V290">
        <v>1948.77999999999</v>
      </c>
      <c r="W290">
        <v>6.03</v>
      </c>
      <c r="X290">
        <v>829.66999999999905</v>
      </c>
      <c r="Y290">
        <v>3906.79</v>
      </c>
      <c r="Z290">
        <v>1477.19999999999</v>
      </c>
      <c r="AA290">
        <v>1256.4099999999901</v>
      </c>
      <c r="AB290">
        <v>5855.57</v>
      </c>
    </row>
    <row r="291" spans="1:28" hidden="1" x14ac:dyDescent="0.25">
      <c r="A291" t="s">
        <v>72</v>
      </c>
      <c r="B291" t="s">
        <v>73</v>
      </c>
      <c r="C291" t="s">
        <v>74</v>
      </c>
      <c r="D291">
        <v>16168.058236785</v>
      </c>
      <c r="E291">
        <v>1482.35</v>
      </c>
      <c r="F291">
        <v>256.60000000000002</v>
      </c>
      <c r="G291">
        <v>26</v>
      </c>
      <c r="H291">
        <v>1037.79999999999</v>
      </c>
      <c r="I291">
        <v>3032</v>
      </c>
      <c r="J291">
        <v>46.574707755252803</v>
      </c>
      <c r="K291">
        <v>100</v>
      </c>
      <c r="L291">
        <v>514.39999999999895</v>
      </c>
      <c r="M291">
        <v>838.5</v>
      </c>
      <c r="N291">
        <v>781.19999999999902</v>
      </c>
      <c r="O291">
        <v>681.19999999999902</v>
      </c>
      <c r="P291">
        <v>26.9</v>
      </c>
      <c r="Q291">
        <v>0.55824290163297097</v>
      </c>
      <c r="R291">
        <v>683.9</v>
      </c>
      <c r="S291">
        <v>478.2</v>
      </c>
      <c r="T291">
        <v>166.8</v>
      </c>
      <c r="U291">
        <v>6097.2999999999902</v>
      </c>
      <c r="V291">
        <v>306.3</v>
      </c>
      <c r="W291">
        <v>14.91</v>
      </c>
      <c r="X291">
        <v>163.19999999999999</v>
      </c>
      <c r="Y291">
        <v>1445.6</v>
      </c>
      <c r="Z291">
        <v>233.7</v>
      </c>
      <c r="AA291">
        <v>207.5</v>
      </c>
      <c r="AB291">
        <v>1751.9</v>
      </c>
    </row>
    <row r="292" spans="1:28" hidden="1" x14ac:dyDescent="0.25">
      <c r="A292" t="s">
        <v>872</v>
      </c>
      <c r="B292" t="s">
        <v>871</v>
      </c>
      <c r="C292" t="s">
        <v>298</v>
      </c>
      <c r="D292">
        <v>16147.70302502</v>
      </c>
      <c r="E292">
        <v>79.599999999999994</v>
      </c>
      <c r="F292">
        <v>147.16</v>
      </c>
      <c r="G292">
        <v>0</v>
      </c>
      <c r="H292">
        <v>503.98999999999899</v>
      </c>
      <c r="I292">
        <v>61.9</v>
      </c>
      <c r="J292">
        <v>-5.8555618194984902</v>
      </c>
      <c r="K292">
        <v>1501.55</v>
      </c>
      <c r="L292">
        <v>-1144.72</v>
      </c>
      <c r="M292">
        <v>449.33</v>
      </c>
      <c r="N292">
        <v>356.82999999999902</v>
      </c>
      <c r="O292">
        <v>-1144.72</v>
      </c>
      <c r="P292">
        <v>29.95</v>
      </c>
      <c r="Q292">
        <v>0</v>
      </c>
      <c r="R292">
        <v>0</v>
      </c>
      <c r="S292">
        <v>77.760000000000005</v>
      </c>
      <c r="T292">
        <v>0</v>
      </c>
      <c r="U292">
        <v>1122.93</v>
      </c>
      <c r="V292">
        <v>133.58000000000001</v>
      </c>
      <c r="W292">
        <v>-1.42</v>
      </c>
      <c r="X292">
        <v>-277.06999999999903</v>
      </c>
      <c r="Y292">
        <v>147.6</v>
      </c>
      <c r="Z292">
        <v>101.71</v>
      </c>
      <c r="AA292">
        <v>-277.06999999999903</v>
      </c>
      <c r="AB292">
        <v>281.18</v>
      </c>
    </row>
    <row r="293" spans="1:28" hidden="1" x14ac:dyDescent="0.25">
      <c r="A293" t="s">
        <v>874</v>
      </c>
      <c r="B293" t="s">
        <v>873</v>
      </c>
      <c r="C293" t="s">
        <v>376</v>
      </c>
      <c r="D293">
        <v>16117.282133119999</v>
      </c>
      <c r="E293">
        <v>481.25</v>
      </c>
      <c r="F293">
        <v>304.52</v>
      </c>
      <c r="G293">
        <v>0</v>
      </c>
      <c r="H293">
        <v>2927.8</v>
      </c>
      <c r="I293">
        <v>943.04</v>
      </c>
      <c r="J293">
        <v>28.966041635325599</v>
      </c>
      <c r="K293">
        <v>942.7</v>
      </c>
      <c r="L293">
        <v>974.78000000000202</v>
      </c>
      <c r="M293">
        <v>2367.4499999999898</v>
      </c>
      <c r="N293">
        <v>2623.28</v>
      </c>
      <c r="O293">
        <v>1680.58</v>
      </c>
      <c r="P293">
        <v>321.92</v>
      </c>
      <c r="Q293">
        <v>0</v>
      </c>
      <c r="R293">
        <v>10848.02</v>
      </c>
      <c r="S293">
        <v>749.6</v>
      </c>
      <c r="T293">
        <v>705.8</v>
      </c>
      <c r="U293">
        <v>18157.830000000002</v>
      </c>
      <c r="V293">
        <v>1041.6099999999999</v>
      </c>
      <c r="W293">
        <v>8.91</v>
      </c>
      <c r="X293">
        <v>300.08</v>
      </c>
      <c r="Y293">
        <v>4252.2299999999996</v>
      </c>
      <c r="Z293">
        <v>962.23</v>
      </c>
      <c r="AA293">
        <v>678.72</v>
      </c>
      <c r="AB293">
        <v>5293.84</v>
      </c>
    </row>
    <row r="294" spans="1:28" hidden="1" x14ac:dyDescent="0.25">
      <c r="A294" t="s">
        <v>876</v>
      </c>
      <c r="B294" t="s">
        <v>875</v>
      </c>
      <c r="C294" t="s">
        <v>451</v>
      </c>
      <c r="D294">
        <v>16091.30844352</v>
      </c>
      <c r="E294">
        <v>290.3</v>
      </c>
      <c r="F294">
        <v>620.52</v>
      </c>
      <c r="G294">
        <v>5</v>
      </c>
      <c r="H294">
        <v>3815.4299999999898</v>
      </c>
      <c r="J294">
        <v>29.09</v>
      </c>
      <c r="K294">
        <v>70.11</v>
      </c>
      <c r="L294">
        <v>1641.48999999999</v>
      </c>
      <c r="M294">
        <v>14436.94</v>
      </c>
      <c r="N294">
        <v>3194.9099999999899</v>
      </c>
      <c r="O294">
        <v>3124.7999999999902</v>
      </c>
      <c r="Q294">
        <v>0.17188037126160099</v>
      </c>
      <c r="T294">
        <v>1483.31</v>
      </c>
      <c r="U294">
        <v>18252.37</v>
      </c>
      <c r="V294">
        <v>889.71</v>
      </c>
      <c r="W294">
        <v>6.61</v>
      </c>
      <c r="X294">
        <v>372.99</v>
      </c>
      <c r="Y294">
        <v>3425.38</v>
      </c>
      <c r="Z294">
        <v>732.41</v>
      </c>
      <c r="AA294">
        <v>718.96</v>
      </c>
      <c r="AB294">
        <v>4315.09</v>
      </c>
    </row>
    <row r="295" spans="1:28" hidden="1" x14ac:dyDescent="0.25">
      <c r="A295" t="s">
        <v>878</v>
      </c>
      <c r="B295" t="s">
        <v>877</v>
      </c>
      <c r="C295" t="s">
        <v>61</v>
      </c>
      <c r="D295">
        <v>15966.47321885</v>
      </c>
      <c r="E295">
        <v>637.15</v>
      </c>
      <c r="F295">
        <v>161.47999999999999</v>
      </c>
      <c r="G295">
        <v>3</v>
      </c>
      <c r="H295">
        <v>978.20999999999901</v>
      </c>
      <c r="I295">
        <v>1356.24</v>
      </c>
      <c r="J295">
        <v>6.8470619655023297</v>
      </c>
      <c r="K295">
        <v>655.75</v>
      </c>
      <c r="L295">
        <v>176.02999999999901</v>
      </c>
      <c r="M295">
        <v>6911.77</v>
      </c>
      <c r="N295">
        <v>816.729999999999</v>
      </c>
      <c r="O295">
        <v>160.979999999999</v>
      </c>
      <c r="P295">
        <v>151.97999999999999</v>
      </c>
      <c r="Q295">
        <v>0.43814412884167597</v>
      </c>
      <c r="R295">
        <v>6969.83</v>
      </c>
      <c r="S295">
        <v>945</v>
      </c>
      <c r="T295">
        <v>-15.049999999999899</v>
      </c>
      <c r="U295">
        <v>17313.03</v>
      </c>
      <c r="V295">
        <v>288.969999999999</v>
      </c>
      <c r="W295">
        <v>2.81</v>
      </c>
      <c r="X295">
        <v>72.169999999999305</v>
      </c>
      <c r="Y295">
        <v>5241.5600000000004</v>
      </c>
      <c r="Z295">
        <v>247.469999999999</v>
      </c>
      <c r="AA295">
        <v>85.859999999999303</v>
      </c>
      <c r="AB295">
        <v>5530.53</v>
      </c>
    </row>
    <row r="296" spans="1:28" hidden="1" x14ac:dyDescent="0.25">
      <c r="A296" t="s">
        <v>880</v>
      </c>
      <c r="B296" t="s">
        <v>879</v>
      </c>
      <c r="C296" t="s">
        <v>326</v>
      </c>
      <c r="D296">
        <v>15920.723529270001</v>
      </c>
      <c r="E296">
        <v>6911.45</v>
      </c>
      <c r="F296">
        <v>41.9</v>
      </c>
      <c r="G296">
        <v>570</v>
      </c>
      <c r="H296">
        <v>907.89999999999895</v>
      </c>
      <c r="I296">
        <v>405.9</v>
      </c>
      <c r="J296">
        <v>269.46732050918899</v>
      </c>
      <c r="K296">
        <v>1.7</v>
      </c>
      <c r="L296">
        <v>620.599999999999</v>
      </c>
      <c r="M296">
        <v>124.6</v>
      </c>
      <c r="N296">
        <v>865.99999999999898</v>
      </c>
      <c r="O296">
        <v>864.29999999999905</v>
      </c>
      <c r="P296">
        <v>14.3</v>
      </c>
      <c r="Q296">
        <v>2.1152843280696101</v>
      </c>
      <c r="R296">
        <v>1200.7</v>
      </c>
      <c r="S296">
        <v>320.2</v>
      </c>
      <c r="T296">
        <v>243.7</v>
      </c>
      <c r="U296">
        <v>2973.6</v>
      </c>
      <c r="V296">
        <v>273.5</v>
      </c>
      <c r="W296">
        <v>82.67</v>
      </c>
      <c r="X296">
        <v>190.4</v>
      </c>
      <c r="Y296">
        <v>506.6</v>
      </c>
      <c r="Z296">
        <v>263.8</v>
      </c>
      <c r="AA296">
        <v>263.5</v>
      </c>
      <c r="AB296">
        <v>780.1</v>
      </c>
    </row>
    <row r="297" spans="1:28" hidden="1" x14ac:dyDescent="0.25">
      <c r="A297" t="s">
        <v>882</v>
      </c>
      <c r="B297" t="s">
        <v>881</v>
      </c>
      <c r="C297" t="s">
        <v>61</v>
      </c>
      <c r="D297">
        <v>15610.815000000001</v>
      </c>
      <c r="E297">
        <v>25.6</v>
      </c>
      <c r="F297">
        <v>832.12</v>
      </c>
      <c r="G297">
        <v>0.25750000000000001</v>
      </c>
      <c r="H297">
        <v>3423.69</v>
      </c>
      <c r="J297">
        <v>1.19</v>
      </c>
      <c r="K297">
        <v>1514.63</v>
      </c>
      <c r="L297">
        <v>720</v>
      </c>
      <c r="M297">
        <v>3279.62</v>
      </c>
      <c r="N297">
        <v>2591.5700000000002</v>
      </c>
      <c r="O297">
        <v>1076.94</v>
      </c>
      <c r="Q297">
        <v>0.216386554621848</v>
      </c>
      <c r="T297">
        <v>356.94</v>
      </c>
      <c r="U297">
        <v>6703.31</v>
      </c>
      <c r="V297">
        <v>800.9</v>
      </c>
      <c r="W297">
        <v>0.22</v>
      </c>
      <c r="X297">
        <v>130.13999999999999</v>
      </c>
      <c r="Y297">
        <v>898.01</v>
      </c>
      <c r="Z297">
        <v>578.77</v>
      </c>
      <c r="AA297">
        <v>205.49</v>
      </c>
      <c r="AB297">
        <v>1698.91</v>
      </c>
    </row>
    <row r="298" spans="1:28" hidden="1" x14ac:dyDescent="0.25">
      <c r="A298" t="s">
        <v>884</v>
      </c>
      <c r="B298" t="s">
        <v>883</v>
      </c>
      <c r="C298" t="s">
        <v>35</v>
      </c>
      <c r="D298">
        <v>15502.9956089399</v>
      </c>
      <c r="E298">
        <v>713.28</v>
      </c>
    </row>
    <row r="299" spans="1:28" hidden="1" x14ac:dyDescent="0.25">
      <c r="A299" t="s">
        <v>886</v>
      </c>
      <c r="B299" t="s">
        <v>885</v>
      </c>
      <c r="C299" t="s">
        <v>52</v>
      </c>
      <c r="D299">
        <v>15342.110393675001</v>
      </c>
      <c r="E299">
        <v>1025.55</v>
      </c>
      <c r="F299">
        <v>46.4</v>
      </c>
      <c r="G299">
        <v>7</v>
      </c>
      <c r="H299">
        <v>697.09</v>
      </c>
      <c r="J299">
        <v>32.97</v>
      </c>
      <c r="K299">
        <v>1.24</v>
      </c>
      <c r="L299">
        <v>504.28</v>
      </c>
      <c r="M299">
        <v>3971.75</v>
      </c>
      <c r="N299">
        <v>650.69000000000005</v>
      </c>
      <c r="O299">
        <v>649.45000000000005</v>
      </c>
      <c r="Q299">
        <v>0.21231422505307801</v>
      </c>
      <c r="T299">
        <v>145.16999999999999</v>
      </c>
      <c r="U299">
        <v>4668.84</v>
      </c>
      <c r="V299">
        <v>243.75</v>
      </c>
      <c r="W299">
        <v>11.44</v>
      </c>
      <c r="X299">
        <v>175</v>
      </c>
      <c r="Y299">
        <v>1078.6300000000001</v>
      </c>
      <c r="Z299">
        <v>228.61</v>
      </c>
      <c r="AA299">
        <v>227.76</v>
      </c>
      <c r="AB299">
        <v>1322.38</v>
      </c>
    </row>
    <row r="300" spans="1:28" hidden="1" x14ac:dyDescent="0.25">
      <c r="A300" t="s">
        <v>888</v>
      </c>
      <c r="B300" t="s">
        <v>887</v>
      </c>
      <c r="C300" t="s">
        <v>717</v>
      </c>
      <c r="D300">
        <v>15224.33627616</v>
      </c>
      <c r="E300">
        <v>785.3</v>
      </c>
      <c r="F300">
        <v>84.78</v>
      </c>
      <c r="G300">
        <v>6.0000300001499998</v>
      </c>
      <c r="H300">
        <v>694.85999999999899</v>
      </c>
      <c r="I300">
        <v>591.44000000000005</v>
      </c>
      <c r="J300">
        <v>20.789473449172998</v>
      </c>
      <c r="K300">
        <v>54.7</v>
      </c>
      <c r="L300">
        <v>400.45999999999901</v>
      </c>
      <c r="M300">
        <v>1954.27999999999</v>
      </c>
      <c r="N300">
        <v>610.07999999999902</v>
      </c>
      <c r="O300">
        <v>555.37999999999897</v>
      </c>
      <c r="P300">
        <v>27.5</v>
      </c>
      <c r="Q300">
        <v>0.28860904124479603</v>
      </c>
      <c r="R300">
        <v>4418.38</v>
      </c>
      <c r="S300">
        <v>492.94</v>
      </c>
      <c r="T300">
        <v>154.91999999999999</v>
      </c>
      <c r="U300">
        <v>8179.4</v>
      </c>
      <c r="V300">
        <v>357.9</v>
      </c>
      <c r="W300">
        <v>11.695058475292299</v>
      </c>
      <c r="X300">
        <v>225.25</v>
      </c>
      <c r="Y300">
        <v>2444.66</v>
      </c>
      <c r="Z300">
        <v>335.18</v>
      </c>
      <c r="AA300">
        <v>317.11</v>
      </c>
      <c r="AB300">
        <v>2802.56</v>
      </c>
    </row>
    <row r="301" spans="1:28" hidden="1" x14ac:dyDescent="0.25">
      <c r="A301" t="s">
        <v>890</v>
      </c>
      <c r="B301" t="s">
        <v>889</v>
      </c>
      <c r="C301" t="s">
        <v>323</v>
      </c>
      <c r="D301">
        <v>15192.601190345</v>
      </c>
      <c r="E301">
        <v>515.35</v>
      </c>
      <c r="F301">
        <v>100.58</v>
      </c>
      <c r="G301">
        <v>1</v>
      </c>
      <c r="H301">
        <v>1579.01999999996</v>
      </c>
      <c r="J301">
        <v>48.52</v>
      </c>
      <c r="K301">
        <v>0</v>
      </c>
      <c r="L301">
        <v>1432.25999999996</v>
      </c>
      <c r="M301">
        <v>338134.7</v>
      </c>
      <c r="N301">
        <v>1478.43999999996</v>
      </c>
      <c r="O301">
        <v>1478.43999999996</v>
      </c>
      <c r="Q301">
        <v>2.0610057708161499E-2</v>
      </c>
      <c r="T301">
        <v>46.18</v>
      </c>
      <c r="U301">
        <v>339713.72</v>
      </c>
      <c r="V301">
        <v>403.19999999999698</v>
      </c>
      <c r="W301">
        <v>12.4</v>
      </c>
      <c r="X301">
        <v>366.00999999999698</v>
      </c>
      <c r="Y301">
        <v>115065.94</v>
      </c>
      <c r="Z301">
        <v>376.97999999999701</v>
      </c>
      <c r="AA301">
        <v>376.97999999999701</v>
      </c>
      <c r="AB301">
        <v>115469.14</v>
      </c>
    </row>
    <row r="302" spans="1:28" hidden="1" x14ac:dyDescent="0.25">
      <c r="A302" t="s">
        <v>892</v>
      </c>
      <c r="B302" t="s">
        <v>891</v>
      </c>
      <c r="C302" t="s">
        <v>285</v>
      </c>
      <c r="D302">
        <v>15186.2684027049</v>
      </c>
      <c r="E302">
        <v>87.35</v>
      </c>
      <c r="F302">
        <v>1186.7</v>
      </c>
      <c r="G302">
        <v>0</v>
      </c>
      <c r="H302">
        <v>6722.85</v>
      </c>
      <c r="J302">
        <v>15.15</v>
      </c>
      <c r="K302">
        <v>1280.26</v>
      </c>
      <c r="L302">
        <v>2655.4</v>
      </c>
      <c r="M302">
        <v>102361.98</v>
      </c>
      <c r="N302">
        <v>5536.15</v>
      </c>
      <c r="O302">
        <v>4255.8900000000003</v>
      </c>
      <c r="Q302">
        <v>0</v>
      </c>
      <c r="T302">
        <v>1600.49</v>
      </c>
      <c r="U302">
        <v>109084.83</v>
      </c>
      <c r="V302">
        <v>3581.57</v>
      </c>
      <c r="W302">
        <v>10.92</v>
      </c>
      <c r="X302">
        <v>1913.35</v>
      </c>
      <c r="Y302">
        <v>21910.76</v>
      </c>
      <c r="Z302">
        <v>3285.37</v>
      </c>
      <c r="AA302">
        <v>2955.4</v>
      </c>
      <c r="AB302">
        <v>25492.33</v>
      </c>
    </row>
    <row r="303" spans="1:28" hidden="1" x14ac:dyDescent="0.25">
      <c r="A303" t="s">
        <v>894</v>
      </c>
      <c r="B303" t="s">
        <v>893</v>
      </c>
      <c r="C303" t="s">
        <v>55</v>
      </c>
      <c r="D303">
        <v>15148.354094189999</v>
      </c>
      <c r="E303">
        <v>305.2</v>
      </c>
      <c r="F303">
        <v>780.44</v>
      </c>
      <c r="G303">
        <v>0</v>
      </c>
      <c r="H303">
        <v>1644.73999999999</v>
      </c>
      <c r="J303">
        <v>8.5399999999999991</v>
      </c>
      <c r="K303">
        <v>329.22</v>
      </c>
      <c r="L303">
        <v>424.909999999999</v>
      </c>
      <c r="M303">
        <v>10367.61</v>
      </c>
      <c r="N303">
        <v>864.29999999999905</v>
      </c>
      <c r="O303">
        <v>535.07999999999902</v>
      </c>
      <c r="Q303">
        <v>0</v>
      </c>
      <c r="T303">
        <v>110.17</v>
      </c>
      <c r="U303">
        <v>12012.35</v>
      </c>
      <c r="V303">
        <v>520.349999999999</v>
      </c>
      <c r="W303">
        <v>3.43</v>
      </c>
      <c r="X303">
        <v>170.76999999999899</v>
      </c>
      <c r="Y303">
        <v>2756.73</v>
      </c>
      <c r="Z303">
        <v>301.74999999999898</v>
      </c>
      <c r="AA303">
        <v>205.77999999999901</v>
      </c>
      <c r="AB303">
        <v>3277.08</v>
      </c>
    </row>
    <row r="304" spans="1:28" hidden="1" x14ac:dyDescent="0.25">
      <c r="A304" t="s">
        <v>896</v>
      </c>
      <c r="B304" t="s">
        <v>895</v>
      </c>
      <c r="C304" t="s">
        <v>55</v>
      </c>
      <c r="D304">
        <v>15068.832153165</v>
      </c>
      <c r="E304">
        <v>1906.5</v>
      </c>
      <c r="F304">
        <v>129.26</v>
      </c>
      <c r="G304">
        <v>0</v>
      </c>
      <c r="H304">
        <v>644.71</v>
      </c>
      <c r="J304">
        <v>42.03</v>
      </c>
      <c r="K304">
        <v>30.55</v>
      </c>
      <c r="L304">
        <v>336.32</v>
      </c>
      <c r="M304">
        <v>1593.67</v>
      </c>
      <c r="N304">
        <v>515.45000000000005</v>
      </c>
      <c r="O304">
        <v>484.9</v>
      </c>
      <c r="Q304">
        <v>0</v>
      </c>
      <c r="T304">
        <v>148.58000000000001</v>
      </c>
      <c r="U304">
        <v>2238.38</v>
      </c>
      <c r="V304">
        <v>168.10999999999899</v>
      </c>
      <c r="W304">
        <v>11.65</v>
      </c>
      <c r="X304">
        <v>93.259999999999906</v>
      </c>
      <c r="Y304">
        <v>412.7</v>
      </c>
      <c r="Z304">
        <v>132.67999999999901</v>
      </c>
      <c r="AA304">
        <v>127.259999999999</v>
      </c>
      <c r="AB304">
        <v>580.80999999999995</v>
      </c>
    </row>
    <row r="305" spans="1:28" hidden="1" x14ac:dyDescent="0.25">
      <c r="A305" t="s">
        <v>898</v>
      </c>
      <c r="B305" t="s">
        <v>897</v>
      </c>
      <c r="C305" t="s">
        <v>899</v>
      </c>
      <c r="D305">
        <v>15018.894124</v>
      </c>
      <c r="E305">
        <v>663.75</v>
      </c>
      <c r="F305">
        <v>77.510000000000005</v>
      </c>
      <c r="G305">
        <v>1</v>
      </c>
      <c r="H305">
        <v>606.36</v>
      </c>
      <c r="J305">
        <v>17.25</v>
      </c>
      <c r="K305">
        <v>16.98</v>
      </c>
      <c r="L305">
        <v>383.31</v>
      </c>
      <c r="M305">
        <v>3087.9</v>
      </c>
      <c r="N305">
        <v>528.85</v>
      </c>
      <c r="O305">
        <v>511.87</v>
      </c>
      <c r="Q305">
        <v>5.7971014492753603E-2</v>
      </c>
      <c r="T305">
        <v>128.56</v>
      </c>
      <c r="U305">
        <v>3694.26</v>
      </c>
      <c r="V305">
        <v>179.86</v>
      </c>
      <c r="W305">
        <v>5.16</v>
      </c>
      <c r="X305">
        <v>114.65</v>
      </c>
      <c r="Y305">
        <v>801.63</v>
      </c>
      <c r="Z305">
        <v>159.84</v>
      </c>
      <c r="AA305">
        <v>155.36000000000001</v>
      </c>
      <c r="AB305">
        <v>981.49</v>
      </c>
    </row>
    <row r="306" spans="1:28" hidden="1" x14ac:dyDescent="0.25">
      <c r="A306" t="s">
        <v>901</v>
      </c>
      <c r="B306" t="s">
        <v>900</v>
      </c>
      <c r="C306" t="s">
        <v>515</v>
      </c>
      <c r="D306">
        <v>14856.95493</v>
      </c>
      <c r="E306">
        <v>13620.85</v>
      </c>
      <c r="F306">
        <v>77.739999999999995</v>
      </c>
      <c r="G306">
        <v>98.5</v>
      </c>
      <c r="H306">
        <v>596.94999999999902</v>
      </c>
      <c r="I306">
        <v>379.9</v>
      </c>
      <c r="J306">
        <v>359.458953477487</v>
      </c>
      <c r="K306">
        <v>0</v>
      </c>
      <c r="L306">
        <v>384.00999999999902</v>
      </c>
      <c r="M306">
        <v>383.42999999999898</v>
      </c>
      <c r="N306">
        <v>519.20999999999901</v>
      </c>
      <c r="O306">
        <v>519.20999999999901</v>
      </c>
      <c r="P306">
        <v>52.75</v>
      </c>
      <c r="Q306">
        <v>0.27402294211088202</v>
      </c>
      <c r="R306">
        <v>3083.79</v>
      </c>
      <c r="S306">
        <v>370.15</v>
      </c>
      <c r="T306">
        <v>135.19999999999999</v>
      </c>
      <c r="U306">
        <v>4866.9699999999903</v>
      </c>
      <c r="V306">
        <v>166.13</v>
      </c>
      <c r="W306">
        <v>88.08</v>
      </c>
      <c r="X306">
        <v>94.100000000000094</v>
      </c>
      <c r="Y306">
        <v>1184.78</v>
      </c>
      <c r="Z306">
        <v>144.4</v>
      </c>
      <c r="AA306">
        <v>144.4</v>
      </c>
      <c r="AB306">
        <v>1350.91</v>
      </c>
    </row>
    <row r="307" spans="1:28" hidden="1" x14ac:dyDescent="0.25">
      <c r="A307" t="s">
        <v>903</v>
      </c>
      <c r="B307" t="s">
        <v>902</v>
      </c>
      <c r="C307" t="s">
        <v>904</v>
      </c>
      <c r="D307">
        <v>14736.0908033299</v>
      </c>
      <c r="E307">
        <v>1494.45</v>
      </c>
      <c r="F307">
        <v>753.32</v>
      </c>
      <c r="G307">
        <v>0</v>
      </c>
      <c r="H307">
        <v>1115.94999999999</v>
      </c>
      <c r="J307">
        <v>-51.59</v>
      </c>
      <c r="K307">
        <v>571.62</v>
      </c>
      <c r="L307">
        <v>-335.07</v>
      </c>
      <c r="M307">
        <v>2713.78</v>
      </c>
      <c r="N307">
        <v>362.62999999999897</v>
      </c>
      <c r="O307">
        <v>-208.99</v>
      </c>
      <c r="Q307">
        <v>0</v>
      </c>
      <c r="T307">
        <v>126.08</v>
      </c>
      <c r="U307">
        <v>3829.73</v>
      </c>
      <c r="V307">
        <v>274.8</v>
      </c>
      <c r="W307">
        <v>-51.31</v>
      </c>
      <c r="X307">
        <v>-333.36999999999898</v>
      </c>
      <c r="Y307">
        <v>890.12</v>
      </c>
      <c r="Z307">
        <v>-21.369999999999902</v>
      </c>
      <c r="AA307">
        <v>-210.009999999999</v>
      </c>
      <c r="AB307">
        <v>1164.92</v>
      </c>
    </row>
    <row r="308" spans="1:28" hidden="1" x14ac:dyDescent="0.25">
      <c r="A308" t="s">
        <v>906</v>
      </c>
      <c r="B308" t="s">
        <v>905</v>
      </c>
      <c r="C308" t="s">
        <v>91</v>
      </c>
      <c r="D308">
        <v>14525.1083733</v>
      </c>
      <c r="E308">
        <v>1042.1500000000001</v>
      </c>
      <c r="F308">
        <v>59.13</v>
      </c>
      <c r="G308">
        <v>15.75</v>
      </c>
      <c r="H308">
        <v>674.94999999999902</v>
      </c>
      <c r="I308">
        <v>933.11</v>
      </c>
      <c r="J308">
        <v>32.606523047104801</v>
      </c>
      <c r="K308">
        <v>18.54</v>
      </c>
      <c r="L308">
        <v>451.89999999999901</v>
      </c>
      <c r="M308">
        <v>38.15</v>
      </c>
      <c r="N308">
        <v>615.81999999999903</v>
      </c>
      <c r="O308">
        <v>597.27999999999895</v>
      </c>
      <c r="P308">
        <v>4.05</v>
      </c>
      <c r="Q308">
        <v>0.48303218277051002</v>
      </c>
      <c r="R308">
        <v>5481.63</v>
      </c>
      <c r="S308">
        <v>388.05</v>
      </c>
      <c r="T308">
        <v>145.38</v>
      </c>
      <c r="U308">
        <v>7519.94</v>
      </c>
      <c r="V308">
        <v>176.569999999999</v>
      </c>
      <c r="W308">
        <v>8.1999999999999993</v>
      </c>
      <c r="X308">
        <v>113.769999999999</v>
      </c>
      <c r="Y308">
        <v>1761.9</v>
      </c>
      <c r="Z308">
        <v>157.64999999999901</v>
      </c>
      <c r="AA308">
        <v>150.479999999999</v>
      </c>
      <c r="AB308">
        <v>1938.47</v>
      </c>
    </row>
    <row r="309" spans="1:28" hidden="1" x14ac:dyDescent="0.25">
      <c r="A309" t="s">
        <v>908</v>
      </c>
      <c r="B309" t="s">
        <v>907</v>
      </c>
      <c r="C309" t="s">
        <v>717</v>
      </c>
      <c r="D309">
        <v>14495.3644510549</v>
      </c>
      <c r="E309">
        <v>1228.7</v>
      </c>
      <c r="F309">
        <v>81.73</v>
      </c>
      <c r="G309">
        <v>4</v>
      </c>
      <c r="H309">
        <v>433.54</v>
      </c>
      <c r="I309">
        <v>426.29</v>
      </c>
      <c r="J309">
        <v>18.803238370094</v>
      </c>
      <c r="K309">
        <v>48.39</v>
      </c>
      <c r="L309">
        <v>216.19</v>
      </c>
      <c r="M309">
        <v>187.689999999999</v>
      </c>
      <c r="N309">
        <v>351.81</v>
      </c>
      <c r="O309">
        <v>303.42</v>
      </c>
      <c r="P309">
        <v>13.14</v>
      </c>
      <c r="Q309">
        <v>0.21272931402932499</v>
      </c>
      <c r="R309">
        <v>3757.8</v>
      </c>
      <c r="S309">
        <v>686.65</v>
      </c>
      <c r="T309">
        <v>87.229999999999905</v>
      </c>
      <c r="U309">
        <v>5505.11</v>
      </c>
      <c r="V309">
        <v>117.549999999999</v>
      </c>
      <c r="W309">
        <v>4.51</v>
      </c>
      <c r="X309">
        <v>51.849999999999902</v>
      </c>
      <c r="Y309">
        <v>1404.56</v>
      </c>
      <c r="Z309">
        <v>93.139999999999901</v>
      </c>
      <c r="AA309">
        <v>79.379999999999896</v>
      </c>
      <c r="AB309">
        <v>1522.11</v>
      </c>
    </row>
    <row r="310" spans="1:28" hidden="1" x14ac:dyDescent="0.25">
      <c r="A310" t="s">
        <v>910</v>
      </c>
      <c r="B310" t="s">
        <v>909</v>
      </c>
      <c r="C310" t="s">
        <v>88</v>
      </c>
      <c r="D310">
        <v>14433.64360164</v>
      </c>
      <c r="E310">
        <v>4689.8500000000004</v>
      </c>
      <c r="F310">
        <v>47.89</v>
      </c>
      <c r="G310">
        <v>9</v>
      </c>
      <c r="H310">
        <v>893.46</v>
      </c>
      <c r="J310">
        <v>201.6</v>
      </c>
      <c r="K310">
        <v>4.57</v>
      </c>
      <c r="L310">
        <v>618.1</v>
      </c>
      <c r="M310">
        <v>2193.77</v>
      </c>
      <c r="N310">
        <v>845.57</v>
      </c>
      <c r="O310">
        <v>841</v>
      </c>
      <c r="Q310">
        <v>4.4642857142857102E-2</v>
      </c>
      <c r="T310">
        <v>222.9</v>
      </c>
      <c r="U310">
        <v>3087.23</v>
      </c>
      <c r="V310">
        <v>214.74</v>
      </c>
      <c r="W310">
        <v>48.74</v>
      </c>
      <c r="X310">
        <v>149.44999999999999</v>
      </c>
      <c r="Y310">
        <v>394.87</v>
      </c>
      <c r="Z310">
        <v>201.71</v>
      </c>
      <c r="AA310">
        <v>200.81</v>
      </c>
      <c r="AB310">
        <v>609.61</v>
      </c>
    </row>
    <row r="311" spans="1:28" hidden="1" x14ac:dyDescent="0.25">
      <c r="A311" t="s">
        <v>912</v>
      </c>
      <c r="B311" t="s">
        <v>911</v>
      </c>
      <c r="C311" t="s">
        <v>913</v>
      </c>
      <c r="D311">
        <v>14333.782361739901</v>
      </c>
      <c r="E311">
        <v>776.6</v>
      </c>
      <c r="F311">
        <v>122.5</v>
      </c>
      <c r="G311">
        <v>0</v>
      </c>
      <c r="H311">
        <v>95.05</v>
      </c>
      <c r="I311">
        <v>394.46</v>
      </c>
      <c r="J311">
        <v>-2.0708289416493399</v>
      </c>
      <c r="K311">
        <v>15.2</v>
      </c>
      <c r="L311">
        <v>-36.409999999999897</v>
      </c>
      <c r="M311">
        <v>-123.02</v>
      </c>
      <c r="N311">
        <v>-27.4499999999999</v>
      </c>
      <c r="O311">
        <v>-42.649999999999899</v>
      </c>
      <c r="P311">
        <v>5.82</v>
      </c>
      <c r="Q311">
        <v>0</v>
      </c>
      <c r="R311">
        <v>565.69000000000005</v>
      </c>
      <c r="S311">
        <v>62.58</v>
      </c>
      <c r="T311">
        <v>-6.24</v>
      </c>
      <c r="U311">
        <v>1000.58</v>
      </c>
      <c r="V311">
        <v>-26.7899999999999</v>
      </c>
      <c r="W311">
        <v>-1.56</v>
      </c>
      <c r="X311">
        <v>-26.29</v>
      </c>
      <c r="Y311">
        <v>234.16</v>
      </c>
      <c r="Z311">
        <v>-61.209999999999901</v>
      </c>
      <c r="AA311">
        <v>-65.88</v>
      </c>
      <c r="AB311">
        <v>207.37</v>
      </c>
    </row>
    <row r="312" spans="1:28" hidden="1" x14ac:dyDescent="0.25">
      <c r="A312" t="s">
        <v>915</v>
      </c>
      <c r="B312" t="s">
        <v>914</v>
      </c>
      <c r="C312" t="s">
        <v>88</v>
      </c>
      <c r="D312">
        <v>14140.924442404999</v>
      </c>
      <c r="E312">
        <v>1063.3</v>
      </c>
      <c r="F312">
        <v>23.25</v>
      </c>
      <c r="H312">
        <v>202.82</v>
      </c>
      <c r="I312">
        <v>34.46</v>
      </c>
      <c r="J312">
        <v>10.9965291287997</v>
      </c>
      <c r="K312">
        <v>5.09</v>
      </c>
      <c r="L312">
        <v>130.41999999999999</v>
      </c>
      <c r="M312">
        <v>-19.93</v>
      </c>
      <c r="N312">
        <v>179.57</v>
      </c>
      <c r="O312">
        <v>174.48</v>
      </c>
      <c r="P312">
        <v>55.56</v>
      </c>
      <c r="Q312">
        <v>0</v>
      </c>
      <c r="R312">
        <v>364.03</v>
      </c>
      <c r="S312">
        <v>30.7</v>
      </c>
      <c r="T312">
        <v>44.06</v>
      </c>
      <c r="U312">
        <v>667.64</v>
      </c>
      <c r="V312">
        <v>60.22</v>
      </c>
      <c r="W312">
        <v>3.02</v>
      </c>
      <c r="X312">
        <v>37.569999999999901</v>
      </c>
      <c r="Y312">
        <v>124.15</v>
      </c>
      <c r="Z312">
        <v>53.33</v>
      </c>
      <c r="AA312">
        <v>52.16</v>
      </c>
      <c r="AB312">
        <v>184.37</v>
      </c>
    </row>
    <row r="313" spans="1:28" hidden="1" x14ac:dyDescent="0.25">
      <c r="A313" t="s">
        <v>917</v>
      </c>
      <c r="B313" t="s">
        <v>916</v>
      </c>
      <c r="C313" t="s">
        <v>41</v>
      </c>
      <c r="D313">
        <v>14134.897113839999</v>
      </c>
      <c r="E313">
        <v>3812.3</v>
      </c>
      <c r="F313">
        <v>104.34</v>
      </c>
      <c r="G313">
        <v>40</v>
      </c>
      <c r="H313">
        <v>1303.00999999999</v>
      </c>
      <c r="I313">
        <v>220.5</v>
      </c>
      <c r="J313">
        <v>166.64306595437799</v>
      </c>
      <c r="K313">
        <v>344.11</v>
      </c>
      <c r="L313">
        <v>637.71999999999798</v>
      </c>
      <c r="M313">
        <v>524.98</v>
      </c>
      <c r="N313">
        <v>1198.6699999999901</v>
      </c>
      <c r="O313">
        <v>854.55999999999801</v>
      </c>
      <c r="P313">
        <v>127.04</v>
      </c>
      <c r="Q313">
        <v>0.240033989838801</v>
      </c>
      <c r="R313">
        <v>11043.41</v>
      </c>
      <c r="S313">
        <v>1170.68</v>
      </c>
      <c r="T313">
        <v>216.84</v>
      </c>
      <c r="U313">
        <v>14389.619999999901</v>
      </c>
      <c r="V313">
        <v>434.57</v>
      </c>
      <c r="W313">
        <v>63.43</v>
      </c>
      <c r="X313">
        <v>242.73</v>
      </c>
      <c r="Y313">
        <v>3664.69</v>
      </c>
      <c r="Z313">
        <v>407.29</v>
      </c>
      <c r="AA313">
        <v>328.2</v>
      </c>
      <c r="AB313">
        <v>4099.26</v>
      </c>
    </row>
    <row r="314" spans="1:28" hidden="1" x14ac:dyDescent="0.25">
      <c r="A314" t="s">
        <v>919</v>
      </c>
      <c r="B314" t="s">
        <v>918</v>
      </c>
      <c r="C314" t="s">
        <v>920</v>
      </c>
      <c r="D314">
        <v>14132.87640736</v>
      </c>
      <c r="E314">
        <v>180.85</v>
      </c>
      <c r="F314">
        <v>155.4</v>
      </c>
      <c r="G314">
        <v>7.2</v>
      </c>
      <c r="H314">
        <v>2344.3399999999901</v>
      </c>
      <c r="I314">
        <v>1168.4100000000001</v>
      </c>
      <c r="J314">
        <v>17.818868078695399</v>
      </c>
      <c r="K314">
        <v>355.47</v>
      </c>
      <c r="L314">
        <v>1392.5599999999899</v>
      </c>
      <c r="M314">
        <v>-1810.04</v>
      </c>
      <c r="N314">
        <v>2188.9399999999901</v>
      </c>
      <c r="O314">
        <v>1833.46999999999</v>
      </c>
      <c r="P314">
        <v>0</v>
      </c>
      <c r="Q314">
        <v>0.40406607020164398</v>
      </c>
      <c r="R314">
        <v>77073.02</v>
      </c>
      <c r="S314">
        <v>742.98</v>
      </c>
      <c r="T314">
        <v>440.909999999999</v>
      </c>
      <c r="U314">
        <v>79518.709999999905</v>
      </c>
      <c r="V314">
        <v>589.53000000000202</v>
      </c>
      <c r="W314">
        <v>3.97</v>
      </c>
      <c r="X314">
        <v>310.10000000000201</v>
      </c>
      <c r="Y314">
        <v>21305.439999999999</v>
      </c>
      <c r="Z314">
        <v>546.78000000000202</v>
      </c>
      <c r="AA314">
        <v>454.69000000000199</v>
      </c>
      <c r="AB314">
        <v>21894.97</v>
      </c>
    </row>
    <row r="315" spans="1:28" hidden="1" x14ac:dyDescent="0.25">
      <c r="A315" t="s">
        <v>922</v>
      </c>
      <c r="B315" t="s">
        <v>921</v>
      </c>
      <c r="C315" t="s">
        <v>88</v>
      </c>
      <c r="D315">
        <v>13989.601083150001</v>
      </c>
      <c r="E315">
        <v>1310.45</v>
      </c>
      <c r="F315">
        <v>36.090000000000003</v>
      </c>
      <c r="G315">
        <v>3</v>
      </c>
      <c r="H315">
        <v>432.29</v>
      </c>
      <c r="I315">
        <v>45.2</v>
      </c>
      <c r="J315">
        <v>27.787335420602901</v>
      </c>
      <c r="K315">
        <v>0.56000000000000005</v>
      </c>
      <c r="L315">
        <v>295.18</v>
      </c>
      <c r="M315">
        <v>29.419999999999899</v>
      </c>
      <c r="N315">
        <v>396.2</v>
      </c>
      <c r="O315">
        <v>395.64</v>
      </c>
      <c r="P315">
        <v>90.88</v>
      </c>
      <c r="Q315">
        <v>0.10796285266616901</v>
      </c>
      <c r="R315">
        <v>338.39</v>
      </c>
      <c r="S315">
        <v>29.45</v>
      </c>
      <c r="T315">
        <v>100.46</v>
      </c>
      <c r="U315">
        <v>965.63</v>
      </c>
      <c r="V315">
        <v>117.71</v>
      </c>
      <c r="W315">
        <v>7.58</v>
      </c>
      <c r="X315">
        <v>80.540000000000006</v>
      </c>
      <c r="Y315">
        <v>111.78</v>
      </c>
      <c r="Z315">
        <v>107.65</v>
      </c>
      <c r="AA315">
        <v>107.52</v>
      </c>
      <c r="AB315">
        <v>229.49</v>
      </c>
    </row>
    <row r="316" spans="1:28" hidden="1" x14ac:dyDescent="0.25">
      <c r="A316" t="s">
        <v>924</v>
      </c>
      <c r="B316" t="s">
        <v>923</v>
      </c>
      <c r="C316" t="s">
        <v>376</v>
      </c>
      <c r="D316">
        <v>13980.32718344</v>
      </c>
      <c r="E316">
        <v>904.05</v>
      </c>
      <c r="F316">
        <v>260.16000000000003</v>
      </c>
      <c r="G316">
        <v>14</v>
      </c>
      <c r="H316">
        <v>1726.0999999999899</v>
      </c>
      <c r="I316">
        <v>890.64</v>
      </c>
      <c r="J316">
        <v>55.558572877373699</v>
      </c>
      <c r="K316">
        <v>52.81</v>
      </c>
      <c r="L316">
        <v>910.83999999999799</v>
      </c>
      <c r="M316">
        <v>765.22000000000105</v>
      </c>
      <c r="N316">
        <v>1465.9399999999901</v>
      </c>
      <c r="O316">
        <v>1413.1299999999901</v>
      </c>
      <c r="P316">
        <v>2093.98</v>
      </c>
      <c r="Q316">
        <v>0.251986314171534</v>
      </c>
      <c r="R316">
        <v>5674.12</v>
      </c>
      <c r="S316">
        <v>766.85</v>
      </c>
      <c r="T316">
        <v>502.289999999999</v>
      </c>
      <c r="U316">
        <v>11916.91</v>
      </c>
      <c r="V316">
        <v>372.01</v>
      </c>
      <c r="W316">
        <v>11.97</v>
      </c>
      <c r="X316">
        <v>186.67</v>
      </c>
      <c r="Y316">
        <v>2502.4299999999998</v>
      </c>
      <c r="Z316">
        <v>301.13</v>
      </c>
      <c r="AA316">
        <v>289.23</v>
      </c>
      <c r="AB316">
        <v>2874.44</v>
      </c>
    </row>
    <row r="317" spans="1:28" hidden="1" x14ac:dyDescent="0.25">
      <c r="A317" t="s">
        <v>926</v>
      </c>
      <c r="B317" t="s">
        <v>925</v>
      </c>
      <c r="C317" t="s">
        <v>927</v>
      </c>
      <c r="D317">
        <v>13947.31919907</v>
      </c>
      <c r="E317">
        <v>1050.6500000000001</v>
      </c>
      <c r="F317">
        <v>49.42</v>
      </c>
      <c r="G317">
        <v>0</v>
      </c>
      <c r="H317">
        <v>342.37999999999897</v>
      </c>
      <c r="J317">
        <v>18.43</v>
      </c>
      <c r="K317">
        <v>11.41</v>
      </c>
      <c r="L317">
        <v>244.58999999999901</v>
      </c>
      <c r="M317">
        <v>1145.9000000000001</v>
      </c>
      <c r="N317">
        <v>292.95999999999901</v>
      </c>
      <c r="O317">
        <v>281.54999999999899</v>
      </c>
      <c r="Q317">
        <v>0</v>
      </c>
      <c r="T317">
        <v>36.96</v>
      </c>
      <c r="U317">
        <v>1488.28</v>
      </c>
      <c r="V317">
        <v>86.519999999999897</v>
      </c>
      <c r="W317">
        <v>4.68</v>
      </c>
      <c r="X317">
        <v>62.409999999999897</v>
      </c>
      <c r="Y317">
        <v>286.82</v>
      </c>
      <c r="Z317">
        <v>72.969999999999899</v>
      </c>
      <c r="AA317">
        <v>69.8599999999999</v>
      </c>
      <c r="AB317">
        <v>373.34</v>
      </c>
    </row>
    <row r="318" spans="1:28" hidden="1" x14ac:dyDescent="0.25">
      <c r="A318" t="s">
        <v>929</v>
      </c>
      <c r="B318" t="s">
        <v>928</v>
      </c>
      <c r="C318" t="s">
        <v>91</v>
      </c>
      <c r="D318">
        <v>13918.086378079999</v>
      </c>
      <c r="E318">
        <v>931.5</v>
      </c>
      <c r="F318">
        <v>41.91</v>
      </c>
      <c r="G318">
        <v>5.4</v>
      </c>
      <c r="H318">
        <v>373.62999999999897</v>
      </c>
      <c r="I318">
        <v>806.81</v>
      </c>
      <c r="J318">
        <v>16.164596474211699</v>
      </c>
      <c r="K318">
        <v>21.86</v>
      </c>
      <c r="L318">
        <v>230.98999999999899</v>
      </c>
      <c r="M318">
        <v>179.819999999999</v>
      </c>
      <c r="N318">
        <v>331.719999999999</v>
      </c>
      <c r="O318">
        <v>309.85999999999899</v>
      </c>
      <c r="P318">
        <v>4.41</v>
      </c>
      <c r="Q318">
        <v>0.334063396424087</v>
      </c>
      <c r="R318">
        <v>0</v>
      </c>
      <c r="S318">
        <v>85.73</v>
      </c>
      <c r="T318">
        <v>78.87</v>
      </c>
      <c r="U318">
        <v>1450.3999999999901</v>
      </c>
      <c r="V318">
        <v>100.62</v>
      </c>
      <c r="W318">
        <v>4.01</v>
      </c>
      <c r="X318">
        <v>57.66</v>
      </c>
      <c r="Y318">
        <v>285.81</v>
      </c>
      <c r="Z318">
        <v>87.68</v>
      </c>
      <c r="AA318">
        <v>78.930000000000007</v>
      </c>
      <c r="AB318">
        <v>386.43</v>
      </c>
    </row>
    <row r="319" spans="1:28" hidden="1" x14ac:dyDescent="0.25">
      <c r="A319" t="s">
        <v>931</v>
      </c>
      <c r="B319" t="s">
        <v>930</v>
      </c>
      <c r="C319" t="s">
        <v>659</v>
      </c>
      <c r="D319">
        <v>13850.870764499999</v>
      </c>
      <c r="E319">
        <v>885.25</v>
      </c>
      <c r="F319">
        <v>152.19</v>
      </c>
      <c r="G319">
        <v>0</v>
      </c>
      <c r="H319">
        <v>394.38999999999902</v>
      </c>
      <c r="J319">
        <v>7.16</v>
      </c>
      <c r="K319">
        <v>92.75</v>
      </c>
      <c r="L319">
        <v>111.579999999999</v>
      </c>
      <c r="M319">
        <v>1904.13</v>
      </c>
      <c r="N319">
        <v>242.19999999999899</v>
      </c>
      <c r="O319">
        <v>149.44999999999899</v>
      </c>
      <c r="Q319">
        <v>0</v>
      </c>
      <c r="T319">
        <v>37.869999999999997</v>
      </c>
      <c r="U319">
        <v>2298.52</v>
      </c>
      <c r="V319">
        <v>94.26</v>
      </c>
      <c r="W319">
        <v>1.29</v>
      </c>
      <c r="X319">
        <v>20.09</v>
      </c>
      <c r="Y319">
        <v>467.7</v>
      </c>
      <c r="Z319">
        <v>53.06</v>
      </c>
      <c r="AA319">
        <v>27.73</v>
      </c>
      <c r="AB319">
        <v>561.96</v>
      </c>
    </row>
    <row r="320" spans="1:28" hidden="1" x14ac:dyDescent="0.25">
      <c r="A320" t="s">
        <v>933</v>
      </c>
      <c r="B320" t="s">
        <v>932</v>
      </c>
      <c r="C320" t="s">
        <v>326</v>
      </c>
      <c r="D320">
        <v>13764.5935095</v>
      </c>
      <c r="E320">
        <v>769.75</v>
      </c>
      <c r="F320">
        <v>163.80000000000001</v>
      </c>
      <c r="G320">
        <v>5.5</v>
      </c>
      <c r="H320">
        <v>1040.19999999999</v>
      </c>
      <c r="J320">
        <v>39.18</v>
      </c>
      <c r="K320">
        <v>14.5</v>
      </c>
      <c r="L320">
        <v>715.29999999999905</v>
      </c>
      <c r="M320">
        <v>1771.5</v>
      </c>
      <c r="N320">
        <v>876.39999999999895</v>
      </c>
      <c r="O320">
        <v>861.89999999999895</v>
      </c>
      <c r="Q320">
        <v>0.140377743746809</v>
      </c>
      <c r="T320">
        <v>146.6</v>
      </c>
      <c r="U320">
        <v>2811.7</v>
      </c>
      <c r="V320">
        <v>368.1</v>
      </c>
      <c r="W320">
        <v>15.11</v>
      </c>
      <c r="X320">
        <v>275.8</v>
      </c>
      <c r="Y320">
        <v>558.79999999999995</v>
      </c>
      <c r="Z320">
        <v>327.10000000000002</v>
      </c>
      <c r="AA320">
        <v>324.39999999999998</v>
      </c>
      <c r="AB320">
        <v>926.9</v>
      </c>
    </row>
    <row r="321" spans="1:28" hidden="1" x14ac:dyDescent="0.25">
      <c r="A321" t="s">
        <v>935</v>
      </c>
      <c r="B321" t="s">
        <v>934</v>
      </c>
      <c r="C321" t="s">
        <v>107</v>
      </c>
      <c r="D321">
        <v>13664.2073767</v>
      </c>
      <c r="E321">
        <v>218.1</v>
      </c>
      <c r="F321">
        <v>126.18</v>
      </c>
      <c r="G321">
        <v>0</v>
      </c>
      <c r="H321">
        <v>615.57999999999902</v>
      </c>
      <c r="I321">
        <v>431.16</v>
      </c>
      <c r="J321">
        <v>5.03018895316265</v>
      </c>
      <c r="K321">
        <v>35.57</v>
      </c>
      <c r="L321">
        <v>314.56999999999903</v>
      </c>
      <c r="M321">
        <v>457.32999999999902</v>
      </c>
      <c r="N321">
        <v>489.39999999999901</v>
      </c>
      <c r="O321">
        <v>453.82999999999902</v>
      </c>
      <c r="P321">
        <v>127.21</v>
      </c>
      <c r="Q321">
        <v>0</v>
      </c>
      <c r="R321">
        <v>192.39</v>
      </c>
      <c r="S321">
        <v>325.08999999999997</v>
      </c>
      <c r="T321">
        <v>139.26</v>
      </c>
      <c r="U321">
        <v>2148.7599999999902</v>
      </c>
      <c r="V321">
        <v>188.34</v>
      </c>
      <c r="W321">
        <v>1.35</v>
      </c>
      <c r="X321">
        <v>84.37</v>
      </c>
      <c r="Y321">
        <v>484.25</v>
      </c>
      <c r="Z321">
        <v>156.63</v>
      </c>
      <c r="AA321">
        <v>144.56</v>
      </c>
      <c r="AB321">
        <v>672.59</v>
      </c>
    </row>
    <row r="322" spans="1:28" hidden="1" x14ac:dyDescent="0.25">
      <c r="A322" t="s">
        <v>937</v>
      </c>
      <c r="B322" t="s">
        <v>936</v>
      </c>
      <c r="C322" t="s">
        <v>765</v>
      </c>
      <c r="D322">
        <v>13611.013756155</v>
      </c>
      <c r="E322">
        <v>1597.2</v>
      </c>
      <c r="F322">
        <v>30.26</v>
      </c>
      <c r="G322">
        <v>39.85</v>
      </c>
      <c r="H322">
        <v>1221.8399999999899</v>
      </c>
      <c r="I322">
        <v>397.9</v>
      </c>
      <c r="J322">
        <v>107.04332767376999</v>
      </c>
      <c r="L322">
        <v>889.94999999999902</v>
      </c>
      <c r="M322">
        <v>135.13999999999999</v>
      </c>
      <c r="N322">
        <v>1191.5799999999899</v>
      </c>
      <c r="O322">
        <v>1191.5799999999899</v>
      </c>
      <c r="Q322">
        <v>0.37227915897241398</v>
      </c>
      <c r="S322">
        <v>1266.23</v>
      </c>
      <c r="T322">
        <v>301.63</v>
      </c>
      <c r="U322">
        <v>3021.11</v>
      </c>
      <c r="V322">
        <v>305.60000000000002</v>
      </c>
      <c r="W322">
        <v>26.39</v>
      </c>
      <c r="X322">
        <v>220.8</v>
      </c>
      <c r="Y322">
        <v>505.5</v>
      </c>
      <c r="Z322">
        <v>296.7</v>
      </c>
      <c r="AA322">
        <v>296.7</v>
      </c>
      <c r="AB322">
        <v>811.1</v>
      </c>
    </row>
    <row r="323" spans="1:28" hidden="1" x14ac:dyDescent="0.25">
      <c r="A323" t="s">
        <v>939</v>
      </c>
      <c r="B323" t="s">
        <v>938</v>
      </c>
      <c r="C323" t="s">
        <v>468</v>
      </c>
      <c r="D323">
        <v>13602.097089105</v>
      </c>
      <c r="E323">
        <v>564.9</v>
      </c>
      <c r="F323">
        <v>159.65</v>
      </c>
      <c r="G323">
        <v>2</v>
      </c>
      <c r="H323">
        <v>827.59</v>
      </c>
      <c r="J323">
        <v>15.01</v>
      </c>
      <c r="K323">
        <v>104.61</v>
      </c>
      <c r="L323">
        <v>364.88</v>
      </c>
      <c r="M323">
        <v>3223.91</v>
      </c>
      <c r="N323">
        <v>667.94</v>
      </c>
      <c r="O323">
        <v>563.33000000000004</v>
      </c>
      <c r="Q323">
        <v>0.133244503664223</v>
      </c>
      <c r="T323">
        <v>198.45</v>
      </c>
      <c r="U323">
        <v>4051.5</v>
      </c>
      <c r="V323">
        <v>179.01</v>
      </c>
      <c r="W323">
        <v>2.84</v>
      </c>
      <c r="X323">
        <v>68.920000000000101</v>
      </c>
      <c r="Y323">
        <v>901.91</v>
      </c>
      <c r="Z323">
        <v>138.21</v>
      </c>
      <c r="AA323">
        <v>112.32</v>
      </c>
      <c r="AB323">
        <v>1080.92</v>
      </c>
    </row>
    <row r="324" spans="1:28" hidden="1" x14ac:dyDescent="0.25">
      <c r="A324" t="s">
        <v>941</v>
      </c>
      <c r="B324" t="s">
        <v>940</v>
      </c>
      <c r="C324" t="s">
        <v>326</v>
      </c>
      <c r="D324">
        <v>13577.5977903</v>
      </c>
      <c r="E324">
        <v>687.5</v>
      </c>
      <c r="F324">
        <v>275.43</v>
      </c>
      <c r="G324">
        <v>8</v>
      </c>
      <c r="H324">
        <v>680.18999999999903</v>
      </c>
      <c r="I324">
        <v>1169.1300000000001</v>
      </c>
      <c r="J324">
        <v>17.3984821283161</v>
      </c>
      <c r="K324">
        <v>50.17</v>
      </c>
      <c r="L324">
        <v>341.98999999999899</v>
      </c>
      <c r="M324">
        <v>550.33000000000004</v>
      </c>
      <c r="N324">
        <v>404.75999999999902</v>
      </c>
      <c r="O324">
        <v>354.58999999999901</v>
      </c>
      <c r="P324">
        <v>151.54</v>
      </c>
      <c r="Q324">
        <v>0.45981022603000099</v>
      </c>
      <c r="R324">
        <v>1630.17</v>
      </c>
      <c r="S324">
        <v>1474</v>
      </c>
      <c r="T324">
        <v>12.6</v>
      </c>
      <c r="U324">
        <v>5655.36</v>
      </c>
      <c r="V324">
        <v>204.659999999999</v>
      </c>
      <c r="W324">
        <v>7.76</v>
      </c>
      <c r="X324">
        <v>152.599999999999</v>
      </c>
      <c r="Y324">
        <v>1202.68</v>
      </c>
      <c r="Z324">
        <v>130.539999999999</v>
      </c>
      <c r="AA324">
        <v>116.16999999999901</v>
      </c>
      <c r="AB324">
        <v>1407.34</v>
      </c>
    </row>
    <row r="325" spans="1:28" hidden="1" x14ac:dyDescent="0.25">
      <c r="A325" t="s">
        <v>943</v>
      </c>
      <c r="B325" t="s">
        <v>942</v>
      </c>
      <c r="C325" t="s">
        <v>774</v>
      </c>
      <c r="D325">
        <v>13571.753124715</v>
      </c>
      <c r="E325">
        <v>271.60000000000002</v>
      </c>
      <c r="F325">
        <v>7.21</v>
      </c>
      <c r="G325">
        <v>2</v>
      </c>
      <c r="H325">
        <v>660.93999999999903</v>
      </c>
      <c r="J325">
        <v>10.11</v>
      </c>
      <c r="L325">
        <v>503.01999999999902</v>
      </c>
      <c r="M325">
        <v>468.06</v>
      </c>
      <c r="N325">
        <v>653.729999999999</v>
      </c>
      <c r="O325">
        <v>653.729999999999</v>
      </c>
      <c r="Q325">
        <v>0.19782393669633999</v>
      </c>
      <c r="T325">
        <v>150.70999999999901</v>
      </c>
      <c r="U325">
        <v>1129</v>
      </c>
      <c r="V325">
        <v>177.89</v>
      </c>
      <c r="W325">
        <v>2.72</v>
      </c>
      <c r="X325">
        <v>135.30000000000001</v>
      </c>
      <c r="Y325">
        <v>130.49</v>
      </c>
      <c r="Z325">
        <v>176.38</v>
      </c>
      <c r="AA325">
        <v>176.38</v>
      </c>
      <c r="AB325">
        <v>308.38</v>
      </c>
    </row>
    <row r="326" spans="1:28" hidden="1" x14ac:dyDescent="0.25">
      <c r="A326" t="s">
        <v>100</v>
      </c>
      <c r="B326" t="s">
        <v>101</v>
      </c>
      <c r="C326" t="s">
        <v>102</v>
      </c>
      <c r="D326">
        <v>13298.75045288</v>
      </c>
      <c r="E326">
        <v>135</v>
      </c>
      <c r="F326">
        <v>81.39</v>
      </c>
      <c r="G326">
        <v>6.5</v>
      </c>
      <c r="H326">
        <v>1178.1500000000001</v>
      </c>
      <c r="I326">
        <v>272.58</v>
      </c>
      <c r="J326">
        <v>8.2411439998308609</v>
      </c>
      <c r="K326">
        <v>4.01</v>
      </c>
      <c r="L326">
        <v>815.15</v>
      </c>
      <c r="M326">
        <v>252.48999999999899</v>
      </c>
      <c r="N326">
        <v>1096.76</v>
      </c>
      <c r="O326">
        <v>1092.75</v>
      </c>
      <c r="P326">
        <v>6.21</v>
      </c>
      <c r="Q326">
        <v>0.78872544881310203</v>
      </c>
      <c r="R326">
        <v>2528.27</v>
      </c>
      <c r="S326">
        <v>603.84</v>
      </c>
      <c r="T326">
        <v>277.60000000000002</v>
      </c>
      <c r="U326">
        <v>4841.54</v>
      </c>
      <c r="V326">
        <v>312.64</v>
      </c>
      <c r="W326">
        <v>2.0499999999999998</v>
      </c>
      <c r="X326">
        <v>202.5</v>
      </c>
      <c r="Y326">
        <v>998.86</v>
      </c>
      <c r="Z326">
        <v>289.909999999999</v>
      </c>
      <c r="AA326">
        <v>288.26</v>
      </c>
      <c r="AB326">
        <v>1311.5</v>
      </c>
    </row>
    <row r="327" spans="1:28" hidden="1" x14ac:dyDescent="0.25">
      <c r="A327" t="s">
        <v>945</v>
      </c>
      <c r="B327" t="s">
        <v>944</v>
      </c>
      <c r="C327" t="s">
        <v>27</v>
      </c>
      <c r="D327">
        <v>13289.294007279999</v>
      </c>
      <c r="E327">
        <v>222</v>
      </c>
      <c r="F327">
        <v>0</v>
      </c>
      <c r="G327">
        <v>1.5</v>
      </c>
      <c r="H327">
        <v>1221.1499999999901</v>
      </c>
      <c r="J327">
        <v>15.34</v>
      </c>
      <c r="L327">
        <v>919.53999999999905</v>
      </c>
      <c r="M327">
        <v>10835.33</v>
      </c>
      <c r="N327">
        <v>1221.1499999999901</v>
      </c>
      <c r="O327">
        <v>1221.1499999999901</v>
      </c>
      <c r="Q327">
        <v>9.7783572359843501E-2</v>
      </c>
      <c r="T327">
        <v>301.61</v>
      </c>
      <c r="U327">
        <v>12056.48</v>
      </c>
      <c r="V327">
        <v>390.42999999999898</v>
      </c>
      <c r="W327">
        <v>4.9800000000000004</v>
      </c>
      <c r="X327">
        <v>298.56999999999903</v>
      </c>
      <c r="Y327">
        <v>2909.54</v>
      </c>
      <c r="Z327">
        <v>390.42999999999898</v>
      </c>
      <c r="AA327">
        <v>390.42999999999898</v>
      </c>
      <c r="AB327">
        <v>3299.97</v>
      </c>
    </row>
    <row r="328" spans="1:28" hidden="1" x14ac:dyDescent="0.25">
      <c r="A328" t="s">
        <v>947</v>
      </c>
      <c r="B328" t="s">
        <v>946</v>
      </c>
      <c r="C328" t="s">
        <v>384</v>
      </c>
      <c r="D328">
        <v>13262.494173075</v>
      </c>
      <c r="E328">
        <v>570.9</v>
      </c>
      <c r="F328">
        <v>314.58</v>
      </c>
      <c r="G328">
        <v>2</v>
      </c>
      <c r="H328">
        <v>1026.72</v>
      </c>
      <c r="I328">
        <v>268.27999999999997</v>
      </c>
      <c r="J328">
        <v>12.642790516063201</v>
      </c>
      <c r="K328">
        <v>434.15</v>
      </c>
      <c r="L328">
        <v>291.41000000000003</v>
      </c>
      <c r="M328">
        <v>722.99999999999898</v>
      </c>
      <c r="N328">
        <v>712.14</v>
      </c>
      <c r="O328">
        <v>277.99</v>
      </c>
      <c r="P328">
        <v>54.06</v>
      </c>
      <c r="Q328">
        <v>0.15819292405888599</v>
      </c>
      <c r="R328">
        <v>1168.5899999999999</v>
      </c>
      <c r="S328">
        <v>371.67</v>
      </c>
      <c r="T328">
        <v>-13.4199999999999</v>
      </c>
      <c r="U328">
        <v>3612.3199999999902</v>
      </c>
      <c r="V328">
        <v>248.51999999999899</v>
      </c>
      <c r="W328">
        <v>3</v>
      </c>
      <c r="X328">
        <v>69.249999999999901</v>
      </c>
      <c r="Y328">
        <v>640.59</v>
      </c>
      <c r="Z328">
        <v>165.14</v>
      </c>
      <c r="AA328">
        <v>65.139999999999901</v>
      </c>
      <c r="AB328">
        <v>889.11</v>
      </c>
    </row>
    <row r="329" spans="1:28" hidden="1" x14ac:dyDescent="0.25">
      <c r="A329" t="s">
        <v>949</v>
      </c>
      <c r="B329" t="s">
        <v>948</v>
      </c>
      <c r="C329" t="s">
        <v>347</v>
      </c>
      <c r="D329">
        <v>13129.114208000001</v>
      </c>
      <c r="E329">
        <v>45</v>
      </c>
      <c r="F329">
        <v>0</v>
      </c>
      <c r="G329">
        <v>0</v>
      </c>
      <c r="H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hidden="1" x14ac:dyDescent="0.25">
      <c r="A330" t="s">
        <v>951</v>
      </c>
      <c r="B330" t="s">
        <v>950</v>
      </c>
      <c r="C330" t="s">
        <v>418</v>
      </c>
      <c r="D330">
        <v>12910.570821494999</v>
      </c>
      <c r="E330">
        <v>400</v>
      </c>
      <c r="F330">
        <v>19.899999999999999</v>
      </c>
      <c r="G330">
        <v>0</v>
      </c>
      <c r="H330">
        <v>276.39</v>
      </c>
      <c r="J330">
        <v>5.97</v>
      </c>
      <c r="K330">
        <v>0.99</v>
      </c>
      <c r="L330">
        <v>192.54</v>
      </c>
      <c r="M330">
        <v>1013.78</v>
      </c>
      <c r="N330">
        <v>256.49</v>
      </c>
      <c r="O330">
        <v>255.5</v>
      </c>
      <c r="Q330">
        <v>0</v>
      </c>
      <c r="T330">
        <v>62.96</v>
      </c>
      <c r="U330">
        <v>1290.17</v>
      </c>
      <c r="V330">
        <v>78.819999999999993</v>
      </c>
      <c r="W330">
        <v>1.73</v>
      </c>
      <c r="X330">
        <v>55.51</v>
      </c>
      <c r="Y330">
        <v>303.42</v>
      </c>
      <c r="Z330">
        <v>73.83</v>
      </c>
      <c r="AA330">
        <v>73.33</v>
      </c>
      <c r="AB330">
        <v>382.24</v>
      </c>
    </row>
    <row r="331" spans="1:28" hidden="1" x14ac:dyDescent="0.25">
      <c r="A331" t="s">
        <v>953</v>
      </c>
      <c r="B331" t="s">
        <v>952</v>
      </c>
      <c r="C331" t="s">
        <v>334</v>
      </c>
      <c r="D331">
        <v>12618.269635729999</v>
      </c>
      <c r="E331">
        <v>621.04999999999995</v>
      </c>
      <c r="F331">
        <v>70.900000000000006</v>
      </c>
      <c r="G331">
        <v>2.5</v>
      </c>
      <c r="H331">
        <v>-285.93</v>
      </c>
      <c r="J331">
        <v>-27.85</v>
      </c>
      <c r="K331">
        <v>39.47</v>
      </c>
      <c r="L331">
        <v>-465.65</v>
      </c>
      <c r="M331">
        <v>3027.07</v>
      </c>
      <c r="N331">
        <v>-356.83</v>
      </c>
      <c r="O331">
        <v>-396.3</v>
      </c>
      <c r="T331">
        <v>69.349999999999994</v>
      </c>
      <c r="U331">
        <v>2741.14</v>
      </c>
      <c r="V331">
        <v>-607.17999999999995</v>
      </c>
      <c r="W331">
        <v>-36.369999999999997</v>
      </c>
      <c r="X331">
        <v>-678.9</v>
      </c>
      <c r="Y331">
        <v>1488.47</v>
      </c>
      <c r="Z331">
        <v>-649.57000000000005</v>
      </c>
      <c r="AA331">
        <v>-683.24</v>
      </c>
      <c r="AB331">
        <v>881.29</v>
      </c>
    </row>
    <row r="332" spans="1:28" hidden="1" x14ac:dyDescent="0.25">
      <c r="A332" t="s">
        <v>955</v>
      </c>
      <c r="B332" t="s">
        <v>954</v>
      </c>
      <c r="C332" t="s">
        <v>334</v>
      </c>
      <c r="D332">
        <v>12579.039708660001</v>
      </c>
      <c r="E332">
        <v>350.2</v>
      </c>
      <c r="F332">
        <v>951.13</v>
      </c>
      <c r="G332">
        <v>0</v>
      </c>
      <c r="H332">
        <v>817.78999999999701</v>
      </c>
      <c r="I332">
        <v>605.51</v>
      </c>
      <c r="J332">
        <v>0.44406346822752202</v>
      </c>
      <c r="K332">
        <v>511.9</v>
      </c>
      <c r="L332">
        <v>15.8599999999979</v>
      </c>
      <c r="M332">
        <v>1137.81</v>
      </c>
      <c r="N332">
        <v>-133.34000000000199</v>
      </c>
      <c r="O332">
        <v>-645.24000000000206</v>
      </c>
      <c r="P332">
        <v>2792.34</v>
      </c>
      <c r="Q332">
        <v>0</v>
      </c>
      <c r="R332">
        <v>1809.28</v>
      </c>
      <c r="S332">
        <v>3436.65</v>
      </c>
      <c r="T332">
        <v>-661.1</v>
      </c>
      <c r="U332">
        <v>10599.38</v>
      </c>
      <c r="V332">
        <v>-22.9</v>
      </c>
      <c r="W332">
        <v>5.63</v>
      </c>
      <c r="X332">
        <v>201.06</v>
      </c>
      <c r="Y332">
        <v>2953.86</v>
      </c>
      <c r="Z332">
        <v>-262.02999999999997</v>
      </c>
      <c r="AA332">
        <v>-399.48</v>
      </c>
      <c r="AB332">
        <v>2930.96</v>
      </c>
    </row>
    <row r="333" spans="1:28" hidden="1" x14ac:dyDescent="0.25">
      <c r="A333" t="s">
        <v>957</v>
      </c>
      <c r="B333" t="s">
        <v>956</v>
      </c>
      <c r="C333" t="s">
        <v>626</v>
      </c>
      <c r="D333">
        <v>12483.315000000001</v>
      </c>
      <c r="E333">
        <v>368.05</v>
      </c>
      <c r="F333">
        <v>125.8</v>
      </c>
      <c r="G333">
        <v>5.75</v>
      </c>
      <c r="H333">
        <v>858.76999999999896</v>
      </c>
      <c r="I333">
        <v>82.52</v>
      </c>
      <c r="J333">
        <v>13.1874830862139</v>
      </c>
      <c r="K333">
        <v>88.23</v>
      </c>
      <c r="L333">
        <v>462.93999999999897</v>
      </c>
      <c r="M333">
        <v>130.86999999999901</v>
      </c>
      <c r="N333">
        <v>732.969999999999</v>
      </c>
      <c r="O333">
        <v>644.73999999999899</v>
      </c>
      <c r="P333">
        <v>26.05</v>
      </c>
      <c r="Q333">
        <v>0.43601951656802201</v>
      </c>
      <c r="R333">
        <v>7632.29</v>
      </c>
      <c r="S333">
        <v>83.7</v>
      </c>
      <c r="T333">
        <v>181.8</v>
      </c>
      <c r="U333">
        <v>8814.1999999999898</v>
      </c>
      <c r="V333">
        <v>266.19999999999902</v>
      </c>
      <c r="W333">
        <v>4.01</v>
      </c>
      <c r="X333">
        <v>140.85999999999899</v>
      </c>
      <c r="Y333">
        <v>1951.92</v>
      </c>
      <c r="Z333">
        <v>237.039999999999</v>
      </c>
      <c r="AA333">
        <v>211.689999999999</v>
      </c>
      <c r="AB333">
        <v>2218.12</v>
      </c>
    </row>
    <row r="334" spans="1:28" hidden="1" x14ac:dyDescent="0.25">
      <c r="A334" t="s">
        <v>959</v>
      </c>
      <c r="B334" t="s">
        <v>958</v>
      </c>
      <c r="C334" t="s">
        <v>61</v>
      </c>
      <c r="D334">
        <v>12480.6174108</v>
      </c>
      <c r="E334">
        <v>1276.75</v>
      </c>
      <c r="F334">
        <v>245.65</v>
      </c>
      <c r="G334">
        <v>0</v>
      </c>
      <c r="H334">
        <v>2640.99999999999</v>
      </c>
      <c r="J334">
        <v>150.41999999999999</v>
      </c>
      <c r="K334">
        <v>443.01</v>
      </c>
      <c r="L334">
        <v>1454.4299999999901</v>
      </c>
      <c r="M334">
        <v>6927.81</v>
      </c>
      <c r="N334">
        <v>2395.3499999999899</v>
      </c>
      <c r="O334">
        <v>1952.3399999999899</v>
      </c>
      <c r="Q334">
        <v>0</v>
      </c>
      <c r="T334">
        <v>497.909999999999</v>
      </c>
      <c r="U334">
        <v>9568.81</v>
      </c>
      <c r="V334">
        <v>701.3</v>
      </c>
      <c r="W334">
        <v>40.299999999999997</v>
      </c>
      <c r="X334">
        <v>389.69</v>
      </c>
      <c r="Y334">
        <v>1790.66</v>
      </c>
      <c r="Z334">
        <v>642.30999999999995</v>
      </c>
      <c r="AA334">
        <v>521.24</v>
      </c>
      <c r="AB334">
        <v>2491.96</v>
      </c>
    </row>
    <row r="335" spans="1:28" hidden="1" x14ac:dyDescent="0.25">
      <c r="A335" t="s">
        <v>961</v>
      </c>
      <c r="B335" t="s">
        <v>960</v>
      </c>
      <c r="C335" t="s">
        <v>774</v>
      </c>
      <c r="D335">
        <v>12452.833219779999</v>
      </c>
      <c r="E335">
        <v>1603.5</v>
      </c>
      <c r="F335">
        <v>28.72</v>
      </c>
      <c r="G335">
        <v>0</v>
      </c>
      <c r="H335">
        <v>577.12999999999897</v>
      </c>
      <c r="I335">
        <v>301.58999999999997</v>
      </c>
      <c r="J335">
        <v>54.385841933511998</v>
      </c>
      <c r="L335">
        <v>429.62999999999897</v>
      </c>
      <c r="M335">
        <v>610.88</v>
      </c>
      <c r="N335">
        <v>548.40999999999894</v>
      </c>
      <c r="O335">
        <v>548.40999999999894</v>
      </c>
      <c r="Q335">
        <v>0</v>
      </c>
      <c r="S335">
        <v>121</v>
      </c>
      <c r="T335">
        <v>118.78</v>
      </c>
      <c r="U335">
        <v>1610.6</v>
      </c>
      <c r="V335">
        <v>167.349999999999</v>
      </c>
      <c r="W335">
        <v>16.05</v>
      </c>
      <c r="X335">
        <v>126.829999999999</v>
      </c>
      <c r="Y335">
        <v>283.05</v>
      </c>
      <c r="Z335">
        <v>158.66999999999899</v>
      </c>
      <c r="AA335">
        <v>158.66999999999899</v>
      </c>
      <c r="AB335">
        <v>450.4</v>
      </c>
    </row>
    <row r="336" spans="1:28" hidden="1" x14ac:dyDescent="0.25">
      <c r="A336" t="s">
        <v>963</v>
      </c>
      <c r="B336" t="s">
        <v>962</v>
      </c>
      <c r="C336" t="s">
        <v>88</v>
      </c>
      <c r="D336">
        <v>12446.755529399999</v>
      </c>
      <c r="E336">
        <v>2401.6</v>
      </c>
      <c r="F336">
        <v>45.17</v>
      </c>
      <c r="G336">
        <v>10</v>
      </c>
      <c r="H336">
        <v>357.05999999999898</v>
      </c>
      <c r="I336">
        <v>69.58</v>
      </c>
      <c r="J336">
        <v>44.759345845272698</v>
      </c>
      <c r="K336">
        <v>3.32</v>
      </c>
      <c r="L336">
        <v>228.659999999999</v>
      </c>
      <c r="M336">
        <v>104.95</v>
      </c>
      <c r="N336">
        <v>311.88999999999902</v>
      </c>
      <c r="O336">
        <v>308.56999999999903</v>
      </c>
      <c r="P336">
        <v>218.72</v>
      </c>
      <c r="Q336">
        <v>0.22341702746435699</v>
      </c>
      <c r="R336">
        <v>819.67</v>
      </c>
      <c r="S336">
        <v>126.27</v>
      </c>
      <c r="T336">
        <v>79.91</v>
      </c>
      <c r="U336">
        <v>1696.25</v>
      </c>
      <c r="V336">
        <v>79.769999999999897</v>
      </c>
      <c r="W336">
        <v>9.52</v>
      </c>
      <c r="X336">
        <v>48.639999999999901</v>
      </c>
      <c r="Y336">
        <v>334.74</v>
      </c>
      <c r="Z336">
        <v>68.179999999999893</v>
      </c>
      <c r="AA336">
        <v>67.099999999999895</v>
      </c>
      <c r="AB336">
        <v>414.51</v>
      </c>
    </row>
    <row r="337" spans="1:28" hidden="1" x14ac:dyDescent="0.25">
      <c r="A337" t="s">
        <v>965</v>
      </c>
      <c r="B337" t="s">
        <v>964</v>
      </c>
      <c r="C337" t="s">
        <v>326</v>
      </c>
      <c r="D337">
        <v>12409.873112159999</v>
      </c>
      <c r="E337">
        <v>105.05</v>
      </c>
      <c r="F337">
        <v>676.69</v>
      </c>
      <c r="G337">
        <v>0</v>
      </c>
      <c r="H337">
        <v>900.72</v>
      </c>
      <c r="I337">
        <v>1896.35</v>
      </c>
      <c r="J337">
        <v>-1.5673965340898299</v>
      </c>
      <c r="K337">
        <v>344.18</v>
      </c>
      <c r="L337">
        <v>-186.45999999999901</v>
      </c>
      <c r="M337">
        <v>772.099999999999</v>
      </c>
      <c r="N337">
        <v>224.03</v>
      </c>
      <c r="O337">
        <v>-120.149999999999</v>
      </c>
      <c r="P337">
        <v>207.81</v>
      </c>
      <c r="Q337">
        <v>0</v>
      </c>
      <c r="R337">
        <v>2634.66</v>
      </c>
      <c r="S337">
        <v>949.35</v>
      </c>
      <c r="T337">
        <v>66.31</v>
      </c>
      <c r="U337">
        <v>7360.99</v>
      </c>
      <c r="V337">
        <v>383.55</v>
      </c>
      <c r="W337">
        <v>0.42</v>
      </c>
      <c r="X337">
        <v>50.110000000000099</v>
      </c>
      <c r="Y337">
        <v>1812.31</v>
      </c>
      <c r="Z337">
        <v>199.14</v>
      </c>
      <c r="AA337">
        <v>94.8900000000001</v>
      </c>
      <c r="AB337">
        <v>2195.86</v>
      </c>
    </row>
    <row r="338" spans="1:28" hidden="1" x14ac:dyDescent="0.25">
      <c r="A338" t="s">
        <v>967</v>
      </c>
      <c r="B338" t="s">
        <v>966</v>
      </c>
      <c r="C338" t="s">
        <v>681</v>
      </c>
      <c r="D338">
        <v>12402.5825</v>
      </c>
      <c r="E338">
        <v>1187.0999999999999</v>
      </c>
      <c r="F338">
        <v>19.48</v>
      </c>
      <c r="G338">
        <v>16</v>
      </c>
      <c r="H338">
        <v>384.77</v>
      </c>
      <c r="J338">
        <v>26.41</v>
      </c>
      <c r="K338">
        <v>0.13</v>
      </c>
      <c r="L338">
        <v>275.95</v>
      </c>
      <c r="M338">
        <v>236.17</v>
      </c>
      <c r="N338">
        <v>365.29</v>
      </c>
      <c r="O338">
        <v>365.16</v>
      </c>
      <c r="Q338">
        <v>0.60583112457402499</v>
      </c>
      <c r="T338">
        <v>89.21</v>
      </c>
      <c r="U338">
        <v>620.94000000000005</v>
      </c>
      <c r="V338">
        <v>87.3599999999999</v>
      </c>
      <c r="W338">
        <v>6.04</v>
      </c>
      <c r="X338">
        <v>63.1099999999999</v>
      </c>
      <c r="Y338">
        <v>56.46</v>
      </c>
      <c r="Z338">
        <v>81.889999999999901</v>
      </c>
      <c r="AA338">
        <v>81.8599999999999</v>
      </c>
      <c r="AB338">
        <v>143.82</v>
      </c>
    </row>
    <row r="339" spans="1:28" hidden="1" x14ac:dyDescent="0.25">
      <c r="A339" t="s">
        <v>969</v>
      </c>
      <c r="B339" t="s">
        <v>968</v>
      </c>
      <c r="C339" t="s">
        <v>468</v>
      </c>
      <c r="D339">
        <v>12359.173763950001</v>
      </c>
      <c r="E339">
        <v>5010.8999999999996</v>
      </c>
      <c r="F339">
        <v>985.82</v>
      </c>
      <c r="G339">
        <v>59</v>
      </c>
      <c r="H339">
        <v>4423.6299999999901</v>
      </c>
      <c r="I339">
        <v>3168.98</v>
      </c>
      <c r="J339">
        <v>321.09888822629802</v>
      </c>
      <c r="K339">
        <v>1424.49</v>
      </c>
      <c r="L339">
        <v>649.64999999999702</v>
      </c>
      <c r="M339">
        <v>2787.44</v>
      </c>
      <c r="N339">
        <v>3437.8099999999899</v>
      </c>
      <c r="O339">
        <v>2013.3199999999899</v>
      </c>
      <c r="P339">
        <v>262.47000000000003</v>
      </c>
      <c r="Q339">
        <v>0.18374401831755599</v>
      </c>
      <c r="R339">
        <v>21674.09</v>
      </c>
      <c r="S339">
        <v>1485.59</v>
      </c>
      <c r="T339">
        <v>1363.67</v>
      </c>
      <c r="U339">
        <v>33802.199999999997</v>
      </c>
      <c r="V339">
        <v>1183.44</v>
      </c>
      <c r="W339">
        <v>75.900000000000006</v>
      </c>
      <c r="X339">
        <v>153.56</v>
      </c>
      <c r="Y339">
        <v>7375.83</v>
      </c>
      <c r="Z339">
        <v>908.3</v>
      </c>
      <c r="AA339">
        <v>489.88</v>
      </c>
      <c r="AB339">
        <v>8559.27</v>
      </c>
    </row>
    <row r="340" spans="1:28" hidden="1" x14ac:dyDescent="0.25">
      <c r="A340" t="s">
        <v>971</v>
      </c>
      <c r="B340" t="s">
        <v>970</v>
      </c>
      <c r="C340" t="s">
        <v>326</v>
      </c>
      <c r="D340">
        <v>12306.94279782</v>
      </c>
      <c r="E340">
        <v>483.5</v>
      </c>
      <c r="F340">
        <v>47.73</v>
      </c>
      <c r="G340">
        <v>6</v>
      </c>
      <c r="H340">
        <v>612.9</v>
      </c>
      <c r="J340">
        <v>16.16</v>
      </c>
      <c r="K340">
        <v>5.44</v>
      </c>
      <c r="L340">
        <v>411.29</v>
      </c>
      <c r="M340">
        <v>773.79</v>
      </c>
      <c r="N340">
        <v>565.16999999999996</v>
      </c>
      <c r="O340">
        <v>559.73</v>
      </c>
      <c r="Q340">
        <v>0.37128712871287101</v>
      </c>
      <c r="T340">
        <v>148.44</v>
      </c>
      <c r="U340">
        <v>1386.69</v>
      </c>
      <c r="V340">
        <v>180.48</v>
      </c>
      <c r="W340">
        <v>4.87</v>
      </c>
      <c r="X340">
        <v>123.969999999999</v>
      </c>
      <c r="Y340">
        <v>200.28</v>
      </c>
      <c r="Z340">
        <v>168.51999999999899</v>
      </c>
      <c r="AA340">
        <v>166.20999999999901</v>
      </c>
      <c r="AB340">
        <v>380.76</v>
      </c>
    </row>
    <row r="341" spans="1:28" hidden="1" x14ac:dyDescent="0.25">
      <c r="A341" t="s">
        <v>973</v>
      </c>
      <c r="B341" t="s">
        <v>972</v>
      </c>
      <c r="C341" t="s">
        <v>41</v>
      </c>
      <c r="D341">
        <v>12303.5310255</v>
      </c>
      <c r="E341">
        <v>284.35000000000002</v>
      </c>
      <c r="F341">
        <v>64.42</v>
      </c>
      <c r="G341">
        <v>1.3</v>
      </c>
      <c r="H341">
        <v>336.349999999999</v>
      </c>
      <c r="J341">
        <v>4.38</v>
      </c>
      <c r="K341">
        <v>16.190000000000001</v>
      </c>
      <c r="L341">
        <v>189.129999999999</v>
      </c>
      <c r="M341">
        <v>3806.13</v>
      </c>
      <c r="N341">
        <v>271.92999999999898</v>
      </c>
      <c r="O341">
        <v>255.73999999999899</v>
      </c>
      <c r="Q341">
        <v>0.29680365296803601</v>
      </c>
      <c r="T341">
        <v>66.61</v>
      </c>
      <c r="U341">
        <v>4142.4799999999996</v>
      </c>
      <c r="V341">
        <v>101.289999999999</v>
      </c>
      <c r="W341">
        <v>1.22</v>
      </c>
      <c r="X341">
        <v>52.729999999999897</v>
      </c>
      <c r="Y341">
        <v>1041.49</v>
      </c>
      <c r="Z341">
        <v>82.229999999999905</v>
      </c>
      <c r="AA341">
        <v>72.069999999999894</v>
      </c>
      <c r="AB341">
        <v>1142.78</v>
      </c>
    </row>
    <row r="342" spans="1:28" hidden="1" x14ac:dyDescent="0.25">
      <c r="A342" t="s">
        <v>975</v>
      </c>
      <c r="B342" t="s">
        <v>974</v>
      </c>
      <c r="C342" t="s">
        <v>88</v>
      </c>
      <c r="D342">
        <v>12215.050722649999</v>
      </c>
      <c r="E342">
        <v>2659.1</v>
      </c>
      <c r="F342">
        <v>82.5</v>
      </c>
      <c r="G342">
        <v>65</v>
      </c>
      <c r="H342">
        <v>552.49999999999898</v>
      </c>
      <c r="I342">
        <v>301.10000000000002</v>
      </c>
      <c r="J342">
        <v>73.583155355494299</v>
      </c>
      <c r="K342">
        <v>14.1</v>
      </c>
      <c r="L342">
        <v>335.099999999999</v>
      </c>
      <c r="M342">
        <v>174.1</v>
      </c>
      <c r="N342">
        <v>469.99999999999898</v>
      </c>
      <c r="O342">
        <v>455.89999999999901</v>
      </c>
      <c r="P342">
        <v>17.3</v>
      </c>
      <c r="Q342">
        <v>0.883354344971651</v>
      </c>
      <c r="R342">
        <v>2282.8000000000002</v>
      </c>
      <c r="S342">
        <v>501.7</v>
      </c>
      <c r="T342">
        <v>120.8</v>
      </c>
      <c r="U342">
        <v>3829.5</v>
      </c>
      <c r="V342">
        <v>160.79999999999899</v>
      </c>
      <c r="W342">
        <v>20.94</v>
      </c>
      <c r="X342">
        <v>95.399999999999906</v>
      </c>
      <c r="Y342">
        <v>796.7</v>
      </c>
      <c r="Z342">
        <v>138.29999999999899</v>
      </c>
      <c r="AA342">
        <v>132.599999999999</v>
      </c>
      <c r="AB342">
        <v>957.5</v>
      </c>
    </row>
    <row r="343" spans="1:28" hidden="1" x14ac:dyDescent="0.25">
      <c r="A343" t="s">
        <v>977</v>
      </c>
      <c r="B343" t="s">
        <v>976</v>
      </c>
      <c r="C343" t="s">
        <v>66</v>
      </c>
      <c r="D343">
        <v>12088.08760087</v>
      </c>
      <c r="E343">
        <v>359.1</v>
      </c>
      <c r="F343">
        <v>470.78</v>
      </c>
      <c r="G343">
        <v>3</v>
      </c>
      <c r="H343">
        <v>1818.36</v>
      </c>
      <c r="I343">
        <v>1179.1500000000001</v>
      </c>
      <c r="J343">
        <v>19.776622983976701</v>
      </c>
      <c r="K343">
        <v>637.59</v>
      </c>
      <c r="L343">
        <v>632.38000000000102</v>
      </c>
      <c r="M343">
        <v>1834.8199999999899</v>
      </c>
      <c r="N343">
        <v>1347.58</v>
      </c>
      <c r="O343">
        <v>709.99000000000103</v>
      </c>
      <c r="P343">
        <v>758.42</v>
      </c>
      <c r="Q343">
        <v>0.151694250450678</v>
      </c>
      <c r="R343">
        <v>11232.59</v>
      </c>
      <c r="S343">
        <v>1223.02</v>
      </c>
      <c r="T343">
        <v>77.61</v>
      </c>
      <c r="U343">
        <v>18046.36</v>
      </c>
      <c r="V343">
        <v>678.94</v>
      </c>
      <c r="W343">
        <v>11.14</v>
      </c>
      <c r="X343">
        <v>353.68</v>
      </c>
      <c r="Y343">
        <v>4587.8999999999996</v>
      </c>
      <c r="Z343">
        <v>553.29999999999995</v>
      </c>
      <c r="AA343">
        <v>392.46</v>
      </c>
      <c r="AB343">
        <v>5266.84</v>
      </c>
    </row>
    <row r="344" spans="1:28" hidden="1" x14ac:dyDescent="0.25">
      <c r="A344" t="s">
        <v>979</v>
      </c>
      <c r="B344" t="s">
        <v>978</v>
      </c>
      <c r="C344" t="s">
        <v>499</v>
      </c>
      <c r="D344">
        <v>12081.4665</v>
      </c>
      <c r="E344">
        <v>62.6</v>
      </c>
      <c r="F344">
        <v>11.31</v>
      </c>
      <c r="G344">
        <v>3.1</v>
      </c>
      <c r="H344">
        <v>2300.5299999999902</v>
      </c>
      <c r="J344">
        <v>8.5</v>
      </c>
      <c r="L344">
        <v>1701.4299999999901</v>
      </c>
      <c r="M344">
        <v>4785.6499999999996</v>
      </c>
      <c r="N344">
        <v>2289.2199999999998</v>
      </c>
      <c r="O344">
        <v>2289.2199999999998</v>
      </c>
      <c r="Q344">
        <v>0.36470588235294099</v>
      </c>
      <c r="T344">
        <v>587.79</v>
      </c>
      <c r="U344">
        <v>7086.18</v>
      </c>
      <c r="V344">
        <v>867.06999999999903</v>
      </c>
      <c r="W344">
        <v>3.19</v>
      </c>
      <c r="X344">
        <v>639.13999999999896</v>
      </c>
      <c r="Y344">
        <v>995.34</v>
      </c>
      <c r="Z344">
        <v>864.25999999999897</v>
      </c>
      <c r="AA344">
        <v>864.25999999999897</v>
      </c>
      <c r="AB344">
        <v>1862.41</v>
      </c>
    </row>
    <row r="345" spans="1:28" hidden="1" x14ac:dyDescent="0.25">
      <c r="A345" t="s">
        <v>981</v>
      </c>
      <c r="B345" t="s">
        <v>980</v>
      </c>
      <c r="C345" t="s">
        <v>586</v>
      </c>
      <c r="D345">
        <v>11987.931741169999</v>
      </c>
      <c r="E345">
        <v>1783.55</v>
      </c>
      <c r="F345">
        <v>235.35</v>
      </c>
      <c r="G345">
        <v>3</v>
      </c>
      <c r="H345">
        <v>1229.9299999999901</v>
      </c>
      <c r="I345">
        <v>1024.2</v>
      </c>
      <c r="J345">
        <v>79.451758532205204</v>
      </c>
      <c r="K345">
        <v>257.26</v>
      </c>
      <c r="L345">
        <v>528.93999999999801</v>
      </c>
      <c r="M345">
        <v>1492.25</v>
      </c>
      <c r="N345">
        <v>994.57999999999799</v>
      </c>
      <c r="O345">
        <v>737.319999999998</v>
      </c>
      <c r="P345">
        <v>256.04000000000002</v>
      </c>
      <c r="Q345">
        <v>3.7758761485234701E-2</v>
      </c>
      <c r="R345">
        <v>3515.88</v>
      </c>
      <c r="S345">
        <v>834.09</v>
      </c>
      <c r="T345">
        <v>208.38</v>
      </c>
      <c r="U345">
        <v>8352.39</v>
      </c>
      <c r="V345">
        <v>299.27</v>
      </c>
      <c r="W345">
        <v>29.19</v>
      </c>
      <c r="X345">
        <v>194.35</v>
      </c>
      <c r="Y345">
        <v>1906.42</v>
      </c>
      <c r="Z345">
        <v>237.659999999999</v>
      </c>
      <c r="AA345">
        <v>173.39</v>
      </c>
      <c r="AB345">
        <v>2205.69</v>
      </c>
    </row>
    <row r="346" spans="1:28" hidden="1" x14ac:dyDescent="0.25">
      <c r="A346" t="s">
        <v>983</v>
      </c>
      <c r="B346" t="s">
        <v>982</v>
      </c>
      <c r="C346" t="s">
        <v>434</v>
      </c>
      <c r="D346">
        <v>11925.564243680001</v>
      </c>
      <c r="E346">
        <v>2354.9</v>
      </c>
      <c r="F346">
        <v>0.95</v>
      </c>
      <c r="G346">
        <v>48</v>
      </c>
      <c r="H346">
        <v>273.20999999999998</v>
      </c>
      <c r="I346">
        <v>13.96</v>
      </c>
      <c r="J346">
        <v>49.779331264313498</v>
      </c>
      <c r="L346">
        <v>251.86</v>
      </c>
      <c r="M346">
        <v>20.89</v>
      </c>
      <c r="N346">
        <v>272.26</v>
      </c>
      <c r="O346">
        <v>272.26</v>
      </c>
      <c r="Q346">
        <v>0.96425562137695497</v>
      </c>
      <c r="S346">
        <v>5.31</v>
      </c>
      <c r="T346">
        <v>20.399999999999999</v>
      </c>
      <c r="U346">
        <v>313.37</v>
      </c>
      <c r="V346">
        <v>24.63</v>
      </c>
      <c r="W346">
        <v>4.01</v>
      </c>
      <c r="X346">
        <v>20.28</v>
      </c>
      <c r="Y346">
        <v>13.3799999999999</v>
      </c>
      <c r="Z346">
        <v>24.39</v>
      </c>
      <c r="AA346">
        <v>24.39</v>
      </c>
      <c r="AB346">
        <v>38.01</v>
      </c>
    </row>
    <row r="347" spans="1:28" hidden="1" x14ac:dyDescent="0.25">
      <c r="A347" t="s">
        <v>985</v>
      </c>
      <c r="B347" t="s">
        <v>984</v>
      </c>
      <c r="C347" t="s">
        <v>986</v>
      </c>
      <c r="D347">
        <v>11870.32067064</v>
      </c>
      <c r="E347">
        <v>1204.2</v>
      </c>
      <c r="F347">
        <v>89.62</v>
      </c>
      <c r="G347">
        <v>0</v>
      </c>
      <c r="H347">
        <v>383.78</v>
      </c>
      <c r="I347">
        <v>279.76</v>
      </c>
      <c r="J347">
        <v>13.7452795528566</v>
      </c>
      <c r="K347">
        <v>21.07</v>
      </c>
      <c r="L347">
        <v>201.16</v>
      </c>
      <c r="M347">
        <v>194.16</v>
      </c>
      <c r="N347">
        <v>294.16000000000003</v>
      </c>
      <c r="O347">
        <v>273.08999999999997</v>
      </c>
      <c r="P347">
        <v>17.309999999999999</v>
      </c>
      <c r="Q347">
        <v>0</v>
      </c>
      <c r="R347">
        <v>1721.43</v>
      </c>
      <c r="S347">
        <v>363.38</v>
      </c>
      <c r="T347">
        <v>71.930000000000007</v>
      </c>
      <c r="U347">
        <v>2959.82</v>
      </c>
      <c r="V347">
        <v>94.82</v>
      </c>
      <c r="W347">
        <v>4.6900000000000004</v>
      </c>
      <c r="X347">
        <v>44.81</v>
      </c>
      <c r="Y347">
        <v>651.62</v>
      </c>
      <c r="Z347">
        <v>68.75</v>
      </c>
      <c r="AA347">
        <v>62.8</v>
      </c>
      <c r="AB347">
        <v>746.44</v>
      </c>
    </row>
    <row r="348" spans="1:28" hidden="1" x14ac:dyDescent="0.25">
      <c r="A348" t="s">
        <v>988</v>
      </c>
      <c r="B348" t="s">
        <v>987</v>
      </c>
      <c r="C348" t="s">
        <v>347</v>
      </c>
      <c r="D348">
        <v>11620.20095552</v>
      </c>
      <c r="E348">
        <v>190.7</v>
      </c>
      <c r="F348">
        <v>25.25</v>
      </c>
      <c r="G348">
        <v>0</v>
      </c>
      <c r="H348">
        <v>-83.870000000000104</v>
      </c>
      <c r="J348">
        <v>-1.61</v>
      </c>
      <c r="K348">
        <v>13.64</v>
      </c>
      <c r="L348">
        <v>-97.670000000000101</v>
      </c>
      <c r="M348">
        <v>1707.68</v>
      </c>
      <c r="N348">
        <v>-109.12</v>
      </c>
      <c r="O348">
        <v>-122.76</v>
      </c>
      <c r="Q348">
        <v>0</v>
      </c>
      <c r="T348">
        <v>-25.09</v>
      </c>
      <c r="U348">
        <v>1623.81</v>
      </c>
      <c r="V348">
        <v>68.44</v>
      </c>
      <c r="W348">
        <v>1.35</v>
      </c>
      <c r="X348">
        <v>82.21</v>
      </c>
      <c r="Y348">
        <v>688.15</v>
      </c>
      <c r="Z348">
        <v>64.52</v>
      </c>
      <c r="AA348">
        <v>57.61</v>
      </c>
      <c r="AB348">
        <v>756.59</v>
      </c>
    </row>
    <row r="349" spans="1:28" hidden="1" x14ac:dyDescent="0.25">
      <c r="A349" t="s">
        <v>990</v>
      </c>
      <c r="B349" t="s">
        <v>989</v>
      </c>
      <c r="C349" t="s">
        <v>66</v>
      </c>
      <c r="D349">
        <v>11609.47176</v>
      </c>
      <c r="E349">
        <v>190.05</v>
      </c>
      <c r="F349">
        <v>89.2</v>
      </c>
      <c r="G349">
        <v>1.5</v>
      </c>
      <c r="H349">
        <v>437.719999999999</v>
      </c>
      <c r="J349">
        <v>4.04</v>
      </c>
      <c r="K349">
        <v>27.23</v>
      </c>
      <c r="L349">
        <v>250.69999999999899</v>
      </c>
      <c r="M349">
        <v>4104.51</v>
      </c>
      <c r="N349">
        <v>348.51999999999902</v>
      </c>
      <c r="O349">
        <v>321.289999999999</v>
      </c>
      <c r="Q349">
        <v>0.37128712871287101</v>
      </c>
      <c r="T349">
        <v>70.59</v>
      </c>
      <c r="U349">
        <v>4542.2299999999996</v>
      </c>
      <c r="V349">
        <v>200.29999999999899</v>
      </c>
      <c r="W349">
        <v>1.86</v>
      </c>
      <c r="X349">
        <v>115.329999999999</v>
      </c>
      <c r="Y349">
        <v>1026.7</v>
      </c>
      <c r="Z349">
        <v>165.909999999999</v>
      </c>
      <c r="AA349">
        <v>156.88999999999899</v>
      </c>
      <c r="AB349">
        <v>1227</v>
      </c>
    </row>
    <row r="350" spans="1:28" hidden="1" x14ac:dyDescent="0.25">
      <c r="A350" t="s">
        <v>992</v>
      </c>
      <c r="B350" t="s">
        <v>991</v>
      </c>
      <c r="C350" t="s">
        <v>993</v>
      </c>
      <c r="D350">
        <v>11599.453119899999</v>
      </c>
      <c r="E350">
        <v>118.15</v>
      </c>
      <c r="F350">
        <v>174.93</v>
      </c>
      <c r="G350">
        <v>0.92</v>
      </c>
      <c r="H350">
        <v>586.53</v>
      </c>
      <c r="J350">
        <v>3.06</v>
      </c>
      <c r="K350">
        <v>15.93</v>
      </c>
      <c r="L350">
        <v>295.45999999999901</v>
      </c>
      <c r="M350">
        <v>1186.67</v>
      </c>
      <c r="N350">
        <v>411.599999999999</v>
      </c>
      <c r="O350">
        <v>395.66999999999899</v>
      </c>
      <c r="Q350">
        <v>0.30065359477124098</v>
      </c>
      <c r="T350">
        <v>100.21</v>
      </c>
      <c r="U350">
        <v>1773.2</v>
      </c>
      <c r="V350">
        <v>237.63</v>
      </c>
      <c r="W350">
        <v>1.37</v>
      </c>
      <c r="X350">
        <v>132.31</v>
      </c>
      <c r="Y350">
        <v>373.74</v>
      </c>
      <c r="Z350">
        <v>177.12</v>
      </c>
      <c r="AA350">
        <v>173.93</v>
      </c>
      <c r="AB350">
        <v>611.37</v>
      </c>
    </row>
    <row r="351" spans="1:28" hidden="1" x14ac:dyDescent="0.25">
      <c r="A351" t="s">
        <v>995</v>
      </c>
      <c r="B351" t="s">
        <v>994</v>
      </c>
      <c r="C351" t="s">
        <v>339</v>
      </c>
      <c r="D351">
        <v>11544.8221476</v>
      </c>
      <c r="E351">
        <v>470.95</v>
      </c>
      <c r="F351">
        <v>47.06</v>
      </c>
      <c r="G351">
        <v>0.75</v>
      </c>
      <c r="H351">
        <v>228.29999999999899</v>
      </c>
      <c r="J351">
        <v>5.15</v>
      </c>
      <c r="K351">
        <v>10.6</v>
      </c>
      <c r="L351">
        <v>128.539999999999</v>
      </c>
      <c r="M351">
        <v>1752.48</v>
      </c>
      <c r="N351">
        <v>181.23999999999899</v>
      </c>
      <c r="O351">
        <v>170.63999999999899</v>
      </c>
      <c r="Q351">
        <v>0.14563106796116501</v>
      </c>
      <c r="T351">
        <v>42.1</v>
      </c>
      <c r="U351">
        <v>1980.78</v>
      </c>
      <c r="V351">
        <v>66.409999999999897</v>
      </c>
      <c r="W351">
        <v>1.51</v>
      </c>
      <c r="X351">
        <v>37.709999999999901</v>
      </c>
      <c r="Y351">
        <v>400.43</v>
      </c>
      <c r="Z351">
        <v>54.049999999999898</v>
      </c>
      <c r="AA351">
        <v>51.399999999999899</v>
      </c>
      <c r="AB351">
        <v>466.84</v>
      </c>
    </row>
    <row r="352" spans="1:28" hidden="1" x14ac:dyDescent="0.25">
      <c r="A352" t="s">
        <v>997</v>
      </c>
      <c r="B352" t="s">
        <v>996</v>
      </c>
      <c r="C352" t="s">
        <v>118</v>
      </c>
      <c r="D352">
        <v>11518.981541595</v>
      </c>
      <c r="E352">
        <v>2012.25</v>
      </c>
      <c r="F352">
        <v>8.4499999999999993</v>
      </c>
      <c r="G352">
        <v>4.5</v>
      </c>
      <c r="H352">
        <v>181.03</v>
      </c>
      <c r="I352">
        <v>76.77</v>
      </c>
      <c r="J352">
        <v>22.990504949266999</v>
      </c>
      <c r="K352">
        <v>7.74</v>
      </c>
      <c r="L352">
        <v>124</v>
      </c>
      <c r="M352">
        <v>-11.8599999999999</v>
      </c>
      <c r="N352">
        <v>172.58</v>
      </c>
      <c r="O352">
        <v>164.84</v>
      </c>
      <c r="P352">
        <v>3.19</v>
      </c>
      <c r="Q352">
        <v>0.19573297802419301</v>
      </c>
      <c r="R352">
        <v>194.14</v>
      </c>
      <c r="S352">
        <v>19.399999999999999</v>
      </c>
      <c r="T352">
        <v>40.840000000000003</v>
      </c>
      <c r="U352">
        <v>462.67</v>
      </c>
      <c r="V352">
        <v>77.17</v>
      </c>
      <c r="W352">
        <v>10.49</v>
      </c>
      <c r="X352">
        <v>55.36</v>
      </c>
      <c r="Y352">
        <v>111.74</v>
      </c>
      <c r="Z352">
        <v>74.95</v>
      </c>
      <c r="AA352">
        <v>72.14</v>
      </c>
      <c r="AB352">
        <v>188.91</v>
      </c>
    </row>
    <row r="353" spans="1:28" hidden="1" x14ac:dyDescent="0.25">
      <c r="A353" t="s">
        <v>999</v>
      </c>
      <c r="B353" t="s">
        <v>998</v>
      </c>
      <c r="C353" t="s">
        <v>352</v>
      </c>
      <c r="D353">
        <v>11516.9498752</v>
      </c>
      <c r="E353">
        <v>116.99</v>
      </c>
      <c r="F353">
        <v>314.82</v>
      </c>
      <c r="G353">
        <v>15</v>
      </c>
      <c r="H353">
        <v>-283.43</v>
      </c>
      <c r="I353">
        <v>1.1399999999999999</v>
      </c>
      <c r="J353">
        <v>-2.1442875993737101</v>
      </c>
      <c r="K353">
        <v>41.43</v>
      </c>
      <c r="L353">
        <v>-195.129999999999</v>
      </c>
      <c r="M353">
        <v>1524.75</v>
      </c>
      <c r="N353">
        <v>-598.25</v>
      </c>
      <c r="O353">
        <v>-639.67999999999995</v>
      </c>
      <c r="P353">
        <v>1.34</v>
      </c>
      <c r="S353">
        <v>71.5</v>
      </c>
      <c r="T353">
        <v>-444.55</v>
      </c>
      <c r="U353">
        <v>1315.3</v>
      </c>
      <c r="V353">
        <v>91.38</v>
      </c>
      <c r="W353">
        <v>0.85</v>
      </c>
      <c r="X353">
        <v>77.61</v>
      </c>
      <c r="Y353">
        <v>231.48</v>
      </c>
      <c r="Z353">
        <v>13.69</v>
      </c>
      <c r="AA353">
        <v>2.4000000000000199</v>
      </c>
      <c r="AB353">
        <v>322.86</v>
      </c>
    </row>
    <row r="354" spans="1:28" hidden="1" x14ac:dyDescent="0.25">
      <c r="A354" t="s">
        <v>1001</v>
      </c>
      <c r="B354" t="s">
        <v>1000</v>
      </c>
      <c r="C354" t="s">
        <v>376</v>
      </c>
      <c r="D354">
        <v>11301.664175800001</v>
      </c>
      <c r="E354">
        <v>2664.3</v>
      </c>
      <c r="F354">
        <v>182.08</v>
      </c>
      <c r="G354">
        <v>8</v>
      </c>
      <c r="H354">
        <v>739.39000000000101</v>
      </c>
      <c r="I354">
        <v>392.11</v>
      </c>
      <c r="J354">
        <v>93.078523952824597</v>
      </c>
      <c r="K354">
        <v>13.91</v>
      </c>
      <c r="L354">
        <v>402.89000000000101</v>
      </c>
      <c r="M354">
        <v>128.57999999999899</v>
      </c>
      <c r="N354">
        <v>557.31000000000097</v>
      </c>
      <c r="O354">
        <v>543.400000000001</v>
      </c>
      <c r="P354">
        <v>110.2</v>
      </c>
      <c r="Q354">
        <v>8.5948934945021996E-2</v>
      </c>
      <c r="R354">
        <v>11569.41</v>
      </c>
      <c r="S354">
        <v>757.83</v>
      </c>
      <c r="T354">
        <v>140.51</v>
      </c>
      <c r="U354">
        <v>13697.52</v>
      </c>
      <c r="V354">
        <v>161.039999999999</v>
      </c>
      <c r="W354">
        <v>19</v>
      </c>
      <c r="X354">
        <v>82.389999999999901</v>
      </c>
      <c r="Y354">
        <v>3143.32</v>
      </c>
      <c r="Z354">
        <v>114.49999999999901</v>
      </c>
      <c r="AA354">
        <v>112.229999999999</v>
      </c>
      <c r="AB354">
        <v>3304.36</v>
      </c>
    </row>
    <row r="355" spans="1:28" hidden="1" x14ac:dyDescent="0.25">
      <c r="A355" t="s">
        <v>1003</v>
      </c>
      <c r="B355" t="s">
        <v>1002</v>
      </c>
      <c r="C355" t="s">
        <v>538</v>
      </c>
      <c r="D355">
        <v>11249.8804404</v>
      </c>
      <c r="E355">
        <v>2335.9</v>
      </c>
      <c r="F355">
        <v>60.25</v>
      </c>
      <c r="G355">
        <v>37.75</v>
      </c>
      <c r="H355">
        <v>448.039999999999</v>
      </c>
      <c r="I355">
        <v>358.08</v>
      </c>
      <c r="J355">
        <v>58.273452240131398</v>
      </c>
      <c r="K355">
        <v>7.61</v>
      </c>
      <c r="L355">
        <v>285.23999999999899</v>
      </c>
      <c r="M355">
        <v>134.88999999999999</v>
      </c>
      <c r="N355">
        <v>387.789999999999</v>
      </c>
      <c r="O355">
        <v>380.17999999999898</v>
      </c>
      <c r="P355">
        <v>10.24</v>
      </c>
      <c r="Q355">
        <v>0.64780785329897606</v>
      </c>
      <c r="R355">
        <v>0</v>
      </c>
      <c r="S355">
        <v>47.39</v>
      </c>
      <c r="T355">
        <v>94.94</v>
      </c>
      <c r="U355">
        <v>998.64</v>
      </c>
      <c r="V355">
        <v>116.97</v>
      </c>
      <c r="W355">
        <v>15.23</v>
      </c>
      <c r="X355">
        <v>74.62</v>
      </c>
      <c r="Y355">
        <v>140.15</v>
      </c>
      <c r="Z355">
        <v>100.58</v>
      </c>
      <c r="AA355">
        <v>98.55</v>
      </c>
      <c r="AB355">
        <v>257.12</v>
      </c>
    </row>
    <row r="356" spans="1:28" hidden="1" x14ac:dyDescent="0.25">
      <c r="A356" t="s">
        <v>1005</v>
      </c>
      <c r="B356" t="s">
        <v>1004</v>
      </c>
      <c r="C356" t="s">
        <v>55</v>
      </c>
      <c r="D356">
        <v>11223.041531589901</v>
      </c>
      <c r="E356">
        <v>1111.95</v>
      </c>
      <c r="F356">
        <v>90.27</v>
      </c>
      <c r="G356">
        <v>3</v>
      </c>
      <c r="H356">
        <v>430.42999999999898</v>
      </c>
      <c r="I356">
        <v>144.06</v>
      </c>
      <c r="J356">
        <v>21.562152536504701</v>
      </c>
      <c r="K356">
        <v>58.39</v>
      </c>
      <c r="L356">
        <v>210.82999999999899</v>
      </c>
      <c r="M356">
        <v>99.759999999999906</v>
      </c>
      <c r="N356">
        <v>340.159999999999</v>
      </c>
      <c r="O356">
        <v>281.76999999999902</v>
      </c>
      <c r="P356">
        <v>21.23</v>
      </c>
      <c r="Q356">
        <v>0.13913267680121399</v>
      </c>
      <c r="R356">
        <v>158.28</v>
      </c>
      <c r="S356">
        <v>350.68</v>
      </c>
      <c r="T356">
        <v>70.94</v>
      </c>
      <c r="U356">
        <v>1204.4399999999901</v>
      </c>
      <c r="V356">
        <v>106.9</v>
      </c>
      <c r="W356">
        <v>5.31</v>
      </c>
      <c r="X356">
        <v>53.599999999999902</v>
      </c>
      <c r="Y356">
        <v>218.96</v>
      </c>
      <c r="Z356">
        <v>84.17</v>
      </c>
      <c r="AA356">
        <v>70.099999999999994</v>
      </c>
      <c r="AB356">
        <v>325.86</v>
      </c>
    </row>
    <row r="357" spans="1:28" hidden="1" x14ac:dyDescent="0.25">
      <c r="A357" t="s">
        <v>1007</v>
      </c>
      <c r="B357" t="s">
        <v>1006</v>
      </c>
      <c r="C357" t="s">
        <v>24</v>
      </c>
      <c r="D357">
        <v>11212.531345875001</v>
      </c>
      <c r="E357">
        <v>921.3</v>
      </c>
      <c r="F357">
        <v>181.56</v>
      </c>
      <c r="G357">
        <v>0</v>
      </c>
      <c r="H357">
        <v>311.73999999999899</v>
      </c>
      <c r="J357">
        <v>4.17</v>
      </c>
      <c r="K357">
        <v>83.03</v>
      </c>
      <c r="L357">
        <v>49.7599999999997</v>
      </c>
      <c r="M357">
        <v>4291.91</v>
      </c>
      <c r="N357">
        <v>130.17999999999901</v>
      </c>
      <c r="O357">
        <v>47.1499999999997</v>
      </c>
      <c r="Q357">
        <v>0</v>
      </c>
      <c r="T357">
        <v>-2.6099999999999901</v>
      </c>
      <c r="U357">
        <v>4603.6499999999996</v>
      </c>
      <c r="V357">
        <v>95.330000000000098</v>
      </c>
      <c r="W357">
        <v>2.2400000000000002</v>
      </c>
      <c r="X357">
        <v>26.580000000000101</v>
      </c>
      <c r="Y357">
        <v>1171.3499999999999</v>
      </c>
      <c r="Z357">
        <v>39.530000000000101</v>
      </c>
      <c r="AA357">
        <v>17.260000000000101</v>
      </c>
      <c r="AB357">
        <v>1266.68</v>
      </c>
    </row>
    <row r="358" spans="1:28" hidden="1" x14ac:dyDescent="0.25">
      <c r="A358" t="s">
        <v>1009</v>
      </c>
      <c r="B358" t="s">
        <v>1008</v>
      </c>
      <c r="C358" t="s">
        <v>434</v>
      </c>
      <c r="D358">
        <v>11203.399968780001</v>
      </c>
      <c r="E358">
        <v>400.7</v>
      </c>
      <c r="F358">
        <v>34.33</v>
      </c>
      <c r="G358">
        <v>10.25</v>
      </c>
      <c r="H358">
        <v>828.2</v>
      </c>
      <c r="I358">
        <v>277.2</v>
      </c>
      <c r="J358">
        <v>20.707986111111101</v>
      </c>
      <c r="L358">
        <v>596.39</v>
      </c>
      <c r="M358">
        <v>28.079999999999899</v>
      </c>
      <c r="N358">
        <v>793.87</v>
      </c>
      <c r="O358">
        <v>793.87</v>
      </c>
      <c r="Q358">
        <v>0.49497811834537803</v>
      </c>
      <c r="S358">
        <v>220.23</v>
      </c>
      <c r="T358">
        <v>197.48</v>
      </c>
      <c r="U358">
        <v>1353.71</v>
      </c>
      <c r="V358">
        <v>189.37</v>
      </c>
      <c r="W358">
        <v>4.71</v>
      </c>
      <c r="X358">
        <v>135.58000000000001</v>
      </c>
      <c r="Y358">
        <v>139.80000000000001</v>
      </c>
      <c r="Z358">
        <v>180.96</v>
      </c>
      <c r="AA358">
        <v>180.96</v>
      </c>
      <c r="AB358">
        <v>329.17</v>
      </c>
    </row>
    <row r="359" spans="1:28" hidden="1" x14ac:dyDescent="0.25">
      <c r="A359" t="s">
        <v>1011</v>
      </c>
      <c r="B359" t="s">
        <v>1010</v>
      </c>
      <c r="C359" t="s">
        <v>544</v>
      </c>
      <c r="D359">
        <v>11177.261865459999</v>
      </c>
      <c r="E359">
        <v>269.75</v>
      </c>
      <c r="F359">
        <v>308.29000000000002</v>
      </c>
      <c r="G359">
        <v>7.5</v>
      </c>
      <c r="H359">
        <v>2044.6399999999901</v>
      </c>
      <c r="J359">
        <v>24.85</v>
      </c>
      <c r="K359">
        <v>320.02</v>
      </c>
      <c r="L359">
        <v>1034.21999999999</v>
      </c>
      <c r="M359">
        <v>25953.46</v>
      </c>
      <c r="N359">
        <v>1736.3499999999899</v>
      </c>
      <c r="O359">
        <v>1416.3299999999899</v>
      </c>
      <c r="Q359">
        <v>0.30181086519114603</v>
      </c>
      <c r="T359">
        <v>382.10999999999899</v>
      </c>
      <c r="U359">
        <v>27998.1</v>
      </c>
      <c r="V359">
        <v>149.19999999999899</v>
      </c>
      <c r="W359">
        <v>2.2599999999999998</v>
      </c>
      <c r="X359">
        <v>94.099999999999795</v>
      </c>
      <c r="Y359">
        <v>3490.78</v>
      </c>
      <c r="Z359">
        <v>73.279999999999802</v>
      </c>
      <c r="AA359">
        <v>6.3899999999998096</v>
      </c>
      <c r="AB359">
        <v>3639.98</v>
      </c>
    </row>
    <row r="360" spans="1:28" hidden="1" x14ac:dyDescent="0.25">
      <c r="A360" t="s">
        <v>1013</v>
      </c>
      <c r="B360" t="s">
        <v>1012</v>
      </c>
      <c r="C360" t="s">
        <v>774</v>
      </c>
      <c r="D360">
        <v>11153.655280625</v>
      </c>
      <c r="E360">
        <v>889.95</v>
      </c>
      <c r="F360">
        <v>12.46</v>
      </c>
      <c r="G360">
        <v>3.5</v>
      </c>
      <c r="H360">
        <v>836.5</v>
      </c>
      <c r="I360">
        <v>83.73</v>
      </c>
      <c r="J360">
        <v>46.654206168978902</v>
      </c>
      <c r="L360">
        <v>621.22</v>
      </c>
      <c r="M360">
        <v>1822.9</v>
      </c>
      <c r="N360">
        <v>824.04</v>
      </c>
      <c r="O360">
        <v>824.04</v>
      </c>
      <c r="Q360">
        <v>7.5020031148385402E-2</v>
      </c>
      <c r="T360">
        <v>202.82</v>
      </c>
      <c r="U360">
        <v>2743.13</v>
      </c>
      <c r="V360">
        <v>236.599999999999</v>
      </c>
      <c r="W360">
        <v>13.78</v>
      </c>
      <c r="X360">
        <v>183.44999999999899</v>
      </c>
      <c r="Y360">
        <v>587.49</v>
      </c>
      <c r="Z360">
        <v>233.88999999999899</v>
      </c>
      <c r="AA360">
        <v>233.88999999999899</v>
      </c>
      <c r="AB360">
        <v>824.09</v>
      </c>
    </row>
    <row r="361" spans="1:28" hidden="1" x14ac:dyDescent="0.25">
      <c r="A361" t="s">
        <v>1015</v>
      </c>
      <c r="B361" t="s">
        <v>1014</v>
      </c>
      <c r="C361" t="s">
        <v>538</v>
      </c>
      <c r="D361">
        <v>11015.70108633</v>
      </c>
      <c r="E361">
        <v>742.75</v>
      </c>
      <c r="F361">
        <v>58.38</v>
      </c>
      <c r="G361">
        <v>10</v>
      </c>
      <c r="H361">
        <v>1300.6299999999901</v>
      </c>
      <c r="I361">
        <v>1008.38</v>
      </c>
      <c r="J361">
        <v>62.737945445582397</v>
      </c>
      <c r="L361">
        <v>931.68999999999903</v>
      </c>
      <c r="M361">
        <v>692.01</v>
      </c>
      <c r="N361">
        <v>1242.24999999999</v>
      </c>
      <c r="O361">
        <v>1242.24999999999</v>
      </c>
      <c r="Q361">
        <v>0.159393169938498</v>
      </c>
      <c r="S361">
        <v>1196.0999999999999</v>
      </c>
      <c r="T361">
        <v>310.56</v>
      </c>
      <c r="U361">
        <v>4197.12</v>
      </c>
      <c r="V361">
        <v>260.229999999999</v>
      </c>
      <c r="W361">
        <v>11.35</v>
      </c>
      <c r="X361">
        <v>164.719999999999</v>
      </c>
      <c r="Y361">
        <v>773.31</v>
      </c>
      <c r="Z361">
        <v>247.479999999999</v>
      </c>
      <c r="AA361">
        <v>247.479999999999</v>
      </c>
      <c r="AB361">
        <v>1033.54</v>
      </c>
    </row>
    <row r="362" spans="1:28" hidden="1" x14ac:dyDescent="0.25">
      <c r="A362" t="s">
        <v>1017</v>
      </c>
      <c r="B362" t="s">
        <v>1016</v>
      </c>
      <c r="C362" t="s">
        <v>1018</v>
      </c>
      <c r="D362">
        <v>10990.850973000001</v>
      </c>
      <c r="E362">
        <v>123.45</v>
      </c>
      <c r="F362">
        <v>18.59</v>
      </c>
      <c r="G362">
        <v>1</v>
      </c>
      <c r="H362">
        <v>422.88</v>
      </c>
      <c r="J362">
        <v>3.42</v>
      </c>
      <c r="K362">
        <v>2.46</v>
      </c>
      <c r="L362">
        <v>305.89</v>
      </c>
      <c r="M362">
        <v>64.48</v>
      </c>
      <c r="N362">
        <v>404.29</v>
      </c>
      <c r="O362">
        <v>401.83</v>
      </c>
      <c r="Q362">
        <v>0.29239766081871299</v>
      </c>
      <c r="T362">
        <v>95.94</v>
      </c>
      <c r="U362">
        <v>487.36</v>
      </c>
      <c r="V362">
        <v>121.23</v>
      </c>
      <c r="W362">
        <v>0.99</v>
      </c>
      <c r="X362">
        <v>88.33</v>
      </c>
      <c r="Y362">
        <v>13.89</v>
      </c>
      <c r="Z362">
        <v>116.32</v>
      </c>
      <c r="AA362">
        <v>115.59</v>
      </c>
      <c r="AB362">
        <v>135.12</v>
      </c>
    </row>
    <row r="363" spans="1:28" hidden="1" x14ac:dyDescent="0.25">
      <c r="A363" t="s">
        <v>1020</v>
      </c>
      <c r="B363" t="s">
        <v>1019</v>
      </c>
      <c r="C363" t="s">
        <v>91</v>
      </c>
      <c r="D363">
        <v>10990.320058275</v>
      </c>
      <c r="E363">
        <v>469.05</v>
      </c>
      <c r="F363">
        <v>183</v>
      </c>
      <c r="G363">
        <v>5</v>
      </c>
      <c r="H363">
        <v>655</v>
      </c>
      <c r="J363">
        <v>14.47</v>
      </c>
      <c r="K363">
        <v>27.9</v>
      </c>
      <c r="L363">
        <v>327.60000000000002</v>
      </c>
      <c r="M363">
        <v>4296</v>
      </c>
      <c r="N363">
        <v>472</v>
      </c>
      <c r="O363">
        <v>444.1</v>
      </c>
      <c r="Q363">
        <v>0.345542501727712</v>
      </c>
      <c r="T363">
        <v>116.49999999999901</v>
      </c>
      <c r="U363">
        <v>4951</v>
      </c>
      <c r="V363">
        <v>258.49999999999898</v>
      </c>
      <c r="W363">
        <v>6.9</v>
      </c>
      <c r="X363">
        <v>156.19999999999899</v>
      </c>
      <c r="Y363">
        <v>997.1</v>
      </c>
      <c r="Z363">
        <v>216.19999999999899</v>
      </c>
      <c r="AA363">
        <v>210.19999999999899</v>
      </c>
      <c r="AB363">
        <v>1255.5999999999999</v>
      </c>
    </row>
    <row r="364" spans="1:28" hidden="1" x14ac:dyDescent="0.25">
      <c r="A364" t="s">
        <v>1022</v>
      </c>
      <c r="B364" t="s">
        <v>1021</v>
      </c>
      <c r="C364" t="s">
        <v>508</v>
      </c>
      <c r="D364">
        <v>10926.526801889901</v>
      </c>
      <c r="E364">
        <v>485.9</v>
      </c>
      <c r="F364">
        <v>66.69</v>
      </c>
      <c r="G364">
        <v>20.5</v>
      </c>
      <c r="H364">
        <v>847.64999999999895</v>
      </c>
      <c r="J364">
        <v>22.56</v>
      </c>
      <c r="K364">
        <v>7.04</v>
      </c>
      <c r="L364">
        <v>542.03999999999905</v>
      </c>
      <c r="M364">
        <v>1883.34</v>
      </c>
      <c r="N364">
        <v>780.95999999999901</v>
      </c>
      <c r="O364">
        <v>773.91999999999905</v>
      </c>
      <c r="Q364">
        <v>0.90868794326241098</v>
      </c>
      <c r="T364">
        <v>231.88</v>
      </c>
      <c r="U364">
        <v>2730.99</v>
      </c>
      <c r="V364">
        <v>210.07999999999899</v>
      </c>
      <c r="W364">
        <v>5.49</v>
      </c>
      <c r="X364">
        <v>132.01</v>
      </c>
      <c r="Y364">
        <v>495.55</v>
      </c>
      <c r="Z364">
        <v>193.45</v>
      </c>
      <c r="AA364">
        <v>191.13</v>
      </c>
      <c r="AB364">
        <v>705.63</v>
      </c>
    </row>
    <row r="365" spans="1:28" hidden="1" x14ac:dyDescent="0.25">
      <c r="A365" t="s">
        <v>1024</v>
      </c>
      <c r="B365" t="s">
        <v>1023</v>
      </c>
      <c r="C365" t="s">
        <v>301</v>
      </c>
      <c r="D365">
        <v>10922.723977745</v>
      </c>
      <c r="E365">
        <v>126.1</v>
      </c>
      <c r="F365">
        <v>203.76</v>
      </c>
      <c r="G365">
        <v>0.75</v>
      </c>
      <c r="H365">
        <v>2244.7999999999902</v>
      </c>
      <c r="J365">
        <v>17.72</v>
      </c>
      <c r="L365">
        <v>1495.96999999999</v>
      </c>
      <c r="M365">
        <v>4505.1499999999996</v>
      </c>
      <c r="N365">
        <v>2041.03999999999</v>
      </c>
      <c r="O365">
        <v>2041.03999999999</v>
      </c>
      <c r="Q365">
        <v>4.2325056433408503E-2</v>
      </c>
      <c r="T365">
        <v>545.07000000000005</v>
      </c>
      <c r="U365">
        <v>6749.95</v>
      </c>
      <c r="V365">
        <v>622.67999999999904</v>
      </c>
      <c r="W365">
        <v>4.91</v>
      </c>
      <c r="X365">
        <v>413.36999999999898</v>
      </c>
      <c r="Y365">
        <v>1175.9100000000001</v>
      </c>
      <c r="Z365">
        <v>566.55999999999904</v>
      </c>
      <c r="AA365">
        <v>566.55999999999904</v>
      </c>
      <c r="AB365">
        <v>1798.59</v>
      </c>
    </row>
    <row r="366" spans="1:28" hidden="1" x14ac:dyDescent="0.25">
      <c r="A366" t="s">
        <v>1026</v>
      </c>
      <c r="B366" t="s">
        <v>1025</v>
      </c>
      <c r="C366" t="s">
        <v>626</v>
      </c>
      <c r="D366">
        <v>10913.835622645</v>
      </c>
      <c r="E366">
        <v>777.6</v>
      </c>
      <c r="F366">
        <v>712.05</v>
      </c>
      <c r="G366">
        <v>28.8</v>
      </c>
      <c r="H366">
        <v>3608.33</v>
      </c>
      <c r="I366">
        <v>765.11</v>
      </c>
      <c r="J366">
        <v>180.35794462138799</v>
      </c>
      <c r="K366">
        <v>342.74</v>
      </c>
      <c r="L366">
        <v>2575.0100000000002</v>
      </c>
      <c r="M366">
        <v>1088</v>
      </c>
      <c r="N366">
        <v>2896.28</v>
      </c>
      <c r="O366">
        <v>2553.54</v>
      </c>
      <c r="P366">
        <v>604.76</v>
      </c>
      <c r="Q366">
        <v>0.159682458460355</v>
      </c>
      <c r="R366">
        <v>0</v>
      </c>
      <c r="S366">
        <v>104.94</v>
      </c>
      <c r="T366">
        <v>-21.47</v>
      </c>
      <c r="U366">
        <v>6171.14</v>
      </c>
      <c r="V366">
        <v>941.78</v>
      </c>
      <c r="W366">
        <v>50.57</v>
      </c>
      <c r="X366">
        <v>721.94</v>
      </c>
      <c r="Y366">
        <v>608.94000000000005</v>
      </c>
      <c r="Z366">
        <v>774.3</v>
      </c>
      <c r="AA366">
        <v>697.5</v>
      </c>
      <c r="AB366">
        <v>1550.72</v>
      </c>
    </row>
    <row r="367" spans="1:28" hidden="1" x14ac:dyDescent="0.25">
      <c r="A367" t="s">
        <v>1028</v>
      </c>
      <c r="B367" t="s">
        <v>1027</v>
      </c>
      <c r="C367" t="s">
        <v>717</v>
      </c>
      <c r="D367">
        <v>10872.190658699999</v>
      </c>
      <c r="E367">
        <v>784.45</v>
      </c>
      <c r="F367">
        <v>53.04</v>
      </c>
      <c r="G367">
        <v>6</v>
      </c>
      <c r="H367">
        <v>406.29</v>
      </c>
      <c r="I367">
        <v>236.41</v>
      </c>
      <c r="J367">
        <v>18.336529017771799</v>
      </c>
      <c r="K367">
        <v>10.08</v>
      </c>
      <c r="L367">
        <v>254.17</v>
      </c>
      <c r="M367">
        <v>53.979999999999897</v>
      </c>
      <c r="N367">
        <v>353.25</v>
      </c>
      <c r="O367">
        <v>343.17</v>
      </c>
      <c r="P367">
        <v>28.83</v>
      </c>
      <c r="Q367">
        <v>0.32721569028602798</v>
      </c>
      <c r="R367">
        <v>1715.22</v>
      </c>
      <c r="S367">
        <v>382.06</v>
      </c>
      <c r="T367">
        <v>89</v>
      </c>
      <c r="U367">
        <v>2822.79</v>
      </c>
      <c r="V367">
        <v>97.23</v>
      </c>
      <c r="W367">
        <v>4.29</v>
      </c>
      <c r="X367">
        <v>59.45</v>
      </c>
      <c r="Y367">
        <v>530.71</v>
      </c>
      <c r="Z367">
        <v>81.150000000000006</v>
      </c>
      <c r="AA367">
        <v>78.069999999999993</v>
      </c>
      <c r="AB367">
        <v>627.94000000000005</v>
      </c>
    </row>
    <row r="368" spans="1:28" hidden="1" x14ac:dyDescent="0.25">
      <c r="A368" t="s">
        <v>1030</v>
      </c>
      <c r="B368" t="s">
        <v>1029</v>
      </c>
      <c r="C368" t="s">
        <v>1031</v>
      </c>
      <c r="D368">
        <v>10827.79871641</v>
      </c>
      <c r="E368">
        <v>1145.2</v>
      </c>
      <c r="F368">
        <v>57.17</v>
      </c>
      <c r="G368">
        <v>3</v>
      </c>
      <c r="H368">
        <v>303.48999999999899</v>
      </c>
      <c r="J368">
        <v>18.690000000000001</v>
      </c>
      <c r="K368">
        <v>8.84</v>
      </c>
      <c r="L368">
        <v>179.26999999999899</v>
      </c>
      <c r="M368">
        <v>849.85</v>
      </c>
      <c r="N368">
        <v>246.319999999999</v>
      </c>
      <c r="O368">
        <v>237.479999999999</v>
      </c>
      <c r="Q368">
        <v>0.16051364365971099</v>
      </c>
      <c r="T368">
        <v>58.21</v>
      </c>
      <c r="U368">
        <v>1153.3399999999999</v>
      </c>
      <c r="V368">
        <v>92.29</v>
      </c>
      <c r="W368">
        <v>6.13</v>
      </c>
      <c r="X368">
        <v>58.81</v>
      </c>
      <c r="Y368">
        <v>223.64</v>
      </c>
      <c r="Z368">
        <v>77.5</v>
      </c>
      <c r="AA368">
        <v>75.150000000000006</v>
      </c>
      <c r="AB368">
        <v>315.93</v>
      </c>
    </row>
    <row r="369" spans="1:28" hidden="1" x14ac:dyDescent="0.25">
      <c r="A369" t="s">
        <v>1033</v>
      </c>
      <c r="B369" t="s">
        <v>1032</v>
      </c>
      <c r="C369" t="s">
        <v>27</v>
      </c>
      <c r="D369">
        <v>10766.55051879</v>
      </c>
      <c r="E369">
        <v>95.45</v>
      </c>
      <c r="F369">
        <v>0</v>
      </c>
      <c r="G369">
        <v>1</v>
      </c>
      <c r="H369">
        <v>768.79999999999905</v>
      </c>
      <c r="J369">
        <v>4.71</v>
      </c>
      <c r="L369">
        <v>573.58999999999901</v>
      </c>
      <c r="M369">
        <v>4062.66</v>
      </c>
      <c r="N369">
        <v>768.79999999999905</v>
      </c>
      <c r="O369">
        <v>768.79999999999905</v>
      </c>
      <c r="Q369">
        <v>0.21231422505307801</v>
      </c>
      <c r="T369">
        <v>195.21</v>
      </c>
      <c r="U369">
        <v>4831.46</v>
      </c>
      <c r="V369">
        <v>260.77999999999997</v>
      </c>
      <c r="W369">
        <v>1.71</v>
      </c>
      <c r="X369">
        <v>190.03</v>
      </c>
      <c r="Y369">
        <v>1133.6399999999901</v>
      </c>
      <c r="Z369">
        <v>260.77999999999997</v>
      </c>
      <c r="AA369">
        <v>260.77999999999997</v>
      </c>
      <c r="AB369">
        <v>1394.42</v>
      </c>
    </row>
    <row r="370" spans="1:28" hidden="1" x14ac:dyDescent="0.25">
      <c r="A370" t="s">
        <v>1035</v>
      </c>
      <c r="B370" t="s">
        <v>1034</v>
      </c>
      <c r="C370" t="s">
        <v>35</v>
      </c>
      <c r="D370">
        <v>10739.054693185</v>
      </c>
      <c r="E370">
        <v>69.52</v>
      </c>
    </row>
    <row r="371" spans="1:28" hidden="1" x14ac:dyDescent="0.25">
      <c r="A371" t="s">
        <v>36</v>
      </c>
      <c r="B371" t="s">
        <v>37</v>
      </c>
      <c r="C371" t="s">
        <v>38</v>
      </c>
      <c r="D371">
        <v>10661.2621875</v>
      </c>
      <c r="E371">
        <v>625.04999999999995</v>
      </c>
      <c r="F371">
        <v>427.23</v>
      </c>
      <c r="G371">
        <v>6.1</v>
      </c>
      <c r="H371">
        <v>1396.49</v>
      </c>
      <c r="I371">
        <v>591.79999999999995</v>
      </c>
      <c r="J371">
        <v>40.660373216245901</v>
      </c>
      <c r="K371">
        <v>22.08</v>
      </c>
      <c r="L371">
        <v>694.53</v>
      </c>
      <c r="M371">
        <v>456.28</v>
      </c>
      <c r="N371">
        <v>969.26</v>
      </c>
      <c r="O371">
        <v>947.18</v>
      </c>
      <c r="P371">
        <v>318.55</v>
      </c>
      <c r="Q371">
        <v>0.150023217139648</v>
      </c>
      <c r="R371">
        <v>7126.13</v>
      </c>
      <c r="S371">
        <v>590.99</v>
      </c>
      <c r="T371">
        <v>252.65</v>
      </c>
      <c r="U371">
        <v>10480.24</v>
      </c>
      <c r="V371">
        <v>214.25</v>
      </c>
      <c r="W371">
        <v>8.16</v>
      </c>
      <c r="X371">
        <v>139.41999999999999</v>
      </c>
      <c r="Y371">
        <v>2239.75</v>
      </c>
      <c r="Z371">
        <v>199.8</v>
      </c>
      <c r="AA371">
        <v>193.57</v>
      </c>
      <c r="AB371">
        <v>2454</v>
      </c>
    </row>
    <row r="372" spans="1:28" hidden="1" x14ac:dyDescent="0.25">
      <c r="A372" t="s">
        <v>1037</v>
      </c>
      <c r="B372" t="s">
        <v>1036</v>
      </c>
      <c r="C372" t="s">
        <v>35</v>
      </c>
      <c r="D372">
        <v>10625.948094249999</v>
      </c>
      <c r="E372">
        <v>467.53</v>
      </c>
    </row>
    <row r="373" spans="1:28" hidden="1" x14ac:dyDescent="0.25">
      <c r="A373" t="s">
        <v>1039</v>
      </c>
      <c r="B373" t="s">
        <v>1038</v>
      </c>
      <c r="C373" t="s">
        <v>91</v>
      </c>
      <c r="D373">
        <v>10611.997151199999</v>
      </c>
      <c r="E373">
        <v>383.35</v>
      </c>
      <c r="F373">
        <v>82.27</v>
      </c>
      <c r="G373">
        <v>3.5</v>
      </c>
      <c r="H373">
        <v>543.28</v>
      </c>
      <c r="I373">
        <v>2813.06</v>
      </c>
      <c r="J373">
        <v>11.962480519367601</v>
      </c>
      <c r="K373">
        <v>18.59</v>
      </c>
      <c r="L373">
        <v>331.58</v>
      </c>
      <c r="M373">
        <v>1227.1799999999901</v>
      </c>
      <c r="N373">
        <v>461.01</v>
      </c>
      <c r="O373">
        <v>442.42</v>
      </c>
      <c r="P373">
        <v>7.18</v>
      </c>
      <c r="Q373">
        <v>0.29258145869774899</v>
      </c>
      <c r="R373">
        <v>0</v>
      </c>
      <c r="S373">
        <v>226.88</v>
      </c>
      <c r="T373">
        <v>110.84</v>
      </c>
      <c r="U373">
        <v>4817.58</v>
      </c>
      <c r="V373">
        <v>164.64999999999901</v>
      </c>
      <c r="W373">
        <v>4.07</v>
      </c>
      <c r="X373">
        <v>112.159999999999</v>
      </c>
      <c r="Y373">
        <v>1059.43</v>
      </c>
      <c r="Z373">
        <v>143.689999999999</v>
      </c>
      <c r="AA373">
        <v>139.719999999999</v>
      </c>
      <c r="AB373">
        <v>1224.08</v>
      </c>
    </row>
    <row r="374" spans="1:28" hidden="1" x14ac:dyDescent="0.25">
      <c r="A374" t="s">
        <v>1041</v>
      </c>
      <c r="B374" t="s">
        <v>1040</v>
      </c>
      <c r="C374" t="s">
        <v>115</v>
      </c>
      <c r="D374">
        <v>10604.30302125</v>
      </c>
      <c r="E374">
        <v>372.4</v>
      </c>
      <c r="F374">
        <v>394.43</v>
      </c>
      <c r="G374">
        <v>3.5</v>
      </c>
      <c r="H374">
        <v>1556.48999999999</v>
      </c>
      <c r="J374">
        <v>27.96</v>
      </c>
      <c r="K374">
        <v>102.15</v>
      </c>
      <c r="L374">
        <v>795.15999999999894</v>
      </c>
      <c r="M374">
        <v>8813.5</v>
      </c>
      <c r="N374">
        <v>1162.0599999999899</v>
      </c>
      <c r="O374">
        <v>1059.9099999999901</v>
      </c>
      <c r="Q374">
        <v>0.125178826895565</v>
      </c>
      <c r="T374">
        <v>264.75</v>
      </c>
      <c r="U374">
        <v>10369.99</v>
      </c>
      <c r="V374">
        <v>345.349999999999</v>
      </c>
      <c r="W374">
        <v>5.58</v>
      </c>
      <c r="X374">
        <v>158.73999999999899</v>
      </c>
      <c r="Y374">
        <v>2223.64</v>
      </c>
      <c r="Z374">
        <v>241.44999999999899</v>
      </c>
      <c r="AA374">
        <v>211.02999999999901</v>
      </c>
      <c r="AB374">
        <v>2568.9899999999998</v>
      </c>
    </row>
    <row r="375" spans="1:28" hidden="1" x14ac:dyDescent="0.25">
      <c r="A375" t="s">
        <v>1043</v>
      </c>
      <c r="B375" t="s">
        <v>1042</v>
      </c>
      <c r="C375" t="s">
        <v>913</v>
      </c>
      <c r="D375">
        <v>10550.538579239999</v>
      </c>
      <c r="E375">
        <v>109.65</v>
      </c>
      <c r="F375">
        <v>49.5</v>
      </c>
      <c r="G375">
        <v>0</v>
      </c>
      <c r="H375">
        <v>-100.769999999999</v>
      </c>
      <c r="J375">
        <v>-3.81</v>
      </c>
      <c r="K375">
        <v>209.58</v>
      </c>
      <c r="L375">
        <v>-359.85</v>
      </c>
      <c r="M375">
        <v>1549</v>
      </c>
      <c r="N375">
        <v>-150.26999999999899</v>
      </c>
      <c r="O375">
        <v>-359.85</v>
      </c>
      <c r="Q375">
        <v>0</v>
      </c>
      <c r="T375">
        <v>0</v>
      </c>
      <c r="U375">
        <v>1448.23</v>
      </c>
      <c r="V375">
        <v>4.5799999999999201</v>
      </c>
      <c r="W375">
        <v>-0.76</v>
      </c>
      <c r="X375">
        <v>-72.010000000000005</v>
      </c>
      <c r="Y375">
        <v>781.48</v>
      </c>
      <c r="Z375">
        <v>-8.8400000000000691</v>
      </c>
      <c r="AA375">
        <v>-72.010000000000005</v>
      </c>
      <c r="AB375">
        <v>786.06</v>
      </c>
    </row>
    <row r="376" spans="1:28" hidden="1" x14ac:dyDescent="0.25">
      <c r="A376" t="s">
        <v>1045</v>
      </c>
      <c r="B376" t="s">
        <v>1044</v>
      </c>
      <c r="C376" t="s">
        <v>44</v>
      </c>
      <c r="D376">
        <v>10548.982248</v>
      </c>
      <c r="E376">
        <v>967.7</v>
      </c>
      <c r="F376">
        <v>227.08</v>
      </c>
      <c r="G376">
        <v>5</v>
      </c>
      <c r="H376">
        <v>687.219999999999</v>
      </c>
      <c r="I376">
        <v>344.83</v>
      </c>
      <c r="J376">
        <v>24.3411383502029</v>
      </c>
      <c r="K376">
        <v>53.89</v>
      </c>
      <c r="L376">
        <v>271.87999999999897</v>
      </c>
      <c r="M376">
        <v>728.15999999999894</v>
      </c>
      <c r="N376">
        <v>460.13999999999902</v>
      </c>
      <c r="O376">
        <v>406.24999999999898</v>
      </c>
      <c r="P376">
        <v>680.61</v>
      </c>
      <c r="Q376">
        <v>0.20541356480800399</v>
      </c>
      <c r="R376">
        <v>2329.5700000000002</v>
      </c>
      <c r="S376">
        <v>190.99</v>
      </c>
      <c r="T376">
        <v>134.36999999999901</v>
      </c>
      <c r="U376">
        <v>4961.3799999999901</v>
      </c>
      <c r="V376">
        <v>64.820000000000107</v>
      </c>
      <c r="W376">
        <v>-0.53</v>
      </c>
      <c r="X376">
        <v>-5.8799999999998303</v>
      </c>
      <c r="Y376">
        <v>1060.56</v>
      </c>
      <c r="Z376">
        <v>6.4000000000001602</v>
      </c>
      <c r="AA376">
        <v>-6.55999999999983</v>
      </c>
      <c r="AB376">
        <v>1125.3800000000001</v>
      </c>
    </row>
    <row r="377" spans="1:28" hidden="1" x14ac:dyDescent="0.25">
      <c r="A377" t="s">
        <v>1047</v>
      </c>
      <c r="B377" t="s">
        <v>1046</v>
      </c>
      <c r="C377" t="s">
        <v>88</v>
      </c>
      <c r="D377">
        <v>10535.58250608</v>
      </c>
      <c r="E377">
        <v>980.2</v>
      </c>
      <c r="F377">
        <v>71.08</v>
      </c>
      <c r="G377">
        <v>2.5</v>
      </c>
      <c r="H377">
        <v>441.4</v>
      </c>
      <c r="J377">
        <v>20.91</v>
      </c>
      <c r="K377">
        <v>62.66</v>
      </c>
      <c r="L377">
        <v>180.84</v>
      </c>
      <c r="M377">
        <v>1170.55</v>
      </c>
      <c r="N377">
        <v>370.32</v>
      </c>
      <c r="O377">
        <v>307.66000000000003</v>
      </c>
      <c r="Q377">
        <v>0.119560019129603</v>
      </c>
      <c r="T377">
        <v>126.82</v>
      </c>
      <c r="U377">
        <v>1611.95</v>
      </c>
      <c r="V377">
        <v>141.56</v>
      </c>
      <c r="W377">
        <v>7</v>
      </c>
      <c r="X377">
        <v>56.6799999999999</v>
      </c>
      <c r="Y377">
        <v>362.67</v>
      </c>
      <c r="Z377">
        <v>123.03</v>
      </c>
      <c r="AA377">
        <v>102.77</v>
      </c>
      <c r="AB377">
        <v>504.23</v>
      </c>
    </row>
    <row r="378" spans="1:28" hidden="1" x14ac:dyDescent="0.25">
      <c r="A378" t="s">
        <v>1049</v>
      </c>
      <c r="B378" t="s">
        <v>1048</v>
      </c>
      <c r="C378" t="s">
        <v>451</v>
      </c>
      <c r="D378">
        <v>10522.30280145</v>
      </c>
      <c r="E378">
        <v>1048.8</v>
      </c>
      <c r="F378">
        <v>231.14</v>
      </c>
      <c r="G378">
        <v>26</v>
      </c>
      <c r="H378">
        <v>1296.0699999999899</v>
      </c>
      <c r="J378">
        <v>79.98</v>
      </c>
      <c r="K378">
        <v>9.39</v>
      </c>
      <c r="L378">
        <v>790.04999999999905</v>
      </c>
      <c r="M378">
        <v>5115.09</v>
      </c>
      <c r="N378">
        <v>1064.9299999999901</v>
      </c>
      <c r="O378">
        <v>1055.53999999999</v>
      </c>
      <c r="Q378">
        <v>0.325081270317579</v>
      </c>
      <c r="T378">
        <v>265.48999999999899</v>
      </c>
      <c r="U378">
        <v>6411.16</v>
      </c>
      <c r="V378">
        <v>423.33999999999901</v>
      </c>
      <c r="W378">
        <v>27.21</v>
      </c>
      <c r="X378">
        <v>268.80999999999898</v>
      </c>
      <c r="Y378">
        <v>1220.78</v>
      </c>
      <c r="Z378">
        <v>359.50999999999902</v>
      </c>
      <c r="AA378">
        <v>357.29999999999899</v>
      </c>
      <c r="AB378">
        <v>1644.12</v>
      </c>
    </row>
    <row r="379" spans="1:28" hidden="1" x14ac:dyDescent="0.25">
      <c r="A379" t="s">
        <v>39</v>
      </c>
      <c r="B379" t="s">
        <v>40</v>
      </c>
      <c r="C379" t="s">
        <v>41</v>
      </c>
      <c r="D379">
        <v>10466.525178555001</v>
      </c>
      <c r="E379">
        <v>1189</v>
      </c>
      <c r="F379">
        <v>33.11</v>
      </c>
      <c r="G379">
        <v>0.4</v>
      </c>
      <c r="H379">
        <v>153.97</v>
      </c>
      <c r="J379">
        <v>7.99</v>
      </c>
      <c r="K379">
        <v>31.43</v>
      </c>
      <c r="L379">
        <v>65.59</v>
      </c>
      <c r="M379">
        <v>949.49</v>
      </c>
      <c r="N379">
        <v>120.86</v>
      </c>
      <c r="O379">
        <v>89.43</v>
      </c>
      <c r="Q379">
        <v>5.0062578222778403E-2</v>
      </c>
      <c r="T379">
        <v>23.84</v>
      </c>
      <c r="U379">
        <v>1103.46</v>
      </c>
      <c r="V379">
        <v>51.92</v>
      </c>
      <c r="W379">
        <v>3.29</v>
      </c>
      <c r="X379">
        <v>27</v>
      </c>
      <c r="Y379">
        <v>325.93</v>
      </c>
      <c r="Z379">
        <v>42.79</v>
      </c>
      <c r="AA379">
        <v>35.06</v>
      </c>
      <c r="AB379">
        <v>377.85</v>
      </c>
    </row>
    <row r="380" spans="1:28" hidden="1" x14ac:dyDescent="0.25">
      <c r="A380" t="s">
        <v>1051</v>
      </c>
      <c r="B380" t="s">
        <v>1050</v>
      </c>
      <c r="C380" t="s">
        <v>41</v>
      </c>
      <c r="D380">
        <v>10460.41645536</v>
      </c>
      <c r="E380">
        <v>1805.6</v>
      </c>
      <c r="F380">
        <v>18.739999999999998</v>
      </c>
      <c r="G380">
        <v>0</v>
      </c>
      <c r="H380">
        <v>179.71</v>
      </c>
      <c r="J380">
        <v>19.84</v>
      </c>
      <c r="K380">
        <v>34.94</v>
      </c>
      <c r="L380">
        <v>95.19</v>
      </c>
      <c r="M380">
        <v>957.8</v>
      </c>
      <c r="N380">
        <v>160.97</v>
      </c>
      <c r="O380">
        <v>126.03</v>
      </c>
      <c r="Q380">
        <v>0</v>
      </c>
      <c r="T380">
        <v>30.84</v>
      </c>
      <c r="U380">
        <v>1137.51</v>
      </c>
      <c r="V380">
        <v>66.699999999999903</v>
      </c>
      <c r="W380">
        <v>8.6199999999999992</v>
      </c>
      <c r="X380">
        <v>41.269999999999897</v>
      </c>
      <c r="Y380">
        <v>305.24</v>
      </c>
      <c r="Z380">
        <v>61.8599999999999</v>
      </c>
      <c r="AA380">
        <v>53.719999999999899</v>
      </c>
      <c r="AB380">
        <v>371.94</v>
      </c>
    </row>
    <row r="381" spans="1:28" hidden="1" x14ac:dyDescent="0.25">
      <c r="A381" t="s">
        <v>1053</v>
      </c>
      <c r="B381" t="s">
        <v>1052</v>
      </c>
      <c r="C381" t="s">
        <v>27</v>
      </c>
      <c r="D381">
        <v>10367.010080120001</v>
      </c>
      <c r="E381">
        <v>129.35</v>
      </c>
      <c r="F381">
        <v>0</v>
      </c>
      <c r="G381">
        <v>2</v>
      </c>
      <c r="H381">
        <v>1436.86</v>
      </c>
      <c r="J381">
        <v>13.81</v>
      </c>
      <c r="L381">
        <v>1106.0899999999999</v>
      </c>
      <c r="M381">
        <v>6238.6299999999901</v>
      </c>
      <c r="N381">
        <v>1436.86</v>
      </c>
      <c r="O381">
        <v>1436.86</v>
      </c>
      <c r="Q381">
        <v>0.14482259232440201</v>
      </c>
      <c r="T381">
        <v>330.77</v>
      </c>
      <c r="U381">
        <v>7675.49</v>
      </c>
      <c r="V381">
        <v>489</v>
      </c>
      <c r="W381">
        <v>4.47</v>
      </c>
      <c r="X381">
        <v>358.63</v>
      </c>
      <c r="Y381">
        <v>1727.07</v>
      </c>
      <c r="Z381">
        <v>489</v>
      </c>
      <c r="AA381">
        <v>489</v>
      </c>
      <c r="AB381">
        <v>2216.0700000000002</v>
      </c>
    </row>
    <row r="382" spans="1:28" hidden="1" x14ac:dyDescent="0.25">
      <c r="A382" t="s">
        <v>1055</v>
      </c>
      <c r="B382" t="s">
        <v>1054</v>
      </c>
      <c r="C382" t="s">
        <v>434</v>
      </c>
      <c r="D382">
        <v>10350.46575849</v>
      </c>
      <c r="E382">
        <v>815</v>
      </c>
      <c r="F382">
        <v>39.94</v>
      </c>
      <c r="G382">
        <v>22</v>
      </c>
      <c r="H382">
        <v>625.55999999999995</v>
      </c>
      <c r="I382">
        <v>414.53</v>
      </c>
      <c r="J382">
        <v>34.446917470301997</v>
      </c>
      <c r="L382">
        <v>437.36</v>
      </c>
      <c r="M382">
        <v>28.9</v>
      </c>
      <c r="N382">
        <v>585.62</v>
      </c>
      <c r="O382">
        <v>585.62</v>
      </c>
      <c r="Q382">
        <v>0.63866382293762503</v>
      </c>
      <c r="S382">
        <v>221.1</v>
      </c>
      <c r="T382">
        <v>148.26</v>
      </c>
      <c r="U382">
        <v>1290.0899999999999</v>
      </c>
      <c r="V382">
        <v>127.55</v>
      </c>
      <c r="W382">
        <v>6.75</v>
      </c>
      <c r="X382">
        <v>85.7</v>
      </c>
      <c r="Y382">
        <v>181.13</v>
      </c>
      <c r="Z382">
        <v>117.43</v>
      </c>
      <c r="AA382">
        <v>117.43</v>
      </c>
      <c r="AB382">
        <v>308.68</v>
      </c>
    </row>
    <row r="383" spans="1:28" hidden="1" x14ac:dyDescent="0.25">
      <c r="A383" t="s">
        <v>1057</v>
      </c>
      <c r="B383" t="s">
        <v>1056</v>
      </c>
      <c r="D383">
        <v>10318.2478692</v>
      </c>
      <c r="E383">
        <v>546.54999999999995</v>
      </c>
      <c r="F383">
        <v>56.46</v>
      </c>
      <c r="G383">
        <v>0</v>
      </c>
      <c r="H383">
        <v>115.229999999999</v>
      </c>
      <c r="J383">
        <v>1.37</v>
      </c>
      <c r="K383">
        <v>20.260000000000002</v>
      </c>
      <c r="L383">
        <v>26.5599999999997</v>
      </c>
      <c r="M383">
        <v>1979.51</v>
      </c>
      <c r="N383">
        <v>58.769999999999698</v>
      </c>
      <c r="O383">
        <v>38.5099999999997</v>
      </c>
      <c r="Q383">
        <v>0</v>
      </c>
      <c r="T383">
        <v>11.95</v>
      </c>
      <c r="U383">
        <v>2094.7399999999998</v>
      </c>
      <c r="V383">
        <v>47.669999999999902</v>
      </c>
      <c r="W383">
        <v>1.06</v>
      </c>
      <c r="X383">
        <v>20.5899999999999</v>
      </c>
      <c r="Y383">
        <v>464.86</v>
      </c>
      <c r="Z383">
        <v>34.499999999999901</v>
      </c>
      <c r="AA383">
        <v>30.939999999999898</v>
      </c>
      <c r="AB383">
        <v>512.53</v>
      </c>
    </row>
    <row r="384" spans="1:28" hidden="1" x14ac:dyDescent="0.25">
      <c r="A384" t="s">
        <v>1059</v>
      </c>
      <c r="B384" t="s">
        <v>1058</v>
      </c>
      <c r="C384" t="s">
        <v>326</v>
      </c>
      <c r="D384">
        <v>10133.126657475001</v>
      </c>
      <c r="E384">
        <v>753.9</v>
      </c>
      <c r="F384">
        <v>117.09</v>
      </c>
      <c r="G384">
        <v>7.35</v>
      </c>
      <c r="H384">
        <v>547.89999999999895</v>
      </c>
      <c r="J384">
        <v>28.1</v>
      </c>
      <c r="K384">
        <v>26.17</v>
      </c>
      <c r="L384">
        <v>382.159999999999</v>
      </c>
      <c r="M384">
        <v>1148.4000000000001</v>
      </c>
      <c r="N384">
        <v>430.80999999999898</v>
      </c>
      <c r="O384">
        <v>404.63999999999902</v>
      </c>
      <c r="Q384">
        <v>0.26156583629893199</v>
      </c>
      <c r="T384">
        <v>22.479999999999901</v>
      </c>
      <c r="U384">
        <v>1696.3</v>
      </c>
      <c r="V384">
        <v>119.9</v>
      </c>
      <c r="W384">
        <v>4.8099999999999996</v>
      </c>
      <c r="X384">
        <v>65.42</v>
      </c>
      <c r="Y384">
        <v>283.89999999999998</v>
      </c>
      <c r="Z384">
        <v>84.77</v>
      </c>
      <c r="AA384">
        <v>75.900000000000006</v>
      </c>
      <c r="AB384">
        <v>403.8</v>
      </c>
    </row>
    <row r="385" spans="1:28" hidden="1" x14ac:dyDescent="0.25">
      <c r="A385" t="s">
        <v>1061</v>
      </c>
      <c r="B385" t="s">
        <v>1060</v>
      </c>
      <c r="C385" t="s">
        <v>681</v>
      </c>
      <c r="D385">
        <v>9991.4692500000001</v>
      </c>
      <c r="E385">
        <v>728.5</v>
      </c>
      <c r="F385">
        <v>60.34</v>
      </c>
      <c r="G385">
        <v>12</v>
      </c>
      <c r="H385">
        <v>385.07999999999902</v>
      </c>
      <c r="J385">
        <v>16.059999999999999</v>
      </c>
      <c r="K385">
        <v>27.48</v>
      </c>
      <c r="L385">
        <v>220.66999999999899</v>
      </c>
      <c r="M385">
        <v>618.09</v>
      </c>
      <c r="N385">
        <v>324.73999999999899</v>
      </c>
      <c r="O385">
        <v>297.25999999999902</v>
      </c>
      <c r="Q385">
        <v>0.74719800747197995</v>
      </c>
      <c r="T385">
        <v>76.59</v>
      </c>
      <c r="U385">
        <v>1003.17</v>
      </c>
      <c r="V385">
        <v>148.9</v>
      </c>
      <c r="W385">
        <v>6.64</v>
      </c>
      <c r="X385">
        <v>91.18</v>
      </c>
      <c r="Y385">
        <v>131.76</v>
      </c>
      <c r="Z385">
        <v>128.19</v>
      </c>
      <c r="AA385">
        <v>122.21</v>
      </c>
      <c r="AB385">
        <v>280.66000000000003</v>
      </c>
    </row>
    <row r="386" spans="1:28" hidden="1" x14ac:dyDescent="0.25">
      <c r="A386" t="s">
        <v>1063</v>
      </c>
      <c r="B386" t="s">
        <v>1062</v>
      </c>
      <c r="C386" t="s">
        <v>347</v>
      </c>
      <c r="D386">
        <v>9975.7296973499997</v>
      </c>
      <c r="E386">
        <v>334.4</v>
      </c>
      <c r="F386">
        <v>26.51</v>
      </c>
      <c r="G386">
        <v>2.5</v>
      </c>
      <c r="H386">
        <v>328.69999999999902</v>
      </c>
      <c r="I386">
        <v>138.88</v>
      </c>
      <c r="J386">
        <v>6.9964233445732198</v>
      </c>
      <c r="K386">
        <v>14.98</v>
      </c>
      <c r="L386">
        <v>213.69999999999899</v>
      </c>
      <c r="M386">
        <v>134.33000000000001</v>
      </c>
      <c r="N386">
        <v>302.18999999999897</v>
      </c>
      <c r="O386">
        <v>287.20999999999901</v>
      </c>
      <c r="P386">
        <v>119.64</v>
      </c>
      <c r="Q386">
        <v>0.35732543284978902</v>
      </c>
      <c r="R386">
        <v>1234.44</v>
      </c>
      <c r="S386">
        <v>116.39</v>
      </c>
      <c r="T386">
        <v>73.509999999999906</v>
      </c>
      <c r="U386">
        <v>2072.38</v>
      </c>
      <c r="V386">
        <v>167.36</v>
      </c>
      <c r="W386">
        <v>3.46</v>
      </c>
      <c r="X386">
        <v>105.21</v>
      </c>
      <c r="Y386">
        <v>701.25</v>
      </c>
      <c r="Z386">
        <v>150.19999999999999</v>
      </c>
      <c r="AA386">
        <v>142.25</v>
      </c>
      <c r="AB386">
        <v>868.61</v>
      </c>
    </row>
    <row r="387" spans="1:28" hidden="1" x14ac:dyDescent="0.25">
      <c r="A387" t="s">
        <v>1065</v>
      </c>
      <c r="B387" t="s">
        <v>1064</v>
      </c>
      <c r="C387" t="s">
        <v>1066</v>
      </c>
      <c r="D387">
        <v>9940.0472399099999</v>
      </c>
      <c r="E387">
        <v>47.4</v>
      </c>
      <c r="F387">
        <v>237.7</v>
      </c>
      <c r="G387">
        <v>0</v>
      </c>
      <c r="H387">
        <v>649.5</v>
      </c>
      <c r="J387">
        <v>-0.93</v>
      </c>
      <c r="K387">
        <v>591.4</v>
      </c>
      <c r="L387">
        <v>-196.99999999999901</v>
      </c>
      <c r="M387">
        <v>8457</v>
      </c>
      <c r="N387">
        <v>411.8</v>
      </c>
      <c r="O387">
        <v>-179.599999999999</v>
      </c>
      <c r="Q387">
        <v>0</v>
      </c>
      <c r="T387">
        <v>17.399999999999999</v>
      </c>
      <c r="U387">
        <v>9106.5</v>
      </c>
      <c r="V387">
        <v>300.099999999999</v>
      </c>
      <c r="W387">
        <v>0.2</v>
      </c>
      <c r="X387">
        <v>42.799999999999898</v>
      </c>
      <c r="Y387">
        <v>2069.9</v>
      </c>
      <c r="Z387">
        <v>239.99999999999901</v>
      </c>
      <c r="AA387">
        <v>50.399999999999899</v>
      </c>
      <c r="AB387">
        <v>2370</v>
      </c>
    </row>
    <row r="388" spans="1:28" hidden="1" x14ac:dyDescent="0.25">
      <c r="A388" t="s">
        <v>1068</v>
      </c>
      <c r="B388" t="s">
        <v>1067</v>
      </c>
      <c r="C388" t="s">
        <v>344</v>
      </c>
      <c r="D388">
        <v>9935.1503728499993</v>
      </c>
      <c r="E388">
        <v>74.8</v>
      </c>
      <c r="F388">
        <v>877.87</v>
      </c>
      <c r="G388">
        <v>450</v>
      </c>
      <c r="H388">
        <v>3858.42</v>
      </c>
      <c r="I388">
        <v>1259.54</v>
      </c>
      <c r="J388">
        <v>10.080016563646399</v>
      </c>
      <c r="K388">
        <v>1241.45</v>
      </c>
      <c r="L388">
        <v>1342.83</v>
      </c>
      <c r="M388">
        <v>1505.92</v>
      </c>
      <c r="N388">
        <v>2980.55</v>
      </c>
      <c r="O388">
        <v>1739.1</v>
      </c>
      <c r="P388">
        <v>9135.2000000000007</v>
      </c>
      <c r="Q388">
        <v>44.642783784991302</v>
      </c>
      <c r="S388">
        <v>72.19</v>
      </c>
      <c r="T388">
        <v>396.27</v>
      </c>
      <c r="U388">
        <v>15831.27</v>
      </c>
      <c r="V388">
        <v>1060</v>
      </c>
      <c r="W388">
        <v>3.27</v>
      </c>
      <c r="X388">
        <v>433</v>
      </c>
      <c r="Y388">
        <v>2589</v>
      </c>
      <c r="Z388">
        <v>839</v>
      </c>
      <c r="AA388">
        <v>550</v>
      </c>
      <c r="AB388">
        <v>3649</v>
      </c>
    </row>
    <row r="389" spans="1:28" hidden="1" x14ac:dyDescent="0.25">
      <c r="A389" t="s">
        <v>1070</v>
      </c>
      <c r="B389" t="s">
        <v>1069</v>
      </c>
      <c r="C389" t="s">
        <v>752</v>
      </c>
      <c r="D389">
        <v>9885.43968055</v>
      </c>
      <c r="E389">
        <v>7661.05</v>
      </c>
      <c r="F389">
        <v>32.61</v>
      </c>
      <c r="G389">
        <v>50</v>
      </c>
      <c r="H389">
        <v>323.54000000000002</v>
      </c>
      <c r="I389">
        <v>214.66</v>
      </c>
      <c r="J389">
        <v>160.99648512664299</v>
      </c>
      <c r="K389">
        <v>6.05</v>
      </c>
      <c r="L389">
        <v>209.39</v>
      </c>
      <c r="M389">
        <v>67.419999999999902</v>
      </c>
      <c r="N389">
        <v>290.93</v>
      </c>
      <c r="O389">
        <v>284.88</v>
      </c>
      <c r="P389">
        <v>60.63</v>
      </c>
      <c r="Q389">
        <v>0.31056578633172499</v>
      </c>
      <c r="R389">
        <v>893.5</v>
      </c>
      <c r="S389">
        <v>279.32</v>
      </c>
      <c r="T389">
        <v>75.489999999999995</v>
      </c>
      <c r="U389">
        <v>1839.07</v>
      </c>
      <c r="V389">
        <v>94.589999999999904</v>
      </c>
      <c r="W389">
        <v>48.25</v>
      </c>
      <c r="X389">
        <v>62.749999999999901</v>
      </c>
      <c r="Y389">
        <v>450.33</v>
      </c>
      <c r="Z389">
        <v>86.249999999999901</v>
      </c>
      <c r="AA389">
        <v>84.139999999999901</v>
      </c>
      <c r="AB389">
        <v>544.91999999999996</v>
      </c>
    </row>
    <row r="390" spans="1:28" hidden="1" x14ac:dyDescent="0.25">
      <c r="A390" t="s">
        <v>1072</v>
      </c>
      <c r="B390" t="s">
        <v>1071</v>
      </c>
      <c r="C390" t="s">
        <v>347</v>
      </c>
      <c r="D390">
        <v>9862.6948015199996</v>
      </c>
      <c r="E390">
        <v>395.05</v>
      </c>
      <c r="F390">
        <v>463.08</v>
      </c>
      <c r="G390">
        <v>2.7</v>
      </c>
      <c r="H390">
        <v>1598.03999999999</v>
      </c>
      <c r="J390">
        <v>33.26</v>
      </c>
      <c r="K390">
        <v>93.13</v>
      </c>
      <c r="L390">
        <v>857.599999999999</v>
      </c>
      <c r="M390">
        <v>11124.29</v>
      </c>
      <c r="N390">
        <v>1134.95999999999</v>
      </c>
      <c r="O390">
        <v>1041.8299999999899</v>
      </c>
      <c r="Q390">
        <v>8.1178592904389599E-2</v>
      </c>
      <c r="T390">
        <v>184.23</v>
      </c>
      <c r="U390">
        <v>12722.33</v>
      </c>
      <c r="V390">
        <v>444.349999999999</v>
      </c>
      <c r="W390">
        <v>10.15</v>
      </c>
      <c r="X390">
        <v>261.17999999999898</v>
      </c>
      <c r="Y390">
        <v>2966.62</v>
      </c>
      <c r="Z390">
        <v>318.469999999999</v>
      </c>
      <c r="AA390">
        <v>279.86999999999898</v>
      </c>
      <c r="AB390">
        <v>3410.97</v>
      </c>
    </row>
    <row r="391" spans="1:28" hidden="1" x14ac:dyDescent="0.25">
      <c r="A391" t="s">
        <v>1074</v>
      </c>
      <c r="B391" t="s">
        <v>1073</v>
      </c>
      <c r="C391" t="s">
        <v>71</v>
      </c>
      <c r="D391">
        <v>9826.9453504800003</v>
      </c>
      <c r="E391">
        <v>2437.9499999999998</v>
      </c>
      <c r="F391">
        <v>469.31</v>
      </c>
      <c r="G391">
        <v>12</v>
      </c>
      <c r="H391">
        <v>965.54999999999905</v>
      </c>
      <c r="I391">
        <v>766.8</v>
      </c>
      <c r="J391">
        <v>46.024617199881597</v>
      </c>
      <c r="K391">
        <v>242.1</v>
      </c>
      <c r="L391">
        <v>186.16999999999899</v>
      </c>
      <c r="M391">
        <v>722.68999999999903</v>
      </c>
      <c r="N391">
        <v>496.23999999999899</v>
      </c>
      <c r="O391">
        <v>254.13999999999899</v>
      </c>
      <c r="P391">
        <v>375.42</v>
      </c>
      <c r="Q391">
        <v>0.26073003384003901</v>
      </c>
      <c r="R391">
        <v>7381.03</v>
      </c>
      <c r="S391">
        <v>1128.55</v>
      </c>
      <c r="T391">
        <v>67.97</v>
      </c>
      <c r="U391">
        <v>11340.039999999901</v>
      </c>
      <c r="V391">
        <v>361.63999999999902</v>
      </c>
      <c r="W391">
        <v>33.049999999999997</v>
      </c>
      <c r="X391">
        <v>133.69999999999899</v>
      </c>
      <c r="Y391">
        <v>2515.5700000000002</v>
      </c>
      <c r="Z391">
        <v>236.33999999999901</v>
      </c>
      <c r="AA391">
        <v>169.76999999999899</v>
      </c>
      <c r="AB391">
        <v>2877.21</v>
      </c>
    </row>
    <row r="392" spans="1:28" hidden="1" x14ac:dyDescent="0.25">
      <c r="A392" t="s">
        <v>1076</v>
      </c>
      <c r="B392" t="s">
        <v>1075</v>
      </c>
      <c r="C392" t="s">
        <v>27</v>
      </c>
      <c r="D392">
        <v>9725.3692169749993</v>
      </c>
      <c r="E392">
        <v>130.4</v>
      </c>
      <c r="F392">
        <v>0</v>
      </c>
      <c r="G392">
        <v>1</v>
      </c>
      <c r="H392">
        <v>1177.47999999999</v>
      </c>
      <c r="J392">
        <v>12.67</v>
      </c>
      <c r="L392">
        <v>937.479999999999</v>
      </c>
      <c r="M392">
        <v>4347.22</v>
      </c>
      <c r="N392">
        <v>1177.47999999999</v>
      </c>
      <c r="O392">
        <v>1177.47999999999</v>
      </c>
      <c r="Q392">
        <v>7.8926598263614797E-2</v>
      </c>
      <c r="T392">
        <v>240</v>
      </c>
      <c r="U392">
        <v>5524.7</v>
      </c>
      <c r="V392">
        <v>258.04999999999899</v>
      </c>
      <c r="W392">
        <v>2.95</v>
      </c>
      <c r="X392">
        <v>218.04999999999899</v>
      </c>
      <c r="Y392">
        <v>1165.04</v>
      </c>
      <c r="Z392">
        <v>258.04999999999899</v>
      </c>
      <c r="AA392">
        <v>258.04999999999899</v>
      </c>
      <c r="AB392">
        <v>1423.09</v>
      </c>
    </row>
    <row r="393" spans="1:28" hidden="1" x14ac:dyDescent="0.25">
      <c r="A393" t="s">
        <v>1078</v>
      </c>
      <c r="B393" t="s">
        <v>1077</v>
      </c>
      <c r="C393" t="s">
        <v>384</v>
      </c>
      <c r="D393">
        <v>9717.1900299270001</v>
      </c>
      <c r="E393">
        <v>264.98</v>
      </c>
      <c r="F393">
        <v>275.2</v>
      </c>
      <c r="G393">
        <v>20.2</v>
      </c>
      <c r="H393">
        <v>848.05</v>
      </c>
      <c r="I393">
        <v>34.729999999999997</v>
      </c>
      <c r="J393">
        <v>3.9162955116445102</v>
      </c>
      <c r="K393">
        <v>432.46</v>
      </c>
      <c r="L393">
        <v>131.229999999999</v>
      </c>
      <c r="M393">
        <v>153.1</v>
      </c>
      <c r="N393">
        <v>572.849999999999</v>
      </c>
      <c r="O393">
        <v>140.38999999999899</v>
      </c>
      <c r="P393">
        <v>114.96</v>
      </c>
      <c r="Q393">
        <v>5.1579355898803598</v>
      </c>
      <c r="R393">
        <v>5.48</v>
      </c>
      <c r="S393">
        <v>73.16</v>
      </c>
      <c r="T393">
        <v>9.16</v>
      </c>
      <c r="U393">
        <v>1229.48</v>
      </c>
      <c r="V393">
        <v>212.21</v>
      </c>
      <c r="W393">
        <v>0.98</v>
      </c>
      <c r="X393">
        <v>32.700000000000003</v>
      </c>
      <c r="Y393">
        <v>95.52</v>
      </c>
      <c r="Z393">
        <v>141.69999999999999</v>
      </c>
      <c r="AA393">
        <v>27.05</v>
      </c>
      <c r="AB393">
        <v>307.73</v>
      </c>
    </row>
    <row r="394" spans="1:28" hidden="1" x14ac:dyDescent="0.25">
      <c r="A394" t="s">
        <v>1080</v>
      </c>
      <c r="B394" t="s">
        <v>1079</v>
      </c>
      <c r="C394" t="s">
        <v>115</v>
      </c>
      <c r="D394">
        <v>9620.3991800000003</v>
      </c>
      <c r="E394">
        <v>100.8</v>
      </c>
      <c r="F394">
        <v>442.14</v>
      </c>
      <c r="G394">
        <v>0.1</v>
      </c>
      <c r="H394">
        <v>873.92999999999904</v>
      </c>
      <c r="J394">
        <v>2.02</v>
      </c>
      <c r="K394">
        <v>129.88</v>
      </c>
      <c r="L394">
        <v>198.82999999999899</v>
      </c>
      <c r="M394">
        <v>7341.22</v>
      </c>
      <c r="N394">
        <v>431.789999999999</v>
      </c>
      <c r="O394">
        <v>301.909999999999</v>
      </c>
      <c r="Q394">
        <v>4.95049504950495E-2</v>
      </c>
      <c r="T394">
        <v>103.08</v>
      </c>
      <c r="U394">
        <v>8215.15</v>
      </c>
      <c r="V394">
        <v>319.98999999999899</v>
      </c>
      <c r="W394">
        <v>1.28</v>
      </c>
      <c r="X394">
        <v>125.38999999999901</v>
      </c>
      <c r="Y394">
        <v>1875.48</v>
      </c>
      <c r="Z394">
        <v>206.45999999999901</v>
      </c>
      <c r="AA394">
        <v>173.189999999999</v>
      </c>
      <c r="AB394">
        <v>2195.4699999999998</v>
      </c>
    </row>
    <row r="395" spans="1:28" hidden="1" x14ac:dyDescent="0.25">
      <c r="A395" t="s">
        <v>1082</v>
      </c>
      <c r="B395" t="s">
        <v>1081</v>
      </c>
      <c r="C395" t="s">
        <v>352</v>
      </c>
      <c r="D395">
        <v>9591.9028099999996</v>
      </c>
      <c r="E395">
        <v>137.69999999999999</v>
      </c>
      <c r="F395">
        <v>704.07</v>
      </c>
      <c r="G395">
        <v>3.3</v>
      </c>
      <c r="H395">
        <v>2183.7199999999998</v>
      </c>
      <c r="I395">
        <v>35.200000000000003</v>
      </c>
      <c r="J395">
        <v>6.5066125853352004</v>
      </c>
      <c r="K395">
        <v>1010.89</v>
      </c>
      <c r="L395">
        <v>455.58</v>
      </c>
      <c r="M395">
        <v>119.989999999999</v>
      </c>
      <c r="N395">
        <v>1479.65</v>
      </c>
      <c r="O395">
        <v>468.76</v>
      </c>
      <c r="P395">
        <v>4.03</v>
      </c>
      <c r="Q395">
        <v>0.50717634663505795</v>
      </c>
      <c r="S395">
        <v>71.349999999999994</v>
      </c>
      <c r="T395">
        <v>13.18</v>
      </c>
      <c r="U395">
        <v>2414.29</v>
      </c>
      <c r="V395">
        <v>558.51</v>
      </c>
      <c r="W395">
        <v>1.93</v>
      </c>
      <c r="X395">
        <v>134.95999999999901</v>
      </c>
      <c r="Y395">
        <v>66.349999999999994</v>
      </c>
      <c r="Z395">
        <v>377.17999999999898</v>
      </c>
      <c r="AA395">
        <v>124.349999999999</v>
      </c>
      <c r="AB395">
        <v>624.86</v>
      </c>
    </row>
    <row r="396" spans="1:28" hidden="1" x14ac:dyDescent="0.25">
      <c r="A396" t="s">
        <v>1084</v>
      </c>
      <c r="B396" t="s">
        <v>1083</v>
      </c>
      <c r="C396" t="s">
        <v>515</v>
      </c>
      <c r="D396">
        <v>9590.4572875649992</v>
      </c>
      <c r="E396">
        <v>4756</v>
      </c>
      <c r="F396">
        <v>221.61</v>
      </c>
      <c r="G396">
        <v>11.25</v>
      </c>
      <c r="H396">
        <v>696.63</v>
      </c>
      <c r="I396">
        <v>233.5</v>
      </c>
      <c r="J396">
        <v>117.56263905808601</v>
      </c>
      <c r="K396">
        <v>120.23</v>
      </c>
      <c r="L396">
        <v>248.39</v>
      </c>
      <c r="M396">
        <v>283.719999999999</v>
      </c>
      <c r="N396">
        <v>475.02</v>
      </c>
      <c r="O396">
        <v>354.79</v>
      </c>
      <c r="P396">
        <v>166.06</v>
      </c>
      <c r="Q396">
        <v>9.5693666713635703E-2</v>
      </c>
      <c r="R396">
        <v>1699.64</v>
      </c>
      <c r="S396">
        <v>116.07</v>
      </c>
      <c r="T396">
        <v>106.399999999999</v>
      </c>
      <c r="U396">
        <v>3195.62</v>
      </c>
      <c r="V396">
        <v>193.44</v>
      </c>
      <c r="W396">
        <v>37.39</v>
      </c>
      <c r="X396">
        <v>77.66</v>
      </c>
      <c r="Y396">
        <v>791.93</v>
      </c>
      <c r="Z396">
        <v>133.51</v>
      </c>
      <c r="AA396">
        <v>91.6</v>
      </c>
      <c r="AB396">
        <v>985.37</v>
      </c>
    </row>
    <row r="397" spans="1:28" hidden="1" x14ac:dyDescent="0.25">
      <c r="A397" t="s">
        <v>1086</v>
      </c>
      <c r="B397" t="s">
        <v>1085</v>
      </c>
      <c r="C397" t="s">
        <v>1087</v>
      </c>
      <c r="D397">
        <v>9496.0526213800003</v>
      </c>
      <c r="E397">
        <v>138.44999999999999</v>
      </c>
      <c r="F397">
        <v>263.17</v>
      </c>
      <c r="G397">
        <v>3.5</v>
      </c>
      <c r="H397">
        <v>988.64</v>
      </c>
      <c r="I397">
        <v>3867.48</v>
      </c>
      <c r="J397">
        <v>7.3706852491628103</v>
      </c>
      <c r="K397">
        <v>110.25</v>
      </c>
      <c r="L397">
        <v>513.73</v>
      </c>
      <c r="M397">
        <v>300.01999999999902</v>
      </c>
      <c r="N397">
        <v>725.47</v>
      </c>
      <c r="O397">
        <v>615.22</v>
      </c>
      <c r="P397">
        <v>33.369999999999997</v>
      </c>
      <c r="Q397">
        <v>0.47485408502520698</v>
      </c>
      <c r="R397">
        <v>0</v>
      </c>
      <c r="S397">
        <v>963.66</v>
      </c>
      <c r="T397">
        <v>101.49</v>
      </c>
      <c r="U397">
        <v>6153.17</v>
      </c>
      <c r="V397">
        <v>256.77999999999997</v>
      </c>
      <c r="W397">
        <v>2.0699999999999998</v>
      </c>
      <c r="X397">
        <v>141.29999999999899</v>
      </c>
      <c r="Y397">
        <v>1312.7</v>
      </c>
      <c r="Z397">
        <v>192.539999999999</v>
      </c>
      <c r="AA397">
        <v>171.86999999999901</v>
      </c>
      <c r="AB397">
        <v>1569.48</v>
      </c>
    </row>
    <row r="398" spans="1:28" hidden="1" x14ac:dyDescent="0.25">
      <c r="A398" t="s">
        <v>1089</v>
      </c>
      <c r="B398" t="s">
        <v>1088</v>
      </c>
      <c r="C398" t="s">
        <v>88</v>
      </c>
      <c r="D398">
        <v>9494.4280380799992</v>
      </c>
      <c r="E398">
        <v>2676.6</v>
      </c>
      <c r="F398">
        <v>83.48</v>
      </c>
      <c r="G398">
        <v>22</v>
      </c>
      <c r="H398">
        <v>578.13</v>
      </c>
      <c r="I398">
        <v>248.05</v>
      </c>
      <c r="J398">
        <v>107.45527144005899</v>
      </c>
      <c r="K398">
        <v>21.7</v>
      </c>
      <c r="L398">
        <v>380.98</v>
      </c>
      <c r="M398">
        <v>267.08999999999901</v>
      </c>
      <c r="N398">
        <v>494.65</v>
      </c>
      <c r="O398">
        <v>472.95</v>
      </c>
      <c r="P398">
        <v>74.209999999999994</v>
      </c>
      <c r="Q398">
        <v>0.20473634941466701</v>
      </c>
      <c r="R398">
        <v>2958.43</v>
      </c>
      <c r="S398">
        <v>329.18</v>
      </c>
      <c r="T398">
        <v>91.97</v>
      </c>
      <c r="U398">
        <v>4455.09</v>
      </c>
      <c r="V398">
        <v>141.539999999999</v>
      </c>
      <c r="W398">
        <v>25.54</v>
      </c>
      <c r="X398">
        <v>90.529999999999902</v>
      </c>
      <c r="Y398">
        <v>839.96</v>
      </c>
      <c r="Z398">
        <v>119.02999999999901</v>
      </c>
      <c r="AA398">
        <v>112.899999999999</v>
      </c>
      <c r="AB398">
        <v>981.5</v>
      </c>
    </row>
    <row r="399" spans="1:28" hidden="1" x14ac:dyDescent="0.25">
      <c r="A399" t="s">
        <v>1091</v>
      </c>
      <c r="B399" t="s">
        <v>1090</v>
      </c>
      <c r="C399" t="s">
        <v>326</v>
      </c>
      <c r="D399">
        <v>9483.25</v>
      </c>
      <c r="E399">
        <v>3770.05</v>
      </c>
      <c r="F399">
        <v>10.26</v>
      </c>
      <c r="G399">
        <v>16</v>
      </c>
      <c r="H399">
        <v>144.99999999999901</v>
      </c>
      <c r="J399">
        <v>39.72</v>
      </c>
      <c r="K399">
        <v>0.63</v>
      </c>
      <c r="L399">
        <v>99.299999999999898</v>
      </c>
      <c r="M399">
        <v>884.07</v>
      </c>
      <c r="N399">
        <v>134.73999999999899</v>
      </c>
      <c r="O399">
        <v>134.10999999999899</v>
      </c>
      <c r="Q399">
        <v>0.40281973816716998</v>
      </c>
      <c r="T399">
        <v>34.809999999999903</v>
      </c>
      <c r="U399">
        <v>1029.07</v>
      </c>
      <c r="V399">
        <v>27.62</v>
      </c>
      <c r="W399">
        <v>6.91</v>
      </c>
      <c r="X399">
        <v>17.27</v>
      </c>
      <c r="Y399">
        <v>265.08</v>
      </c>
      <c r="Z399">
        <v>23.37</v>
      </c>
      <c r="AA399">
        <v>23.28</v>
      </c>
      <c r="AB399">
        <v>292.7</v>
      </c>
    </row>
    <row r="400" spans="1:28" hidden="1" x14ac:dyDescent="0.25">
      <c r="A400" t="s">
        <v>1093</v>
      </c>
      <c r="B400" t="s">
        <v>1092</v>
      </c>
      <c r="C400" t="s">
        <v>586</v>
      </c>
      <c r="D400">
        <v>9424.0472840999992</v>
      </c>
      <c r="E400">
        <v>308.85000000000002</v>
      </c>
      <c r="F400">
        <v>71.040000000000006</v>
      </c>
      <c r="G400">
        <v>0</v>
      </c>
      <c r="H400">
        <v>256.31999999999903</v>
      </c>
      <c r="J400">
        <v>3.85</v>
      </c>
      <c r="K400">
        <v>28.68</v>
      </c>
      <c r="L400">
        <v>117.119999999999</v>
      </c>
      <c r="M400">
        <v>1230.68</v>
      </c>
      <c r="N400">
        <v>185.27999999999901</v>
      </c>
      <c r="O400">
        <v>156.599999999999</v>
      </c>
      <c r="Q400">
        <v>0</v>
      </c>
      <c r="T400">
        <v>39.479999999999997</v>
      </c>
      <c r="U400">
        <v>1487</v>
      </c>
      <c r="V400">
        <v>57.1099999999999</v>
      </c>
      <c r="W400">
        <v>0.75</v>
      </c>
      <c r="X400">
        <v>22.939999999999898</v>
      </c>
      <c r="Y400">
        <v>291.22000000000003</v>
      </c>
      <c r="Z400">
        <v>37.129999999999903</v>
      </c>
      <c r="AA400">
        <v>29.899999999999899</v>
      </c>
      <c r="AB400">
        <v>348.33</v>
      </c>
    </row>
    <row r="401" spans="1:28" hidden="1" x14ac:dyDescent="0.25">
      <c r="A401" t="s">
        <v>1095</v>
      </c>
      <c r="B401" t="s">
        <v>1094</v>
      </c>
      <c r="C401" t="s">
        <v>107</v>
      </c>
      <c r="D401">
        <v>9406.5407603200001</v>
      </c>
      <c r="E401">
        <v>465</v>
      </c>
      <c r="F401">
        <v>117.31</v>
      </c>
      <c r="G401">
        <v>0</v>
      </c>
      <c r="H401">
        <v>544.61</v>
      </c>
      <c r="I401">
        <v>151.1</v>
      </c>
      <c r="J401">
        <v>8.9418640996247607</v>
      </c>
      <c r="K401">
        <v>154.47</v>
      </c>
      <c r="L401">
        <v>183.33</v>
      </c>
      <c r="M401">
        <v>199.259999999999</v>
      </c>
      <c r="N401">
        <v>427.3</v>
      </c>
      <c r="O401">
        <v>272.83</v>
      </c>
      <c r="P401">
        <v>64.73</v>
      </c>
      <c r="Q401">
        <v>0</v>
      </c>
      <c r="R401">
        <v>99.92</v>
      </c>
      <c r="S401">
        <v>179.08</v>
      </c>
      <c r="T401">
        <v>89.499999999999901</v>
      </c>
      <c r="U401">
        <v>1238.7</v>
      </c>
      <c r="V401">
        <v>141.82999999999899</v>
      </c>
      <c r="W401">
        <v>1.91</v>
      </c>
      <c r="X401">
        <v>39.259999999999899</v>
      </c>
      <c r="Y401">
        <v>203.95</v>
      </c>
      <c r="Z401">
        <v>111.989999999999</v>
      </c>
      <c r="AA401">
        <v>71.459999999999894</v>
      </c>
      <c r="AB401">
        <v>345.78</v>
      </c>
    </row>
    <row r="402" spans="1:28" hidden="1" x14ac:dyDescent="0.25">
      <c r="A402" t="s">
        <v>1097</v>
      </c>
      <c r="B402" t="s">
        <v>1096</v>
      </c>
      <c r="C402" t="s">
        <v>339</v>
      </c>
      <c r="D402">
        <v>9398.1495080799996</v>
      </c>
      <c r="E402">
        <v>1474.4</v>
      </c>
      <c r="F402">
        <v>25.02</v>
      </c>
      <c r="G402">
        <v>5</v>
      </c>
      <c r="H402">
        <v>331.96</v>
      </c>
      <c r="I402">
        <v>167.3</v>
      </c>
      <c r="J402">
        <v>48.775662815950298</v>
      </c>
      <c r="K402">
        <v>16.079999999999998</v>
      </c>
      <c r="L402">
        <v>310.37</v>
      </c>
      <c r="M402">
        <v>20.950000000000099</v>
      </c>
      <c r="N402">
        <v>306.94</v>
      </c>
      <c r="O402">
        <v>290.86</v>
      </c>
      <c r="P402">
        <v>43.25</v>
      </c>
      <c r="Q402">
        <v>0.102510139510906</v>
      </c>
      <c r="R402">
        <v>1214.48</v>
      </c>
      <c r="S402">
        <v>481.71</v>
      </c>
      <c r="T402">
        <v>-19.510000000000002</v>
      </c>
      <c r="U402">
        <v>2259.65</v>
      </c>
      <c r="V402">
        <v>138.16</v>
      </c>
      <c r="W402">
        <v>22.84</v>
      </c>
      <c r="X402">
        <v>145.33000000000001</v>
      </c>
      <c r="Y402">
        <v>575.54</v>
      </c>
      <c r="Z402">
        <v>131.49</v>
      </c>
      <c r="AA402">
        <v>126.33</v>
      </c>
      <c r="AB402">
        <v>713.7</v>
      </c>
    </row>
    <row r="403" spans="1:28" hidden="1" x14ac:dyDescent="0.25">
      <c r="A403" t="s">
        <v>1099</v>
      </c>
      <c r="B403" t="s">
        <v>1098</v>
      </c>
      <c r="C403" t="s">
        <v>1100</v>
      </c>
      <c r="D403">
        <v>9348.1752733699996</v>
      </c>
      <c r="E403">
        <v>483.3</v>
      </c>
      <c r="F403">
        <v>185.47</v>
      </c>
      <c r="G403">
        <v>9.5</v>
      </c>
      <c r="H403">
        <v>662.26999999999896</v>
      </c>
      <c r="I403">
        <v>453.41</v>
      </c>
      <c r="J403">
        <v>15.713273229495</v>
      </c>
      <c r="K403">
        <v>99.12</v>
      </c>
      <c r="L403">
        <v>301.909999999999</v>
      </c>
      <c r="M403">
        <v>524.07000000000005</v>
      </c>
      <c r="N403">
        <v>476.79999999999899</v>
      </c>
      <c r="O403">
        <v>377.67999999999898</v>
      </c>
      <c r="P403">
        <v>172.04</v>
      </c>
      <c r="Q403">
        <v>0.604584408432978</v>
      </c>
      <c r="R403">
        <v>7429.1</v>
      </c>
      <c r="S403">
        <v>272.27</v>
      </c>
      <c r="T403">
        <v>75.77</v>
      </c>
      <c r="U403">
        <v>9513.16</v>
      </c>
      <c r="V403">
        <v>97.17</v>
      </c>
      <c r="W403">
        <v>1.61</v>
      </c>
      <c r="X403">
        <v>31.02</v>
      </c>
      <c r="Y403">
        <v>2020.37</v>
      </c>
      <c r="Z403">
        <v>49.59</v>
      </c>
      <c r="AA403">
        <v>22.63</v>
      </c>
      <c r="AB403">
        <v>2117.54</v>
      </c>
    </row>
    <row r="404" spans="1:28" hidden="1" x14ac:dyDescent="0.25">
      <c r="A404" t="s">
        <v>1102</v>
      </c>
      <c r="B404" t="s">
        <v>1101</v>
      </c>
      <c r="C404" t="s">
        <v>91</v>
      </c>
      <c r="D404">
        <v>9306.5370616799992</v>
      </c>
      <c r="E404">
        <v>1490.7</v>
      </c>
      <c r="F404">
        <v>81.599999999999994</v>
      </c>
      <c r="G404">
        <v>2</v>
      </c>
      <c r="H404">
        <v>483.55</v>
      </c>
      <c r="J404">
        <v>52.29</v>
      </c>
      <c r="K404">
        <v>20.45</v>
      </c>
      <c r="L404">
        <v>327.06</v>
      </c>
      <c r="M404">
        <v>3125.08</v>
      </c>
      <c r="N404">
        <v>401.95</v>
      </c>
      <c r="O404">
        <v>381.5</v>
      </c>
      <c r="Q404">
        <v>3.82482310193153E-2</v>
      </c>
      <c r="T404">
        <v>54.44</v>
      </c>
      <c r="U404">
        <v>3608.63</v>
      </c>
      <c r="V404">
        <v>146.569999999999</v>
      </c>
      <c r="W404">
        <v>16.29</v>
      </c>
      <c r="X404">
        <v>101.609999999999</v>
      </c>
      <c r="Y404">
        <v>876.69</v>
      </c>
      <c r="Z404">
        <v>125.33999999999899</v>
      </c>
      <c r="AA404">
        <v>120.359999999999</v>
      </c>
      <c r="AB404">
        <v>1023.26</v>
      </c>
    </row>
    <row r="405" spans="1:28" hidden="1" x14ac:dyDescent="0.25">
      <c r="A405" t="s">
        <v>1104</v>
      </c>
      <c r="B405" t="s">
        <v>1103</v>
      </c>
      <c r="C405" t="s">
        <v>384</v>
      </c>
      <c r="D405">
        <v>9300</v>
      </c>
      <c r="E405">
        <v>4662.3</v>
      </c>
      <c r="F405">
        <v>0</v>
      </c>
      <c r="G405">
        <v>0</v>
      </c>
      <c r="H405">
        <v>12.07</v>
      </c>
      <c r="J405">
        <v>4.12</v>
      </c>
      <c r="K405">
        <v>0.05</v>
      </c>
      <c r="L405">
        <v>8.25</v>
      </c>
      <c r="M405">
        <v>15.85</v>
      </c>
      <c r="N405">
        <v>12.07</v>
      </c>
      <c r="O405">
        <v>12.02</v>
      </c>
      <c r="Q405">
        <v>0</v>
      </c>
      <c r="T405">
        <v>3.77</v>
      </c>
      <c r="U405">
        <v>27.92</v>
      </c>
      <c r="V405">
        <v>3.83</v>
      </c>
      <c r="W405">
        <v>1.4</v>
      </c>
      <c r="X405">
        <v>2.8</v>
      </c>
      <c r="Y405">
        <v>0.76</v>
      </c>
      <c r="Z405">
        <v>3.83</v>
      </c>
      <c r="AA405">
        <v>3.83</v>
      </c>
      <c r="AB405">
        <v>4.59</v>
      </c>
    </row>
    <row r="406" spans="1:28" hidden="1" x14ac:dyDescent="0.25">
      <c r="A406" t="s">
        <v>1106</v>
      </c>
      <c r="B406" t="s">
        <v>1105</v>
      </c>
      <c r="C406" t="s">
        <v>334</v>
      </c>
      <c r="D406">
        <v>9233.3261320349993</v>
      </c>
      <c r="E406">
        <v>1185.8499999999999</v>
      </c>
      <c r="F406">
        <v>509.88</v>
      </c>
      <c r="G406">
        <v>2.5</v>
      </c>
      <c r="H406">
        <v>891.70999999999901</v>
      </c>
      <c r="J406">
        <v>5.26</v>
      </c>
      <c r="K406">
        <v>338.72</v>
      </c>
      <c r="L406">
        <v>40.499999999999098</v>
      </c>
      <c r="M406">
        <v>7910.26</v>
      </c>
      <c r="N406">
        <v>381.82999999999902</v>
      </c>
      <c r="O406">
        <v>43.109999999999097</v>
      </c>
      <c r="Q406">
        <v>0.475285171102661</v>
      </c>
      <c r="T406">
        <v>2.61</v>
      </c>
      <c r="U406">
        <v>8801.9699999999993</v>
      </c>
      <c r="V406">
        <v>341.74</v>
      </c>
      <c r="W406">
        <v>11.03</v>
      </c>
      <c r="X406">
        <v>84.950000000000202</v>
      </c>
      <c r="Y406">
        <v>2188.2399999999998</v>
      </c>
      <c r="Z406">
        <v>201.65</v>
      </c>
      <c r="AA406">
        <v>112.93</v>
      </c>
      <c r="AB406">
        <v>2529.98</v>
      </c>
    </row>
    <row r="407" spans="1:28" hidden="1" x14ac:dyDescent="0.25">
      <c r="A407" t="s">
        <v>1108</v>
      </c>
      <c r="B407" t="s">
        <v>1107</v>
      </c>
      <c r="C407" t="s">
        <v>544</v>
      </c>
      <c r="D407">
        <v>9214.0025501550008</v>
      </c>
      <c r="E407">
        <v>590.45000000000005</v>
      </c>
      <c r="F407">
        <v>303</v>
      </c>
      <c r="G407">
        <v>30</v>
      </c>
      <c r="H407">
        <v>2240</v>
      </c>
      <c r="J407">
        <v>94.97</v>
      </c>
      <c r="K407">
        <v>5</v>
      </c>
      <c r="L407">
        <v>1472</v>
      </c>
      <c r="M407">
        <v>8348</v>
      </c>
      <c r="N407">
        <v>1937</v>
      </c>
      <c r="O407">
        <v>1932</v>
      </c>
      <c r="Q407">
        <v>0.31588922817731901</v>
      </c>
      <c r="T407">
        <v>460</v>
      </c>
      <c r="U407">
        <v>10588</v>
      </c>
      <c r="V407">
        <v>492</v>
      </c>
      <c r="W407">
        <v>21.68</v>
      </c>
      <c r="X407">
        <v>336</v>
      </c>
      <c r="Y407">
        <v>1902</v>
      </c>
      <c r="Z407">
        <v>418</v>
      </c>
      <c r="AA407">
        <v>417</v>
      </c>
      <c r="AB407">
        <v>2394</v>
      </c>
    </row>
    <row r="408" spans="1:28" hidden="1" x14ac:dyDescent="0.25">
      <c r="A408" t="s">
        <v>1110</v>
      </c>
      <c r="B408" t="s">
        <v>1109</v>
      </c>
      <c r="C408" t="s">
        <v>423</v>
      </c>
      <c r="D408">
        <v>9177.3953572399896</v>
      </c>
      <c r="E408">
        <v>575.15</v>
      </c>
      <c r="F408">
        <v>391.75</v>
      </c>
      <c r="G408">
        <v>7</v>
      </c>
      <c r="H408">
        <v>1654.44</v>
      </c>
      <c r="I408">
        <v>1446.88</v>
      </c>
      <c r="J408">
        <v>28.311701459065901</v>
      </c>
      <c r="K408">
        <v>621.16999999999996</v>
      </c>
      <c r="L408">
        <v>440.75</v>
      </c>
      <c r="M408">
        <v>5396.87</v>
      </c>
      <c r="N408">
        <v>1262.69</v>
      </c>
      <c r="O408">
        <v>641.52</v>
      </c>
      <c r="P408">
        <v>252.28</v>
      </c>
      <c r="Q408">
        <v>0.247247591605218</v>
      </c>
      <c r="R408">
        <v>6983.77</v>
      </c>
      <c r="S408">
        <v>792.11</v>
      </c>
      <c r="T408">
        <v>200.77</v>
      </c>
      <c r="U408">
        <v>16526.349999999999</v>
      </c>
      <c r="V408">
        <v>454</v>
      </c>
      <c r="W408">
        <v>9.74</v>
      </c>
      <c r="X408">
        <v>156</v>
      </c>
      <c r="Y408">
        <v>4550</v>
      </c>
      <c r="Z408">
        <v>344</v>
      </c>
      <c r="AA408">
        <v>212</v>
      </c>
      <c r="AB408">
        <v>5004</v>
      </c>
    </row>
    <row r="409" spans="1:28" hidden="1" x14ac:dyDescent="0.25">
      <c r="A409" t="s">
        <v>1112</v>
      </c>
      <c r="B409" t="s">
        <v>1111</v>
      </c>
      <c r="C409" t="s">
        <v>659</v>
      </c>
      <c r="D409">
        <v>9080.5081620000001</v>
      </c>
      <c r="E409">
        <v>1423.75</v>
      </c>
      <c r="F409">
        <v>264.17</v>
      </c>
      <c r="G409">
        <v>0</v>
      </c>
      <c r="H409">
        <v>459.49</v>
      </c>
      <c r="J409">
        <v>36.729999999999997</v>
      </c>
      <c r="K409">
        <v>86.89</v>
      </c>
      <c r="L409">
        <v>233.35999999999899</v>
      </c>
      <c r="M409">
        <v>1837.18</v>
      </c>
      <c r="N409">
        <v>195.32</v>
      </c>
      <c r="O409">
        <v>108.429999999999</v>
      </c>
      <c r="Q409">
        <v>0</v>
      </c>
      <c r="T409">
        <v>-124.929999999999</v>
      </c>
      <c r="U409">
        <v>2296.67</v>
      </c>
      <c r="V409">
        <v>109.52999999999901</v>
      </c>
      <c r="W409">
        <v>21.34</v>
      </c>
      <c r="X409">
        <v>135.58999999999901</v>
      </c>
      <c r="Y409">
        <v>462.27</v>
      </c>
      <c r="Z409">
        <v>37.1799999999999</v>
      </c>
      <c r="AA409">
        <v>12.2799999999999</v>
      </c>
      <c r="AB409">
        <v>571.79999999999995</v>
      </c>
    </row>
    <row r="410" spans="1:28" hidden="1" x14ac:dyDescent="0.25">
      <c r="A410" t="s">
        <v>1114</v>
      </c>
      <c r="B410" t="s">
        <v>1113</v>
      </c>
      <c r="C410" t="s">
        <v>61</v>
      </c>
      <c r="D410">
        <v>8995.5458207249994</v>
      </c>
      <c r="E410">
        <v>348.85</v>
      </c>
      <c r="F410">
        <v>253.31</v>
      </c>
      <c r="G410">
        <v>0.5</v>
      </c>
      <c r="H410">
        <v>1680.68</v>
      </c>
      <c r="J410">
        <v>25.67</v>
      </c>
      <c r="K410">
        <v>469.9</v>
      </c>
      <c r="L410">
        <v>658.46</v>
      </c>
      <c r="M410">
        <v>6356.03</v>
      </c>
      <c r="N410">
        <v>1427.37</v>
      </c>
      <c r="O410">
        <v>957.47</v>
      </c>
      <c r="Q410">
        <v>1.9477989871445198E-2</v>
      </c>
      <c r="T410">
        <v>299.01</v>
      </c>
      <c r="U410">
        <v>8036.71</v>
      </c>
      <c r="V410">
        <v>434.289999999999</v>
      </c>
      <c r="W410">
        <v>5.69</v>
      </c>
      <c r="X410">
        <v>145.969999999999</v>
      </c>
      <c r="Y410">
        <v>1894.25</v>
      </c>
      <c r="Z410">
        <v>377.469999999999</v>
      </c>
      <c r="AA410">
        <v>244.30999999999901</v>
      </c>
      <c r="AB410">
        <v>2328.54</v>
      </c>
    </row>
    <row r="411" spans="1:28" hidden="1" x14ac:dyDescent="0.25">
      <c r="A411" t="s">
        <v>1116</v>
      </c>
      <c r="B411" t="s">
        <v>1115</v>
      </c>
      <c r="C411" t="s">
        <v>290</v>
      </c>
      <c r="D411">
        <v>8919.4979627600005</v>
      </c>
      <c r="E411">
        <v>242.45</v>
      </c>
      <c r="F411">
        <v>50.12</v>
      </c>
      <c r="G411">
        <v>3</v>
      </c>
      <c r="H411">
        <v>362.44</v>
      </c>
      <c r="I411">
        <v>259.97000000000003</v>
      </c>
      <c r="J411">
        <v>6.5289857392354902</v>
      </c>
      <c r="K411">
        <v>13.09</v>
      </c>
      <c r="L411">
        <v>239.75</v>
      </c>
      <c r="M411">
        <v>71.989999999999696</v>
      </c>
      <c r="N411">
        <v>312.32</v>
      </c>
      <c r="O411">
        <v>299.23</v>
      </c>
      <c r="P411">
        <v>32.22</v>
      </c>
      <c r="Q411">
        <v>0.45948943983315799</v>
      </c>
      <c r="R411">
        <v>1438.22</v>
      </c>
      <c r="S411">
        <v>367.75</v>
      </c>
      <c r="T411">
        <v>59.48</v>
      </c>
      <c r="U411">
        <v>2532.59</v>
      </c>
      <c r="V411">
        <v>96.959999999999894</v>
      </c>
      <c r="W411">
        <v>1.61</v>
      </c>
      <c r="X411">
        <v>59.029999999999902</v>
      </c>
      <c r="Y411">
        <v>525.69000000000005</v>
      </c>
      <c r="Z411">
        <v>85.059999999999903</v>
      </c>
      <c r="AA411">
        <v>81.939999999999898</v>
      </c>
      <c r="AB411">
        <v>622.65</v>
      </c>
    </row>
    <row r="412" spans="1:28" hidden="1" x14ac:dyDescent="0.25">
      <c r="A412" t="s">
        <v>1118</v>
      </c>
      <c r="B412" t="s">
        <v>1117</v>
      </c>
      <c r="C412" t="s">
        <v>913</v>
      </c>
      <c r="D412">
        <v>8912.9781434750003</v>
      </c>
      <c r="E412">
        <v>64.55</v>
      </c>
      <c r="F412">
        <v>82.97</v>
      </c>
      <c r="G412">
        <v>0.2</v>
      </c>
      <c r="H412">
        <v>665.76999999999896</v>
      </c>
      <c r="J412">
        <v>2.1800000000000002</v>
      </c>
      <c r="K412">
        <v>152.19</v>
      </c>
      <c r="L412">
        <v>300.969999999999</v>
      </c>
      <c r="M412">
        <v>4124.72</v>
      </c>
      <c r="N412">
        <v>582.79999999999905</v>
      </c>
      <c r="O412">
        <v>430.60999999999899</v>
      </c>
      <c r="Q412">
        <v>9.1743119266054995E-2</v>
      </c>
      <c r="T412">
        <v>129.63999999999999</v>
      </c>
      <c r="U412">
        <v>4790.49</v>
      </c>
      <c r="V412">
        <v>168.289999999999</v>
      </c>
      <c r="W412">
        <v>0.52</v>
      </c>
      <c r="X412">
        <v>71.819999999999894</v>
      </c>
      <c r="Y412">
        <v>1278.55</v>
      </c>
      <c r="Z412">
        <v>146.849999999999</v>
      </c>
      <c r="AA412">
        <v>108.929999999999</v>
      </c>
      <c r="AB412">
        <v>1446.84</v>
      </c>
    </row>
    <row r="413" spans="1:28" hidden="1" x14ac:dyDescent="0.25">
      <c r="A413" t="s">
        <v>1120</v>
      </c>
      <c r="B413" t="s">
        <v>1119</v>
      </c>
      <c r="C413" t="s">
        <v>1087</v>
      </c>
      <c r="D413">
        <v>8898.5414958000001</v>
      </c>
      <c r="E413">
        <v>216</v>
      </c>
      <c r="F413">
        <v>18.489999999999998</v>
      </c>
      <c r="G413">
        <v>0.75</v>
      </c>
      <c r="H413">
        <v>239.65</v>
      </c>
      <c r="J413">
        <v>4.8899999999999997</v>
      </c>
      <c r="K413">
        <v>0.67</v>
      </c>
      <c r="L413">
        <v>200.76</v>
      </c>
      <c r="M413">
        <v>1297.79</v>
      </c>
      <c r="N413">
        <v>221.16</v>
      </c>
      <c r="O413">
        <v>220.49</v>
      </c>
      <c r="Q413">
        <v>0.153374233128834</v>
      </c>
      <c r="T413">
        <v>19.729999999999901</v>
      </c>
      <c r="U413">
        <v>1537.44</v>
      </c>
      <c r="V413">
        <v>95.53</v>
      </c>
      <c r="W413">
        <v>1.69</v>
      </c>
      <c r="X413">
        <v>69.2</v>
      </c>
      <c r="Y413">
        <v>382.09</v>
      </c>
      <c r="Z413">
        <v>87.54</v>
      </c>
      <c r="AA413">
        <v>87.16</v>
      </c>
      <c r="AB413">
        <v>477.62</v>
      </c>
    </row>
    <row r="414" spans="1:28" hidden="1" x14ac:dyDescent="0.25">
      <c r="A414" t="s">
        <v>1122</v>
      </c>
      <c r="B414" t="s">
        <v>1121</v>
      </c>
      <c r="C414" t="s">
        <v>61</v>
      </c>
      <c r="D414">
        <v>8799.2699308199899</v>
      </c>
      <c r="E414">
        <v>138.44999999999999</v>
      </c>
      <c r="F414">
        <v>202.61</v>
      </c>
      <c r="G414">
        <v>2.2000000000000002</v>
      </c>
      <c r="H414">
        <v>1602.6799999999901</v>
      </c>
      <c r="J414">
        <v>9.77</v>
      </c>
      <c r="K414">
        <v>515.22</v>
      </c>
      <c r="L414">
        <v>609.199999999998</v>
      </c>
      <c r="M414">
        <v>14108.79</v>
      </c>
      <c r="N414">
        <v>1400.0699999999899</v>
      </c>
      <c r="O414">
        <v>884.84999999999798</v>
      </c>
      <c r="Q414">
        <v>0.22517911975435001</v>
      </c>
      <c r="T414">
        <v>275.64999999999998</v>
      </c>
      <c r="U414">
        <v>15711.47</v>
      </c>
      <c r="V414">
        <v>488.39999999999901</v>
      </c>
      <c r="W414">
        <v>3.04</v>
      </c>
      <c r="X414">
        <v>190.85999999999899</v>
      </c>
      <c r="Y414">
        <v>4498.79</v>
      </c>
      <c r="Z414">
        <v>435.31999999999903</v>
      </c>
      <c r="AA414">
        <v>292.659999999999</v>
      </c>
      <c r="AB414">
        <v>4987.1899999999996</v>
      </c>
    </row>
    <row r="415" spans="1:28" hidden="1" x14ac:dyDescent="0.25">
      <c r="A415" t="s">
        <v>1124</v>
      </c>
      <c r="B415" t="s">
        <v>1123</v>
      </c>
      <c r="C415" t="s">
        <v>603</v>
      </c>
      <c r="D415">
        <v>8776.3748207999997</v>
      </c>
      <c r="E415">
        <v>680.7</v>
      </c>
      <c r="F415">
        <v>68.84</v>
      </c>
      <c r="G415">
        <v>17</v>
      </c>
      <c r="H415">
        <v>522.29999999999995</v>
      </c>
      <c r="J415">
        <v>23.16</v>
      </c>
      <c r="K415">
        <v>35.03</v>
      </c>
      <c r="L415">
        <v>304.7</v>
      </c>
      <c r="M415">
        <v>2111.08</v>
      </c>
      <c r="N415">
        <v>453.46</v>
      </c>
      <c r="O415">
        <v>418.43</v>
      </c>
      <c r="Q415">
        <v>0.73402417962003397</v>
      </c>
      <c r="T415">
        <v>113.73</v>
      </c>
      <c r="U415">
        <v>2633.38</v>
      </c>
      <c r="V415">
        <v>65.98</v>
      </c>
      <c r="W415">
        <v>2.99</v>
      </c>
      <c r="X415">
        <v>39.33</v>
      </c>
      <c r="Y415">
        <v>667.15</v>
      </c>
      <c r="Z415">
        <v>55.09</v>
      </c>
      <c r="AA415">
        <v>56.57</v>
      </c>
      <c r="AB415">
        <v>733.13</v>
      </c>
    </row>
    <row r="416" spans="1:28" hidden="1" x14ac:dyDescent="0.25">
      <c r="A416" t="s">
        <v>1126</v>
      </c>
      <c r="B416" t="s">
        <v>1125</v>
      </c>
      <c r="C416" t="s">
        <v>61</v>
      </c>
      <c r="D416">
        <v>8760.9041180999993</v>
      </c>
      <c r="E416">
        <v>92.8</v>
      </c>
      <c r="F416">
        <v>107.46</v>
      </c>
      <c r="G416">
        <v>3</v>
      </c>
      <c r="H416">
        <v>1116.53999999999</v>
      </c>
      <c r="J416">
        <v>8.14</v>
      </c>
      <c r="K416">
        <v>118.08</v>
      </c>
      <c r="L416">
        <v>765.229999999999</v>
      </c>
      <c r="M416">
        <v>9664.7900000000009</v>
      </c>
      <c r="N416">
        <v>1009.07999999999</v>
      </c>
      <c r="O416">
        <v>890.99999999999898</v>
      </c>
      <c r="Q416">
        <v>0.36855036855036799</v>
      </c>
      <c r="T416">
        <v>125.769999999999</v>
      </c>
      <c r="U416">
        <v>10781.33</v>
      </c>
      <c r="V416">
        <v>369.61999999999898</v>
      </c>
      <c r="W416">
        <v>2.73</v>
      </c>
      <c r="X416">
        <v>256.48999999999899</v>
      </c>
      <c r="Y416">
        <v>3597.51</v>
      </c>
      <c r="Z416">
        <v>333.92999999999898</v>
      </c>
      <c r="AA416">
        <v>300.70999999999901</v>
      </c>
      <c r="AB416">
        <v>3967.13</v>
      </c>
    </row>
    <row r="417" spans="1:28" hidden="1" x14ac:dyDescent="0.25">
      <c r="A417" t="s">
        <v>1128</v>
      </c>
      <c r="B417" t="s">
        <v>1127</v>
      </c>
      <c r="C417" t="s">
        <v>515</v>
      </c>
      <c r="D417">
        <v>8758.5416000000005</v>
      </c>
      <c r="E417">
        <v>2857.6</v>
      </c>
      <c r="F417">
        <v>16.329999999999998</v>
      </c>
      <c r="G417">
        <v>20</v>
      </c>
      <c r="H417">
        <v>265.01999999999902</v>
      </c>
      <c r="I417">
        <v>111.04</v>
      </c>
      <c r="J417">
        <v>57.846553471870202</v>
      </c>
      <c r="K417">
        <v>2.41</v>
      </c>
      <c r="L417">
        <v>182.60999999999899</v>
      </c>
      <c r="M417">
        <v>72.489999999999995</v>
      </c>
      <c r="N417">
        <v>248.689999999999</v>
      </c>
      <c r="O417">
        <v>246.27999999999901</v>
      </c>
      <c r="P417">
        <v>3.18</v>
      </c>
      <c r="Q417">
        <v>0.34574229231695902</v>
      </c>
      <c r="R417">
        <v>678.14</v>
      </c>
      <c r="S417">
        <v>40.19</v>
      </c>
      <c r="T417">
        <v>63.669999999999902</v>
      </c>
      <c r="U417">
        <v>1170.06</v>
      </c>
      <c r="V417">
        <v>94.82</v>
      </c>
      <c r="W417">
        <v>21.26</v>
      </c>
      <c r="X417">
        <v>67.11</v>
      </c>
      <c r="Y417">
        <v>213.92</v>
      </c>
      <c r="Z417">
        <v>90.51</v>
      </c>
      <c r="AA417">
        <v>90.31</v>
      </c>
      <c r="AB417">
        <v>308.74</v>
      </c>
    </row>
    <row r="418" spans="1:28" hidden="1" x14ac:dyDescent="0.25">
      <c r="A418" t="s">
        <v>1130</v>
      </c>
      <c r="B418" t="s">
        <v>1129</v>
      </c>
      <c r="C418" t="s">
        <v>541</v>
      </c>
      <c r="D418">
        <v>8709.4260040000008</v>
      </c>
      <c r="E418">
        <v>379.9</v>
      </c>
      <c r="F418">
        <v>75.650000000000006</v>
      </c>
      <c r="G418">
        <v>0</v>
      </c>
      <c r="H418">
        <v>1031.57</v>
      </c>
      <c r="J418">
        <v>29.78</v>
      </c>
      <c r="K418">
        <v>14.74</v>
      </c>
      <c r="L418">
        <v>700.98</v>
      </c>
      <c r="M418">
        <v>4424.4399999999996</v>
      </c>
      <c r="N418">
        <v>955.92</v>
      </c>
      <c r="O418">
        <v>941.18</v>
      </c>
      <c r="Q418">
        <v>0</v>
      </c>
      <c r="T418">
        <v>240.2</v>
      </c>
      <c r="U418">
        <v>5456.01</v>
      </c>
      <c r="V418">
        <v>187.06</v>
      </c>
      <c r="W418">
        <v>5.01</v>
      </c>
      <c r="X418">
        <v>117.98</v>
      </c>
      <c r="Y418">
        <v>1135.8699999999999</v>
      </c>
      <c r="Z418">
        <v>167.73</v>
      </c>
      <c r="AA418">
        <v>159.91</v>
      </c>
      <c r="AB418">
        <v>1322.93</v>
      </c>
    </row>
    <row r="419" spans="1:28" hidden="1" x14ac:dyDescent="0.25">
      <c r="A419" t="s">
        <v>1132</v>
      </c>
      <c r="B419" t="s">
        <v>1131</v>
      </c>
      <c r="C419" t="s">
        <v>35</v>
      </c>
      <c r="D419">
        <v>8642.3479203879997</v>
      </c>
      <c r="E419">
        <v>467.33</v>
      </c>
    </row>
    <row r="420" spans="1:28" hidden="1" x14ac:dyDescent="0.25">
      <c r="A420" t="s">
        <v>75</v>
      </c>
      <c r="B420" t="s">
        <v>76</v>
      </c>
      <c r="C420" t="s">
        <v>74</v>
      </c>
      <c r="D420">
        <v>8616.4069820599998</v>
      </c>
      <c r="E420">
        <v>630.6</v>
      </c>
      <c r="F420">
        <v>121.51</v>
      </c>
      <c r="G420">
        <v>2.5</v>
      </c>
      <c r="H420">
        <v>491.36</v>
      </c>
      <c r="I420">
        <v>1144.4000000000001</v>
      </c>
      <c r="J420">
        <v>19.774586950387999</v>
      </c>
      <c r="K420">
        <v>6.5</v>
      </c>
      <c r="L420">
        <v>267.23</v>
      </c>
      <c r="M420">
        <v>448.58999999999901</v>
      </c>
      <c r="N420">
        <v>369.85</v>
      </c>
      <c r="O420">
        <v>363.35</v>
      </c>
      <c r="P420">
        <v>6.47</v>
      </c>
      <c r="Q420">
        <v>0.12642489101148799</v>
      </c>
      <c r="R420">
        <v>0</v>
      </c>
      <c r="S420">
        <v>193.32</v>
      </c>
      <c r="T420">
        <v>96.12</v>
      </c>
      <c r="U420">
        <v>2284.14</v>
      </c>
      <c r="V420">
        <v>156.83000000000001</v>
      </c>
      <c r="W420">
        <v>6.73</v>
      </c>
      <c r="X420">
        <v>90.64</v>
      </c>
      <c r="Y420">
        <v>478.9</v>
      </c>
      <c r="Z420">
        <v>123.9</v>
      </c>
      <c r="AA420">
        <v>123.69</v>
      </c>
      <c r="AB420">
        <v>635.73</v>
      </c>
    </row>
    <row r="421" spans="1:28" hidden="1" x14ac:dyDescent="0.25">
      <c r="A421" t="s">
        <v>1134</v>
      </c>
      <c r="B421" t="s">
        <v>1133</v>
      </c>
      <c r="C421" t="s">
        <v>331</v>
      </c>
      <c r="D421">
        <v>8572.7694695499995</v>
      </c>
      <c r="E421">
        <v>763.45</v>
      </c>
      <c r="F421">
        <v>381.64</v>
      </c>
      <c r="G421">
        <v>0</v>
      </c>
      <c r="H421">
        <v>749.98</v>
      </c>
      <c r="I421">
        <v>352.31</v>
      </c>
      <c r="J421">
        <v>10.5873625239966</v>
      </c>
      <c r="K421">
        <v>209.16</v>
      </c>
      <c r="L421">
        <v>116.01</v>
      </c>
      <c r="M421">
        <v>-177.18</v>
      </c>
      <c r="N421">
        <v>368.34</v>
      </c>
      <c r="O421">
        <v>159.18</v>
      </c>
      <c r="P421">
        <v>111.34</v>
      </c>
      <c r="Q421">
        <v>0</v>
      </c>
      <c r="R421">
        <v>2824.38</v>
      </c>
      <c r="S421">
        <v>218.03</v>
      </c>
      <c r="T421">
        <v>43.17</v>
      </c>
      <c r="U421">
        <v>4078.86</v>
      </c>
      <c r="V421">
        <v>177.64</v>
      </c>
      <c r="W421">
        <v>1.3</v>
      </c>
      <c r="X421">
        <v>14.2599999999999</v>
      </c>
      <c r="Y421">
        <v>769.17</v>
      </c>
      <c r="Z421">
        <v>73.159999999999897</v>
      </c>
      <c r="AA421">
        <v>18.029999999999902</v>
      </c>
      <c r="AB421">
        <v>946.81</v>
      </c>
    </row>
    <row r="422" spans="1:28" hidden="1" x14ac:dyDescent="0.25">
      <c r="A422" t="s">
        <v>1136</v>
      </c>
      <c r="B422" t="s">
        <v>1135</v>
      </c>
      <c r="C422" t="s">
        <v>326</v>
      </c>
      <c r="D422">
        <v>8563.5381768899897</v>
      </c>
      <c r="E422">
        <v>5153.2</v>
      </c>
      <c r="F422">
        <v>27.08</v>
      </c>
      <c r="G422">
        <v>52.5</v>
      </c>
      <c r="H422">
        <v>280.87</v>
      </c>
      <c r="I422">
        <v>167.56</v>
      </c>
      <c r="J422">
        <v>115.98022143234</v>
      </c>
      <c r="K422">
        <v>0.42</v>
      </c>
      <c r="L422">
        <v>192.52</v>
      </c>
      <c r="M422">
        <v>108.72</v>
      </c>
      <c r="N422">
        <v>253.79</v>
      </c>
      <c r="O422">
        <v>253.37</v>
      </c>
      <c r="P422">
        <v>14.7</v>
      </c>
      <c r="Q422">
        <v>0.45266338821940499</v>
      </c>
      <c r="R422">
        <v>344.55</v>
      </c>
      <c r="S422">
        <v>211.2</v>
      </c>
      <c r="T422">
        <v>60.849999999999902</v>
      </c>
      <c r="U422">
        <v>1127.5999999999999</v>
      </c>
      <c r="V422">
        <v>84.63</v>
      </c>
      <c r="W422">
        <v>35.700000000000003</v>
      </c>
      <c r="X422">
        <v>59.19</v>
      </c>
      <c r="Y422">
        <v>241.26</v>
      </c>
      <c r="Z422">
        <v>78.739999999999995</v>
      </c>
      <c r="AA422">
        <v>78.53</v>
      </c>
      <c r="AB422">
        <v>325.89</v>
      </c>
    </row>
    <row r="423" spans="1:28" hidden="1" x14ac:dyDescent="0.25">
      <c r="A423" t="s">
        <v>1138</v>
      </c>
      <c r="B423" t="s">
        <v>1137</v>
      </c>
      <c r="C423" t="s">
        <v>1087</v>
      </c>
      <c r="D423">
        <v>8523.3910448250008</v>
      </c>
      <c r="E423">
        <v>1775.15</v>
      </c>
      <c r="F423">
        <v>114.01</v>
      </c>
      <c r="G423">
        <v>1</v>
      </c>
      <c r="H423">
        <v>788.16999999999905</v>
      </c>
      <c r="J423">
        <v>98.76</v>
      </c>
      <c r="K423">
        <v>21.16</v>
      </c>
      <c r="L423">
        <v>488.83999999999901</v>
      </c>
      <c r="M423">
        <v>1925.68</v>
      </c>
      <c r="N423">
        <v>674.15999999999894</v>
      </c>
      <c r="O423">
        <v>652.99999999999898</v>
      </c>
      <c r="Q423">
        <v>1.0125556905629799E-2</v>
      </c>
      <c r="T423">
        <v>164.16</v>
      </c>
      <c r="U423">
        <v>2713.85</v>
      </c>
      <c r="V423">
        <v>212.01</v>
      </c>
      <c r="W423">
        <v>27.05</v>
      </c>
      <c r="X423">
        <v>132.55000000000001</v>
      </c>
      <c r="Y423">
        <v>486.18</v>
      </c>
      <c r="Z423">
        <v>180.15</v>
      </c>
      <c r="AA423">
        <v>174.5</v>
      </c>
      <c r="AB423">
        <v>698.19</v>
      </c>
    </row>
    <row r="424" spans="1:28" hidden="1" x14ac:dyDescent="0.25">
      <c r="A424" t="s">
        <v>1140</v>
      </c>
      <c r="B424" t="s">
        <v>1139</v>
      </c>
      <c r="C424" t="s">
        <v>293</v>
      </c>
      <c r="D424">
        <v>8489.0473184000002</v>
      </c>
      <c r="E424">
        <v>1647.85</v>
      </c>
      <c r="F424">
        <v>153.63</v>
      </c>
      <c r="G424">
        <v>44</v>
      </c>
      <c r="H424">
        <v>971.61</v>
      </c>
      <c r="J424">
        <v>132.80000000000001</v>
      </c>
      <c r="K424">
        <v>29.01</v>
      </c>
      <c r="L424">
        <v>690.47</v>
      </c>
      <c r="M424">
        <v>2758.94</v>
      </c>
      <c r="N424">
        <v>817.98</v>
      </c>
      <c r="O424">
        <v>788.97</v>
      </c>
      <c r="Q424">
        <v>0.33132530120481901</v>
      </c>
      <c r="T424">
        <v>98.5</v>
      </c>
      <c r="U424">
        <v>3730.55</v>
      </c>
      <c r="V424">
        <v>196.099999999999</v>
      </c>
      <c r="W424">
        <v>28.29</v>
      </c>
      <c r="X424">
        <v>147.099999999999</v>
      </c>
      <c r="Y424">
        <v>644.08000000000004</v>
      </c>
      <c r="Z424">
        <v>158.67999999999901</v>
      </c>
      <c r="AA424">
        <v>149.42999999999901</v>
      </c>
      <c r="AB424">
        <v>840.18</v>
      </c>
    </row>
    <row r="425" spans="1:28" hidden="1" x14ac:dyDescent="0.25">
      <c r="A425" t="s">
        <v>1142</v>
      </c>
      <c r="B425" t="s">
        <v>1141</v>
      </c>
      <c r="C425" t="s">
        <v>79</v>
      </c>
      <c r="D425">
        <v>8475.9067158500002</v>
      </c>
      <c r="E425">
        <v>448.8</v>
      </c>
      <c r="F425">
        <v>21.24</v>
      </c>
      <c r="G425">
        <v>6</v>
      </c>
      <c r="H425">
        <v>280.72000000000003</v>
      </c>
      <c r="J425">
        <v>9.83</v>
      </c>
      <c r="K425">
        <v>5.78</v>
      </c>
      <c r="L425">
        <v>189.28</v>
      </c>
      <c r="M425">
        <v>531.66999999999996</v>
      </c>
      <c r="N425">
        <v>259.48</v>
      </c>
      <c r="O425">
        <v>253.7</v>
      </c>
      <c r="Q425">
        <v>0.61037639877924699</v>
      </c>
      <c r="T425">
        <v>64.419999999999902</v>
      </c>
      <c r="U425">
        <v>812.39</v>
      </c>
      <c r="V425">
        <v>73.78</v>
      </c>
      <c r="W425">
        <v>2.56</v>
      </c>
      <c r="X425">
        <v>49.28</v>
      </c>
      <c r="Y425">
        <v>158.31</v>
      </c>
      <c r="Z425">
        <v>67.180000000000007</v>
      </c>
      <c r="AA425">
        <v>65.47</v>
      </c>
      <c r="AB425">
        <v>232.09</v>
      </c>
    </row>
    <row r="426" spans="1:28" hidden="1" x14ac:dyDescent="0.25">
      <c r="A426" t="s">
        <v>1144</v>
      </c>
      <c r="B426" t="s">
        <v>1143</v>
      </c>
      <c r="C426" t="s">
        <v>586</v>
      </c>
      <c r="D426">
        <v>8421.3717547199994</v>
      </c>
      <c r="E426">
        <v>594.4</v>
      </c>
      <c r="F426">
        <v>73.66</v>
      </c>
      <c r="G426">
        <v>4.5</v>
      </c>
      <c r="H426">
        <v>301.56999999999903</v>
      </c>
      <c r="I426">
        <v>235.62</v>
      </c>
      <c r="J426">
        <v>10.7611847836988</v>
      </c>
      <c r="K426">
        <v>31.38</v>
      </c>
      <c r="L426">
        <v>152.33999999999901</v>
      </c>
      <c r="M426">
        <v>190.41</v>
      </c>
      <c r="N426">
        <v>227.909999999999</v>
      </c>
      <c r="O426">
        <v>196.52999999999901</v>
      </c>
      <c r="P426">
        <v>21.89</v>
      </c>
      <c r="Q426">
        <v>0.418169568727845</v>
      </c>
      <c r="R426">
        <v>1038.44</v>
      </c>
      <c r="S426">
        <v>311.47000000000003</v>
      </c>
      <c r="T426">
        <v>44.19</v>
      </c>
      <c r="U426">
        <v>2099.4</v>
      </c>
      <c r="V426">
        <v>21.61</v>
      </c>
      <c r="W426">
        <v>-0.3</v>
      </c>
      <c r="X426">
        <v>-4.2599999999999802</v>
      </c>
      <c r="Y426">
        <v>433.5</v>
      </c>
      <c r="Z426">
        <v>1.99000000000001</v>
      </c>
      <c r="AA426">
        <v>-6.4199999999999804</v>
      </c>
      <c r="AB426">
        <v>455.11</v>
      </c>
    </row>
    <row r="427" spans="1:28" hidden="1" x14ac:dyDescent="0.25">
      <c r="A427" t="s">
        <v>1146</v>
      </c>
      <c r="B427" t="s">
        <v>1145</v>
      </c>
      <c r="C427" t="s">
        <v>88</v>
      </c>
      <c r="D427">
        <v>8394.1655068799992</v>
      </c>
      <c r="E427">
        <v>450.5</v>
      </c>
      <c r="F427">
        <v>46.6</v>
      </c>
      <c r="G427">
        <v>11</v>
      </c>
      <c r="H427">
        <v>719.72999999999797</v>
      </c>
      <c r="I427">
        <v>54.72</v>
      </c>
      <c r="J427">
        <v>17.6604185579858</v>
      </c>
      <c r="K427">
        <v>6.25</v>
      </c>
      <c r="L427">
        <v>498.12999999999801</v>
      </c>
      <c r="M427">
        <v>-39.379999999999697</v>
      </c>
      <c r="N427">
        <v>673.12999999999795</v>
      </c>
      <c r="O427">
        <v>666.87999999999795</v>
      </c>
      <c r="P427">
        <v>64.900000000000006</v>
      </c>
      <c r="Q427">
        <v>0.62286179480304005</v>
      </c>
      <c r="R427">
        <v>4405.68</v>
      </c>
      <c r="S427">
        <v>140.49</v>
      </c>
      <c r="T427">
        <v>168.75</v>
      </c>
      <c r="U427">
        <v>5346.1399999999903</v>
      </c>
      <c r="V427">
        <v>229.85999999999899</v>
      </c>
      <c r="W427">
        <v>8.5</v>
      </c>
      <c r="X427">
        <v>159.80999999999901</v>
      </c>
      <c r="Y427">
        <v>1177.95</v>
      </c>
      <c r="Z427">
        <v>216.30999999999901</v>
      </c>
      <c r="AA427">
        <v>215.52999999999901</v>
      </c>
      <c r="AB427">
        <v>1407.81</v>
      </c>
    </row>
    <row r="428" spans="1:28" hidden="1" x14ac:dyDescent="0.25">
      <c r="A428" t="s">
        <v>1148</v>
      </c>
      <c r="B428" t="s">
        <v>1147</v>
      </c>
      <c r="C428" t="s">
        <v>35</v>
      </c>
      <c r="D428">
        <v>8375.5088797930002</v>
      </c>
      <c r="E428">
        <v>204.84</v>
      </c>
    </row>
    <row r="429" spans="1:28" hidden="1" x14ac:dyDescent="0.25">
      <c r="A429" t="s">
        <v>1150</v>
      </c>
      <c r="B429" t="s">
        <v>1149</v>
      </c>
      <c r="C429" t="s">
        <v>1151</v>
      </c>
      <c r="D429">
        <v>8369.7008711939998</v>
      </c>
      <c r="E429">
        <v>1230.3900000000001</v>
      </c>
    </row>
    <row r="430" spans="1:28" hidden="1" x14ac:dyDescent="0.25">
      <c r="A430" t="s">
        <v>1153</v>
      </c>
      <c r="B430" t="s">
        <v>1152</v>
      </c>
      <c r="C430" t="s">
        <v>347</v>
      </c>
      <c r="D430">
        <v>8367.6329930249995</v>
      </c>
      <c r="E430">
        <v>319.39999999999998</v>
      </c>
      <c r="F430">
        <v>302.97000000000003</v>
      </c>
      <c r="G430">
        <v>5</v>
      </c>
      <c r="H430">
        <v>879.76</v>
      </c>
      <c r="J430">
        <v>7.91</v>
      </c>
      <c r="K430">
        <v>243.16</v>
      </c>
      <c r="L430">
        <v>206.69</v>
      </c>
      <c r="M430">
        <v>9273.5300000000007</v>
      </c>
      <c r="N430">
        <v>576.79</v>
      </c>
      <c r="O430">
        <v>333.63</v>
      </c>
      <c r="Q430">
        <v>0.63211125158027803</v>
      </c>
      <c r="T430">
        <v>126.94</v>
      </c>
      <c r="U430">
        <v>10153.290000000001</v>
      </c>
      <c r="V430">
        <v>511.36</v>
      </c>
      <c r="W430">
        <v>9.02</v>
      </c>
      <c r="X430">
        <v>235.93</v>
      </c>
      <c r="Y430">
        <v>3649.6</v>
      </c>
      <c r="Z430">
        <v>420.12</v>
      </c>
      <c r="AA430">
        <v>325.41000000000003</v>
      </c>
      <c r="AB430">
        <v>4160.96</v>
      </c>
    </row>
    <row r="431" spans="1:28" hidden="1" x14ac:dyDescent="0.25">
      <c r="A431" t="s">
        <v>1155</v>
      </c>
      <c r="B431" t="s">
        <v>1154</v>
      </c>
      <c r="C431" t="s">
        <v>27</v>
      </c>
      <c r="D431">
        <v>8357.0079464999999</v>
      </c>
      <c r="E431">
        <v>42.65</v>
      </c>
      <c r="F431">
        <v>90.28</v>
      </c>
      <c r="G431">
        <v>1.25</v>
      </c>
      <c r="H431">
        <v>1557.51</v>
      </c>
      <c r="I431">
        <v>920.25</v>
      </c>
      <c r="J431">
        <v>5.97286874426936</v>
      </c>
      <c r="L431">
        <v>1099.9100000000001</v>
      </c>
      <c r="M431">
        <v>1955.27</v>
      </c>
      <c r="N431">
        <v>1467.23</v>
      </c>
      <c r="O431">
        <v>1467.23</v>
      </c>
      <c r="Q431">
        <v>0.209279670041185</v>
      </c>
      <c r="S431">
        <v>321.14999999999998</v>
      </c>
      <c r="T431">
        <v>367.32</v>
      </c>
      <c r="U431">
        <v>4754.18</v>
      </c>
      <c r="V431">
        <v>412.5</v>
      </c>
      <c r="W431">
        <v>1.53</v>
      </c>
      <c r="X431">
        <v>309.5</v>
      </c>
      <c r="Y431">
        <v>951.39</v>
      </c>
      <c r="Z431">
        <v>412.5</v>
      </c>
      <c r="AA431">
        <v>412.5</v>
      </c>
      <c r="AB431">
        <v>1363.89</v>
      </c>
    </row>
    <row r="432" spans="1:28" hidden="1" x14ac:dyDescent="0.25">
      <c r="A432" t="s">
        <v>1157</v>
      </c>
      <c r="B432" t="s">
        <v>1156</v>
      </c>
      <c r="C432" t="s">
        <v>441</v>
      </c>
      <c r="D432">
        <v>8348.1671196000007</v>
      </c>
      <c r="E432">
        <v>622.15</v>
      </c>
      <c r="F432">
        <v>63.7</v>
      </c>
      <c r="G432">
        <v>5.5</v>
      </c>
      <c r="H432">
        <v>403.10999999999899</v>
      </c>
      <c r="J432">
        <v>20.21</v>
      </c>
      <c r="K432">
        <v>34.4</v>
      </c>
      <c r="L432">
        <v>268.87999999999897</v>
      </c>
      <c r="M432">
        <v>1671.36</v>
      </c>
      <c r="N432">
        <v>339.409999999999</v>
      </c>
      <c r="O432">
        <v>305.00999999999902</v>
      </c>
      <c r="Q432">
        <v>0.27214250371103399</v>
      </c>
      <c r="T432">
        <v>36.130000000000003</v>
      </c>
      <c r="U432">
        <v>2074.4699999999998</v>
      </c>
      <c r="V432">
        <v>106.66999999999901</v>
      </c>
      <c r="W432">
        <v>4.5599999999999996</v>
      </c>
      <c r="X432">
        <v>60.719999999999899</v>
      </c>
      <c r="Y432">
        <v>548.61</v>
      </c>
      <c r="Z432">
        <v>84.289999999999907</v>
      </c>
      <c r="AA432">
        <v>69.429999999999893</v>
      </c>
      <c r="AB432">
        <v>655.28</v>
      </c>
    </row>
    <row r="433" spans="1:28" hidden="1" x14ac:dyDescent="0.25">
      <c r="A433" t="s">
        <v>1159</v>
      </c>
      <c r="B433" t="s">
        <v>1158</v>
      </c>
      <c r="C433" t="s">
        <v>1066</v>
      </c>
      <c r="D433">
        <v>8339.7764251799999</v>
      </c>
      <c r="E433">
        <v>480.7</v>
      </c>
      <c r="F433">
        <v>376.47</v>
      </c>
      <c r="G433">
        <v>9.5</v>
      </c>
      <c r="H433">
        <v>3238.92</v>
      </c>
      <c r="I433">
        <v>871.29</v>
      </c>
      <c r="J433">
        <v>53.393576308932097</v>
      </c>
      <c r="K433">
        <v>298.2</v>
      </c>
      <c r="L433">
        <v>947.48000000000502</v>
      </c>
      <c r="M433">
        <v>345.10000000000099</v>
      </c>
      <c r="N433">
        <v>2862.45</v>
      </c>
      <c r="O433">
        <v>2564.25</v>
      </c>
      <c r="P433">
        <v>517.11</v>
      </c>
      <c r="Q433">
        <v>0.17792402488706699</v>
      </c>
      <c r="R433">
        <v>28863.17</v>
      </c>
      <c r="S433">
        <v>1643.86</v>
      </c>
      <c r="T433">
        <v>1616.77</v>
      </c>
      <c r="U433">
        <v>35479.449999999997</v>
      </c>
      <c r="V433">
        <v>620.36999999999898</v>
      </c>
      <c r="W433">
        <v>10.08</v>
      </c>
      <c r="X433">
        <v>178.94999999999899</v>
      </c>
      <c r="Y433">
        <v>6244.91</v>
      </c>
      <c r="Z433">
        <v>515.29999999999995</v>
      </c>
      <c r="AA433">
        <v>428.159999999999</v>
      </c>
      <c r="AB433">
        <v>6865.28</v>
      </c>
    </row>
    <row r="434" spans="1:28" hidden="1" x14ac:dyDescent="0.25">
      <c r="A434" t="s">
        <v>1161</v>
      </c>
      <c r="B434" t="s">
        <v>1160</v>
      </c>
      <c r="C434" t="s">
        <v>412</v>
      </c>
      <c r="D434">
        <v>8307.6746847899994</v>
      </c>
      <c r="E434">
        <v>473.7</v>
      </c>
      <c r="F434">
        <v>31.2</v>
      </c>
      <c r="G434">
        <v>1.5</v>
      </c>
      <c r="H434">
        <v>231.51999999999899</v>
      </c>
      <c r="J434">
        <v>7.59</v>
      </c>
      <c r="K434">
        <v>21.59</v>
      </c>
      <c r="L434">
        <v>119.32</v>
      </c>
      <c r="M434">
        <v>1860.62</v>
      </c>
      <c r="N434">
        <v>200.32</v>
      </c>
      <c r="O434">
        <v>178.73</v>
      </c>
      <c r="Q434">
        <v>0.19762845849802299</v>
      </c>
      <c r="T434">
        <v>59.41</v>
      </c>
      <c r="U434">
        <v>2092.14</v>
      </c>
      <c r="V434">
        <v>80.849999999999994</v>
      </c>
      <c r="W434">
        <v>2.4300000000000002</v>
      </c>
      <c r="X434">
        <v>42.32</v>
      </c>
      <c r="Y434">
        <v>620.30999999999995</v>
      </c>
      <c r="Z434">
        <v>72.010000000000005</v>
      </c>
      <c r="AA434">
        <v>68.11</v>
      </c>
      <c r="AB434">
        <v>701.16</v>
      </c>
    </row>
    <row r="435" spans="1:28" hidden="1" x14ac:dyDescent="0.25">
      <c r="A435" t="s">
        <v>1163</v>
      </c>
      <c r="B435" t="s">
        <v>1162</v>
      </c>
      <c r="C435" t="s">
        <v>418</v>
      </c>
      <c r="D435">
        <v>8278.1134177000004</v>
      </c>
      <c r="E435">
        <v>734.75</v>
      </c>
      <c r="F435">
        <v>49.04</v>
      </c>
      <c r="G435">
        <v>2</v>
      </c>
      <c r="H435">
        <v>362.62999999999897</v>
      </c>
      <c r="I435">
        <v>149.72999999999999</v>
      </c>
      <c r="J435">
        <v>21.166673269461299</v>
      </c>
      <c r="K435">
        <v>13.77</v>
      </c>
      <c r="L435">
        <v>237.48999999999899</v>
      </c>
      <c r="M435">
        <v>167.83</v>
      </c>
      <c r="N435">
        <v>313.58999999999901</v>
      </c>
      <c r="O435">
        <v>299.81999999999903</v>
      </c>
      <c r="P435">
        <v>22.1</v>
      </c>
      <c r="Q435">
        <v>9.4488159501452701E-2</v>
      </c>
      <c r="R435">
        <v>719.36</v>
      </c>
      <c r="S435">
        <v>131.33000000000001</v>
      </c>
      <c r="T435">
        <v>62.33</v>
      </c>
      <c r="U435">
        <v>1552.98</v>
      </c>
      <c r="V435">
        <v>109.36</v>
      </c>
      <c r="W435">
        <v>6.5</v>
      </c>
      <c r="X435">
        <v>72.959999999999994</v>
      </c>
      <c r="Y435">
        <v>314.37</v>
      </c>
      <c r="Z435">
        <v>96.94</v>
      </c>
      <c r="AA435">
        <v>94.47</v>
      </c>
      <c r="AB435">
        <v>423.73</v>
      </c>
    </row>
    <row r="436" spans="1:28" hidden="1" x14ac:dyDescent="0.25">
      <c r="A436" t="s">
        <v>1165</v>
      </c>
      <c r="B436" t="s">
        <v>1164</v>
      </c>
      <c r="C436" t="s">
        <v>681</v>
      </c>
      <c r="D436">
        <v>8253.6374246100004</v>
      </c>
      <c r="E436">
        <v>1656.35</v>
      </c>
      <c r="F436">
        <v>21.59</v>
      </c>
      <c r="G436">
        <v>19.09</v>
      </c>
      <c r="H436">
        <v>212.36999999999901</v>
      </c>
      <c r="J436">
        <v>29.27</v>
      </c>
      <c r="K436">
        <v>0.21</v>
      </c>
      <c r="L436">
        <v>148.969999999999</v>
      </c>
      <c r="M436">
        <v>368.8</v>
      </c>
      <c r="N436">
        <v>190.77999999999901</v>
      </c>
      <c r="O436">
        <v>190.569999999999</v>
      </c>
      <c r="Q436">
        <v>0.65220362145541499</v>
      </c>
      <c r="T436">
        <v>41.599999999999902</v>
      </c>
      <c r="U436">
        <v>581.16999999999996</v>
      </c>
      <c r="V436">
        <v>19.88</v>
      </c>
      <c r="W436">
        <v>1.07</v>
      </c>
      <c r="X436">
        <v>5.4500000000000197</v>
      </c>
      <c r="Y436">
        <v>133.94999999999999</v>
      </c>
      <c r="Z436">
        <v>14.09</v>
      </c>
      <c r="AA436">
        <v>14.01</v>
      </c>
      <c r="AB436">
        <v>153.83000000000001</v>
      </c>
    </row>
    <row r="437" spans="1:28" hidden="1" x14ac:dyDescent="0.25">
      <c r="A437" t="s">
        <v>1167</v>
      </c>
      <c r="B437" t="s">
        <v>1166</v>
      </c>
      <c r="C437" t="s">
        <v>1168</v>
      </c>
      <c r="D437">
        <v>8058.9161068499998</v>
      </c>
      <c r="E437">
        <v>520.75</v>
      </c>
      <c r="F437">
        <v>201.64</v>
      </c>
      <c r="G437">
        <v>0.5</v>
      </c>
      <c r="H437">
        <v>696.27</v>
      </c>
      <c r="J437">
        <v>15.52</v>
      </c>
      <c r="K437">
        <v>120.2</v>
      </c>
      <c r="L437">
        <v>248.1</v>
      </c>
      <c r="M437">
        <v>2500.58</v>
      </c>
      <c r="N437">
        <v>494.63</v>
      </c>
      <c r="O437">
        <v>374.43</v>
      </c>
      <c r="Q437">
        <v>3.22164948453608E-2</v>
      </c>
      <c r="T437">
        <v>126.33</v>
      </c>
      <c r="U437">
        <v>3196.85</v>
      </c>
      <c r="V437">
        <v>196.64</v>
      </c>
      <c r="W437">
        <v>4.91</v>
      </c>
      <c r="X437">
        <v>78.519999999999897</v>
      </c>
      <c r="Y437">
        <v>700.36</v>
      </c>
      <c r="Z437">
        <v>139.48999999999899</v>
      </c>
      <c r="AA437">
        <v>103.629999999999</v>
      </c>
      <c r="AB437">
        <v>897</v>
      </c>
    </row>
    <row r="438" spans="1:28" hidden="1" x14ac:dyDescent="0.25">
      <c r="A438" t="s">
        <v>1170</v>
      </c>
      <c r="B438" t="s">
        <v>1169</v>
      </c>
      <c r="C438" t="s">
        <v>41</v>
      </c>
      <c r="D438">
        <v>7993.7924285099998</v>
      </c>
      <c r="E438">
        <v>410.05</v>
      </c>
      <c r="F438">
        <v>57.04</v>
      </c>
      <c r="G438">
        <v>8.5</v>
      </c>
      <c r="H438">
        <v>392.11999999999898</v>
      </c>
      <c r="I438">
        <v>315.14999999999998</v>
      </c>
      <c r="J438">
        <v>10.203423872891699</v>
      </c>
      <c r="K438">
        <v>13.19</v>
      </c>
      <c r="L438">
        <v>199.349999999999</v>
      </c>
      <c r="M438">
        <v>8.7500000000000497</v>
      </c>
      <c r="N438">
        <v>335.07999999999902</v>
      </c>
      <c r="O438">
        <v>321.88999999999902</v>
      </c>
      <c r="P438">
        <v>562.89</v>
      </c>
      <c r="Q438">
        <v>0.83305369902182103</v>
      </c>
      <c r="R438">
        <v>1849.53</v>
      </c>
      <c r="S438">
        <v>185.43</v>
      </c>
      <c r="T438">
        <v>122.54</v>
      </c>
      <c r="U438">
        <v>3313.87</v>
      </c>
      <c r="V438">
        <v>67</v>
      </c>
      <c r="W438">
        <v>1.58</v>
      </c>
      <c r="X438">
        <v>29</v>
      </c>
      <c r="Y438">
        <v>753</v>
      </c>
      <c r="Z438">
        <v>52</v>
      </c>
      <c r="AA438">
        <v>48</v>
      </c>
      <c r="AB438">
        <v>820</v>
      </c>
    </row>
    <row r="439" spans="1:28" hidden="1" x14ac:dyDescent="0.25">
      <c r="A439" t="s">
        <v>1172</v>
      </c>
      <c r="B439" t="s">
        <v>1171</v>
      </c>
      <c r="C439" t="s">
        <v>381</v>
      </c>
      <c r="D439">
        <v>7934.3946687500002</v>
      </c>
      <c r="E439">
        <v>12284.15</v>
      </c>
      <c r="F439">
        <v>573.19000000000005</v>
      </c>
      <c r="G439">
        <v>166</v>
      </c>
      <c r="H439">
        <v>3572.75</v>
      </c>
      <c r="I439">
        <v>841.2</v>
      </c>
      <c r="J439">
        <v>1948.1723258898201</v>
      </c>
      <c r="L439">
        <v>1253.71999999999</v>
      </c>
      <c r="M439">
        <v>416.31999999999903</v>
      </c>
      <c r="N439">
        <v>2999.56</v>
      </c>
      <c r="O439">
        <v>2999.56</v>
      </c>
      <c r="Q439">
        <v>8.5208067989662697E-2</v>
      </c>
      <c r="S439">
        <v>10327.57</v>
      </c>
      <c r="T439">
        <v>1745.84</v>
      </c>
      <c r="U439">
        <v>15157.84</v>
      </c>
      <c r="V439">
        <v>892.98</v>
      </c>
      <c r="W439">
        <v>445.45</v>
      </c>
      <c r="X439">
        <v>287.280000000001</v>
      </c>
      <c r="Y439">
        <v>2923.1099999999901</v>
      </c>
      <c r="Z439">
        <v>738.91000000000099</v>
      </c>
      <c r="AA439">
        <v>738.91000000000099</v>
      </c>
      <c r="AB439">
        <v>3816.09</v>
      </c>
    </row>
    <row r="440" spans="1:28" hidden="1" x14ac:dyDescent="0.25">
      <c r="A440" t="s">
        <v>1174</v>
      </c>
      <c r="B440" t="s">
        <v>1173</v>
      </c>
      <c r="C440" t="s">
        <v>1066</v>
      </c>
      <c r="D440">
        <v>7902.5179266499999</v>
      </c>
      <c r="E440">
        <v>396.3</v>
      </c>
      <c r="F440">
        <v>129.5</v>
      </c>
      <c r="G440">
        <v>2.5</v>
      </c>
      <c r="H440">
        <v>586.47</v>
      </c>
      <c r="J440">
        <v>13.94</v>
      </c>
      <c r="K440">
        <v>48.65</v>
      </c>
      <c r="L440">
        <v>284.17</v>
      </c>
      <c r="M440">
        <v>4153.82</v>
      </c>
      <c r="N440">
        <v>456.97</v>
      </c>
      <c r="O440">
        <v>408.32</v>
      </c>
      <c r="Q440">
        <v>0.17934002869440399</v>
      </c>
      <c r="T440">
        <v>124.15</v>
      </c>
      <c r="U440">
        <v>4740.29</v>
      </c>
      <c r="V440">
        <v>425.51</v>
      </c>
      <c r="W440">
        <v>12.51</v>
      </c>
      <c r="X440">
        <v>254.45</v>
      </c>
      <c r="Y440">
        <v>1087.6400000000001</v>
      </c>
      <c r="Z440">
        <v>385.34</v>
      </c>
      <c r="AA440">
        <v>364.2</v>
      </c>
      <c r="AB440">
        <v>1513.15</v>
      </c>
    </row>
    <row r="441" spans="1:28" hidden="1" x14ac:dyDescent="0.25">
      <c r="A441" t="s">
        <v>1176</v>
      </c>
      <c r="B441" t="s">
        <v>1175</v>
      </c>
      <c r="C441" t="s">
        <v>1168</v>
      </c>
      <c r="D441">
        <v>7824.2012507250001</v>
      </c>
      <c r="E441">
        <v>634.4</v>
      </c>
      <c r="F441">
        <v>22.5</v>
      </c>
      <c r="G441">
        <v>0.5</v>
      </c>
      <c r="H441">
        <v>284.43</v>
      </c>
      <c r="J441">
        <v>10.14</v>
      </c>
      <c r="K441">
        <v>80.75</v>
      </c>
      <c r="L441">
        <v>130.19999999999999</v>
      </c>
      <c r="M441">
        <v>2537.7399999999998</v>
      </c>
      <c r="N441">
        <v>261.93</v>
      </c>
      <c r="O441">
        <v>181.18</v>
      </c>
      <c r="Q441">
        <v>4.9309664694279998E-2</v>
      </c>
      <c r="T441">
        <v>50.98</v>
      </c>
      <c r="U441">
        <v>2822.17</v>
      </c>
      <c r="V441">
        <v>99.03</v>
      </c>
      <c r="W441">
        <v>4.03</v>
      </c>
      <c r="X441">
        <v>48.24</v>
      </c>
      <c r="Y441">
        <v>882.41</v>
      </c>
      <c r="Z441">
        <v>92.65</v>
      </c>
      <c r="AA441">
        <v>70.400000000000006</v>
      </c>
      <c r="AB441">
        <v>981.44</v>
      </c>
    </row>
    <row r="442" spans="1:28" hidden="1" x14ac:dyDescent="0.25">
      <c r="A442" t="s">
        <v>1178</v>
      </c>
      <c r="B442" t="s">
        <v>1177</v>
      </c>
      <c r="C442" t="s">
        <v>1168</v>
      </c>
      <c r="D442">
        <v>7807.9740013500004</v>
      </c>
      <c r="E442">
        <v>210.45</v>
      </c>
      <c r="F442">
        <v>24.98</v>
      </c>
      <c r="G442">
        <v>0.5</v>
      </c>
      <c r="H442">
        <v>254.349999999999</v>
      </c>
      <c r="J442">
        <v>3.12</v>
      </c>
      <c r="K442">
        <v>28.89</v>
      </c>
      <c r="L442">
        <v>120.769999999999</v>
      </c>
      <c r="M442">
        <v>1818.98</v>
      </c>
      <c r="N442">
        <v>229.36999999999901</v>
      </c>
      <c r="O442">
        <v>200.479999999999</v>
      </c>
      <c r="Q442">
        <v>0.16025641025640999</v>
      </c>
      <c r="T442">
        <v>79.709999999999994</v>
      </c>
      <c r="U442">
        <v>2073.33</v>
      </c>
      <c r="V442">
        <v>92.48</v>
      </c>
      <c r="W442">
        <v>1.01</v>
      </c>
      <c r="X442">
        <v>39.22</v>
      </c>
      <c r="Y442">
        <v>620.23</v>
      </c>
      <c r="Z442">
        <v>86.29</v>
      </c>
      <c r="AA442">
        <v>77.569999999999993</v>
      </c>
      <c r="AB442">
        <v>712.71</v>
      </c>
    </row>
    <row r="443" spans="1:28" hidden="1" x14ac:dyDescent="0.25">
      <c r="A443" t="s">
        <v>1180</v>
      </c>
      <c r="B443" t="s">
        <v>1179</v>
      </c>
      <c r="C443" t="s">
        <v>91</v>
      </c>
      <c r="D443">
        <v>7807.77188613</v>
      </c>
      <c r="E443">
        <v>377.5</v>
      </c>
      <c r="F443">
        <v>8.82</v>
      </c>
      <c r="G443">
        <v>0</v>
      </c>
      <c r="H443">
        <v>200.92999999999901</v>
      </c>
      <c r="I443">
        <v>336.14</v>
      </c>
      <c r="J443">
        <v>7.6694294047156903</v>
      </c>
      <c r="K443">
        <v>2.75</v>
      </c>
      <c r="L443">
        <v>155.42999999999901</v>
      </c>
      <c r="M443">
        <v>6.7700000000000102</v>
      </c>
      <c r="N443">
        <v>192.10999999999899</v>
      </c>
      <c r="O443">
        <v>189.35999999999899</v>
      </c>
      <c r="P443">
        <v>0.48</v>
      </c>
      <c r="Q443">
        <v>0</v>
      </c>
      <c r="R443">
        <v>0</v>
      </c>
      <c r="S443">
        <v>50.21</v>
      </c>
      <c r="T443">
        <v>33.93</v>
      </c>
      <c r="U443">
        <v>594.53</v>
      </c>
      <c r="V443">
        <v>45.18</v>
      </c>
      <c r="W443">
        <v>1.68</v>
      </c>
      <c r="X443">
        <v>34.22</v>
      </c>
      <c r="Y443">
        <v>110.93</v>
      </c>
      <c r="Z443">
        <v>42.94</v>
      </c>
      <c r="AA443">
        <v>42.28</v>
      </c>
      <c r="AB443">
        <v>156.11000000000001</v>
      </c>
    </row>
    <row r="444" spans="1:28" hidden="1" x14ac:dyDescent="0.25">
      <c r="A444" t="s">
        <v>1182</v>
      </c>
      <c r="B444" t="s">
        <v>1181</v>
      </c>
      <c r="C444" t="s">
        <v>74</v>
      </c>
      <c r="D444">
        <v>7802.8128565199904</v>
      </c>
      <c r="E444">
        <v>1452.05</v>
      </c>
      <c r="F444">
        <v>9.9</v>
      </c>
      <c r="G444">
        <v>3</v>
      </c>
      <c r="H444">
        <v>151.94999999999899</v>
      </c>
      <c r="J444">
        <v>20.38</v>
      </c>
      <c r="K444">
        <v>2.79</v>
      </c>
      <c r="L444">
        <v>107.24999999999901</v>
      </c>
      <c r="M444">
        <v>163.83000000000001</v>
      </c>
      <c r="N444">
        <v>142.04999999999899</v>
      </c>
      <c r="O444">
        <v>139.259999999999</v>
      </c>
      <c r="Q444">
        <v>0.14720314033366</v>
      </c>
      <c r="T444">
        <v>32.01</v>
      </c>
      <c r="U444">
        <v>315.77999999999997</v>
      </c>
      <c r="V444">
        <v>39.31</v>
      </c>
      <c r="W444">
        <v>5.59</v>
      </c>
      <c r="X444">
        <v>28.02</v>
      </c>
      <c r="Y444">
        <v>43.62</v>
      </c>
      <c r="Z444">
        <v>35.200000000000003</v>
      </c>
      <c r="AA444">
        <v>34.340000000000003</v>
      </c>
      <c r="AB444">
        <v>82.93</v>
      </c>
    </row>
    <row r="445" spans="1:28" hidden="1" x14ac:dyDescent="0.25">
      <c r="A445" t="s">
        <v>1184</v>
      </c>
      <c r="B445" t="s">
        <v>1183</v>
      </c>
      <c r="C445" t="s">
        <v>326</v>
      </c>
      <c r="D445">
        <v>7789.0523240399998</v>
      </c>
      <c r="E445">
        <v>636.25</v>
      </c>
      <c r="F445">
        <v>42.09</v>
      </c>
      <c r="G445">
        <v>21</v>
      </c>
      <c r="H445">
        <v>671.24999999999898</v>
      </c>
      <c r="J445">
        <v>38.11</v>
      </c>
      <c r="K445">
        <v>0.55000000000000004</v>
      </c>
      <c r="L445">
        <v>466.95999999999901</v>
      </c>
      <c r="M445">
        <v>1518.93</v>
      </c>
      <c r="N445">
        <v>629.15999999999894</v>
      </c>
      <c r="O445">
        <v>628.60999999999899</v>
      </c>
      <c r="Q445">
        <v>0.55103647336657002</v>
      </c>
      <c r="T445">
        <v>161.65</v>
      </c>
      <c r="U445">
        <v>2190.1799999999998</v>
      </c>
      <c r="V445">
        <v>195.009999999999</v>
      </c>
      <c r="W445">
        <v>11.05</v>
      </c>
      <c r="X445">
        <v>135.439999999999</v>
      </c>
      <c r="Y445">
        <v>385.29</v>
      </c>
      <c r="Z445">
        <v>182.39999999999901</v>
      </c>
      <c r="AA445">
        <v>181.99999999999901</v>
      </c>
      <c r="AB445">
        <v>580.29999999999995</v>
      </c>
    </row>
    <row r="446" spans="1:28" hidden="1" x14ac:dyDescent="0.25">
      <c r="A446" t="s">
        <v>1186</v>
      </c>
      <c r="B446" t="s">
        <v>1185</v>
      </c>
      <c r="C446" t="s">
        <v>334</v>
      </c>
      <c r="D446">
        <v>7788.5816685399996</v>
      </c>
      <c r="E446">
        <v>669.45</v>
      </c>
      <c r="F446">
        <v>228.33</v>
      </c>
      <c r="G446">
        <v>3.75</v>
      </c>
      <c r="H446">
        <v>896.21</v>
      </c>
      <c r="J446">
        <v>30.48</v>
      </c>
      <c r="K446">
        <v>133.4</v>
      </c>
      <c r="L446">
        <v>358.62</v>
      </c>
      <c r="M446">
        <v>5612.81</v>
      </c>
      <c r="N446">
        <v>667.88</v>
      </c>
      <c r="O446">
        <v>534.48</v>
      </c>
      <c r="Q446">
        <v>0.123031496062992</v>
      </c>
      <c r="T446">
        <v>175.86</v>
      </c>
      <c r="U446">
        <v>6509.02</v>
      </c>
      <c r="V446">
        <v>249.349999999999</v>
      </c>
      <c r="W446">
        <v>9.35</v>
      </c>
      <c r="X446">
        <v>110.02999999999901</v>
      </c>
      <c r="Y446">
        <v>1629.41</v>
      </c>
      <c r="Z446">
        <v>190.539999999999</v>
      </c>
      <c r="AA446">
        <v>161.80999999999901</v>
      </c>
      <c r="AB446">
        <v>1878.76</v>
      </c>
    </row>
    <row r="447" spans="1:28" hidden="1" x14ac:dyDescent="0.25">
      <c r="A447" t="s">
        <v>1188</v>
      </c>
      <c r="B447" t="s">
        <v>1187</v>
      </c>
      <c r="C447" t="s">
        <v>27</v>
      </c>
      <c r="D447">
        <v>7679.3675651449903</v>
      </c>
      <c r="E447">
        <v>70.900000000000006</v>
      </c>
      <c r="F447">
        <v>0</v>
      </c>
      <c r="G447">
        <v>0.5</v>
      </c>
      <c r="H447">
        <v>1786.03999999999</v>
      </c>
      <c r="J447">
        <v>12.25</v>
      </c>
      <c r="L447">
        <v>1198.5899999999899</v>
      </c>
      <c r="M447">
        <v>8334.43</v>
      </c>
      <c r="N447">
        <v>1786.03999999999</v>
      </c>
      <c r="O447">
        <v>1786.03999999999</v>
      </c>
      <c r="Q447">
        <v>4.08163265306122E-2</v>
      </c>
      <c r="T447">
        <v>587.45000000000005</v>
      </c>
      <c r="U447">
        <v>10120.469999999999</v>
      </c>
      <c r="V447">
        <v>625.36999999999898</v>
      </c>
      <c r="W447">
        <v>4.87</v>
      </c>
      <c r="X447">
        <v>476.729999999999</v>
      </c>
      <c r="Y447">
        <v>2055.31</v>
      </c>
      <c r="Z447">
        <v>625.36999999999898</v>
      </c>
      <c r="AA447">
        <v>625.36999999999898</v>
      </c>
      <c r="AB447">
        <v>2680.68</v>
      </c>
    </row>
    <row r="448" spans="1:28" hidden="1" x14ac:dyDescent="0.25">
      <c r="A448" t="s">
        <v>1190</v>
      </c>
      <c r="B448" t="s">
        <v>1189</v>
      </c>
      <c r="C448" t="s">
        <v>441</v>
      </c>
      <c r="D448">
        <v>7671.0715455</v>
      </c>
      <c r="E448">
        <v>1122.3499999999999</v>
      </c>
      <c r="F448">
        <v>239.27</v>
      </c>
      <c r="G448">
        <v>1.2</v>
      </c>
      <c r="H448">
        <v>944.77000000000203</v>
      </c>
      <c r="J448">
        <v>-240.94</v>
      </c>
      <c r="K448">
        <v>424.65</v>
      </c>
      <c r="L448">
        <v>-1675.71999999999</v>
      </c>
      <c r="M448">
        <v>16372.47</v>
      </c>
      <c r="N448">
        <v>705.50000000000205</v>
      </c>
      <c r="O448">
        <v>280.85000000000201</v>
      </c>
      <c r="T448">
        <v>1956.57</v>
      </c>
      <c r="U448">
        <v>17317.240000000002</v>
      </c>
      <c r="V448">
        <v>-868.92</v>
      </c>
      <c r="W448">
        <v>-231.3</v>
      </c>
      <c r="X448">
        <v>-1623.23</v>
      </c>
      <c r="Y448">
        <v>5296.24</v>
      </c>
      <c r="Z448">
        <v>-937.6</v>
      </c>
      <c r="AA448">
        <v>-1050.96</v>
      </c>
      <c r="AB448">
        <v>4427.32</v>
      </c>
    </row>
    <row r="449" spans="1:28" hidden="1" x14ac:dyDescent="0.25">
      <c r="A449" t="s">
        <v>62</v>
      </c>
      <c r="B449" t="s">
        <v>63</v>
      </c>
      <c r="C449" t="s">
        <v>61</v>
      </c>
      <c r="D449">
        <v>7660.8357696000003</v>
      </c>
      <c r="E449">
        <v>423.3</v>
      </c>
      <c r="F449">
        <v>30.25</v>
      </c>
      <c r="G449">
        <v>4.5</v>
      </c>
      <c r="H449">
        <v>353.61</v>
      </c>
      <c r="I449">
        <v>257.58999999999997</v>
      </c>
      <c r="J449">
        <v>13.054383407175299</v>
      </c>
      <c r="K449">
        <v>4.63</v>
      </c>
      <c r="L449">
        <v>239.8</v>
      </c>
      <c r="M449">
        <v>498.98999999999899</v>
      </c>
      <c r="N449">
        <v>323.36</v>
      </c>
      <c r="O449">
        <v>318.73</v>
      </c>
      <c r="P449">
        <v>11.62</v>
      </c>
      <c r="Q449">
        <v>0.344711799833193</v>
      </c>
      <c r="R449">
        <v>2229.19</v>
      </c>
      <c r="S449">
        <v>222.84</v>
      </c>
      <c r="T449">
        <v>78.929999999999893</v>
      </c>
      <c r="U449">
        <v>3573.84</v>
      </c>
      <c r="V449">
        <v>124.52999999999901</v>
      </c>
      <c r="W449">
        <v>4.8</v>
      </c>
      <c r="X449">
        <v>88.1099999999999</v>
      </c>
      <c r="Y449">
        <v>895.65</v>
      </c>
      <c r="Z449">
        <v>115.049999999999</v>
      </c>
      <c r="AA449">
        <v>112.80999999999899</v>
      </c>
      <c r="AB449">
        <v>1020.18</v>
      </c>
    </row>
    <row r="450" spans="1:28" hidden="1" x14ac:dyDescent="0.25">
      <c r="A450" t="s">
        <v>1192</v>
      </c>
      <c r="B450" t="s">
        <v>1191</v>
      </c>
      <c r="C450" t="s">
        <v>515</v>
      </c>
      <c r="D450">
        <v>7608.64661996</v>
      </c>
      <c r="E450">
        <v>2179.5500000000002</v>
      </c>
      <c r="F450">
        <v>45.26</v>
      </c>
      <c r="G450">
        <v>15</v>
      </c>
      <c r="H450">
        <v>296.66000000000003</v>
      </c>
      <c r="I450">
        <v>243.9</v>
      </c>
      <c r="J450">
        <v>52.499660708660997</v>
      </c>
      <c r="K450">
        <v>6.13</v>
      </c>
      <c r="L450">
        <v>182.74</v>
      </c>
      <c r="M450">
        <v>134.469999999999</v>
      </c>
      <c r="N450">
        <v>251.4</v>
      </c>
      <c r="O450">
        <v>245.27</v>
      </c>
      <c r="P450">
        <v>24.78</v>
      </c>
      <c r="Q450">
        <v>0.28571613220969599</v>
      </c>
      <c r="R450">
        <v>1063.01</v>
      </c>
      <c r="S450">
        <v>109.15</v>
      </c>
      <c r="T450">
        <v>62.53</v>
      </c>
      <c r="U450">
        <v>1871.97</v>
      </c>
      <c r="V450">
        <v>67.7</v>
      </c>
      <c r="W450">
        <v>11.76</v>
      </c>
      <c r="X450">
        <v>40.9</v>
      </c>
      <c r="Y450">
        <v>432.4</v>
      </c>
      <c r="Z450">
        <v>56</v>
      </c>
      <c r="AA450">
        <v>55.2</v>
      </c>
      <c r="AB450">
        <v>500.1</v>
      </c>
    </row>
    <row r="451" spans="1:28" hidden="1" x14ac:dyDescent="0.25">
      <c r="A451" t="s">
        <v>1194</v>
      </c>
      <c r="B451" t="s">
        <v>1193</v>
      </c>
      <c r="C451" t="s">
        <v>61</v>
      </c>
      <c r="D451">
        <v>7587.5720355000003</v>
      </c>
      <c r="E451">
        <v>141.44999999999999</v>
      </c>
      <c r="F451">
        <v>25.7</v>
      </c>
      <c r="G451">
        <v>3</v>
      </c>
      <c r="H451">
        <v>472.719999999999</v>
      </c>
      <c r="J451">
        <v>6.16</v>
      </c>
      <c r="K451">
        <v>1.5</v>
      </c>
      <c r="L451">
        <v>346.27999999999901</v>
      </c>
      <c r="M451">
        <v>3021.78</v>
      </c>
      <c r="N451">
        <v>447.01999999999902</v>
      </c>
      <c r="O451">
        <v>445.51999999999902</v>
      </c>
      <c r="Q451">
        <v>0.48701298701298701</v>
      </c>
      <c r="T451">
        <v>99.24</v>
      </c>
      <c r="U451">
        <v>3494.5</v>
      </c>
      <c r="V451">
        <v>211.8</v>
      </c>
      <c r="W451">
        <v>3.38</v>
      </c>
      <c r="X451">
        <v>190.17</v>
      </c>
      <c r="Y451">
        <v>713.16</v>
      </c>
      <c r="Z451">
        <v>204.71</v>
      </c>
      <c r="AA451">
        <v>204.28</v>
      </c>
      <c r="AB451">
        <v>924.96</v>
      </c>
    </row>
    <row r="452" spans="1:28" hidden="1" x14ac:dyDescent="0.25">
      <c r="A452" t="s">
        <v>1196</v>
      </c>
      <c r="B452" t="s">
        <v>1195</v>
      </c>
      <c r="C452" t="s">
        <v>115</v>
      </c>
      <c r="D452">
        <v>7571.9916115249998</v>
      </c>
      <c r="E452">
        <v>14.9</v>
      </c>
      <c r="F452">
        <v>364.91</v>
      </c>
      <c r="G452">
        <v>0</v>
      </c>
      <c r="H452">
        <v>-13.8000000000001</v>
      </c>
      <c r="J452">
        <v>-1.77</v>
      </c>
      <c r="K452">
        <v>501.24</v>
      </c>
      <c r="L452">
        <v>-880.46</v>
      </c>
      <c r="M452">
        <v>7015.81</v>
      </c>
      <c r="N452">
        <v>-378.71</v>
      </c>
      <c r="O452">
        <v>-879.95</v>
      </c>
      <c r="Q452">
        <v>0</v>
      </c>
      <c r="T452">
        <v>0.51</v>
      </c>
      <c r="U452">
        <v>7002.01</v>
      </c>
      <c r="V452">
        <v>17.46</v>
      </c>
      <c r="W452">
        <v>-0.46</v>
      </c>
      <c r="X452">
        <v>-226.14</v>
      </c>
      <c r="Y452">
        <v>1398.2</v>
      </c>
      <c r="Z452">
        <v>-72.279999999999902</v>
      </c>
      <c r="AA452">
        <v>-226.14</v>
      </c>
      <c r="AB452">
        <v>1415.66</v>
      </c>
    </row>
    <row r="453" spans="1:28" hidden="1" x14ac:dyDescent="0.25">
      <c r="A453" t="s">
        <v>1198</v>
      </c>
      <c r="B453" t="s">
        <v>1197</v>
      </c>
      <c r="C453" t="s">
        <v>717</v>
      </c>
      <c r="D453">
        <v>7515.7221769799999</v>
      </c>
      <c r="E453">
        <v>2246.85</v>
      </c>
      <c r="F453">
        <v>139.12</v>
      </c>
      <c r="H453">
        <v>470.6</v>
      </c>
      <c r="I453">
        <v>211.57</v>
      </c>
      <c r="J453">
        <v>46.658531226476597</v>
      </c>
      <c r="K453">
        <v>111.82</v>
      </c>
      <c r="L453">
        <v>157.21</v>
      </c>
      <c r="M453">
        <v>210.409999999999</v>
      </c>
      <c r="N453">
        <v>331.48</v>
      </c>
      <c r="O453">
        <v>219.66</v>
      </c>
      <c r="P453">
        <v>57.13</v>
      </c>
      <c r="Q453">
        <v>0</v>
      </c>
      <c r="R453">
        <v>5925.01</v>
      </c>
      <c r="S453">
        <v>105.04</v>
      </c>
      <c r="T453">
        <v>62.449999999999903</v>
      </c>
      <c r="U453">
        <v>6979.76</v>
      </c>
      <c r="V453">
        <v>222.19999999999899</v>
      </c>
      <c r="W453">
        <v>30.86</v>
      </c>
      <c r="X453">
        <v>103.989999999999</v>
      </c>
      <c r="Y453">
        <v>2799.11</v>
      </c>
      <c r="Z453">
        <v>183.35999999999899</v>
      </c>
      <c r="AA453">
        <v>145.89999999999901</v>
      </c>
      <c r="AB453">
        <v>3021.31</v>
      </c>
    </row>
    <row r="454" spans="1:28" hidden="1" x14ac:dyDescent="0.25">
      <c r="A454" t="s">
        <v>1200</v>
      </c>
      <c r="B454" t="s">
        <v>1199</v>
      </c>
      <c r="C454" t="s">
        <v>544</v>
      </c>
      <c r="D454">
        <v>7514.306533125</v>
      </c>
      <c r="E454">
        <v>587.4</v>
      </c>
      <c r="F454">
        <v>239.21</v>
      </c>
      <c r="G454">
        <v>10</v>
      </c>
      <c r="H454">
        <v>2249.45999999999</v>
      </c>
      <c r="J454">
        <v>97.7</v>
      </c>
      <c r="K454">
        <v>194.73</v>
      </c>
      <c r="L454">
        <v>1210.0999999999899</v>
      </c>
      <c r="M454">
        <v>9135.25</v>
      </c>
      <c r="N454">
        <v>2010.24999999999</v>
      </c>
      <c r="O454">
        <v>1815.51999999999</v>
      </c>
      <c r="Q454">
        <v>0.102354145342886</v>
      </c>
      <c r="T454">
        <v>605.41999999999996</v>
      </c>
      <c r="U454">
        <v>11384.71</v>
      </c>
      <c r="V454">
        <v>484.3</v>
      </c>
      <c r="W454">
        <v>20.190000000000001</v>
      </c>
      <c r="X454">
        <v>254.88</v>
      </c>
      <c r="Y454">
        <v>2326.4299999999998</v>
      </c>
      <c r="Z454">
        <v>415.32</v>
      </c>
      <c r="AA454">
        <v>360.47</v>
      </c>
      <c r="AB454">
        <v>2810.73</v>
      </c>
    </row>
    <row r="455" spans="1:28" hidden="1" x14ac:dyDescent="0.25">
      <c r="A455" t="s">
        <v>1202</v>
      </c>
      <c r="B455" t="s">
        <v>1201</v>
      </c>
      <c r="C455" t="s">
        <v>326</v>
      </c>
      <c r="D455">
        <v>7498.4845808800001</v>
      </c>
      <c r="E455">
        <v>306.95</v>
      </c>
      <c r="F455">
        <v>184.49</v>
      </c>
      <c r="H455">
        <v>927.61</v>
      </c>
      <c r="I455">
        <v>420.35</v>
      </c>
      <c r="J455">
        <v>21.084034182965301</v>
      </c>
      <c r="K455">
        <v>55.93</v>
      </c>
      <c r="L455">
        <v>516.61</v>
      </c>
      <c r="M455">
        <v>148.569999999999</v>
      </c>
      <c r="N455">
        <v>743.12</v>
      </c>
      <c r="O455">
        <v>687.19</v>
      </c>
      <c r="P455">
        <v>95.69</v>
      </c>
      <c r="Q455">
        <v>0</v>
      </c>
      <c r="R455">
        <v>2352.65</v>
      </c>
      <c r="S455">
        <v>580.83000000000004</v>
      </c>
      <c r="T455">
        <v>170.58</v>
      </c>
      <c r="U455">
        <v>4525.7</v>
      </c>
      <c r="V455">
        <v>231.5</v>
      </c>
      <c r="W455">
        <v>4.9400000000000004</v>
      </c>
      <c r="X455">
        <v>119.61</v>
      </c>
      <c r="Y455">
        <v>967.38</v>
      </c>
      <c r="Z455">
        <v>182.79</v>
      </c>
      <c r="AA455">
        <v>163.99</v>
      </c>
      <c r="AB455">
        <v>1198.8800000000001</v>
      </c>
    </row>
    <row r="456" spans="1:28" hidden="1" x14ac:dyDescent="0.25">
      <c r="A456" t="s">
        <v>1204</v>
      </c>
      <c r="B456" t="s">
        <v>1203</v>
      </c>
      <c r="C456" t="s">
        <v>384</v>
      </c>
      <c r="D456">
        <v>7475.3245877500003</v>
      </c>
      <c r="E456">
        <v>478.65</v>
      </c>
      <c r="F456">
        <v>12.2</v>
      </c>
      <c r="G456">
        <v>2.2999999999999998</v>
      </c>
      <c r="H456">
        <v>128.77999999999901</v>
      </c>
      <c r="I456">
        <v>104.8</v>
      </c>
      <c r="J456">
        <v>6.5604851943895701</v>
      </c>
      <c r="K456">
        <v>10.91</v>
      </c>
      <c r="L456">
        <v>101.41999999999901</v>
      </c>
      <c r="M456">
        <v>544.55999999999995</v>
      </c>
      <c r="N456">
        <v>116.579999999999</v>
      </c>
      <c r="O456">
        <v>105.66999999999901</v>
      </c>
      <c r="P456">
        <v>0.51</v>
      </c>
      <c r="Q456">
        <v>0.35058382602050803</v>
      </c>
      <c r="R456">
        <v>0</v>
      </c>
      <c r="S456">
        <v>66.849999999999994</v>
      </c>
      <c r="T456">
        <v>4.25</v>
      </c>
      <c r="U456">
        <v>845.5</v>
      </c>
      <c r="V456">
        <v>10.3799999999999</v>
      </c>
      <c r="W456">
        <v>0.03</v>
      </c>
      <c r="X456">
        <v>0.52999999999999603</v>
      </c>
      <c r="Y456">
        <v>282.74</v>
      </c>
      <c r="Z456">
        <v>7.2799999999999896</v>
      </c>
      <c r="AA456">
        <v>3.9199999999999902</v>
      </c>
      <c r="AB456">
        <v>293.12</v>
      </c>
    </row>
    <row r="457" spans="1:28" hidden="1" x14ac:dyDescent="0.25">
      <c r="A457" t="s">
        <v>1206</v>
      </c>
      <c r="B457" t="s">
        <v>1205</v>
      </c>
      <c r="C457" t="s">
        <v>326</v>
      </c>
      <c r="D457">
        <v>7459.1287001800001</v>
      </c>
      <c r="E457">
        <v>227.15</v>
      </c>
      <c r="F457">
        <v>11.77</v>
      </c>
      <c r="G457">
        <v>0</v>
      </c>
      <c r="H457">
        <v>-203.17</v>
      </c>
      <c r="I457">
        <v>107</v>
      </c>
      <c r="J457">
        <v>-7.4637757630251897</v>
      </c>
      <c r="K457">
        <v>7.63</v>
      </c>
      <c r="L457">
        <v>-222.57</v>
      </c>
      <c r="M457">
        <v>29.07</v>
      </c>
      <c r="N457">
        <v>-214.94</v>
      </c>
      <c r="O457">
        <v>-222.57</v>
      </c>
      <c r="P457">
        <v>5.75</v>
      </c>
      <c r="Q457">
        <v>0</v>
      </c>
      <c r="R457">
        <v>22.11</v>
      </c>
      <c r="S457">
        <v>288.89999999999998</v>
      </c>
      <c r="T457">
        <v>0</v>
      </c>
      <c r="U457">
        <v>249.66</v>
      </c>
      <c r="V457">
        <v>-78.839999999999904</v>
      </c>
      <c r="W457">
        <v>-2.5499999999999998</v>
      </c>
      <c r="X457">
        <v>-81.989999999999895</v>
      </c>
      <c r="Y457">
        <v>137.26</v>
      </c>
      <c r="Z457">
        <v>-81.779999999999902</v>
      </c>
      <c r="AA457">
        <v>-81.989999999999895</v>
      </c>
      <c r="AB457">
        <v>58.42</v>
      </c>
    </row>
    <row r="458" spans="1:28" hidden="1" x14ac:dyDescent="0.25">
      <c r="A458" t="s">
        <v>1208</v>
      </c>
      <c r="B458" t="s">
        <v>1207</v>
      </c>
      <c r="C458" t="s">
        <v>347</v>
      </c>
      <c r="D458">
        <v>7456.5825918</v>
      </c>
      <c r="E458">
        <v>538.20000000000005</v>
      </c>
      <c r="F458">
        <v>123.54</v>
      </c>
      <c r="G458">
        <v>4</v>
      </c>
      <c r="H458">
        <v>1226.51999999999</v>
      </c>
      <c r="J458">
        <v>61.16</v>
      </c>
      <c r="K458">
        <v>20.399999999999999</v>
      </c>
      <c r="L458">
        <v>793.39999999999895</v>
      </c>
      <c r="M458">
        <v>4635.05</v>
      </c>
      <c r="N458">
        <v>1102.97999999999</v>
      </c>
      <c r="O458">
        <v>1082.5799999999899</v>
      </c>
      <c r="Q458">
        <v>6.5402223675604901E-2</v>
      </c>
      <c r="T458">
        <v>289.18</v>
      </c>
      <c r="U458">
        <v>5861.57</v>
      </c>
      <c r="V458">
        <v>281.97000000000003</v>
      </c>
      <c r="W458">
        <v>13.07</v>
      </c>
      <c r="X458">
        <v>169.57</v>
      </c>
      <c r="Y458">
        <v>1063.31</v>
      </c>
      <c r="Z458">
        <v>249.73</v>
      </c>
      <c r="AA458">
        <v>243.29</v>
      </c>
      <c r="AB458">
        <v>1345.28</v>
      </c>
    </row>
    <row r="459" spans="1:28" hidden="1" x14ac:dyDescent="0.25">
      <c r="A459" t="s">
        <v>1210</v>
      </c>
      <c r="B459" t="s">
        <v>1209</v>
      </c>
      <c r="C459" t="s">
        <v>61</v>
      </c>
      <c r="D459">
        <v>7452</v>
      </c>
      <c r="E459">
        <v>41.85</v>
      </c>
      <c r="F459">
        <v>5.22</v>
      </c>
      <c r="G459">
        <v>0.54</v>
      </c>
      <c r="H459">
        <v>378.59999999999798</v>
      </c>
      <c r="J459">
        <v>1.48</v>
      </c>
      <c r="K459">
        <v>1.48</v>
      </c>
      <c r="L459">
        <v>266.65999999999798</v>
      </c>
      <c r="M459">
        <v>8583.86</v>
      </c>
      <c r="N459">
        <v>373.37999999999801</v>
      </c>
      <c r="O459">
        <v>371.89999999999799</v>
      </c>
      <c r="Q459">
        <v>0.36486486486486402</v>
      </c>
      <c r="T459">
        <v>105.24</v>
      </c>
      <c r="U459">
        <v>8962.4599999999991</v>
      </c>
      <c r="V459">
        <v>152.57</v>
      </c>
      <c r="W459">
        <v>0.6</v>
      </c>
      <c r="X459">
        <v>108.41</v>
      </c>
      <c r="Y459">
        <v>2690.52</v>
      </c>
      <c r="Z459">
        <v>150.9</v>
      </c>
      <c r="AA459">
        <v>150.88999999999999</v>
      </c>
      <c r="AB459">
        <v>2843.09</v>
      </c>
    </row>
    <row r="460" spans="1:28" hidden="1" x14ac:dyDescent="0.25">
      <c r="A460" t="s">
        <v>1212</v>
      </c>
      <c r="B460" t="s">
        <v>1211</v>
      </c>
      <c r="C460" t="s">
        <v>85</v>
      </c>
      <c r="D460">
        <v>7367.1802871399996</v>
      </c>
      <c r="E460">
        <v>296.39999999999998</v>
      </c>
      <c r="F460">
        <v>278.01</v>
      </c>
      <c r="G460">
        <v>3.25</v>
      </c>
      <c r="H460">
        <v>1248.72999999999</v>
      </c>
      <c r="J460">
        <v>19.275041755067001</v>
      </c>
      <c r="K460">
        <v>75.38</v>
      </c>
      <c r="L460">
        <v>629.58999999999901</v>
      </c>
      <c r="M460">
        <v>16921.310000000001</v>
      </c>
      <c r="N460">
        <v>970.719999999999</v>
      </c>
      <c r="O460">
        <v>895.33999999999901</v>
      </c>
      <c r="Q460">
        <v>0.16861182669789199</v>
      </c>
      <c r="T460">
        <v>265.75</v>
      </c>
      <c r="U460">
        <v>18170.04</v>
      </c>
      <c r="V460">
        <v>162.21</v>
      </c>
      <c r="W460">
        <v>1.8883823108984401</v>
      </c>
      <c r="X460">
        <v>61.56</v>
      </c>
      <c r="Y460">
        <v>3254.83</v>
      </c>
      <c r="Z460">
        <v>81.540000000000006</v>
      </c>
      <c r="AA460">
        <v>62.59</v>
      </c>
      <c r="AB460">
        <v>3417.04</v>
      </c>
    </row>
    <row r="461" spans="1:28" hidden="1" x14ac:dyDescent="0.25">
      <c r="A461" t="s">
        <v>1214</v>
      </c>
      <c r="B461" t="s">
        <v>1213</v>
      </c>
      <c r="C461" t="s">
        <v>1215</v>
      </c>
      <c r="D461">
        <v>7327.0187999999998</v>
      </c>
      <c r="E461">
        <v>41.8</v>
      </c>
      <c r="F461">
        <v>2.9</v>
      </c>
      <c r="G461">
        <v>0</v>
      </c>
      <c r="H461">
        <v>191.25</v>
      </c>
      <c r="J461">
        <v>0.77</v>
      </c>
      <c r="K461">
        <v>3.41</v>
      </c>
      <c r="L461">
        <v>134.21</v>
      </c>
      <c r="M461">
        <v>272.95</v>
      </c>
      <c r="N461">
        <v>188.35</v>
      </c>
      <c r="O461">
        <v>184.94</v>
      </c>
      <c r="Q461">
        <v>0</v>
      </c>
      <c r="T461">
        <v>50.73</v>
      </c>
      <c r="U461">
        <v>464.2</v>
      </c>
      <c r="V461">
        <v>46.62</v>
      </c>
      <c r="W461">
        <v>0.18</v>
      </c>
      <c r="X461">
        <v>31.14</v>
      </c>
      <c r="Y461">
        <v>74.17</v>
      </c>
      <c r="Z461">
        <v>45.68</v>
      </c>
      <c r="AA461">
        <v>44.41</v>
      </c>
      <c r="AB461">
        <v>120.79</v>
      </c>
    </row>
    <row r="462" spans="1:28" hidden="1" x14ac:dyDescent="0.25">
      <c r="A462" t="s">
        <v>1217</v>
      </c>
      <c r="B462" t="s">
        <v>1216</v>
      </c>
      <c r="C462" t="s">
        <v>1218</v>
      </c>
      <c r="D462">
        <v>7320.6394741000004</v>
      </c>
      <c r="E462">
        <v>667.4</v>
      </c>
      <c r="F462">
        <v>18</v>
      </c>
      <c r="G462">
        <v>1</v>
      </c>
      <c r="H462">
        <v>262.04000000000002</v>
      </c>
      <c r="J462">
        <v>14.41</v>
      </c>
      <c r="K462">
        <v>10.29</v>
      </c>
      <c r="L462">
        <v>171.61</v>
      </c>
      <c r="M462">
        <v>1938.76</v>
      </c>
      <c r="N462">
        <v>244.04</v>
      </c>
      <c r="O462">
        <v>233.75</v>
      </c>
      <c r="Q462">
        <v>6.9396252602359404E-2</v>
      </c>
      <c r="T462">
        <v>62.14</v>
      </c>
      <c r="U462">
        <v>2200.8000000000002</v>
      </c>
      <c r="V462">
        <v>76.41</v>
      </c>
      <c r="W462">
        <v>4</v>
      </c>
      <c r="X462">
        <v>47.65</v>
      </c>
      <c r="Y462">
        <v>540.54999999999995</v>
      </c>
      <c r="Z462">
        <v>71.42</v>
      </c>
      <c r="AA462">
        <v>68.040000000000006</v>
      </c>
      <c r="AB462">
        <v>616.96</v>
      </c>
    </row>
    <row r="463" spans="1:28" hidden="1" x14ac:dyDescent="0.25">
      <c r="A463" t="s">
        <v>108</v>
      </c>
      <c r="B463" t="s">
        <v>109</v>
      </c>
      <c r="C463" t="s">
        <v>107</v>
      </c>
      <c r="D463">
        <v>7255.2955762949996</v>
      </c>
      <c r="E463">
        <v>91.15</v>
      </c>
      <c r="F463">
        <v>96.6</v>
      </c>
      <c r="G463">
        <v>0</v>
      </c>
      <c r="H463">
        <v>452.00999999999902</v>
      </c>
      <c r="J463">
        <v>1.45</v>
      </c>
      <c r="K463">
        <v>177.17</v>
      </c>
      <c r="L463">
        <v>114.55999999999899</v>
      </c>
      <c r="M463">
        <v>427.42</v>
      </c>
      <c r="N463">
        <v>355.409999999999</v>
      </c>
      <c r="O463">
        <v>178.23999999999899</v>
      </c>
      <c r="Q463">
        <v>0</v>
      </c>
      <c r="T463">
        <v>63.68</v>
      </c>
      <c r="U463">
        <v>879.43</v>
      </c>
      <c r="V463">
        <v>142.06</v>
      </c>
      <c r="W463">
        <v>0.56000000000000005</v>
      </c>
      <c r="X463">
        <v>43.97</v>
      </c>
      <c r="Y463">
        <v>112.8</v>
      </c>
      <c r="Z463">
        <v>118.54</v>
      </c>
      <c r="AA463">
        <v>73.37</v>
      </c>
      <c r="AB463">
        <v>254.86</v>
      </c>
    </row>
    <row r="464" spans="1:28" hidden="1" x14ac:dyDescent="0.25">
      <c r="A464" t="s">
        <v>1220</v>
      </c>
      <c r="B464" t="s">
        <v>1219</v>
      </c>
      <c r="C464" t="s">
        <v>107</v>
      </c>
      <c r="D464">
        <v>7253.9266407449904</v>
      </c>
      <c r="E464">
        <v>359.95</v>
      </c>
      <c r="F464">
        <v>290</v>
      </c>
      <c r="G464">
        <v>0</v>
      </c>
      <c r="H464">
        <v>587.07999999999902</v>
      </c>
      <c r="I464">
        <v>655.89</v>
      </c>
      <c r="J464">
        <v>5.7471678171704301</v>
      </c>
      <c r="K464">
        <v>126.45</v>
      </c>
      <c r="L464">
        <v>115.099999999999</v>
      </c>
      <c r="M464">
        <v>601.53</v>
      </c>
      <c r="N464">
        <v>297.07999999999902</v>
      </c>
      <c r="O464">
        <v>170.629999999999</v>
      </c>
      <c r="P464">
        <v>122.93</v>
      </c>
      <c r="Q464">
        <v>0</v>
      </c>
      <c r="R464">
        <v>150.04</v>
      </c>
      <c r="S464">
        <v>507.18</v>
      </c>
      <c r="T464">
        <v>55.53</v>
      </c>
      <c r="U464">
        <v>2624.6499999999901</v>
      </c>
      <c r="V464">
        <v>188.47</v>
      </c>
      <c r="W464">
        <v>2.82</v>
      </c>
      <c r="X464">
        <v>56.43</v>
      </c>
      <c r="Y464">
        <v>546.91</v>
      </c>
      <c r="Z464">
        <v>109.76</v>
      </c>
      <c r="AA464">
        <v>77.150000000000006</v>
      </c>
      <c r="AB464">
        <v>735.38</v>
      </c>
    </row>
    <row r="465" spans="1:28" hidden="1" x14ac:dyDescent="0.25">
      <c r="A465" t="s">
        <v>1222</v>
      </c>
      <c r="B465" t="s">
        <v>1221</v>
      </c>
      <c r="C465" t="s">
        <v>586</v>
      </c>
      <c r="D465">
        <v>7235.8227362500002</v>
      </c>
      <c r="E465">
        <v>3024.5</v>
      </c>
      <c r="F465">
        <v>33.31</v>
      </c>
      <c r="G465">
        <v>3.5</v>
      </c>
      <c r="H465">
        <v>206.31</v>
      </c>
      <c r="I465">
        <v>85.79</v>
      </c>
      <c r="J465">
        <v>54.259373863224397</v>
      </c>
      <c r="K465">
        <v>7.97</v>
      </c>
      <c r="L465">
        <v>125.07</v>
      </c>
      <c r="M465">
        <v>73.05</v>
      </c>
      <c r="N465">
        <v>173</v>
      </c>
      <c r="O465">
        <v>165.03</v>
      </c>
      <c r="P465">
        <v>9.84</v>
      </c>
      <c r="Q465">
        <v>6.4504983209402705E-2</v>
      </c>
      <c r="R465">
        <v>781.01</v>
      </c>
      <c r="S465">
        <v>65.44</v>
      </c>
      <c r="T465">
        <v>39.96</v>
      </c>
      <c r="U465">
        <v>1221.44</v>
      </c>
      <c r="V465">
        <v>60.949999999999903</v>
      </c>
      <c r="W465">
        <v>16.059999999999999</v>
      </c>
      <c r="X465">
        <v>38.079999999999899</v>
      </c>
      <c r="Y465">
        <v>244.44</v>
      </c>
      <c r="Z465">
        <v>51.7899999999999</v>
      </c>
      <c r="AA465">
        <v>49.589999999999897</v>
      </c>
      <c r="AB465">
        <v>305.39</v>
      </c>
    </row>
    <row r="466" spans="1:28" hidden="1" x14ac:dyDescent="0.25">
      <c r="A466" t="s">
        <v>1224</v>
      </c>
      <c r="B466" t="s">
        <v>1223</v>
      </c>
      <c r="C466" t="s">
        <v>774</v>
      </c>
      <c r="D466">
        <v>7156.57993515</v>
      </c>
      <c r="E466">
        <v>834.2</v>
      </c>
      <c r="F466">
        <v>9.07</v>
      </c>
      <c r="G466">
        <v>2.6</v>
      </c>
      <c r="H466">
        <v>304.29000000000002</v>
      </c>
      <c r="I466">
        <v>107.01</v>
      </c>
      <c r="J466">
        <v>25.993667993031799</v>
      </c>
      <c r="L466">
        <v>228.29</v>
      </c>
      <c r="M466">
        <v>384.3</v>
      </c>
      <c r="N466">
        <v>295.22000000000003</v>
      </c>
      <c r="O466">
        <v>295.22000000000003</v>
      </c>
      <c r="Q466">
        <v>0.10002435980551</v>
      </c>
      <c r="T466">
        <v>66.930000000000007</v>
      </c>
      <c r="U466">
        <v>795.6</v>
      </c>
      <c r="V466">
        <v>86.47</v>
      </c>
      <c r="W466">
        <v>7.28</v>
      </c>
      <c r="X466">
        <v>64.009999999999906</v>
      </c>
      <c r="Y466">
        <v>144.83000000000001</v>
      </c>
      <c r="Z466">
        <v>83.99</v>
      </c>
      <c r="AA466">
        <v>83.99</v>
      </c>
      <c r="AB466">
        <v>231.3</v>
      </c>
    </row>
    <row r="467" spans="1:28" hidden="1" x14ac:dyDescent="0.25">
      <c r="A467" t="s">
        <v>1226</v>
      </c>
      <c r="B467" t="s">
        <v>1225</v>
      </c>
      <c r="C467" t="s">
        <v>58</v>
      </c>
      <c r="D467">
        <v>7137.7664171799997</v>
      </c>
      <c r="E467">
        <v>1493.15</v>
      </c>
      <c r="F467">
        <v>34.35</v>
      </c>
      <c r="G467">
        <v>3.5</v>
      </c>
      <c r="H467">
        <v>191.599999999999</v>
      </c>
      <c r="I467">
        <v>73.099999999999994</v>
      </c>
      <c r="J467">
        <v>27.728829867024601</v>
      </c>
      <c r="K467">
        <v>1.38</v>
      </c>
      <c r="L467">
        <v>131.92999999999901</v>
      </c>
      <c r="M467">
        <v>19.739999999999998</v>
      </c>
      <c r="N467">
        <v>157.24999999999901</v>
      </c>
      <c r="O467">
        <v>155.86999999999901</v>
      </c>
      <c r="P467">
        <v>4.75</v>
      </c>
      <c r="Q467">
        <v>0.12622241965436201</v>
      </c>
      <c r="R467">
        <v>596.89</v>
      </c>
      <c r="S467">
        <v>197.32</v>
      </c>
      <c r="T467">
        <v>23.939999999999898</v>
      </c>
      <c r="U467">
        <v>1083.3999999999901</v>
      </c>
      <c r="V467">
        <v>74.539999999999907</v>
      </c>
      <c r="W467">
        <v>10.23</v>
      </c>
      <c r="X467">
        <v>48.669999999999902</v>
      </c>
      <c r="Y467">
        <v>253.74</v>
      </c>
      <c r="Z467">
        <v>65.819999999999894</v>
      </c>
      <c r="AA467">
        <v>65.429999999999893</v>
      </c>
      <c r="AB467">
        <v>328.28</v>
      </c>
    </row>
    <row r="468" spans="1:28" hidden="1" x14ac:dyDescent="0.25">
      <c r="A468" t="s">
        <v>1228</v>
      </c>
      <c r="B468" t="s">
        <v>1227</v>
      </c>
      <c r="C468" t="s">
        <v>1229</v>
      </c>
      <c r="D468">
        <v>7126.3099266749996</v>
      </c>
      <c r="E468">
        <v>221.6</v>
      </c>
      <c r="F468">
        <v>280.5</v>
      </c>
      <c r="G468">
        <v>4.3</v>
      </c>
      <c r="H468">
        <v>615.89999999999895</v>
      </c>
      <c r="I468">
        <v>689.5</v>
      </c>
      <c r="J468">
        <v>7.1479355147878003</v>
      </c>
      <c r="K468">
        <v>67.400000000000006</v>
      </c>
      <c r="L468">
        <v>226.69999999999899</v>
      </c>
      <c r="M468">
        <v>390.5</v>
      </c>
      <c r="N468">
        <v>335.39999999999901</v>
      </c>
      <c r="O468">
        <v>267.99999999999898</v>
      </c>
      <c r="P468">
        <v>98.7</v>
      </c>
      <c r="Q468">
        <v>0.60157229889722197</v>
      </c>
      <c r="R468">
        <v>1704.8</v>
      </c>
      <c r="S468">
        <v>236.8</v>
      </c>
      <c r="T468">
        <v>41.3</v>
      </c>
      <c r="U468">
        <v>3736.2</v>
      </c>
      <c r="V468">
        <v>182</v>
      </c>
      <c r="W468">
        <v>2.65</v>
      </c>
      <c r="X468">
        <v>84.3</v>
      </c>
      <c r="Y468">
        <v>814.7</v>
      </c>
      <c r="Z468">
        <v>103</v>
      </c>
      <c r="AA468">
        <v>82.4</v>
      </c>
      <c r="AB468">
        <v>996.7</v>
      </c>
    </row>
    <row r="469" spans="1:28" hidden="1" x14ac:dyDescent="0.25">
      <c r="A469" t="s">
        <v>1231</v>
      </c>
      <c r="B469" t="s">
        <v>1230</v>
      </c>
      <c r="C469" t="s">
        <v>55</v>
      </c>
      <c r="D469">
        <v>7121.7269622399899</v>
      </c>
      <c r="E469">
        <v>1407.85</v>
      </c>
      <c r="F469">
        <v>89.22</v>
      </c>
      <c r="G469">
        <v>8</v>
      </c>
      <c r="H469">
        <v>303.52</v>
      </c>
      <c r="J469">
        <v>27.91</v>
      </c>
      <c r="K469">
        <v>26.8</v>
      </c>
      <c r="L469">
        <v>142.88</v>
      </c>
      <c r="M469">
        <v>859.91</v>
      </c>
      <c r="N469">
        <v>214.3</v>
      </c>
      <c r="O469">
        <v>187.5</v>
      </c>
      <c r="Q469">
        <v>0.286635614475098</v>
      </c>
      <c r="T469">
        <v>44.62</v>
      </c>
      <c r="U469">
        <v>1163.43</v>
      </c>
      <c r="V469">
        <v>71.509999999999906</v>
      </c>
      <c r="W469">
        <v>6.51</v>
      </c>
      <c r="X469">
        <v>33.369999999999898</v>
      </c>
      <c r="Y469">
        <v>212.26</v>
      </c>
      <c r="Z469">
        <v>48.079999999999899</v>
      </c>
      <c r="AA469">
        <v>41.909999999999897</v>
      </c>
      <c r="AB469">
        <v>283.77</v>
      </c>
    </row>
    <row r="470" spans="1:28" hidden="1" x14ac:dyDescent="0.25">
      <c r="A470" t="s">
        <v>1233</v>
      </c>
      <c r="B470" t="s">
        <v>1232</v>
      </c>
      <c r="C470" t="s">
        <v>88</v>
      </c>
      <c r="D470">
        <v>7105.7013049999996</v>
      </c>
      <c r="E470">
        <v>2193.5500000000002</v>
      </c>
      <c r="F470">
        <v>45.57</v>
      </c>
      <c r="G470">
        <v>10</v>
      </c>
      <c r="H470">
        <v>624.37</v>
      </c>
      <c r="I470">
        <v>85.13</v>
      </c>
      <c r="J470">
        <v>100.472207647912</v>
      </c>
      <c r="K470">
        <v>11.97</v>
      </c>
      <c r="L470">
        <v>325.539999999999</v>
      </c>
      <c r="M470">
        <v>28.979999999999901</v>
      </c>
      <c r="N470">
        <v>578.79999999999995</v>
      </c>
      <c r="O470">
        <v>566.82999999999902</v>
      </c>
      <c r="P470">
        <v>237.59</v>
      </c>
      <c r="Q470">
        <v>9.9530011672912699E-2</v>
      </c>
      <c r="R470">
        <v>1261.2</v>
      </c>
      <c r="S470">
        <v>133.38</v>
      </c>
      <c r="T470">
        <v>241.29</v>
      </c>
      <c r="U470">
        <v>2370.65</v>
      </c>
      <c r="V470">
        <v>98.63</v>
      </c>
      <c r="W470">
        <v>14.63</v>
      </c>
      <c r="X470">
        <v>47.41</v>
      </c>
      <c r="Y470">
        <v>378.27</v>
      </c>
      <c r="Z470">
        <v>87.49</v>
      </c>
      <c r="AA470">
        <v>84.96</v>
      </c>
      <c r="AB470">
        <v>476.9</v>
      </c>
    </row>
    <row r="471" spans="1:28" hidden="1" x14ac:dyDescent="0.25">
      <c r="A471" t="s">
        <v>1235</v>
      </c>
      <c r="B471" t="s">
        <v>1234</v>
      </c>
      <c r="C471" t="s">
        <v>468</v>
      </c>
      <c r="D471">
        <v>7064.95520046</v>
      </c>
      <c r="E471">
        <v>304.55</v>
      </c>
      <c r="F471">
        <v>138.1</v>
      </c>
      <c r="G471">
        <v>1.2</v>
      </c>
      <c r="H471">
        <v>478.9</v>
      </c>
      <c r="I471">
        <v>625.5</v>
      </c>
      <c r="J471">
        <v>11.899810969934199</v>
      </c>
      <c r="K471">
        <v>42.3</v>
      </c>
      <c r="L471">
        <v>284.5</v>
      </c>
      <c r="M471">
        <v>221.39999999999901</v>
      </c>
      <c r="N471">
        <v>340.80000000000098</v>
      </c>
      <c r="O471">
        <v>298.5</v>
      </c>
      <c r="P471">
        <v>81.5</v>
      </c>
      <c r="Q471">
        <v>0.100841937996484</v>
      </c>
      <c r="R471">
        <v>2802.7</v>
      </c>
      <c r="S471">
        <v>105.9</v>
      </c>
      <c r="T471">
        <v>13.999999999999901</v>
      </c>
      <c r="U471">
        <v>4315.8999999999996</v>
      </c>
      <c r="V471">
        <v>119.32</v>
      </c>
      <c r="W471">
        <v>5.19</v>
      </c>
      <c r="X471">
        <v>121.94</v>
      </c>
      <c r="Y471">
        <v>957.62</v>
      </c>
      <c r="Z471">
        <v>80.760000000000005</v>
      </c>
      <c r="AA471">
        <v>68.89</v>
      </c>
      <c r="AB471">
        <v>1076.94</v>
      </c>
    </row>
    <row r="472" spans="1:28" hidden="1" x14ac:dyDescent="0.25">
      <c r="A472" t="s">
        <v>1237</v>
      </c>
      <c r="B472" t="s">
        <v>1236</v>
      </c>
      <c r="C472" t="s">
        <v>515</v>
      </c>
      <c r="D472">
        <v>7061.0861344000004</v>
      </c>
      <c r="E472">
        <v>4633.3500000000004</v>
      </c>
      <c r="F472">
        <v>11.88</v>
      </c>
      <c r="G472">
        <v>78</v>
      </c>
      <c r="H472">
        <v>194.66999999999899</v>
      </c>
      <c r="I472">
        <v>96.92</v>
      </c>
      <c r="J472">
        <v>88.143847016374806</v>
      </c>
      <c r="K472">
        <v>0.5</v>
      </c>
      <c r="L472">
        <v>135.67999999999901</v>
      </c>
      <c r="M472">
        <v>11.4399999999999</v>
      </c>
      <c r="N472">
        <v>182.789999999999</v>
      </c>
      <c r="O472">
        <v>182.289999999999</v>
      </c>
      <c r="P472">
        <v>15.75</v>
      </c>
      <c r="Q472">
        <v>0.88491712853773596</v>
      </c>
      <c r="R472">
        <v>680.24</v>
      </c>
      <c r="S472">
        <v>99.58</v>
      </c>
      <c r="T472">
        <v>46.61</v>
      </c>
      <c r="U472">
        <v>1098.5999999999999</v>
      </c>
      <c r="V472">
        <v>59.72</v>
      </c>
      <c r="W472">
        <v>27.2</v>
      </c>
      <c r="X472">
        <v>41.86</v>
      </c>
      <c r="Y472">
        <v>244.97</v>
      </c>
      <c r="Z472">
        <v>56.56</v>
      </c>
      <c r="AA472">
        <v>56.45</v>
      </c>
      <c r="AB472">
        <v>304.69</v>
      </c>
    </row>
    <row r="473" spans="1:28" hidden="1" x14ac:dyDescent="0.25">
      <c r="A473" t="s">
        <v>1239</v>
      </c>
      <c r="B473" t="s">
        <v>1238</v>
      </c>
      <c r="C473" t="s">
        <v>765</v>
      </c>
      <c r="D473">
        <v>7009.9305420600003</v>
      </c>
      <c r="E473">
        <v>72.849999999999994</v>
      </c>
      <c r="F473">
        <v>41.87</v>
      </c>
      <c r="G473">
        <v>2.7</v>
      </c>
      <c r="H473">
        <v>994.48</v>
      </c>
      <c r="I473">
        <v>622.34</v>
      </c>
      <c r="J473">
        <v>6.2605370373131102</v>
      </c>
      <c r="L473">
        <v>597.29</v>
      </c>
      <c r="M473">
        <v>1326.61</v>
      </c>
      <c r="N473">
        <v>952.61</v>
      </c>
      <c r="O473">
        <v>952.61</v>
      </c>
      <c r="Q473">
        <v>0.43127290580789901</v>
      </c>
      <c r="S473">
        <v>399.64</v>
      </c>
      <c r="T473">
        <v>355.32</v>
      </c>
      <c r="U473">
        <v>3343.07</v>
      </c>
      <c r="V473">
        <v>65.759999999999806</v>
      </c>
      <c r="W473">
        <v>0.6</v>
      </c>
      <c r="X473">
        <v>57.1099999999998</v>
      </c>
      <c r="Y473">
        <v>805.4</v>
      </c>
      <c r="Z473">
        <v>53.979999999999798</v>
      </c>
      <c r="AA473">
        <v>53.979999999999798</v>
      </c>
      <c r="AB473">
        <v>871.16</v>
      </c>
    </row>
    <row r="474" spans="1:28" hidden="1" x14ac:dyDescent="0.25">
      <c r="A474" t="s">
        <v>1241</v>
      </c>
      <c r="B474" t="s">
        <v>1240</v>
      </c>
      <c r="C474" t="s">
        <v>515</v>
      </c>
      <c r="D474">
        <v>7008.3841205549998</v>
      </c>
      <c r="E474">
        <v>989.7</v>
      </c>
      <c r="F474">
        <v>41.2</v>
      </c>
      <c r="G474">
        <v>2</v>
      </c>
      <c r="H474">
        <v>295.41000000000003</v>
      </c>
      <c r="J474">
        <v>27.76</v>
      </c>
      <c r="K474">
        <v>18.12</v>
      </c>
      <c r="L474">
        <v>184.02</v>
      </c>
      <c r="M474">
        <v>943.56</v>
      </c>
      <c r="N474">
        <v>254.21</v>
      </c>
      <c r="O474">
        <v>236.09</v>
      </c>
      <c r="Q474">
        <v>7.2046109510086401E-2</v>
      </c>
      <c r="T474">
        <v>52.07</v>
      </c>
      <c r="U474">
        <v>1238.97</v>
      </c>
      <c r="V474">
        <v>110.83</v>
      </c>
      <c r="W474">
        <v>11.65</v>
      </c>
      <c r="X474">
        <v>77.260000000000005</v>
      </c>
      <c r="Y474">
        <v>293.58</v>
      </c>
      <c r="Z474">
        <v>98.77</v>
      </c>
      <c r="AA474">
        <v>95.58</v>
      </c>
      <c r="AB474">
        <v>404.41</v>
      </c>
    </row>
    <row r="475" spans="1:28" hidden="1" x14ac:dyDescent="0.25">
      <c r="A475" t="s">
        <v>1243</v>
      </c>
      <c r="B475" t="s">
        <v>1242</v>
      </c>
      <c r="C475" t="s">
        <v>1168</v>
      </c>
      <c r="D475">
        <v>7008.3529049999997</v>
      </c>
      <c r="E475">
        <v>1772.55</v>
      </c>
      <c r="F475">
        <v>64.08</v>
      </c>
      <c r="G475">
        <v>9</v>
      </c>
      <c r="H475">
        <v>388.039999999999</v>
      </c>
      <c r="J475">
        <v>37.909999999999997</v>
      </c>
      <c r="K475">
        <v>46.25</v>
      </c>
      <c r="L475">
        <v>157.88999999999999</v>
      </c>
      <c r="M475">
        <v>3534.5</v>
      </c>
      <c r="N475">
        <v>323.95999999999998</v>
      </c>
      <c r="O475">
        <v>277.70999999999998</v>
      </c>
      <c r="Q475">
        <v>0.23740437879187501</v>
      </c>
      <c r="T475">
        <v>119.82</v>
      </c>
      <c r="U475">
        <v>3922.54</v>
      </c>
      <c r="V475">
        <v>305.76</v>
      </c>
      <c r="W475">
        <v>37.67</v>
      </c>
      <c r="X475">
        <v>157.69</v>
      </c>
      <c r="Y475">
        <v>1101.1300000000001</v>
      </c>
      <c r="Z475">
        <v>289.719999999999</v>
      </c>
      <c r="AA475">
        <v>277.51</v>
      </c>
      <c r="AB475">
        <v>1406.89</v>
      </c>
    </row>
    <row r="476" spans="1:28" hidden="1" x14ac:dyDescent="0.25">
      <c r="A476" t="s">
        <v>1245</v>
      </c>
      <c r="B476" t="s">
        <v>1244</v>
      </c>
      <c r="C476" t="s">
        <v>66</v>
      </c>
      <c r="D476">
        <v>6983.5905550349999</v>
      </c>
      <c r="E476">
        <v>630</v>
      </c>
      <c r="F476">
        <v>83.01</v>
      </c>
      <c r="G476">
        <v>0</v>
      </c>
      <c r="H476">
        <v>258.86</v>
      </c>
      <c r="J476">
        <v>10.98</v>
      </c>
      <c r="K476">
        <v>11.01</v>
      </c>
      <c r="L476">
        <v>121.42</v>
      </c>
      <c r="M476">
        <v>2460.56</v>
      </c>
      <c r="N476">
        <v>175.85</v>
      </c>
      <c r="O476">
        <v>164.84</v>
      </c>
      <c r="Q476">
        <v>0</v>
      </c>
      <c r="T476">
        <v>43.42</v>
      </c>
      <c r="U476">
        <v>2719.42</v>
      </c>
      <c r="V476">
        <v>151.76</v>
      </c>
      <c r="W476">
        <v>8.51</v>
      </c>
      <c r="X476">
        <v>94.12</v>
      </c>
      <c r="Y476">
        <v>616.07000000000005</v>
      </c>
      <c r="Z476">
        <v>130.62</v>
      </c>
      <c r="AA476">
        <v>127.79</v>
      </c>
      <c r="AB476">
        <v>767.83</v>
      </c>
    </row>
    <row r="477" spans="1:28" hidden="1" x14ac:dyDescent="0.25">
      <c r="A477" t="s">
        <v>1247</v>
      </c>
      <c r="B477" t="s">
        <v>1246</v>
      </c>
      <c r="C477" t="s">
        <v>777</v>
      </c>
      <c r="D477">
        <v>6977.4458512000001</v>
      </c>
      <c r="E477">
        <v>40.15</v>
      </c>
      <c r="F477">
        <v>122.59</v>
      </c>
      <c r="G477">
        <v>0</v>
      </c>
      <c r="H477">
        <v>365.53</v>
      </c>
      <c r="J477">
        <v>0.68</v>
      </c>
      <c r="K477">
        <v>116.18</v>
      </c>
      <c r="L477">
        <v>116.18</v>
      </c>
      <c r="M477">
        <v>5717.94</v>
      </c>
      <c r="N477">
        <v>242.94</v>
      </c>
      <c r="O477">
        <v>126.76</v>
      </c>
      <c r="Q477">
        <v>0</v>
      </c>
      <c r="T477">
        <v>10.58</v>
      </c>
      <c r="U477">
        <v>6083.47</v>
      </c>
      <c r="V477">
        <v>165.1</v>
      </c>
      <c r="W477">
        <v>0.26</v>
      </c>
      <c r="X477">
        <v>46.870000000000303</v>
      </c>
      <c r="Y477">
        <v>3230.43</v>
      </c>
      <c r="Z477">
        <v>125.71</v>
      </c>
      <c r="AA477">
        <v>89.490000000000293</v>
      </c>
      <c r="AB477">
        <v>3395.53</v>
      </c>
    </row>
    <row r="478" spans="1:28" hidden="1" x14ac:dyDescent="0.25">
      <c r="A478" t="s">
        <v>1249</v>
      </c>
      <c r="B478" t="s">
        <v>1248</v>
      </c>
      <c r="C478" t="s">
        <v>780</v>
      </c>
      <c r="D478">
        <v>6924.7551211649998</v>
      </c>
      <c r="E478">
        <v>364.7</v>
      </c>
      <c r="F478">
        <v>14.7</v>
      </c>
      <c r="G478">
        <v>0</v>
      </c>
      <c r="H478">
        <v>-1012.74</v>
      </c>
      <c r="I478">
        <v>247.85</v>
      </c>
      <c r="J478">
        <v>-61.654776238235002</v>
      </c>
      <c r="K478">
        <v>151.30000000000001</v>
      </c>
      <c r="L478">
        <v>-1169.55</v>
      </c>
      <c r="M478">
        <v>2801.5</v>
      </c>
      <c r="N478">
        <v>-1027.44</v>
      </c>
      <c r="O478">
        <v>-1178.74</v>
      </c>
      <c r="P478">
        <v>0.57999999999999996</v>
      </c>
      <c r="Q478">
        <v>0</v>
      </c>
      <c r="R478">
        <v>0</v>
      </c>
      <c r="S478">
        <v>88.68</v>
      </c>
      <c r="T478">
        <v>-9.19</v>
      </c>
      <c r="U478">
        <v>2125.87</v>
      </c>
      <c r="V478">
        <v>-29.819999999999901</v>
      </c>
      <c r="W478">
        <v>-5.03</v>
      </c>
      <c r="X478">
        <v>-95.469999999999899</v>
      </c>
      <c r="Y478">
        <v>552.16999999999996</v>
      </c>
      <c r="Z478">
        <v>-33.239999999999903</v>
      </c>
      <c r="AA478">
        <v>-95.329999999999899</v>
      </c>
      <c r="AB478">
        <v>522.35</v>
      </c>
    </row>
    <row r="479" spans="1:28" hidden="1" x14ac:dyDescent="0.25">
      <c r="A479" t="s">
        <v>1251</v>
      </c>
      <c r="B479" t="s">
        <v>1250</v>
      </c>
      <c r="C479" t="s">
        <v>603</v>
      </c>
      <c r="D479">
        <v>6867.3923999999997</v>
      </c>
      <c r="E479">
        <v>608.4</v>
      </c>
      <c r="F479">
        <v>39.17</v>
      </c>
      <c r="G479">
        <v>6.2</v>
      </c>
      <c r="H479">
        <v>350.86</v>
      </c>
      <c r="J479">
        <v>19.91</v>
      </c>
      <c r="K479">
        <v>6.48</v>
      </c>
      <c r="L479">
        <v>228.12</v>
      </c>
      <c r="M479">
        <v>2412.12</v>
      </c>
      <c r="N479">
        <v>311.69</v>
      </c>
      <c r="O479">
        <v>305.20999999999998</v>
      </c>
      <c r="Q479">
        <v>0.31140130587644399</v>
      </c>
      <c r="T479">
        <v>77.09</v>
      </c>
      <c r="U479">
        <v>2762.98</v>
      </c>
      <c r="V479">
        <v>90.36</v>
      </c>
      <c r="W479">
        <v>4.83</v>
      </c>
      <c r="X479">
        <v>55.3</v>
      </c>
      <c r="Y479">
        <v>580.73</v>
      </c>
      <c r="Z479">
        <v>80.34</v>
      </c>
      <c r="AA479">
        <v>76.3</v>
      </c>
      <c r="AB479">
        <v>671.09</v>
      </c>
    </row>
    <row r="480" spans="1:28" hidden="1" x14ac:dyDescent="0.25">
      <c r="A480" t="s">
        <v>1253</v>
      </c>
      <c r="B480" t="s">
        <v>1252</v>
      </c>
      <c r="C480" t="s">
        <v>66</v>
      </c>
      <c r="D480">
        <v>6816.10373514</v>
      </c>
      <c r="E480">
        <v>436.45</v>
      </c>
      <c r="F480">
        <v>142</v>
      </c>
      <c r="G480">
        <v>0</v>
      </c>
      <c r="H480">
        <v>467.53</v>
      </c>
      <c r="I480">
        <v>147.21</v>
      </c>
      <c r="J480">
        <v>9.6357226286626005</v>
      </c>
      <c r="K480">
        <v>154.02000000000001</v>
      </c>
      <c r="L480">
        <v>152.35</v>
      </c>
      <c r="M480">
        <v>385.25999999999902</v>
      </c>
      <c r="N480">
        <v>325.52999999999997</v>
      </c>
      <c r="O480">
        <v>171.51</v>
      </c>
      <c r="P480">
        <v>669.9</v>
      </c>
      <c r="Q480">
        <v>0</v>
      </c>
      <c r="R480">
        <v>3205.58</v>
      </c>
      <c r="S480">
        <v>145.49</v>
      </c>
      <c r="T480">
        <v>19.16</v>
      </c>
      <c r="U480">
        <v>5020.97</v>
      </c>
      <c r="V480">
        <v>128.349999999999</v>
      </c>
      <c r="W480">
        <v>2.91</v>
      </c>
      <c r="X480">
        <v>46.079999999999899</v>
      </c>
      <c r="Y480">
        <v>1049.4100000000001</v>
      </c>
      <c r="Z480">
        <v>94.889999999999901</v>
      </c>
      <c r="AA480">
        <v>56.489999999999903</v>
      </c>
      <c r="AB480">
        <v>1177.76</v>
      </c>
    </row>
    <row r="481" spans="1:28" hidden="1" x14ac:dyDescent="0.25">
      <c r="A481" t="s">
        <v>59</v>
      </c>
      <c r="B481" t="s">
        <v>60</v>
      </c>
      <c r="C481" t="s">
        <v>61</v>
      </c>
      <c r="D481">
        <v>6814.3143579999996</v>
      </c>
      <c r="E481">
        <v>240.2</v>
      </c>
      <c r="F481">
        <v>180.7</v>
      </c>
      <c r="G481">
        <v>0.25</v>
      </c>
      <c r="H481">
        <v>1015.82999999999</v>
      </c>
      <c r="J481">
        <v>16.29</v>
      </c>
      <c r="K481">
        <v>153.08000000000001</v>
      </c>
      <c r="L481">
        <v>457.99999999999898</v>
      </c>
      <c r="M481">
        <v>3145.05</v>
      </c>
      <c r="N481">
        <v>835.12999999999897</v>
      </c>
      <c r="O481">
        <v>682.04999999999905</v>
      </c>
      <c r="Q481">
        <v>1.53468385512584E-2</v>
      </c>
      <c r="T481">
        <v>224.05</v>
      </c>
      <c r="U481">
        <v>4160.88</v>
      </c>
      <c r="V481">
        <v>256.07</v>
      </c>
      <c r="W481">
        <v>5.24</v>
      </c>
      <c r="X481">
        <v>147.28</v>
      </c>
      <c r="Y481">
        <v>999.36</v>
      </c>
      <c r="Z481">
        <v>207.83</v>
      </c>
      <c r="AA481">
        <v>187.27</v>
      </c>
      <c r="AB481">
        <v>1255.43</v>
      </c>
    </row>
    <row r="482" spans="1:28" hidden="1" x14ac:dyDescent="0.25">
      <c r="A482" t="s">
        <v>1255</v>
      </c>
      <c r="B482" t="s">
        <v>1254</v>
      </c>
      <c r="C482" t="s">
        <v>347</v>
      </c>
      <c r="D482">
        <v>6800.2755300749996</v>
      </c>
      <c r="E482">
        <v>493</v>
      </c>
      <c r="F482">
        <v>172.58</v>
      </c>
      <c r="G482">
        <v>5.5</v>
      </c>
      <c r="H482">
        <v>885.03999999999905</v>
      </c>
      <c r="I482">
        <v>319.68</v>
      </c>
      <c r="J482">
        <v>28.457702816079799</v>
      </c>
      <c r="K482">
        <v>95.47</v>
      </c>
      <c r="L482">
        <v>395.099999999999</v>
      </c>
      <c r="M482">
        <v>766.70999999999901</v>
      </c>
      <c r="N482">
        <v>712.45999999999901</v>
      </c>
      <c r="O482">
        <v>616.98999999999899</v>
      </c>
      <c r="P482">
        <v>545.29</v>
      </c>
      <c r="Q482">
        <v>0.19326928935712501</v>
      </c>
      <c r="R482">
        <v>3717.86</v>
      </c>
      <c r="S482">
        <v>232.2</v>
      </c>
      <c r="T482">
        <v>221.89</v>
      </c>
      <c r="U482">
        <v>6466.78</v>
      </c>
      <c r="V482">
        <v>232.63</v>
      </c>
      <c r="W482">
        <v>6.35</v>
      </c>
      <c r="X482">
        <v>88.220000000000098</v>
      </c>
      <c r="Y482">
        <v>1344.53</v>
      </c>
      <c r="Z482">
        <v>184.71</v>
      </c>
      <c r="AA482">
        <v>159.01</v>
      </c>
      <c r="AB482">
        <v>1577.16</v>
      </c>
    </row>
    <row r="483" spans="1:28" hidden="1" x14ac:dyDescent="0.25">
      <c r="A483" t="s">
        <v>1257</v>
      </c>
      <c r="B483" t="s">
        <v>1256</v>
      </c>
      <c r="C483" t="s">
        <v>27</v>
      </c>
      <c r="D483">
        <v>6796.4444056800003</v>
      </c>
      <c r="E483">
        <v>439.8</v>
      </c>
      <c r="F483">
        <v>0</v>
      </c>
      <c r="G483">
        <v>10</v>
      </c>
      <c r="H483">
        <v>1393.6399999999901</v>
      </c>
      <c r="J483">
        <v>68.06</v>
      </c>
      <c r="L483">
        <v>1029.25999999999</v>
      </c>
      <c r="M483">
        <v>3316.51</v>
      </c>
      <c r="N483">
        <v>1393.6399999999901</v>
      </c>
      <c r="O483">
        <v>1393.6399999999901</v>
      </c>
      <c r="Q483">
        <v>0.146929180135174</v>
      </c>
      <c r="T483">
        <v>364.38</v>
      </c>
      <c r="U483">
        <v>4710.1499999999996</v>
      </c>
      <c r="V483">
        <v>347.23</v>
      </c>
      <c r="W483">
        <v>15.98</v>
      </c>
      <c r="X483">
        <v>253.05</v>
      </c>
      <c r="Y483">
        <v>906.78</v>
      </c>
      <c r="Z483">
        <v>347.23</v>
      </c>
      <c r="AA483">
        <v>347.23</v>
      </c>
      <c r="AB483">
        <v>1254.01</v>
      </c>
    </row>
    <row r="484" spans="1:28" hidden="1" x14ac:dyDescent="0.25">
      <c r="A484" t="s">
        <v>1259</v>
      </c>
      <c r="B484" t="s">
        <v>1258</v>
      </c>
      <c r="C484" t="s">
        <v>418</v>
      </c>
      <c r="D484">
        <v>6785.7725133000004</v>
      </c>
      <c r="E484">
        <v>281.95</v>
      </c>
      <c r="F484">
        <v>18.54</v>
      </c>
      <c r="G484">
        <v>0</v>
      </c>
      <c r="H484">
        <v>195.21</v>
      </c>
      <c r="J484">
        <v>5.17</v>
      </c>
      <c r="K484">
        <v>53.04</v>
      </c>
      <c r="L484">
        <v>123.63</v>
      </c>
      <c r="M484">
        <v>1609.48</v>
      </c>
      <c r="N484">
        <v>176.67</v>
      </c>
      <c r="O484">
        <v>123.63</v>
      </c>
      <c r="Q484">
        <v>0</v>
      </c>
      <c r="T484">
        <v>0</v>
      </c>
      <c r="U484">
        <v>1804.69</v>
      </c>
      <c r="V484">
        <v>64.3</v>
      </c>
      <c r="W484">
        <v>1.88</v>
      </c>
      <c r="X484">
        <v>44.84</v>
      </c>
      <c r="Y484">
        <v>350.15</v>
      </c>
      <c r="Z484">
        <v>59.18</v>
      </c>
      <c r="AA484">
        <v>44.84</v>
      </c>
      <c r="AB484">
        <v>414.45</v>
      </c>
    </row>
    <row r="485" spans="1:28" hidden="1" x14ac:dyDescent="0.25">
      <c r="A485" t="s">
        <v>1261</v>
      </c>
      <c r="B485" t="s">
        <v>1260</v>
      </c>
      <c r="C485" t="s">
        <v>24</v>
      </c>
      <c r="D485">
        <v>6771.2371914449996</v>
      </c>
      <c r="E485">
        <v>799.25</v>
      </c>
      <c r="F485">
        <v>32.159999999999997</v>
      </c>
      <c r="G485">
        <v>0</v>
      </c>
      <c r="H485">
        <v>227.659999999999</v>
      </c>
      <c r="J485">
        <v>19.32</v>
      </c>
      <c r="K485">
        <v>7.67</v>
      </c>
      <c r="L485">
        <v>162.719999999999</v>
      </c>
      <c r="M485">
        <v>759.01</v>
      </c>
      <c r="N485">
        <v>195.49999999999901</v>
      </c>
      <c r="O485">
        <v>187.82999999999899</v>
      </c>
      <c r="Q485">
        <v>0</v>
      </c>
      <c r="T485">
        <v>25.11</v>
      </c>
      <c r="U485">
        <v>986.67</v>
      </c>
      <c r="V485">
        <v>118.09</v>
      </c>
      <c r="W485">
        <v>9.84</v>
      </c>
      <c r="X485">
        <v>83.4</v>
      </c>
      <c r="Y485">
        <v>210.29</v>
      </c>
      <c r="Z485">
        <v>108.05</v>
      </c>
      <c r="AA485">
        <v>106.11</v>
      </c>
      <c r="AB485">
        <v>328.38</v>
      </c>
    </row>
    <row r="486" spans="1:28" hidden="1" x14ac:dyDescent="0.25">
      <c r="A486" t="s">
        <v>1263</v>
      </c>
      <c r="B486" t="s">
        <v>1262</v>
      </c>
      <c r="C486" t="s">
        <v>1264</v>
      </c>
      <c r="D486">
        <v>6746.8437323999997</v>
      </c>
      <c r="E486">
        <v>116.5</v>
      </c>
      <c r="F486">
        <v>175.61</v>
      </c>
      <c r="G486">
        <v>0</v>
      </c>
      <c r="H486">
        <v>559.24</v>
      </c>
      <c r="I486">
        <v>2.96</v>
      </c>
      <c r="J486">
        <v>3.88754523665615</v>
      </c>
      <c r="K486">
        <v>166.23</v>
      </c>
      <c r="L486">
        <v>256.89</v>
      </c>
      <c r="M486">
        <v>91.439999999999898</v>
      </c>
      <c r="N486">
        <v>383.63</v>
      </c>
      <c r="O486">
        <v>217.4</v>
      </c>
      <c r="P486">
        <v>0.59</v>
      </c>
      <c r="Q486">
        <v>0</v>
      </c>
      <c r="R486">
        <v>0</v>
      </c>
      <c r="S486">
        <v>46.65</v>
      </c>
      <c r="T486">
        <v>-39.489999999999903</v>
      </c>
      <c r="U486">
        <v>700.88</v>
      </c>
      <c r="V486">
        <v>168.16</v>
      </c>
      <c r="W486">
        <v>0.85</v>
      </c>
      <c r="X486">
        <v>63.25</v>
      </c>
      <c r="Y486">
        <v>56.02</v>
      </c>
      <c r="Z486">
        <v>110.12</v>
      </c>
      <c r="AA486">
        <v>50.85</v>
      </c>
      <c r="AB486">
        <v>224.18</v>
      </c>
    </row>
    <row r="487" spans="1:28" hidden="1" x14ac:dyDescent="0.25">
      <c r="A487" t="s">
        <v>1266</v>
      </c>
      <c r="B487" t="s">
        <v>1265</v>
      </c>
      <c r="C487" t="s">
        <v>384</v>
      </c>
      <c r="D487">
        <v>6733.0026348749998</v>
      </c>
      <c r="E487">
        <v>606.45000000000005</v>
      </c>
      <c r="F487">
        <v>4.6399999999999997</v>
      </c>
      <c r="G487">
        <v>0</v>
      </c>
      <c r="H487">
        <v>148.319999999999</v>
      </c>
      <c r="J487">
        <v>7.67</v>
      </c>
      <c r="K487">
        <v>35.96</v>
      </c>
      <c r="L487">
        <v>81.949999999999903</v>
      </c>
      <c r="M487">
        <v>581.82000000000005</v>
      </c>
      <c r="N487">
        <v>143.67999999999901</v>
      </c>
      <c r="O487">
        <v>107.719999999999</v>
      </c>
      <c r="Q487">
        <v>0</v>
      </c>
      <c r="T487">
        <v>25.77</v>
      </c>
      <c r="U487">
        <v>730.14</v>
      </c>
      <c r="V487">
        <v>119.05</v>
      </c>
      <c r="W487">
        <v>6.73</v>
      </c>
      <c r="X487">
        <v>76.59</v>
      </c>
      <c r="Y487">
        <v>247.43</v>
      </c>
      <c r="Z487">
        <v>117.22</v>
      </c>
      <c r="AA487">
        <v>95.14</v>
      </c>
      <c r="AB487">
        <v>366.48</v>
      </c>
    </row>
    <row r="488" spans="1:28" hidden="1" x14ac:dyDescent="0.25">
      <c r="A488" t="s">
        <v>1268</v>
      </c>
      <c r="B488" t="s">
        <v>1267</v>
      </c>
      <c r="C488" t="s">
        <v>88</v>
      </c>
      <c r="D488">
        <v>6717.7690514300002</v>
      </c>
      <c r="E488">
        <v>252.35</v>
      </c>
      <c r="F488">
        <v>72.41</v>
      </c>
      <c r="G488">
        <v>0.5</v>
      </c>
      <c r="H488">
        <v>260.18</v>
      </c>
      <c r="I488">
        <v>102.33</v>
      </c>
      <c r="J488">
        <v>4.7106966193931097</v>
      </c>
      <c r="K488">
        <v>14.87</v>
      </c>
      <c r="L488">
        <v>124.56</v>
      </c>
      <c r="M488">
        <v>177.13</v>
      </c>
      <c r="N488">
        <v>187.77</v>
      </c>
      <c r="O488">
        <v>172.9</v>
      </c>
      <c r="P488">
        <v>257.19</v>
      </c>
      <c r="Q488">
        <v>0.10614141397719901</v>
      </c>
      <c r="R488">
        <v>1832.59</v>
      </c>
      <c r="S488">
        <v>179.27</v>
      </c>
      <c r="T488">
        <v>48.34</v>
      </c>
      <c r="U488">
        <v>2808.69</v>
      </c>
      <c r="V488">
        <v>64.549999999999898</v>
      </c>
      <c r="W488">
        <v>0.92</v>
      </c>
      <c r="X488">
        <v>24.329999999999899</v>
      </c>
      <c r="Y488">
        <v>672.48</v>
      </c>
      <c r="Z488">
        <v>41.499999999999901</v>
      </c>
      <c r="AA488">
        <v>42.739999999999903</v>
      </c>
      <c r="AB488">
        <v>737.03</v>
      </c>
    </row>
    <row r="489" spans="1:28" hidden="1" x14ac:dyDescent="0.25">
      <c r="A489" t="s">
        <v>1270</v>
      </c>
      <c r="B489" t="s">
        <v>1269</v>
      </c>
      <c r="C489" t="s">
        <v>544</v>
      </c>
      <c r="D489">
        <v>6666.5290769000003</v>
      </c>
      <c r="E489">
        <v>167.5</v>
      </c>
      <c r="F489">
        <v>182.02</v>
      </c>
      <c r="G489">
        <v>10</v>
      </c>
      <c r="H489">
        <v>1739.73</v>
      </c>
      <c r="J489">
        <v>31.77</v>
      </c>
      <c r="K489">
        <v>15.03</v>
      </c>
      <c r="L489">
        <v>1265.92</v>
      </c>
      <c r="M489">
        <v>9780.81</v>
      </c>
      <c r="N489">
        <v>1557.71</v>
      </c>
      <c r="O489">
        <v>1542.68</v>
      </c>
      <c r="Q489">
        <v>0.31476235442241102</v>
      </c>
      <c r="T489">
        <v>276.76</v>
      </c>
      <c r="U489">
        <v>11520.54</v>
      </c>
      <c r="V489">
        <v>353.219999999999</v>
      </c>
      <c r="W489">
        <v>5.65</v>
      </c>
      <c r="X489">
        <v>224.909999999999</v>
      </c>
      <c r="Y489">
        <v>2058.34</v>
      </c>
      <c r="Z489">
        <v>308.35999999999899</v>
      </c>
      <c r="AA489">
        <v>305.24999999999898</v>
      </c>
      <c r="AB489">
        <v>2411.56</v>
      </c>
    </row>
    <row r="490" spans="1:28" hidden="1" x14ac:dyDescent="0.25">
      <c r="A490" t="s">
        <v>1272</v>
      </c>
      <c r="B490" t="s">
        <v>1271</v>
      </c>
      <c r="C490" t="s">
        <v>1066</v>
      </c>
      <c r="D490">
        <v>6656.6872068800003</v>
      </c>
      <c r="E490">
        <v>317.35000000000002</v>
      </c>
      <c r="F490">
        <v>93.48</v>
      </c>
      <c r="G490">
        <v>3.25</v>
      </c>
      <c r="H490">
        <v>2113.8599999999901</v>
      </c>
      <c r="J490">
        <v>74.58</v>
      </c>
      <c r="K490">
        <v>56.74</v>
      </c>
      <c r="L490">
        <v>1791.79999999999</v>
      </c>
      <c r="M490">
        <v>5000.92</v>
      </c>
      <c r="N490">
        <v>2020.3799999999901</v>
      </c>
      <c r="O490">
        <v>1963.6399999999901</v>
      </c>
      <c r="Q490">
        <v>4.3577366586216103E-2</v>
      </c>
      <c r="T490">
        <v>171.84</v>
      </c>
      <c r="U490">
        <v>7114.78</v>
      </c>
      <c r="V490">
        <v>284.83999999999997</v>
      </c>
      <c r="W490">
        <v>8.08</v>
      </c>
      <c r="X490">
        <v>190.31</v>
      </c>
      <c r="Y490">
        <v>1319.29</v>
      </c>
      <c r="Z490">
        <v>260.37</v>
      </c>
      <c r="AA490">
        <v>250.57</v>
      </c>
      <c r="AB490">
        <v>1604.13</v>
      </c>
    </row>
    <row r="491" spans="1:28" hidden="1" x14ac:dyDescent="0.25">
      <c r="A491" t="s">
        <v>1274</v>
      </c>
      <c r="B491" t="s">
        <v>1273</v>
      </c>
      <c r="C491" t="s">
        <v>1151</v>
      </c>
      <c r="D491">
        <v>6636.6662775300001</v>
      </c>
      <c r="E491">
        <v>1287.8599999999999</v>
      </c>
    </row>
    <row r="492" spans="1:28" hidden="1" x14ac:dyDescent="0.25">
      <c r="A492" t="s">
        <v>1276</v>
      </c>
      <c r="B492" t="s">
        <v>1275</v>
      </c>
      <c r="C492" t="s">
        <v>1277</v>
      </c>
      <c r="D492">
        <v>6621.0340370000004</v>
      </c>
      <c r="E492">
        <v>569.95000000000005</v>
      </c>
      <c r="F492">
        <v>29.09</v>
      </c>
      <c r="G492">
        <v>1.25</v>
      </c>
      <c r="H492">
        <v>296.99</v>
      </c>
      <c r="J492">
        <v>16.594999999999999</v>
      </c>
      <c r="K492">
        <v>9.1999999999999993</v>
      </c>
      <c r="L492">
        <v>196.74</v>
      </c>
      <c r="M492">
        <v>1734.62</v>
      </c>
      <c r="N492">
        <v>267.89999999999998</v>
      </c>
      <c r="O492">
        <v>258.7</v>
      </c>
      <c r="Q492">
        <v>7.5323892738776696E-2</v>
      </c>
      <c r="T492">
        <v>61.96</v>
      </c>
      <c r="U492">
        <v>2031.61</v>
      </c>
      <c r="V492">
        <v>111.98</v>
      </c>
      <c r="W492">
        <v>6.89</v>
      </c>
      <c r="X492">
        <v>81.680000000000007</v>
      </c>
      <c r="Y492">
        <v>541.11</v>
      </c>
      <c r="Z492">
        <v>104.62</v>
      </c>
      <c r="AA492">
        <v>102.31</v>
      </c>
      <c r="AB492">
        <v>653.09</v>
      </c>
    </row>
    <row r="493" spans="1:28" hidden="1" x14ac:dyDescent="0.25">
      <c r="A493" t="s">
        <v>1279</v>
      </c>
      <c r="B493" t="s">
        <v>1278</v>
      </c>
      <c r="C493" t="s">
        <v>285</v>
      </c>
      <c r="D493">
        <v>6595.2859060000001</v>
      </c>
      <c r="E493">
        <v>442.9</v>
      </c>
      <c r="F493">
        <v>573.46</v>
      </c>
      <c r="G493">
        <v>27</v>
      </c>
      <c r="H493">
        <v>5710.0599999999904</v>
      </c>
      <c r="J493">
        <v>237.16</v>
      </c>
      <c r="K493">
        <v>330.18</v>
      </c>
      <c r="L493">
        <v>3531.5299999999902</v>
      </c>
      <c r="M493">
        <v>71037.490000000005</v>
      </c>
      <c r="N493">
        <v>5136.5999999999904</v>
      </c>
      <c r="O493">
        <v>4806.4199999999901</v>
      </c>
      <c r="Q493">
        <v>0.113847191769269</v>
      </c>
      <c r="T493">
        <v>1274.8899999999901</v>
      </c>
      <c r="U493">
        <v>76747.55</v>
      </c>
      <c r="V493">
        <v>1637.0699999999899</v>
      </c>
      <c r="W493">
        <v>68.010000000000005</v>
      </c>
      <c r="X493">
        <v>1012.8099999999901</v>
      </c>
      <c r="Y493">
        <v>16382.23</v>
      </c>
      <c r="Z493">
        <v>1480.3899999999901</v>
      </c>
      <c r="AA493">
        <v>1396.25999999999</v>
      </c>
      <c r="AB493">
        <v>18019.3</v>
      </c>
    </row>
    <row r="494" spans="1:28" hidden="1" x14ac:dyDescent="0.25">
      <c r="A494" t="s">
        <v>1281</v>
      </c>
      <c r="B494" t="s">
        <v>1280</v>
      </c>
      <c r="C494" t="s">
        <v>91</v>
      </c>
      <c r="D494">
        <v>6593.3592376799998</v>
      </c>
      <c r="E494">
        <v>2135.4</v>
      </c>
      <c r="F494">
        <v>67.37</v>
      </c>
      <c r="G494">
        <v>19</v>
      </c>
      <c r="H494">
        <v>519.46</v>
      </c>
      <c r="J494">
        <v>97.23</v>
      </c>
      <c r="K494">
        <v>24.72</v>
      </c>
      <c r="L494">
        <v>293.01</v>
      </c>
      <c r="M494">
        <v>2107.54</v>
      </c>
      <c r="N494">
        <v>452.09</v>
      </c>
      <c r="O494">
        <v>427.37</v>
      </c>
      <c r="Q494">
        <v>0.19541293839349899</v>
      </c>
      <c r="T494">
        <v>134.36000000000001</v>
      </c>
      <c r="U494">
        <v>2627</v>
      </c>
      <c r="V494">
        <v>129.35</v>
      </c>
      <c r="W494">
        <v>22.95</v>
      </c>
      <c r="X494">
        <v>70.09</v>
      </c>
      <c r="Y494">
        <v>598.26</v>
      </c>
      <c r="Z494">
        <v>109.65</v>
      </c>
      <c r="AA494">
        <v>100.34</v>
      </c>
      <c r="AB494">
        <v>727.61</v>
      </c>
    </row>
    <row r="495" spans="1:28" hidden="1" x14ac:dyDescent="0.25">
      <c r="A495" t="s">
        <v>1283</v>
      </c>
      <c r="B495" t="s">
        <v>1282</v>
      </c>
      <c r="C495" t="s">
        <v>515</v>
      </c>
      <c r="D495">
        <v>6570.27350148</v>
      </c>
      <c r="E495">
        <v>1466.7</v>
      </c>
      <c r="F495">
        <v>119.45</v>
      </c>
      <c r="G495">
        <v>2</v>
      </c>
      <c r="H495">
        <v>461.25999999999902</v>
      </c>
      <c r="J495">
        <v>37.520000000000003</v>
      </c>
      <c r="K495">
        <v>66.569999999999993</v>
      </c>
      <c r="L495">
        <v>166.629999999999</v>
      </c>
      <c r="M495">
        <v>2767.98</v>
      </c>
      <c r="N495">
        <v>341.80999999999898</v>
      </c>
      <c r="O495">
        <v>275.23999999999899</v>
      </c>
      <c r="Q495">
        <v>5.3304904051172698E-2</v>
      </c>
      <c r="T495">
        <v>108.61</v>
      </c>
      <c r="U495">
        <v>3229.24</v>
      </c>
      <c r="V495">
        <v>110.83</v>
      </c>
      <c r="W495">
        <v>8.56</v>
      </c>
      <c r="X495">
        <v>38.47</v>
      </c>
      <c r="Y495">
        <v>769.76</v>
      </c>
      <c r="Z495">
        <v>76.98</v>
      </c>
      <c r="AA495">
        <v>55.56</v>
      </c>
      <c r="AB495">
        <v>880.59</v>
      </c>
    </row>
    <row r="496" spans="1:28" hidden="1" x14ac:dyDescent="0.25">
      <c r="A496" t="s">
        <v>1285</v>
      </c>
      <c r="B496" t="s">
        <v>1284</v>
      </c>
      <c r="C496" t="s">
        <v>373</v>
      </c>
      <c r="D496">
        <v>6559.5980321199904</v>
      </c>
      <c r="E496">
        <v>5699.8</v>
      </c>
      <c r="F496">
        <v>2.02</v>
      </c>
      <c r="G496">
        <v>60</v>
      </c>
      <c r="H496">
        <v>195.10999999999899</v>
      </c>
      <c r="I496">
        <v>7.78</v>
      </c>
      <c r="J496">
        <v>170.88755126626501</v>
      </c>
      <c r="L496">
        <v>195.29999999999899</v>
      </c>
      <c r="M496">
        <v>14.87</v>
      </c>
      <c r="N496">
        <v>193.08999999999901</v>
      </c>
      <c r="O496">
        <v>193.08999999999901</v>
      </c>
      <c r="Q496">
        <v>0.35110807987711201</v>
      </c>
      <c r="T496">
        <v>-2.21</v>
      </c>
      <c r="U496">
        <v>217.76</v>
      </c>
      <c r="V496">
        <v>1.81</v>
      </c>
      <c r="W496">
        <v>0.72</v>
      </c>
      <c r="X496">
        <v>0.82000000000000095</v>
      </c>
      <c r="Y496">
        <v>7.4899999999999904</v>
      </c>
      <c r="Z496">
        <v>1.28</v>
      </c>
      <c r="AA496">
        <v>1.28</v>
      </c>
      <c r="AB496">
        <v>9.3000000000000007</v>
      </c>
    </row>
    <row r="497" spans="1:28" hidden="1" x14ac:dyDescent="0.25">
      <c r="A497" t="s">
        <v>1287</v>
      </c>
      <c r="B497" t="s">
        <v>1286</v>
      </c>
      <c r="C497" t="s">
        <v>1288</v>
      </c>
      <c r="D497">
        <v>6544.9143413000002</v>
      </c>
      <c r="E497">
        <v>494.95</v>
      </c>
      <c r="F497">
        <v>54.01</v>
      </c>
      <c r="G497">
        <v>0</v>
      </c>
      <c r="H497">
        <v>162.85</v>
      </c>
      <c r="J497">
        <v>5.34</v>
      </c>
      <c r="K497">
        <v>7.79</v>
      </c>
      <c r="L497">
        <v>69.63</v>
      </c>
      <c r="M497">
        <v>750.93</v>
      </c>
      <c r="N497">
        <v>108.84</v>
      </c>
      <c r="O497">
        <v>101.05</v>
      </c>
      <c r="Q497">
        <v>0</v>
      </c>
      <c r="T497">
        <v>31.42</v>
      </c>
      <c r="U497">
        <v>913.78</v>
      </c>
      <c r="V497">
        <v>39.079999999999899</v>
      </c>
      <c r="W497">
        <v>0.77</v>
      </c>
      <c r="X497">
        <v>10.1099999999999</v>
      </c>
      <c r="Y497">
        <v>274.72000000000003</v>
      </c>
      <c r="Z497">
        <v>19.149999999999899</v>
      </c>
      <c r="AA497">
        <v>14.3499999999999</v>
      </c>
      <c r="AB497">
        <v>313.8</v>
      </c>
    </row>
    <row r="498" spans="1:28" hidden="1" x14ac:dyDescent="0.25">
      <c r="A498" t="s">
        <v>1290</v>
      </c>
      <c r="B498" t="s">
        <v>1289</v>
      </c>
      <c r="C498" t="s">
        <v>102</v>
      </c>
      <c r="D498">
        <v>6520.5778871100001</v>
      </c>
      <c r="E498">
        <v>528.45000000000005</v>
      </c>
      <c r="F498">
        <v>68.63</v>
      </c>
      <c r="G498">
        <v>2.5</v>
      </c>
      <c r="H498">
        <v>677.26999999999896</v>
      </c>
      <c r="I498">
        <v>72.05</v>
      </c>
      <c r="J498">
        <v>34.875453579860498</v>
      </c>
      <c r="K498">
        <v>96.96</v>
      </c>
      <c r="L498">
        <v>382.55999999999898</v>
      </c>
      <c r="M498">
        <v>46.610000000000099</v>
      </c>
      <c r="N498">
        <v>608.63999999999896</v>
      </c>
      <c r="O498">
        <v>511.67999999999898</v>
      </c>
      <c r="P498">
        <v>134.19</v>
      </c>
      <c r="Q498">
        <v>7.1683655505018803E-2</v>
      </c>
      <c r="R498">
        <v>50.13</v>
      </c>
      <c r="S498">
        <v>504.09</v>
      </c>
      <c r="T498">
        <v>129.12</v>
      </c>
      <c r="U498">
        <v>1484.34</v>
      </c>
      <c r="V498">
        <v>202.73999999999899</v>
      </c>
      <c r="W498">
        <v>11.09</v>
      </c>
      <c r="X498">
        <v>136.51</v>
      </c>
      <c r="Y498">
        <v>187.97</v>
      </c>
      <c r="Z498">
        <v>185.439999999999</v>
      </c>
      <c r="AA498">
        <v>182.01999999999899</v>
      </c>
      <c r="AB498">
        <v>390.71</v>
      </c>
    </row>
    <row r="499" spans="1:28" hidden="1" x14ac:dyDescent="0.25">
      <c r="A499" t="s">
        <v>1292</v>
      </c>
      <c r="B499" t="s">
        <v>1291</v>
      </c>
      <c r="C499" t="s">
        <v>418</v>
      </c>
      <c r="D499">
        <v>6518.9447811</v>
      </c>
      <c r="E499">
        <v>250</v>
      </c>
      <c r="F499">
        <v>55.38</v>
      </c>
      <c r="G499">
        <v>0</v>
      </c>
      <c r="H499">
        <v>124.13999999999901</v>
      </c>
      <c r="J499">
        <v>-0.06</v>
      </c>
      <c r="K499">
        <v>42.01</v>
      </c>
      <c r="L499">
        <v>-1.4900000000001199</v>
      </c>
      <c r="M499">
        <v>2683.01</v>
      </c>
      <c r="N499">
        <v>68.759999999999806</v>
      </c>
      <c r="O499">
        <v>26.749999999999801</v>
      </c>
      <c r="Q499">
        <v>0</v>
      </c>
      <c r="T499">
        <v>28.24</v>
      </c>
      <c r="U499">
        <v>2807.15</v>
      </c>
      <c r="V499">
        <v>27.169999999999899</v>
      </c>
      <c r="W499">
        <v>-0.6</v>
      </c>
      <c r="X499">
        <v>-15.35</v>
      </c>
      <c r="Y499">
        <v>679.6</v>
      </c>
      <c r="Z499">
        <v>12.6099999999999</v>
      </c>
      <c r="AA499">
        <v>-0.120000000000041</v>
      </c>
      <c r="AB499">
        <v>706.77</v>
      </c>
    </row>
    <row r="500" spans="1:28" hidden="1" x14ac:dyDescent="0.25">
      <c r="A500" t="s">
        <v>1294</v>
      </c>
      <c r="B500" t="s">
        <v>1293</v>
      </c>
      <c r="C500" t="s">
        <v>27</v>
      </c>
      <c r="D500">
        <v>6518.5956713099904</v>
      </c>
      <c r="E500">
        <v>207.15</v>
      </c>
      <c r="F500">
        <v>0</v>
      </c>
      <c r="G500">
        <v>5</v>
      </c>
      <c r="H500">
        <v>1440.47999999999</v>
      </c>
      <c r="J500">
        <v>37.869999999999997</v>
      </c>
      <c r="L500">
        <v>1179.6799999999901</v>
      </c>
      <c r="M500">
        <v>6772.33</v>
      </c>
      <c r="N500">
        <v>1440.47999999999</v>
      </c>
      <c r="O500">
        <v>1440.47999999999</v>
      </c>
      <c r="Q500">
        <v>0.132030631106416</v>
      </c>
      <c r="T500">
        <v>260.8</v>
      </c>
      <c r="U500">
        <v>8212.81</v>
      </c>
      <c r="V500">
        <v>432.28</v>
      </c>
      <c r="W500">
        <v>11.33</v>
      </c>
      <c r="X500">
        <v>353.53</v>
      </c>
      <c r="Y500">
        <v>1932.26</v>
      </c>
      <c r="Z500">
        <v>432.28</v>
      </c>
      <c r="AA500">
        <v>432.28</v>
      </c>
      <c r="AB500">
        <v>2364.54</v>
      </c>
    </row>
    <row r="501" spans="1:28" hidden="1" x14ac:dyDescent="0.25">
      <c r="A501" t="s">
        <v>1296</v>
      </c>
      <c r="B501" t="s">
        <v>1295</v>
      </c>
      <c r="C501" t="s">
        <v>339</v>
      </c>
      <c r="D501">
        <v>6505.8169264500002</v>
      </c>
      <c r="E501">
        <v>576.54999999999995</v>
      </c>
      <c r="F501">
        <v>37.409999999999997</v>
      </c>
      <c r="G501">
        <v>0</v>
      </c>
      <c r="H501">
        <v>177.719999999999</v>
      </c>
      <c r="J501">
        <v>6.31</v>
      </c>
      <c r="K501">
        <v>35.799999999999997</v>
      </c>
      <c r="L501">
        <v>71.119999999999806</v>
      </c>
      <c r="M501">
        <v>2424.92</v>
      </c>
      <c r="N501">
        <v>140.30999999999901</v>
      </c>
      <c r="O501">
        <v>104.509999999999</v>
      </c>
      <c r="Q501">
        <v>0</v>
      </c>
      <c r="T501">
        <v>33.39</v>
      </c>
      <c r="U501">
        <v>2602.64</v>
      </c>
      <c r="V501">
        <v>50.010000000000097</v>
      </c>
      <c r="W501">
        <v>1.79</v>
      </c>
      <c r="X501">
        <v>20.220000000000098</v>
      </c>
      <c r="Y501">
        <v>610.67999999999995</v>
      </c>
      <c r="Z501">
        <v>40.700000000000102</v>
      </c>
      <c r="AA501">
        <v>30.970000000000098</v>
      </c>
      <c r="AB501">
        <v>660.69</v>
      </c>
    </row>
    <row r="502" spans="1:28" hidden="1" x14ac:dyDescent="0.25">
      <c r="A502" t="s">
        <v>1298</v>
      </c>
      <c r="B502" t="s">
        <v>1297</v>
      </c>
      <c r="C502" t="s">
        <v>515</v>
      </c>
      <c r="D502">
        <v>6502.4237394450001</v>
      </c>
      <c r="E502">
        <v>2116.15</v>
      </c>
      <c r="F502">
        <v>18.66</v>
      </c>
      <c r="G502">
        <v>0</v>
      </c>
      <c r="H502">
        <v>173.45</v>
      </c>
      <c r="J502">
        <v>33.619999999999997</v>
      </c>
      <c r="K502">
        <v>14.57</v>
      </c>
      <c r="L502">
        <v>103.41</v>
      </c>
      <c r="M502">
        <v>419.78</v>
      </c>
      <c r="N502">
        <v>154.79</v>
      </c>
      <c r="O502">
        <v>140.22</v>
      </c>
      <c r="Q502">
        <v>0</v>
      </c>
      <c r="T502">
        <v>36.809999999999903</v>
      </c>
      <c r="U502">
        <v>593.23</v>
      </c>
      <c r="V502">
        <v>53.6099999999999</v>
      </c>
      <c r="W502">
        <v>10.1</v>
      </c>
      <c r="X502">
        <v>31.069999999999901</v>
      </c>
      <c r="Y502">
        <v>147.34</v>
      </c>
      <c r="Z502">
        <v>48.589999999999897</v>
      </c>
      <c r="AA502">
        <v>42.969999999999899</v>
      </c>
      <c r="AB502">
        <v>200.95</v>
      </c>
    </row>
    <row r="503" spans="1:28" hidden="1" x14ac:dyDescent="0.25">
      <c r="A503" t="s">
        <v>1300</v>
      </c>
      <c r="B503" t="s">
        <v>1299</v>
      </c>
      <c r="C503" t="s">
        <v>1151</v>
      </c>
      <c r="D503">
        <v>6496.9056107910001</v>
      </c>
      <c r="E503">
        <v>1081.06</v>
      </c>
    </row>
    <row r="504" spans="1:28" hidden="1" x14ac:dyDescent="0.25">
      <c r="A504" t="s">
        <v>1302</v>
      </c>
      <c r="B504" t="s">
        <v>1301</v>
      </c>
      <c r="C504" t="s">
        <v>326</v>
      </c>
      <c r="D504">
        <v>6475.62985888</v>
      </c>
      <c r="E504">
        <v>853.5</v>
      </c>
      <c r="F504">
        <v>44.99</v>
      </c>
      <c r="G504">
        <v>2</v>
      </c>
      <c r="H504">
        <v>497.11999999999898</v>
      </c>
      <c r="J504">
        <v>49.62</v>
      </c>
      <c r="K504">
        <v>0.78</v>
      </c>
      <c r="L504">
        <v>376.25999999999902</v>
      </c>
      <c r="M504">
        <v>1025.67</v>
      </c>
      <c r="N504">
        <v>452.12999999999897</v>
      </c>
      <c r="O504">
        <v>451.349999999999</v>
      </c>
      <c r="Q504">
        <v>4.0306328093510597E-2</v>
      </c>
      <c r="T504">
        <v>75.09</v>
      </c>
      <c r="U504">
        <v>1522.79</v>
      </c>
      <c r="V504">
        <v>135.409999999999</v>
      </c>
      <c r="W504">
        <v>12.45</v>
      </c>
      <c r="X504">
        <v>102.109999999999</v>
      </c>
      <c r="Y504">
        <v>265.35000000000002</v>
      </c>
      <c r="Z504">
        <v>124.27999999999901</v>
      </c>
      <c r="AA504">
        <v>124.049999999999</v>
      </c>
      <c r="AB504">
        <v>400.76</v>
      </c>
    </row>
    <row r="505" spans="1:28" hidden="1" x14ac:dyDescent="0.25">
      <c r="A505" t="s">
        <v>1304</v>
      </c>
      <c r="B505" t="s">
        <v>1303</v>
      </c>
      <c r="C505" t="s">
        <v>508</v>
      </c>
      <c r="D505">
        <v>6451.1780606000002</v>
      </c>
      <c r="E505">
        <v>373.3</v>
      </c>
      <c r="F505">
        <v>46.67</v>
      </c>
      <c r="G505">
        <v>0</v>
      </c>
      <c r="H505">
        <v>315.52999999999997</v>
      </c>
      <c r="J505">
        <v>11.66</v>
      </c>
      <c r="K505">
        <v>10.64</v>
      </c>
      <c r="L505">
        <v>195.73999999999899</v>
      </c>
      <c r="M505">
        <v>421.99</v>
      </c>
      <c r="N505">
        <v>268.85999999999899</v>
      </c>
      <c r="O505">
        <v>258.219999999999</v>
      </c>
      <c r="Q505">
        <v>0</v>
      </c>
      <c r="T505">
        <v>62.48</v>
      </c>
      <c r="U505">
        <v>737.52</v>
      </c>
      <c r="V505">
        <v>90.07</v>
      </c>
      <c r="W505">
        <v>3.38</v>
      </c>
      <c r="X505">
        <v>57.01</v>
      </c>
      <c r="Y505">
        <v>99.3</v>
      </c>
      <c r="Z505">
        <v>78.83</v>
      </c>
      <c r="AA505">
        <v>76.06</v>
      </c>
      <c r="AB505">
        <v>189.37</v>
      </c>
    </row>
    <row r="506" spans="1:28" hidden="1" x14ac:dyDescent="0.25">
      <c r="A506" t="s">
        <v>1306</v>
      </c>
      <c r="B506" t="s">
        <v>1305</v>
      </c>
      <c r="C506" t="s">
        <v>88</v>
      </c>
      <c r="D506">
        <v>6432.5774097599997</v>
      </c>
      <c r="E506">
        <v>405.85</v>
      </c>
      <c r="F506">
        <v>122.18</v>
      </c>
      <c r="G506">
        <v>2.5</v>
      </c>
      <c r="H506">
        <v>580.47</v>
      </c>
      <c r="J506">
        <v>19.34</v>
      </c>
      <c r="K506">
        <v>21.58</v>
      </c>
      <c r="L506">
        <v>307.5</v>
      </c>
      <c r="M506">
        <v>4225.59</v>
      </c>
      <c r="N506">
        <v>458.29</v>
      </c>
      <c r="O506">
        <v>436.71</v>
      </c>
      <c r="Q506">
        <v>0.12926577042399101</v>
      </c>
      <c r="T506">
        <v>129.21</v>
      </c>
      <c r="U506">
        <v>4806.0600000000004</v>
      </c>
      <c r="V506">
        <v>111.05999999999899</v>
      </c>
      <c r="W506">
        <v>3.29</v>
      </c>
      <c r="X506">
        <v>52.309999999999903</v>
      </c>
      <c r="Y506">
        <v>1042.93</v>
      </c>
      <c r="Z506">
        <v>81.219999999999899</v>
      </c>
      <c r="AA506">
        <v>75.519999999999897</v>
      </c>
      <c r="AB506">
        <v>1153.99</v>
      </c>
    </row>
    <row r="507" spans="1:28" hidden="1" x14ac:dyDescent="0.25">
      <c r="A507" t="s">
        <v>1308</v>
      </c>
      <c r="B507" t="s">
        <v>1307</v>
      </c>
      <c r="C507" t="s">
        <v>334</v>
      </c>
      <c r="D507">
        <v>6427.2679487400001</v>
      </c>
      <c r="E507">
        <v>207.85</v>
      </c>
      <c r="F507">
        <v>219.27</v>
      </c>
      <c r="G507">
        <v>0</v>
      </c>
      <c r="H507">
        <v>83.180000000000206</v>
      </c>
      <c r="J507">
        <v>-4.04</v>
      </c>
      <c r="K507">
        <v>241.68</v>
      </c>
      <c r="L507">
        <v>-126.88999999999901</v>
      </c>
      <c r="M507">
        <v>5751.24</v>
      </c>
      <c r="N507">
        <v>-136.08999999999901</v>
      </c>
      <c r="O507">
        <v>-377.76999999999902</v>
      </c>
      <c r="Q507">
        <v>0</v>
      </c>
      <c r="T507">
        <v>-250.88</v>
      </c>
      <c r="U507">
        <v>5834.42</v>
      </c>
      <c r="V507">
        <v>-152.97999999999999</v>
      </c>
      <c r="W507">
        <v>-7.4</v>
      </c>
      <c r="X507">
        <v>-226.89999999999901</v>
      </c>
      <c r="Y507">
        <v>1646.64</v>
      </c>
      <c r="Z507">
        <v>-207.89</v>
      </c>
      <c r="AA507">
        <v>-257.82</v>
      </c>
      <c r="AB507">
        <v>1493.66</v>
      </c>
    </row>
    <row r="508" spans="1:28" hidden="1" x14ac:dyDescent="0.25">
      <c r="A508" t="s">
        <v>1310</v>
      </c>
      <c r="B508" t="s">
        <v>1309</v>
      </c>
      <c r="C508" t="s">
        <v>115</v>
      </c>
      <c r="D508">
        <v>6426.6660000000002</v>
      </c>
      <c r="E508">
        <v>315.60000000000002</v>
      </c>
      <c r="F508">
        <v>33.93</v>
      </c>
      <c r="G508">
        <v>0.2</v>
      </c>
      <c r="H508">
        <v>239.78</v>
      </c>
      <c r="I508">
        <v>49.86</v>
      </c>
      <c r="J508">
        <v>5.77098965590499</v>
      </c>
      <c r="K508">
        <v>51.8</v>
      </c>
      <c r="L508">
        <v>115.72</v>
      </c>
      <c r="M508">
        <v>98.46</v>
      </c>
      <c r="N508">
        <v>205.85</v>
      </c>
      <c r="O508">
        <v>154.05000000000001</v>
      </c>
      <c r="P508">
        <v>160.99</v>
      </c>
      <c r="Q508">
        <v>3.46561009332872E-2</v>
      </c>
      <c r="R508">
        <v>1452.08</v>
      </c>
      <c r="S508">
        <v>67.81</v>
      </c>
      <c r="T508">
        <v>38.33</v>
      </c>
      <c r="U508">
        <v>2068.98</v>
      </c>
      <c r="V508">
        <v>57.85</v>
      </c>
      <c r="W508">
        <v>1.32</v>
      </c>
      <c r="X508">
        <v>26.52</v>
      </c>
      <c r="Y508">
        <v>492.01</v>
      </c>
      <c r="Z508">
        <v>48.7</v>
      </c>
      <c r="AA508">
        <v>35.590000000000003</v>
      </c>
      <c r="AB508">
        <v>549.86</v>
      </c>
    </row>
    <row r="509" spans="1:28" hidden="1" x14ac:dyDescent="0.25">
      <c r="A509" t="s">
        <v>1312</v>
      </c>
      <c r="B509" t="s">
        <v>1311</v>
      </c>
      <c r="C509" t="s">
        <v>85</v>
      </c>
      <c r="D509">
        <v>6426.3103276499996</v>
      </c>
      <c r="E509">
        <v>734.5</v>
      </c>
      <c r="F509">
        <v>159.13999999999999</v>
      </c>
      <c r="G509">
        <v>5</v>
      </c>
      <c r="H509">
        <v>574.95000000000005</v>
      </c>
      <c r="I509">
        <v>414.85</v>
      </c>
      <c r="J509">
        <v>36.584470650612097</v>
      </c>
      <c r="K509">
        <v>56.23</v>
      </c>
      <c r="L509">
        <v>323.2</v>
      </c>
      <c r="M509">
        <v>963.78</v>
      </c>
      <c r="N509">
        <v>415.81</v>
      </c>
      <c r="O509">
        <v>359.58</v>
      </c>
      <c r="P509">
        <v>818</v>
      </c>
      <c r="Q509">
        <v>0.13667001082920699</v>
      </c>
      <c r="R509">
        <v>0</v>
      </c>
      <c r="S509">
        <v>48.35</v>
      </c>
      <c r="T509">
        <v>36.380000000000003</v>
      </c>
      <c r="U509">
        <v>2819.93</v>
      </c>
      <c r="V509">
        <v>250.99</v>
      </c>
      <c r="W509">
        <v>21.87</v>
      </c>
      <c r="X509">
        <v>193.18</v>
      </c>
      <c r="Y509">
        <v>584.09</v>
      </c>
      <c r="Z509">
        <v>205.71</v>
      </c>
      <c r="AA509">
        <v>192.43</v>
      </c>
      <c r="AB509">
        <v>835.08</v>
      </c>
    </row>
    <row r="510" spans="1:28" hidden="1" x14ac:dyDescent="0.25">
      <c r="A510" t="s">
        <v>1314</v>
      </c>
      <c r="B510" t="s">
        <v>1313</v>
      </c>
      <c r="C510" t="s">
        <v>1315</v>
      </c>
      <c r="D510">
        <v>6396.2188331750003</v>
      </c>
      <c r="E510">
        <v>429.6</v>
      </c>
      <c r="F510">
        <v>274.61</v>
      </c>
      <c r="G510">
        <v>8</v>
      </c>
      <c r="H510">
        <v>665.58000000000095</v>
      </c>
      <c r="J510">
        <v>15.16</v>
      </c>
      <c r="K510">
        <v>106.61</v>
      </c>
      <c r="L510">
        <v>224.47000000000099</v>
      </c>
      <c r="M510">
        <v>16572.73</v>
      </c>
      <c r="N510">
        <v>390.97000000000099</v>
      </c>
      <c r="O510">
        <v>284.36000000000098</v>
      </c>
      <c r="Q510">
        <v>0.52770448548812598</v>
      </c>
      <c r="T510">
        <v>59.89</v>
      </c>
      <c r="U510">
        <v>17238.310000000001</v>
      </c>
      <c r="V510">
        <v>155.66999999999999</v>
      </c>
      <c r="W510">
        <v>2.2400000000000002</v>
      </c>
      <c r="X510">
        <v>33.119999999999997</v>
      </c>
      <c r="Y510">
        <v>4288.24</v>
      </c>
      <c r="Z510">
        <v>79.180000000000007</v>
      </c>
      <c r="AA510">
        <v>48.28</v>
      </c>
      <c r="AB510">
        <v>4443.91</v>
      </c>
    </row>
    <row r="511" spans="1:28" hidden="1" x14ac:dyDescent="0.25">
      <c r="A511" t="s">
        <v>1317</v>
      </c>
      <c r="B511" t="s">
        <v>1316</v>
      </c>
      <c r="C511" t="s">
        <v>66</v>
      </c>
      <c r="D511">
        <v>6360.2744961799999</v>
      </c>
      <c r="E511">
        <v>477.25</v>
      </c>
      <c r="F511">
        <v>137.72999999999999</v>
      </c>
      <c r="G511">
        <v>5</v>
      </c>
      <c r="H511">
        <v>1099.71</v>
      </c>
      <c r="J511">
        <v>57.07</v>
      </c>
      <c r="K511">
        <v>38.32</v>
      </c>
      <c r="L511">
        <v>764.75</v>
      </c>
      <c r="M511">
        <v>4705.53</v>
      </c>
      <c r="N511">
        <v>961.98</v>
      </c>
      <c r="O511">
        <v>923.66</v>
      </c>
      <c r="Q511">
        <v>8.7611704923777803E-2</v>
      </c>
      <c r="T511">
        <v>158.91</v>
      </c>
      <c r="U511">
        <v>5805.24</v>
      </c>
      <c r="V511">
        <v>340.72</v>
      </c>
      <c r="W511">
        <v>27.61</v>
      </c>
      <c r="X511">
        <v>370.04</v>
      </c>
      <c r="Y511">
        <v>1319.35</v>
      </c>
      <c r="Z511">
        <v>306.68</v>
      </c>
      <c r="AA511">
        <v>300.99</v>
      </c>
      <c r="AB511">
        <v>1660.07</v>
      </c>
    </row>
    <row r="512" spans="1:28" hidden="1" x14ac:dyDescent="0.25">
      <c r="A512" t="s">
        <v>1319</v>
      </c>
      <c r="B512" t="s">
        <v>1318</v>
      </c>
      <c r="C512" t="s">
        <v>1320</v>
      </c>
      <c r="D512">
        <v>6347.84</v>
      </c>
      <c r="E512">
        <v>101</v>
      </c>
      <c r="F512">
        <v>953.36</v>
      </c>
      <c r="G512">
        <v>0</v>
      </c>
      <c r="H512">
        <v>2091.7399999999998</v>
      </c>
      <c r="I512">
        <v>34.56</v>
      </c>
      <c r="J512">
        <v>8.22409638554217</v>
      </c>
      <c r="K512">
        <v>591.13</v>
      </c>
      <c r="L512">
        <v>546.08000000000004</v>
      </c>
      <c r="M512">
        <v>249.23999999999899</v>
      </c>
      <c r="N512">
        <v>1138.3800000000001</v>
      </c>
      <c r="O512">
        <v>547.25</v>
      </c>
      <c r="P512">
        <v>348</v>
      </c>
      <c r="Q512">
        <v>0</v>
      </c>
      <c r="R512">
        <v>0</v>
      </c>
      <c r="S512">
        <v>79.599999999999994</v>
      </c>
      <c r="T512">
        <v>1.17</v>
      </c>
      <c r="U512">
        <v>2803.14</v>
      </c>
    </row>
    <row r="513" spans="1:28" hidden="1" x14ac:dyDescent="0.25">
      <c r="A513" t="s">
        <v>1322</v>
      </c>
      <c r="B513" t="s">
        <v>1321</v>
      </c>
      <c r="C513" t="s">
        <v>384</v>
      </c>
      <c r="D513">
        <v>6313.3966057999996</v>
      </c>
      <c r="E513">
        <v>189.8</v>
      </c>
      <c r="F513">
        <v>16.510000000000002</v>
      </c>
      <c r="G513">
        <v>0.5</v>
      </c>
      <c r="H513">
        <v>244.98</v>
      </c>
      <c r="I513">
        <v>15.67</v>
      </c>
      <c r="J513">
        <v>4.8811947337813297</v>
      </c>
      <c r="K513">
        <v>31.76</v>
      </c>
      <c r="L513">
        <v>151.12</v>
      </c>
      <c r="M513">
        <v>716.59</v>
      </c>
      <c r="N513">
        <v>228.47</v>
      </c>
      <c r="O513">
        <v>196.71</v>
      </c>
      <c r="P513">
        <v>3.04</v>
      </c>
      <c r="Q513">
        <v>0.102433938260984</v>
      </c>
      <c r="R513">
        <v>0</v>
      </c>
      <c r="S513">
        <v>24.58</v>
      </c>
      <c r="T513">
        <v>45.589999999999897</v>
      </c>
      <c r="U513">
        <v>1004.86</v>
      </c>
      <c r="V513">
        <v>83.41</v>
      </c>
      <c r="W513">
        <v>1.52</v>
      </c>
      <c r="X513">
        <v>49.4</v>
      </c>
      <c r="Y513">
        <v>206.48</v>
      </c>
      <c r="Z513">
        <v>79.2</v>
      </c>
      <c r="AA513">
        <v>68.72</v>
      </c>
      <c r="AB513">
        <v>289.89</v>
      </c>
    </row>
    <row r="514" spans="1:28" hidden="1" x14ac:dyDescent="0.25">
      <c r="A514" t="s">
        <v>1324</v>
      </c>
      <c r="B514" t="s">
        <v>1323</v>
      </c>
      <c r="C514" t="s">
        <v>115</v>
      </c>
      <c r="D514">
        <v>6298.4844745199998</v>
      </c>
      <c r="E514">
        <v>3084.75</v>
      </c>
      <c r="F514">
        <v>22.31</v>
      </c>
      <c r="G514">
        <v>3.5</v>
      </c>
      <c r="H514">
        <v>257.44</v>
      </c>
      <c r="J514">
        <v>83.54</v>
      </c>
      <c r="K514">
        <v>11.95</v>
      </c>
      <c r="L514">
        <v>172.2</v>
      </c>
      <c r="M514">
        <v>1076.01</v>
      </c>
      <c r="N514">
        <v>235.13</v>
      </c>
      <c r="O514">
        <v>223.18</v>
      </c>
      <c r="Q514">
        <v>4.1896097677759099E-2</v>
      </c>
      <c r="T514">
        <v>50.98</v>
      </c>
      <c r="U514">
        <v>1333.45</v>
      </c>
      <c r="V514">
        <v>87.539999999999907</v>
      </c>
      <c r="W514">
        <v>28.95</v>
      </c>
      <c r="X514">
        <v>59.669999999999902</v>
      </c>
      <c r="Y514">
        <v>290.79000000000002</v>
      </c>
      <c r="Z514">
        <v>81.699999999999903</v>
      </c>
      <c r="AA514">
        <v>78.459999999999894</v>
      </c>
      <c r="AB514">
        <v>378.33</v>
      </c>
    </row>
    <row r="515" spans="1:28" hidden="1" x14ac:dyDescent="0.25">
      <c r="A515" t="s">
        <v>1326</v>
      </c>
      <c r="B515" t="s">
        <v>1325</v>
      </c>
      <c r="C515" t="s">
        <v>1264</v>
      </c>
      <c r="D515">
        <v>6266.1528877000001</v>
      </c>
      <c r="E515">
        <v>101</v>
      </c>
      <c r="F515">
        <v>763.93</v>
      </c>
      <c r="G515">
        <v>2.0499999999999998</v>
      </c>
      <c r="H515">
        <v>1277.72</v>
      </c>
      <c r="I515">
        <v>38.99</v>
      </c>
      <c r="J515">
        <v>-6.4563642949782603</v>
      </c>
      <c r="K515">
        <v>973.11</v>
      </c>
      <c r="L515">
        <v>-400.55999999999898</v>
      </c>
      <c r="M515">
        <v>559.05999999999995</v>
      </c>
      <c r="N515">
        <v>513.79</v>
      </c>
      <c r="O515">
        <v>-459.31999999999903</v>
      </c>
      <c r="P515">
        <v>20.52</v>
      </c>
      <c r="R515">
        <v>0</v>
      </c>
      <c r="S515">
        <v>205.71</v>
      </c>
      <c r="T515">
        <v>-58.759999999999899</v>
      </c>
      <c r="U515">
        <v>2102</v>
      </c>
      <c r="V515">
        <v>-409.98</v>
      </c>
      <c r="W515">
        <v>-9.5399999999999991</v>
      </c>
      <c r="X515">
        <v>-591.41</v>
      </c>
      <c r="Y515">
        <v>861.61</v>
      </c>
      <c r="Z515">
        <v>-410</v>
      </c>
      <c r="AA515">
        <v>-587.54999999999995</v>
      </c>
      <c r="AB515">
        <v>451.63</v>
      </c>
    </row>
    <row r="516" spans="1:28" hidden="1" x14ac:dyDescent="0.25">
      <c r="A516" t="s">
        <v>1328</v>
      </c>
      <c r="B516" t="s">
        <v>1327</v>
      </c>
      <c r="C516" t="s">
        <v>544</v>
      </c>
      <c r="D516">
        <v>6258.9014944999999</v>
      </c>
      <c r="E516">
        <v>113.15</v>
      </c>
      <c r="F516">
        <v>212.12</v>
      </c>
      <c r="G516">
        <v>5.3</v>
      </c>
      <c r="H516">
        <v>1709.12</v>
      </c>
      <c r="J516">
        <v>17.52</v>
      </c>
      <c r="K516">
        <v>223.86</v>
      </c>
      <c r="L516">
        <v>966.31000000000199</v>
      </c>
      <c r="M516">
        <v>19979.189999999999</v>
      </c>
      <c r="N516">
        <v>1497</v>
      </c>
      <c r="O516">
        <v>1273.1400000000001</v>
      </c>
      <c r="Q516">
        <v>0.30251141552511401</v>
      </c>
      <c r="T516">
        <v>306.83</v>
      </c>
      <c r="U516">
        <v>21688.31</v>
      </c>
      <c r="V516">
        <v>300.70999999999998</v>
      </c>
      <c r="W516">
        <v>2.89</v>
      </c>
      <c r="X516">
        <v>159.6</v>
      </c>
      <c r="Y516">
        <v>4499.18</v>
      </c>
      <c r="Z516">
        <v>241.37</v>
      </c>
      <c r="AA516">
        <v>197.05</v>
      </c>
      <c r="AB516">
        <v>4799.8900000000003</v>
      </c>
    </row>
    <row r="517" spans="1:28" hidden="1" x14ac:dyDescent="0.25">
      <c r="A517" t="s">
        <v>1330</v>
      </c>
      <c r="B517" t="s">
        <v>1329</v>
      </c>
      <c r="C517" t="s">
        <v>41</v>
      </c>
      <c r="D517">
        <v>6232.0163538199904</v>
      </c>
      <c r="E517">
        <v>1609.35</v>
      </c>
      <c r="F517">
        <v>102.3</v>
      </c>
      <c r="G517">
        <v>42.5</v>
      </c>
      <c r="H517">
        <v>727.53</v>
      </c>
      <c r="J517">
        <v>137.93</v>
      </c>
      <c r="K517">
        <v>26.01</v>
      </c>
      <c r="L517">
        <v>532.36</v>
      </c>
      <c r="M517">
        <v>1848.85</v>
      </c>
      <c r="N517">
        <v>625.23</v>
      </c>
      <c r="O517">
        <v>599.22</v>
      </c>
      <c r="Q517">
        <v>0.30812731095483198</v>
      </c>
      <c r="T517">
        <v>66.86</v>
      </c>
      <c r="U517">
        <v>2576.38</v>
      </c>
      <c r="V517">
        <v>154.80000000000001</v>
      </c>
      <c r="W517">
        <v>25.84</v>
      </c>
      <c r="X517">
        <v>99.72</v>
      </c>
      <c r="Y517">
        <v>493.43</v>
      </c>
      <c r="Z517">
        <v>121.66</v>
      </c>
      <c r="AA517">
        <v>114.33</v>
      </c>
      <c r="AB517">
        <v>648.23</v>
      </c>
    </row>
    <row r="518" spans="1:28" hidden="1" x14ac:dyDescent="0.25">
      <c r="A518" t="s">
        <v>1332</v>
      </c>
      <c r="B518" t="s">
        <v>1331</v>
      </c>
      <c r="C518" t="s">
        <v>347</v>
      </c>
      <c r="D518">
        <v>6214.9484589900003</v>
      </c>
      <c r="E518">
        <v>1770.25</v>
      </c>
      <c r="F518">
        <v>178.35</v>
      </c>
      <c r="G518">
        <v>7.5</v>
      </c>
      <c r="H518">
        <v>1109.5999999999999</v>
      </c>
      <c r="J518">
        <v>169.94</v>
      </c>
      <c r="K518">
        <v>124.41</v>
      </c>
      <c r="L518">
        <v>602.10999999999899</v>
      </c>
      <c r="M518">
        <v>3151.69</v>
      </c>
      <c r="N518">
        <v>931.24999999999898</v>
      </c>
      <c r="O518">
        <v>806.83999999999901</v>
      </c>
      <c r="Q518">
        <v>4.4133223490643698E-2</v>
      </c>
      <c r="T518">
        <v>204.73</v>
      </c>
      <c r="U518">
        <v>4261.29</v>
      </c>
      <c r="V518">
        <v>237.629999999999</v>
      </c>
      <c r="W518">
        <v>34.409999999999997</v>
      </c>
      <c r="X518">
        <v>121.239999999999</v>
      </c>
      <c r="Y518">
        <v>862.22</v>
      </c>
      <c r="Z518">
        <v>192.33999999999901</v>
      </c>
      <c r="AA518">
        <v>164.73999999999899</v>
      </c>
      <c r="AB518">
        <v>1099.8499999999999</v>
      </c>
    </row>
    <row r="519" spans="1:28" hidden="1" x14ac:dyDescent="0.25">
      <c r="A519" t="s">
        <v>1334</v>
      </c>
      <c r="B519" t="s">
        <v>1333</v>
      </c>
      <c r="C519" t="s">
        <v>538</v>
      </c>
      <c r="D519">
        <v>6212.0845325</v>
      </c>
      <c r="E519">
        <v>379.45</v>
      </c>
      <c r="F519">
        <v>9.4</v>
      </c>
      <c r="G519">
        <v>0</v>
      </c>
      <c r="H519">
        <v>4360.7699999999904</v>
      </c>
      <c r="J519">
        <v>253.41</v>
      </c>
      <c r="L519">
        <v>4304.0199999999904</v>
      </c>
      <c r="M519">
        <v>467.18</v>
      </c>
      <c r="N519">
        <v>4351.37</v>
      </c>
      <c r="O519">
        <v>4351.37</v>
      </c>
      <c r="Q519">
        <v>0</v>
      </c>
      <c r="T519">
        <v>47.35</v>
      </c>
      <c r="U519">
        <v>4827.95</v>
      </c>
      <c r="V519">
        <v>1920</v>
      </c>
      <c r="W519">
        <v>114.09</v>
      </c>
      <c r="X519">
        <v>1937.7</v>
      </c>
      <c r="Y519">
        <v>-102.66</v>
      </c>
      <c r="Z519">
        <v>1917.64</v>
      </c>
      <c r="AA519">
        <v>1917.64</v>
      </c>
      <c r="AB519">
        <v>1817.34</v>
      </c>
    </row>
    <row r="520" spans="1:28" hidden="1" x14ac:dyDescent="0.25">
      <c r="A520" t="s">
        <v>1336</v>
      </c>
      <c r="B520" t="s">
        <v>1335</v>
      </c>
      <c r="C520" t="s">
        <v>586</v>
      </c>
      <c r="D520">
        <v>6192.1300155999998</v>
      </c>
      <c r="E520">
        <v>1167.3499999999999</v>
      </c>
      <c r="F520">
        <v>87.05</v>
      </c>
      <c r="G520">
        <v>0</v>
      </c>
      <c r="H520">
        <v>224.2</v>
      </c>
      <c r="J520">
        <v>15.33</v>
      </c>
      <c r="K520">
        <v>28.46</v>
      </c>
      <c r="L520">
        <v>82.8</v>
      </c>
      <c r="M520">
        <v>452.99</v>
      </c>
      <c r="N520">
        <v>137.15</v>
      </c>
      <c r="O520">
        <v>108.69</v>
      </c>
      <c r="Q520">
        <v>0</v>
      </c>
      <c r="T520">
        <v>25.89</v>
      </c>
      <c r="U520">
        <v>677.19</v>
      </c>
      <c r="V520">
        <v>52.2899999999999</v>
      </c>
      <c r="W520">
        <v>2.74</v>
      </c>
      <c r="X520">
        <v>14.7799999999999</v>
      </c>
      <c r="Y520">
        <v>107.91</v>
      </c>
      <c r="Z520">
        <v>27.6999999999999</v>
      </c>
      <c r="AA520">
        <v>19.2699999999999</v>
      </c>
      <c r="AB520">
        <v>160.19999999999999</v>
      </c>
    </row>
    <row r="521" spans="1:28" hidden="1" x14ac:dyDescent="0.25">
      <c r="A521" t="s">
        <v>1338</v>
      </c>
      <c r="B521" t="s">
        <v>1337</v>
      </c>
      <c r="C521" t="s">
        <v>102</v>
      </c>
      <c r="D521">
        <v>6192.0337701949902</v>
      </c>
      <c r="E521">
        <v>139.15</v>
      </c>
      <c r="F521">
        <v>50.85</v>
      </c>
      <c r="G521">
        <v>0.25</v>
      </c>
      <c r="H521">
        <v>397.16</v>
      </c>
      <c r="I521">
        <v>91.51</v>
      </c>
      <c r="J521">
        <v>5.0716679494994104</v>
      </c>
      <c r="K521">
        <v>66.069999999999993</v>
      </c>
      <c r="L521">
        <v>215.97</v>
      </c>
      <c r="M521">
        <v>147.039999999999</v>
      </c>
      <c r="N521">
        <v>346.31</v>
      </c>
      <c r="O521">
        <v>280.24</v>
      </c>
      <c r="P521">
        <v>15.96</v>
      </c>
      <c r="Q521">
        <v>4.9293447932583098E-2</v>
      </c>
      <c r="R521">
        <v>3284.54</v>
      </c>
      <c r="S521">
        <v>263.60000000000002</v>
      </c>
      <c r="T521">
        <v>64.27</v>
      </c>
      <c r="U521">
        <v>4199.8100000000004</v>
      </c>
      <c r="V521">
        <v>144.13</v>
      </c>
      <c r="W521">
        <v>1.99</v>
      </c>
      <c r="X521">
        <v>86.149999999999906</v>
      </c>
      <c r="Y521">
        <v>816.9</v>
      </c>
      <c r="Z521">
        <v>132.03</v>
      </c>
      <c r="AA521">
        <v>118.88</v>
      </c>
      <c r="AB521">
        <v>961.03</v>
      </c>
    </row>
    <row r="522" spans="1:28" hidden="1" x14ac:dyDescent="0.25">
      <c r="A522" t="s">
        <v>1340</v>
      </c>
      <c r="B522" t="s">
        <v>1339</v>
      </c>
      <c r="C522" t="s">
        <v>301</v>
      </c>
      <c r="D522">
        <v>6191.3154372999998</v>
      </c>
      <c r="E522">
        <v>628.9</v>
      </c>
      <c r="F522">
        <v>7.41</v>
      </c>
      <c r="G522">
        <v>0</v>
      </c>
      <c r="H522">
        <v>519.39</v>
      </c>
      <c r="J522">
        <v>43.29</v>
      </c>
      <c r="L522">
        <v>387.14</v>
      </c>
      <c r="M522">
        <v>1280.58</v>
      </c>
      <c r="N522">
        <v>511.98</v>
      </c>
      <c r="O522">
        <v>511.98</v>
      </c>
      <c r="Q522">
        <v>0</v>
      </c>
      <c r="T522">
        <v>124.84</v>
      </c>
      <c r="U522">
        <v>1799.97</v>
      </c>
      <c r="V522">
        <v>154.22</v>
      </c>
      <c r="W522">
        <v>12.81</v>
      </c>
      <c r="X522">
        <v>114.52</v>
      </c>
      <c r="Y522">
        <v>366.469999999999</v>
      </c>
      <c r="Z522">
        <v>151.91999999999999</v>
      </c>
      <c r="AA522">
        <v>151.91999999999999</v>
      </c>
      <c r="AB522">
        <v>520.69000000000005</v>
      </c>
    </row>
    <row r="523" spans="1:28" hidden="1" x14ac:dyDescent="0.25">
      <c r="A523" t="s">
        <v>1342</v>
      </c>
      <c r="B523" t="s">
        <v>1341</v>
      </c>
      <c r="C523" t="s">
        <v>418</v>
      </c>
      <c r="D523">
        <v>6171.83477176</v>
      </c>
      <c r="E523">
        <v>211.45</v>
      </c>
      <c r="F523">
        <v>106.16</v>
      </c>
      <c r="G523">
        <v>0</v>
      </c>
      <c r="H523">
        <v>-242.32</v>
      </c>
      <c r="J523">
        <v>-20.58</v>
      </c>
      <c r="K523">
        <v>340.71</v>
      </c>
      <c r="L523">
        <v>-666.87</v>
      </c>
      <c r="M523">
        <v>993.7</v>
      </c>
      <c r="N523">
        <v>-348.48</v>
      </c>
      <c r="O523">
        <v>-689.19</v>
      </c>
      <c r="Q523">
        <v>0</v>
      </c>
      <c r="T523">
        <v>-22.32</v>
      </c>
      <c r="U523">
        <v>751.38</v>
      </c>
      <c r="V523">
        <v>-25.44</v>
      </c>
      <c r="W523">
        <v>-3.66</v>
      </c>
      <c r="X523">
        <v>-117.51</v>
      </c>
      <c r="Y523">
        <v>222.61</v>
      </c>
      <c r="Z523">
        <v>-54.05</v>
      </c>
      <c r="AA523">
        <v>-123.7</v>
      </c>
      <c r="AB523">
        <v>197.17</v>
      </c>
    </row>
    <row r="524" spans="1:28" hidden="1" x14ac:dyDescent="0.25">
      <c r="A524" t="s">
        <v>1344</v>
      </c>
      <c r="B524" t="s">
        <v>1343</v>
      </c>
      <c r="C524" t="s">
        <v>508</v>
      </c>
      <c r="D524">
        <v>6167.2699431199999</v>
      </c>
      <c r="E524">
        <v>425.55</v>
      </c>
      <c r="F524">
        <v>134.68</v>
      </c>
      <c r="G524">
        <v>0</v>
      </c>
      <c r="H524">
        <v>534.48</v>
      </c>
      <c r="I524">
        <v>9201.24</v>
      </c>
      <c r="J524">
        <v>23.663751878671999</v>
      </c>
      <c r="K524">
        <v>114.89</v>
      </c>
      <c r="L524">
        <v>346.39</v>
      </c>
      <c r="M524">
        <v>1170.00999999999</v>
      </c>
      <c r="N524">
        <v>399.8</v>
      </c>
      <c r="O524">
        <v>284.91000000000003</v>
      </c>
      <c r="P524">
        <v>0</v>
      </c>
      <c r="Q524">
        <v>0</v>
      </c>
      <c r="R524">
        <v>104.4</v>
      </c>
      <c r="S524">
        <v>378.61</v>
      </c>
      <c r="T524">
        <v>-61.48</v>
      </c>
      <c r="U524">
        <v>11388.74</v>
      </c>
      <c r="V524">
        <v>155.91999999999999</v>
      </c>
      <c r="W524">
        <v>6.39</v>
      </c>
      <c r="X524">
        <v>93.12</v>
      </c>
      <c r="Y524">
        <v>2860.99</v>
      </c>
      <c r="Z524">
        <v>117.15</v>
      </c>
      <c r="AA524">
        <v>85.43</v>
      </c>
      <c r="AB524">
        <v>3016.91</v>
      </c>
    </row>
    <row r="525" spans="1:28" hidden="1" x14ac:dyDescent="0.25">
      <c r="A525" t="s">
        <v>1346</v>
      </c>
      <c r="B525" t="s">
        <v>1345</v>
      </c>
      <c r="C525" t="s">
        <v>79</v>
      </c>
      <c r="D525">
        <v>6156.0572917199997</v>
      </c>
      <c r="E525">
        <v>58.25</v>
      </c>
      <c r="F525">
        <v>127.74</v>
      </c>
      <c r="G525">
        <v>0</v>
      </c>
      <c r="H525">
        <v>320.63</v>
      </c>
      <c r="J525">
        <v>-0.81</v>
      </c>
      <c r="K525">
        <v>208.87</v>
      </c>
      <c r="L525">
        <v>-84.269999999999897</v>
      </c>
      <c r="M525">
        <v>6085.67</v>
      </c>
      <c r="N525">
        <v>192.89</v>
      </c>
      <c r="O525">
        <v>-15.979999999999899</v>
      </c>
      <c r="Q525">
        <v>0</v>
      </c>
      <c r="T525">
        <v>68.289999999999907</v>
      </c>
      <c r="U525">
        <v>6406.3</v>
      </c>
      <c r="V525">
        <v>136.41999999999999</v>
      </c>
      <c r="W525">
        <v>-0.37</v>
      </c>
      <c r="X525">
        <v>-38.729999999999897</v>
      </c>
      <c r="Y525">
        <v>3323.36</v>
      </c>
      <c r="Z525">
        <v>95.75</v>
      </c>
      <c r="AA525">
        <v>27.46</v>
      </c>
      <c r="AB525">
        <v>3459.78</v>
      </c>
    </row>
    <row r="526" spans="1:28" hidden="1" x14ac:dyDescent="0.25">
      <c r="A526" t="s">
        <v>1348</v>
      </c>
      <c r="B526" t="s">
        <v>1347</v>
      </c>
      <c r="C526" t="s">
        <v>334</v>
      </c>
      <c r="D526">
        <v>6148.5006247000001</v>
      </c>
      <c r="E526">
        <v>124.1</v>
      </c>
      <c r="F526">
        <v>390.06</v>
      </c>
      <c r="G526">
        <v>0</v>
      </c>
      <c r="H526">
        <v>408.83000000000101</v>
      </c>
      <c r="I526">
        <v>665.81</v>
      </c>
      <c r="J526">
        <v>-2.05083243373908</v>
      </c>
      <c r="K526">
        <v>196.56</v>
      </c>
      <c r="L526">
        <v>-103.229999999998</v>
      </c>
      <c r="M526">
        <v>1007.22999999999</v>
      </c>
      <c r="N526">
        <v>18.770000000001701</v>
      </c>
      <c r="O526">
        <v>-177.789999999998</v>
      </c>
      <c r="P526">
        <v>1664.11</v>
      </c>
      <c r="Q526">
        <v>0</v>
      </c>
      <c r="R526">
        <v>2402.1799999999998</v>
      </c>
      <c r="S526">
        <v>1257.49</v>
      </c>
      <c r="T526">
        <v>-74.56</v>
      </c>
      <c r="U526">
        <v>7405.65</v>
      </c>
      <c r="V526">
        <v>160.66999999999999</v>
      </c>
      <c r="W526">
        <v>0.14000000000000001</v>
      </c>
      <c r="X526">
        <v>6.9000000000000599</v>
      </c>
      <c r="Y526">
        <v>1964.54</v>
      </c>
      <c r="Z526">
        <v>56.13</v>
      </c>
      <c r="AA526">
        <v>6.4900000000000597</v>
      </c>
      <c r="AB526">
        <v>2125.21</v>
      </c>
    </row>
    <row r="527" spans="1:28" hidden="1" x14ac:dyDescent="0.25">
      <c r="A527" t="s">
        <v>1350</v>
      </c>
      <c r="B527" t="s">
        <v>1349</v>
      </c>
      <c r="C527" t="s">
        <v>61</v>
      </c>
      <c r="D527">
        <v>6104.2417150000001</v>
      </c>
      <c r="E527">
        <v>923.9</v>
      </c>
      <c r="F527">
        <v>96.38</v>
      </c>
      <c r="G527">
        <v>1.25</v>
      </c>
      <c r="H527">
        <v>914.73</v>
      </c>
      <c r="J527">
        <v>75.680000000000007</v>
      </c>
      <c r="K527">
        <v>153.77000000000001</v>
      </c>
      <c r="L527">
        <v>493.19</v>
      </c>
      <c r="M527">
        <v>3726.64</v>
      </c>
      <c r="N527">
        <v>818.35</v>
      </c>
      <c r="O527">
        <v>664.58</v>
      </c>
      <c r="Q527">
        <v>1.65169133192389E-2</v>
      </c>
      <c r="T527">
        <v>171.39</v>
      </c>
      <c r="U527">
        <v>4641.37</v>
      </c>
      <c r="V527">
        <v>304.24</v>
      </c>
      <c r="W527">
        <v>26.23</v>
      </c>
      <c r="X527">
        <v>170.92</v>
      </c>
      <c r="Y527">
        <v>1238.46</v>
      </c>
      <c r="Z527">
        <v>278.14</v>
      </c>
      <c r="AA527">
        <v>231.29999999999899</v>
      </c>
      <c r="AB527">
        <v>1542.7</v>
      </c>
    </row>
    <row r="528" spans="1:28" hidden="1" x14ac:dyDescent="0.25">
      <c r="A528" t="s">
        <v>1352</v>
      </c>
      <c r="B528" t="s">
        <v>1351</v>
      </c>
      <c r="C528" t="s">
        <v>515</v>
      </c>
      <c r="D528">
        <v>6082.1517355199903</v>
      </c>
      <c r="E528">
        <v>2162.3000000000002</v>
      </c>
      <c r="F528">
        <v>26.92</v>
      </c>
      <c r="G528">
        <v>0</v>
      </c>
      <c r="H528">
        <v>280.01</v>
      </c>
      <c r="J528">
        <v>72.739999999999995</v>
      </c>
      <c r="K528">
        <v>9.83</v>
      </c>
      <c r="L528">
        <v>198.08999999999901</v>
      </c>
      <c r="M528">
        <v>918.24</v>
      </c>
      <c r="N528">
        <v>253.08999999999901</v>
      </c>
      <c r="O528">
        <v>243.259999999999</v>
      </c>
      <c r="Q528">
        <v>0</v>
      </c>
      <c r="T528">
        <v>45.17</v>
      </c>
      <c r="U528">
        <v>1198.25</v>
      </c>
      <c r="V528">
        <v>64.83</v>
      </c>
      <c r="W528">
        <v>17.04</v>
      </c>
      <c r="X528">
        <v>46.4</v>
      </c>
      <c r="Y528">
        <v>234.9</v>
      </c>
      <c r="Z528">
        <v>57.48</v>
      </c>
      <c r="AA528">
        <v>57.08</v>
      </c>
      <c r="AB528">
        <v>299.73</v>
      </c>
    </row>
    <row r="529" spans="1:28" hidden="1" x14ac:dyDescent="0.25">
      <c r="A529" t="s">
        <v>1354</v>
      </c>
      <c r="B529" t="s">
        <v>1353</v>
      </c>
      <c r="C529" t="s">
        <v>913</v>
      </c>
      <c r="D529">
        <v>6059.8203432</v>
      </c>
      <c r="E529">
        <v>149.44999999999999</v>
      </c>
      <c r="F529">
        <v>309</v>
      </c>
      <c r="G529">
        <v>1</v>
      </c>
      <c r="H529">
        <v>831</v>
      </c>
      <c r="I529">
        <v>912</v>
      </c>
      <c r="J529">
        <v>3.5418236623963799</v>
      </c>
      <c r="K529">
        <v>311</v>
      </c>
      <c r="L529">
        <v>141</v>
      </c>
      <c r="M529">
        <v>968</v>
      </c>
      <c r="N529">
        <v>522</v>
      </c>
      <c r="O529">
        <v>211</v>
      </c>
      <c r="P529">
        <v>203</v>
      </c>
      <c r="Q529">
        <v>0.28234042553191402</v>
      </c>
      <c r="R529">
        <v>3165</v>
      </c>
      <c r="S529">
        <v>891</v>
      </c>
      <c r="T529">
        <v>70</v>
      </c>
      <c r="U529">
        <v>6970</v>
      </c>
      <c r="V529">
        <v>264</v>
      </c>
      <c r="W529">
        <v>1.63</v>
      </c>
      <c r="X529">
        <v>65</v>
      </c>
      <c r="Y529">
        <v>1633</v>
      </c>
      <c r="Z529">
        <v>186</v>
      </c>
      <c r="AA529">
        <v>97</v>
      </c>
      <c r="AB529">
        <v>1897</v>
      </c>
    </row>
    <row r="530" spans="1:28" hidden="1" x14ac:dyDescent="0.25">
      <c r="A530" t="s">
        <v>1356</v>
      </c>
      <c r="B530" t="s">
        <v>1355</v>
      </c>
      <c r="C530" t="s">
        <v>717</v>
      </c>
      <c r="D530">
        <v>6052.0111049999996</v>
      </c>
      <c r="E530">
        <v>872.8</v>
      </c>
      <c r="F530">
        <v>26.45</v>
      </c>
      <c r="G530">
        <v>5</v>
      </c>
      <c r="H530">
        <v>190.02999999999901</v>
      </c>
      <c r="I530">
        <v>124.01</v>
      </c>
      <c r="J530">
        <v>16.641651300084298</v>
      </c>
      <c r="K530">
        <v>11.64</v>
      </c>
      <c r="L530">
        <v>116.41999999999901</v>
      </c>
      <c r="M530">
        <v>-39.339999999999897</v>
      </c>
      <c r="N530">
        <v>163.57999999999899</v>
      </c>
      <c r="O530">
        <v>151.939999999999</v>
      </c>
      <c r="P530">
        <v>1.04</v>
      </c>
      <c r="Q530">
        <v>0.30045095344442502</v>
      </c>
      <c r="R530">
        <v>742.97</v>
      </c>
      <c r="S530">
        <v>219.08</v>
      </c>
      <c r="T530">
        <v>35.519999999999897</v>
      </c>
      <c r="U530">
        <v>1237.79</v>
      </c>
      <c r="V530">
        <v>33</v>
      </c>
      <c r="W530">
        <v>2.29</v>
      </c>
      <c r="X530">
        <v>16</v>
      </c>
      <c r="Y530">
        <v>285</v>
      </c>
      <c r="Z530">
        <v>26</v>
      </c>
      <c r="AA530">
        <v>23</v>
      </c>
      <c r="AB530">
        <v>318</v>
      </c>
    </row>
    <row r="531" spans="1:28" hidden="1" x14ac:dyDescent="0.25">
      <c r="A531" t="s">
        <v>1358</v>
      </c>
      <c r="B531" t="s">
        <v>1357</v>
      </c>
      <c r="C531" t="s">
        <v>71</v>
      </c>
      <c r="D531">
        <v>6035.1188688000002</v>
      </c>
      <c r="E531">
        <v>242.75</v>
      </c>
      <c r="F531">
        <v>407.06</v>
      </c>
      <c r="G531">
        <v>2</v>
      </c>
      <c r="H531">
        <v>1272.8099999999899</v>
      </c>
      <c r="I531">
        <v>1220.3599999999999</v>
      </c>
      <c r="J531">
        <v>10.659913979919899</v>
      </c>
      <c r="K531">
        <v>454.5</v>
      </c>
      <c r="L531">
        <v>262.479999999999</v>
      </c>
      <c r="M531">
        <v>714.46000000000095</v>
      </c>
      <c r="N531">
        <v>865.74999999999898</v>
      </c>
      <c r="O531">
        <v>411.24999999999898</v>
      </c>
      <c r="P531">
        <v>575.52</v>
      </c>
      <c r="Q531">
        <v>0.18761877476379099</v>
      </c>
      <c r="R531">
        <v>10071.76</v>
      </c>
      <c r="S531">
        <v>826.55</v>
      </c>
      <c r="T531">
        <v>148.76999999999899</v>
      </c>
      <c r="U531">
        <v>14681.46</v>
      </c>
      <c r="V531">
        <v>398.86</v>
      </c>
      <c r="W531">
        <v>4.37</v>
      </c>
      <c r="X531">
        <v>108.38</v>
      </c>
      <c r="Y531">
        <v>3256.27</v>
      </c>
      <c r="Z531">
        <v>293.24</v>
      </c>
      <c r="AA531">
        <v>167.85</v>
      </c>
      <c r="AB531">
        <v>3655.13</v>
      </c>
    </row>
    <row r="532" spans="1:28" hidden="1" x14ac:dyDescent="0.25">
      <c r="A532" t="s">
        <v>1360</v>
      </c>
      <c r="B532" t="s">
        <v>1359</v>
      </c>
      <c r="C532" t="s">
        <v>1361</v>
      </c>
      <c r="D532">
        <v>6016.2720562499999</v>
      </c>
      <c r="E532">
        <v>476.55</v>
      </c>
      <c r="F532">
        <v>63.25</v>
      </c>
      <c r="G532">
        <v>1.5</v>
      </c>
      <c r="H532">
        <v>250.84</v>
      </c>
      <c r="I532">
        <v>313.86</v>
      </c>
      <c r="J532">
        <v>10.370873181009101</v>
      </c>
      <c r="K532">
        <v>23.48</v>
      </c>
      <c r="L532">
        <v>128.43</v>
      </c>
      <c r="M532">
        <v>66.759999999999906</v>
      </c>
      <c r="N532">
        <v>187.59</v>
      </c>
      <c r="O532">
        <v>164.11</v>
      </c>
      <c r="P532">
        <v>73.849999999999994</v>
      </c>
      <c r="Q532">
        <v>0.14463584442887101</v>
      </c>
      <c r="R532">
        <v>1082.48</v>
      </c>
      <c r="S532">
        <v>256.12</v>
      </c>
      <c r="T532">
        <v>35.68</v>
      </c>
      <c r="U532">
        <v>2043.91</v>
      </c>
      <c r="V532">
        <v>78.489999999999995</v>
      </c>
      <c r="W532">
        <v>3.39</v>
      </c>
      <c r="X532">
        <v>46.17</v>
      </c>
      <c r="Y532">
        <v>459.75</v>
      </c>
      <c r="Z532">
        <v>61.64</v>
      </c>
      <c r="AA532">
        <v>55.18</v>
      </c>
      <c r="AB532">
        <v>538.24</v>
      </c>
    </row>
    <row r="533" spans="1:28" hidden="1" x14ac:dyDescent="0.25">
      <c r="A533" t="s">
        <v>1363</v>
      </c>
      <c r="B533" t="s">
        <v>1362</v>
      </c>
      <c r="C533" t="s">
        <v>115</v>
      </c>
      <c r="D533">
        <v>5968.4829550000004</v>
      </c>
      <c r="E533">
        <v>227.8</v>
      </c>
      <c r="F533">
        <v>81.349999999999994</v>
      </c>
      <c r="G533">
        <v>0.1</v>
      </c>
      <c r="H533">
        <v>241.9</v>
      </c>
      <c r="J533">
        <v>-2.52</v>
      </c>
      <c r="K533">
        <v>222.8</v>
      </c>
      <c r="L533">
        <v>-38.849999999999902</v>
      </c>
      <c r="M533">
        <v>1207.01</v>
      </c>
      <c r="N533">
        <v>160.55000000000001</v>
      </c>
      <c r="O533">
        <v>-62.249999999999901</v>
      </c>
      <c r="T533">
        <v>-23.4</v>
      </c>
      <c r="U533">
        <v>1448.91</v>
      </c>
      <c r="V533">
        <v>188.16999999999899</v>
      </c>
      <c r="W533">
        <v>2.15</v>
      </c>
      <c r="X533">
        <v>2.6199999999999402</v>
      </c>
      <c r="Y533">
        <v>749.26</v>
      </c>
      <c r="Z533">
        <v>161.349999999999</v>
      </c>
      <c r="AA533">
        <v>99.729999999999905</v>
      </c>
      <c r="AB533">
        <v>937.43</v>
      </c>
    </row>
    <row r="534" spans="1:28" hidden="1" x14ac:dyDescent="0.25">
      <c r="A534" t="s">
        <v>1365</v>
      </c>
      <c r="B534" t="s">
        <v>1364</v>
      </c>
      <c r="C534" t="s">
        <v>515</v>
      </c>
      <c r="D534">
        <v>5952.0885969299998</v>
      </c>
      <c r="E534">
        <v>418.35</v>
      </c>
      <c r="F534">
        <v>104.66</v>
      </c>
      <c r="H534">
        <v>763.48</v>
      </c>
      <c r="I534">
        <v>339.72</v>
      </c>
      <c r="J534">
        <v>22.975039686028801</v>
      </c>
      <c r="K534">
        <v>209.89</v>
      </c>
      <c r="L534">
        <v>332.4</v>
      </c>
      <c r="M534">
        <v>367.43999999999897</v>
      </c>
      <c r="N534">
        <v>658.82</v>
      </c>
      <c r="O534">
        <v>448.93</v>
      </c>
      <c r="P534">
        <v>32.729999999999997</v>
      </c>
      <c r="Q534">
        <v>0</v>
      </c>
      <c r="R534">
        <v>3172.63</v>
      </c>
      <c r="S534">
        <v>377.26</v>
      </c>
      <c r="T534">
        <v>116.53</v>
      </c>
      <c r="U534">
        <v>5053.26</v>
      </c>
      <c r="V534">
        <v>198.9</v>
      </c>
      <c r="W534">
        <v>5.45</v>
      </c>
      <c r="X534">
        <v>78.91</v>
      </c>
      <c r="Y534">
        <v>1195.8</v>
      </c>
      <c r="Z534">
        <v>172.78</v>
      </c>
      <c r="AA534">
        <v>108.81</v>
      </c>
      <c r="AB534">
        <v>1394.7</v>
      </c>
    </row>
    <row r="535" spans="1:28" hidden="1" x14ac:dyDescent="0.25">
      <c r="A535" t="s">
        <v>1367</v>
      </c>
      <c r="B535" t="s">
        <v>1366</v>
      </c>
      <c r="C535" t="s">
        <v>102</v>
      </c>
      <c r="D535">
        <v>5933.7121348800001</v>
      </c>
      <c r="E535">
        <v>154.65</v>
      </c>
      <c r="F535">
        <v>136.74</v>
      </c>
      <c r="G535">
        <v>5.5</v>
      </c>
      <c r="H535">
        <v>771.82999999999902</v>
      </c>
      <c r="I535">
        <v>190.46</v>
      </c>
      <c r="J535">
        <v>7.8032145827728296</v>
      </c>
      <c r="K535">
        <v>53.41</v>
      </c>
      <c r="L535">
        <v>441.79999999999899</v>
      </c>
      <c r="M535">
        <v>295.36</v>
      </c>
      <c r="N535">
        <v>635.08999999999901</v>
      </c>
      <c r="O535">
        <v>581.67999999999904</v>
      </c>
      <c r="P535">
        <v>26.14</v>
      </c>
      <c r="Q535">
        <v>0.70483772317915605</v>
      </c>
      <c r="R535">
        <v>4356.34</v>
      </c>
      <c r="S535">
        <v>174.54</v>
      </c>
      <c r="T535">
        <v>139.88</v>
      </c>
      <c r="U535">
        <v>5814.67</v>
      </c>
      <c r="V535">
        <v>214.75</v>
      </c>
      <c r="W535">
        <v>2.89</v>
      </c>
      <c r="X535">
        <v>109.16999999999901</v>
      </c>
      <c r="Y535">
        <v>1136.75</v>
      </c>
      <c r="Z535">
        <v>173.57</v>
      </c>
      <c r="AA535">
        <v>154.32</v>
      </c>
      <c r="AB535">
        <v>1351.5</v>
      </c>
    </row>
    <row r="536" spans="1:28" hidden="1" x14ac:dyDescent="0.25">
      <c r="A536" t="s">
        <v>1369</v>
      </c>
      <c r="B536" t="s">
        <v>1368</v>
      </c>
      <c r="C536" t="s">
        <v>468</v>
      </c>
      <c r="D536">
        <v>5932.8905047799999</v>
      </c>
      <c r="E536">
        <v>436.15</v>
      </c>
      <c r="F536">
        <v>95.46</v>
      </c>
      <c r="G536">
        <v>2.2999999999999998</v>
      </c>
      <c r="H536">
        <v>351.25999999999902</v>
      </c>
      <c r="J536">
        <v>10.99</v>
      </c>
      <c r="K536">
        <v>35.57</v>
      </c>
      <c r="L536">
        <v>152.099999999999</v>
      </c>
      <c r="M536">
        <v>2439.73</v>
      </c>
      <c r="N536">
        <v>255.79999999999899</v>
      </c>
      <c r="O536">
        <v>220.229999999999</v>
      </c>
      <c r="Q536">
        <v>0.20928116469517699</v>
      </c>
      <c r="T536">
        <v>68.13</v>
      </c>
      <c r="U536">
        <v>2790.99</v>
      </c>
      <c r="V536">
        <v>92.69</v>
      </c>
      <c r="W536">
        <v>2.96</v>
      </c>
      <c r="X536">
        <v>41.01</v>
      </c>
      <c r="Y536">
        <v>611.91</v>
      </c>
      <c r="Z536">
        <v>69.56</v>
      </c>
      <c r="AA536">
        <v>58.09</v>
      </c>
      <c r="AB536">
        <v>704.6</v>
      </c>
    </row>
    <row r="537" spans="1:28" hidden="1" x14ac:dyDescent="0.25">
      <c r="A537" t="s">
        <v>1371</v>
      </c>
      <c r="B537" t="s">
        <v>1370</v>
      </c>
      <c r="C537" t="s">
        <v>1100</v>
      </c>
      <c r="D537">
        <v>5923.7315738999996</v>
      </c>
      <c r="E537">
        <v>259.8</v>
      </c>
      <c r="F537">
        <v>94.66</v>
      </c>
      <c r="G537">
        <v>0.7</v>
      </c>
      <c r="H537">
        <v>549.04999999999995</v>
      </c>
      <c r="J537">
        <v>14.4</v>
      </c>
      <c r="K537">
        <v>13.26</v>
      </c>
      <c r="L537">
        <v>330.1</v>
      </c>
      <c r="M537">
        <v>4433.95</v>
      </c>
      <c r="N537">
        <v>454.39</v>
      </c>
      <c r="O537">
        <v>441.13</v>
      </c>
      <c r="Q537">
        <v>4.8611111111111098E-2</v>
      </c>
      <c r="T537">
        <v>111.03</v>
      </c>
      <c r="U537">
        <v>4983</v>
      </c>
      <c r="V537">
        <v>120.80999999999899</v>
      </c>
      <c r="W537">
        <v>3.03</v>
      </c>
      <c r="X537">
        <v>69.479999999999905</v>
      </c>
      <c r="Y537">
        <v>1321.63</v>
      </c>
      <c r="Z537">
        <v>97.489999999999895</v>
      </c>
      <c r="AA537">
        <v>93.039999999999907</v>
      </c>
      <c r="AB537">
        <v>1442.44</v>
      </c>
    </row>
    <row r="538" spans="1:28" hidden="1" x14ac:dyDescent="0.25">
      <c r="A538" t="s">
        <v>1373</v>
      </c>
      <c r="B538" t="s">
        <v>1372</v>
      </c>
      <c r="C538" t="s">
        <v>326</v>
      </c>
      <c r="D538">
        <v>5908.8020771749998</v>
      </c>
      <c r="E538">
        <v>372.45</v>
      </c>
      <c r="F538">
        <v>554</v>
      </c>
      <c r="G538">
        <v>5</v>
      </c>
      <c r="H538">
        <v>770</v>
      </c>
      <c r="J538">
        <v>-3.83</v>
      </c>
      <c r="K538">
        <v>188.2</v>
      </c>
      <c r="L538">
        <v>-60.999999999999901</v>
      </c>
      <c r="M538">
        <v>5562.3</v>
      </c>
      <c r="N538">
        <v>216</v>
      </c>
      <c r="O538">
        <v>27.8</v>
      </c>
      <c r="T538">
        <v>88.799999999999898</v>
      </c>
      <c r="U538">
        <v>6332.3</v>
      </c>
      <c r="V538">
        <v>176.79999999999899</v>
      </c>
      <c r="W538">
        <v>0.4</v>
      </c>
      <c r="X538">
        <v>6.39999999999994</v>
      </c>
      <c r="Y538">
        <v>1418.7</v>
      </c>
      <c r="Z538">
        <v>87.099999999999895</v>
      </c>
      <c r="AA538">
        <v>25.1999999999999</v>
      </c>
      <c r="AB538">
        <v>1595.5</v>
      </c>
    </row>
    <row r="539" spans="1:28" hidden="1" x14ac:dyDescent="0.25">
      <c r="A539" t="s">
        <v>1375</v>
      </c>
      <c r="B539" t="s">
        <v>1374</v>
      </c>
      <c r="C539" t="s">
        <v>358</v>
      </c>
      <c r="D539">
        <v>5907.6357002000004</v>
      </c>
      <c r="E539">
        <v>122.4</v>
      </c>
      <c r="F539">
        <v>116.15</v>
      </c>
      <c r="G539">
        <v>6.1</v>
      </c>
      <c r="H539">
        <v>537.32999999999902</v>
      </c>
      <c r="I539">
        <v>74.58</v>
      </c>
      <c r="J539">
        <v>6.4773303470125096</v>
      </c>
      <c r="K539">
        <v>7.96</v>
      </c>
      <c r="L539">
        <v>313.14</v>
      </c>
      <c r="M539">
        <v>300.91000000000003</v>
      </c>
      <c r="N539">
        <v>421.17999999999898</v>
      </c>
      <c r="O539">
        <v>413.219999999999</v>
      </c>
      <c r="P539">
        <v>35.159999999999997</v>
      </c>
      <c r="Q539">
        <v>0.94174600849460299</v>
      </c>
      <c r="R539">
        <v>0</v>
      </c>
      <c r="S539">
        <v>41.33</v>
      </c>
      <c r="T539">
        <v>100.08</v>
      </c>
      <c r="U539">
        <v>989.31</v>
      </c>
      <c r="V539">
        <v>154.25</v>
      </c>
      <c r="W539">
        <v>2.02</v>
      </c>
      <c r="X539">
        <v>97.32</v>
      </c>
      <c r="Y539">
        <v>109.76</v>
      </c>
      <c r="Z539">
        <v>126.68</v>
      </c>
      <c r="AA539">
        <v>124.77</v>
      </c>
      <c r="AB539">
        <v>264.01</v>
      </c>
    </row>
    <row r="540" spans="1:28" hidden="1" x14ac:dyDescent="0.25">
      <c r="A540" t="s">
        <v>1377</v>
      </c>
      <c r="B540" t="s">
        <v>1376</v>
      </c>
      <c r="C540" t="s">
        <v>344</v>
      </c>
      <c r="D540">
        <v>5901.6254262800003</v>
      </c>
      <c r="E540">
        <v>15.65</v>
      </c>
      <c r="F540">
        <v>1032.73</v>
      </c>
      <c r="G540">
        <v>0</v>
      </c>
      <c r="H540">
        <v>3220.36</v>
      </c>
      <c r="I540">
        <v>182.03</v>
      </c>
      <c r="J540">
        <v>-1.3195460883888901</v>
      </c>
      <c r="K540">
        <v>2526.61</v>
      </c>
      <c r="L540">
        <v>-470.76999999999902</v>
      </c>
      <c r="M540">
        <v>3085.51999999999</v>
      </c>
      <c r="N540">
        <v>2187.63</v>
      </c>
      <c r="O540">
        <v>-338.979999999999</v>
      </c>
      <c r="P540">
        <v>2282.5100000000002</v>
      </c>
      <c r="Q540">
        <v>0</v>
      </c>
      <c r="S540">
        <v>149.18</v>
      </c>
      <c r="T540">
        <v>131.79</v>
      </c>
      <c r="U540">
        <v>8919.6</v>
      </c>
      <c r="V540">
        <v>1011.19999999999</v>
      </c>
      <c r="W540">
        <v>0.9</v>
      </c>
      <c r="X540">
        <v>321.789999999999</v>
      </c>
      <c r="Y540">
        <v>1888.98</v>
      </c>
      <c r="Z540">
        <v>745.58999999999901</v>
      </c>
      <c r="AA540">
        <v>171.41999999999899</v>
      </c>
      <c r="AB540">
        <v>2900.18</v>
      </c>
    </row>
    <row r="541" spans="1:28" hidden="1" x14ac:dyDescent="0.25">
      <c r="A541" t="s">
        <v>1379</v>
      </c>
      <c r="B541" t="s">
        <v>1378</v>
      </c>
      <c r="C541" t="s">
        <v>74</v>
      </c>
      <c r="D541">
        <v>5873.3789671199902</v>
      </c>
      <c r="E541">
        <v>378.5</v>
      </c>
      <c r="F541">
        <v>131.82</v>
      </c>
      <c r="G541">
        <v>4.75</v>
      </c>
      <c r="H541">
        <v>552.45000000000005</v>
      </c>
      <c r="J541">
        <v>19.309999999999999</v>
      </c>
      <c r="K541">
        <v>19.62</v>
      </c>
      <c r="L541">
        <v>297.23</v>
      </c>
      <c r="M541">
        <v>1377</v>
      </c>
      <c r="N541">
        <v>420.63</v>
      </c>
      <c r="O541">
        <v>401.01</v>
      </c>
      <c r="Q541">
        <v>0.245986535473847</v>
      </c>
      <c r="T541">
        <v>103.78</v>
      </c>
      <c r="U541">
        <v>1929.45</v>
      </c>
      <c r="V541">
        <v>148.76</v>
      </c>
      <c r="W541">
        <v>5.18</v>
      </c>
      <c r="X541">
        <v>79.92</v>
      </c>
      <c r="Y541">
        <v>357.34</v>
      </c>
      <c r="Z541">
        <v>113.3</v>
      </c>
      <c r="AA541">
        <v>107.75</v>
      </c>
      <c r="AB541">
        <v>506.1</v>
      </c>
    </row>
    <row r="542" spans="1:28" hidden="1" x14ac:dyDescent="0.25">
      <c r="A542" t="s">
        <v>1381</v>
      </c>
      <c r="B542" t="s">
        <v>1380</v>
      </c>
      <c r="C542" t="s">
        <v>85</v>
      </c>
      <c r="D542">
        <v>5859.7212572500002</v>
      </c>
      <c r="E542">
        <v>755.1</v>
      </c>
      <c r="F542">
        <v>121.41</v>
      </c>
      <c r="G542">
        <v>7</v>
      </c>
      <c r="H542">
        <v>495.25</v>
      </c>
      <c r="I542">
        <v>196.53</v>
      </c>
      <c r="J542">
        <v>40.9745216607445</v>
      </c>
      <c r="K542">
        <v>9.82</v>
      </c>
      <c r="L542">
        <v>317.33</v>
      </c>
      <c r="M542">
        <v>3079.72</v>
      </c>
      <c r="N542">
        <v>373.84</v>
      </c>
      <c r="O542">
        <v>364.02</v>
      </c>
      <c r="P542">
        <v>9.91</v>
      </c>
      <c r="Q542">
        <v>0.170837869883086</v>
      </c>
      <c r="R542">
        <v>0</v>
      </c>
      <c r="S542">
        <v>75.78</v>
      </c>
      <c r="T542">
        <v>46.69</v>
      </c>
      <c r="U542">
        <v>3857.19</v>
      </c>
      <c r="V542">
        <v>127.34</v>
      </c>
      <c r="W542">
        <v>10.52</v>
      </c>
      <c r="X542">
        <v>81.48</v>
      </c>
      <c r="Y542">
        <v>874.66</v>
      </c>
      <c r="Z542">
        <v>96.24</v>
      </c>
      <c r="AA542">
        <v>93.88</v>
      </c>
      <c r="AB542">
        <v>1002</v>
      </c>
    </row>
    <row r="543" spans="1:28" hidden="1" x14ac:dyDescent="0.25">
      <c r="A543" t="s">
        <v>1383</v>
      </c>
      <c r="B543" t="s">
        <v>1382</v>
      </c>
      <c r="C543" t="s">
        <v>121</v>
      </c>
      <c r="D543">
        <v>5852.79</v>
      </c>
      <c r="E543">
        <v>185.35</v>
      </c>
      <c r="F543">
        <v>81.16</v>
      </c>
      <c r="G543">
        <v>9.1</v>
      </c>
      <c r="H543">
        <v>1743.87</v>
      </c>
      <c r="J543">
        <v>38.229999999999997</v>
      </c>
      <c r="K543">
        <v>2.2799999999999998</v>
      </c>
      <c r="L543">
        <v>1215.72999999999</v>
      </c>
      <c r="M543">
        <v>2153.58</v>
      </c>
      <c r="N543">
        <v>1662.70999999999</v>
      </c>
      <c r="O543">
        <v>1660.4299999999901</v>
      </c>
      <c r="Q543">
        <v>0.23803295840962499</v>
      </c>
      <c r="T543">
        <v>444.7</v>
      </c>
      <c r="U543">
        <v>3897.45</v>
      </c>
      <c r="V543">
        <v>638.75</v>
      </c>
      <c r="W543">
        <v>14.22</v>
      </c>
      <c r="X543">
        <v>452.3</v>
      </c>
      <c r="Y543">
        <v>551.17999999999995</v>
      </c>
      <c r="Z543">
        <v>618.36</v>
      </c>
      <c r="AA543">
        <v>617.78</v>
      </c>
      <c r="AB543">
        <v>1189.93</v>
      </c>
    </row>
    <row r="544" spans="1:28" hidden="1" x14ac:dyDescent="0.25">
      <c r="A544" t="s">
        <v>1385</v>
      </c>
      <c r="B544" t="s">
        <v>1384</v>
      </c>
      <c r="C544" t="s">
        <v>74</v>
      </c>
      <c r="D544">
        <v>5793.9288851599904</v>
      </c>
      <c r="E544">
        <v>807.85</v>
      </c>
      <c r="F544">
        <v>24.67</v>
      </c>
      <c r="G544">
        <v>5</v>
      </c>
      <c r="H544">
        <v>246.21</v>
      </c>
      <c r="I544">
        <v>515.9</v>
      </c>
      <c r="J544">
        <v>25.326901408645998</v>
      </c>
      <c r="K544">
        <v>4.25</v>
      </c>
      <c r="L544">
        <v>176.27</v>
      </c>
      <c r="M544">
        <v>71.91</v>
      </c>
      <c r="N544">
        <v>221.54</v>
      </c>
      <c r="O544">
        <v>217.29</v>
      </c>
      <c r="P544">
        <v>4.05</v>
      </c>
      <c r="Q544">
        <v>0.197418543995007</v>
      </c>
      <c r="R544">
        <v>0</v>
      </c>
      <c r="S544">
        <v>169.9</v>
      </c>
      <c r="T544">
        <v>41.02</v>
      </c>
      <c r="U544">
        <v>1007.97</v>
      </c>
      <c r="V544">
        <v>44.629999999999903</v>
      </c>
      <c r="W544">
        <v>4.33</v>
      </c>
      <c r="X544">
        <v>30.159999999999901</v>
      </c>
      <c r="Y544">
        <v>219.55</v>
      </c>
      <c r="Z544">
        <v>37.819999999999901</v>
      </c>
      <c r="AA544">
        <v>36.619999999999898</v>
      </c>
      <c r="AB544">
        <v>264.18</v>
      </c>
    </row>
    <row r="545" spans="1:28" hidden="1" x14ac:dyDescent="0.25">
      <c r="A545" t="s">
        <v>1387</v>
      </c>
      <c r="B545" t="s">
        <v>1386</v>
      </c>
      <c r="C545" t="s">
        <v>334</v>
      </c>
      <c r="D545">
        <v>5779.7799630999998</v>
      </c>
      <c r="E545">
        <v>145.75</v>
      </c>
      <c r="F545">
        <v>131.11000000000001</v>
      </c>
      <c r="G545">
        <v>0</v>
      </c>
      <c r="H545">
        <v>520.48</v>
      </c>
      <c r="J545">
        <v>6.13</v>
      </c>
      <c r="K545">
        <v>9.6999999999999993</v>
      </c>
      <c r="L545">
        <v>247.6</v>
      </c>
      <c r="M545">
        <v>2236.4499999999998</v>
      </c>
      <c r="N545">
        <v>389.37</v>
      </c>
      <c r="O545">
        <v>379.67</v>
      </c>
      <c r="Q545">
        <v>0</v>
      </c>
      <c r="T545">
        <v>132.07</v>
      </c>
      <c r="U545">
        <v>2756.93</v>
      </c>
      <c r="V545">
        <v>178.92999999999901</v>
      </c>
      <c r="W545">
        <v>2.38</v>
      </c>
      <c r="X545">
        <v>96.1099999999999</v>
      </c>
      <c r="Y545">
        <v>658.85</v>
      </c>
      <c r="Z545">
        <v>143.85999999999899</v>
      </c>
      <c r="AA545">
        <v>142.67999999999901</v>
      </c>
      <c r="AB545">
        <v>837.78</v>
      </c>
    </row>
    <row r="546" spans="1:28" hidden="1" x14ac:dyDescent="0.25">
      <c r="A546" t="s">
        <v>1389</v>
      </c>
      <c r="B546" t="s">
        <v>1388</v>
      </c>
      <c r="C546" t="s">
        <v>61</v>
      </c>
      <c r="D546">
        <v>5766.0024829550002</v>
      </c>
      <c r="E546">
        <v>3912.5</v>
      </c>
      <c r="F546">
        <v>42.91</v>
      </c>
      <c r="G546">
        <v>2</v>
      </c>
      <c r="H546">
        <v>412.42999999999898</v>
      </c>
      <c r="J546">
        <v>141.26</v>
      </c>
      <c r="K546">
        <v>89.54</v>
      </c>
      <c r="L546">
        <v>209.129999999999</v>
      </c>
      <c r="M546">
        <v>3205.76</v>
      </c>
      <c r="N546">
        <v>369.51999999999902</v>
      </c>
      <c r="O546">
        <v>279.979999999999</v>
      </c>
      <c r="Q546">
        <v>1.41582896786068E-2</v>
      </c>
      <c r="T546">
        <v>70.849999999999994</v>
      </c>
      <c r="U546">
        <v>3618.19</v>
      </c>
      <c r="V546">
        <v>135.94999999999999</v>
      </c>
      <c r="W546">
        <v>50.45</v>
      </c>
      <c r="X546">
        <v>75.2</v>
      </c>
      <c r="Y546">
        <v>1047.26</v>
      </c>
      <c r="Z546">
        <v>123.29</v>
      </c>
      <c r="AA546">
        <v>99.76</v>
      </c>
      <c r="AB546">
        <v>1183.21</v>
      </c>
    </row>
    <row r="547" spans="1:28" hidden="1" x14ac:dyDescent="0.25">
      <c r="A547" t="s">
        <v>1391</v>
      </c>
      <c r="B547" t="s">
        <v>1390</v>
      </c>
      <c r="C547" t="s">
        <v>85</v>
      </c>
      <c r="D547">
        <v>5745.5468232000003</v>
      </c>
      <c r="E547">
        <v>1489.75</v>
      </c>
      <c r="F547">
        <v>15.31</v>
      </c>
      <c r="G547">
        <v>8</v>
      </c>
      <c r="H547">
        <v>201.64999999999901</v>
      </c>
      <c r="I547">
        <v>124.29</v>
      </c>
      <c r="J547">
        <v>36.267633942448398</v>
      </c>
      <c r="K547">
        <v>1.81</v>
      </c>
      <c r="L547">
        <v>139.27999999999901</v>
      </c>
      <c r="M547">
        <v>868.07</v>
      </c>
      <c r="N547">
        <v>186.33999999999901</v>
      </c>
      <c r="O547">
        <v>184.52999999999901</v>
      </c>
      <c r="P547">
        <v>3.74</v>
      </c>
      <c r="Q547">
        <v>0.22058235209649599</v>
      </c>
      <c r="R547">
        <v>0</v>
      </c>
      <c r="S547">
        <v>50.43</v>
      </c>
      <c r="T547">
        <v>45.25</v>
      </c>
      <c r="U547">
        <v>1248.18</v>
      </c>
      <c r="V547">
        <v>55.81</v>
      </c>
      <c r="W547">
        <v>10.039999999999999</v>
      </c>
      <c r="X547">
        <v>38.449999999999903</v>
      </c>
      <c r="Y547">
        <v>272.11</v>
      </c>
      <c r="Z547">
        <v>51.61</v>
      </c>
      <c r="AA547">
        <v>50.87</v>
      </c>
      <c r="AB547">
        <v>327.92</v>
      </c>
    </row>
    <row r="548" spans="1:28" hidden="1" x14ac:dyDescent="0.25">
      <c r="A548" t="s">
        <v>1393</v>
      </c>
      <c r="B548" t="s">
        <v>1392</v>
      </c>
      <c r="C548" t="s">
        <v>99</v>
      </c>
      <c r="D548">
        <v>5738.2241999999997</v>
      </c>
      <c r="E548">
        <v>305.35000000000002</v>
      </c>
      <c r="F548">
        <v>53</v>
      </c>
      <c r="G548">
        <v>3.35</v>
      </c>
      <c r="H548">
        <v>295.66999999999899</v>
      </c>
      <c r="J548">
        <v>8.34</v>
      </c>
      <c r="K548">
        <v>25.73</v>
      </c>
      <c r="L548">
        <v>156.26999999999899</v>
      </c>
      <c r="M548">
        <v>614.44000000000005</v>
      </c>
      <c r="N548">
        <v>242.66999999999899</v>
      </c>
      <c r="O548">
        <v>216.939999999999</v>
      </c>
      <c r="Q548">
        <v>0.40167865707433997</v>
      </c>
      <c r="T548">
        <v>60.67</v>
      </c>
      <c r="U548">
        <v>910.11</v>
      </c>
      <c r="V548">
        <v>112.4</v>
      </c>
      <c r="W548">
        <v>3.54</v>
      </c>
      <c r="X548">
        <v>66.259999999999906</v>
      </c>
      <c r="Y548">
        <v>244.42</v>
      </c>
      <c r="Z548">
        <v>98.7</v>
      </c>
      <c r="AA548">
        <v>90.61</v>
      </c>
      <c r="AB548">
        <v>356.82</v>
      </c>
    </row>
    <row r="549" spans="1:28" hidden="1" x14ac:dyDescent="0.25">
      <c r="A549" t="s">
        <v>1395</v>
      </c>
      <c r="B549" t="s">
        <v>1394</v>
      </c>
      <c r="C549" t="s">
        <v>423</v>
      </c>
      <c r="D549">
        <v>5728.5986999999996</v>
      </c>
      <c r="E549">
        <v>162.6</v>
      </c>
      <c r="F549">
        <v>1448.5</v>
      </c>
      <c r="G549">
        <v>0</v>
      </c>
      <c r="H549">
        <v>1376.29</v>
      </c>
      <c r="I549">
        <v>1082.25</v>
      </c>
      <c r="J549">
        <v>-104.670602392837</v>
      </c>
      <c r="K549">
        <v>2393.46</v>
      </c>
      <c r="L549">
        <v>-3221.1799999999898</v>
      </c>
      <c r="M549">
        <v>4655.75</v>
      </c>
      <c r="N549">
        <v>-72.209999999999098</v>
      </c>
      <c r="O549">
        <v>-2465.6699999999901</v>
      </c>
      <c r="P549">
        <v>14271.01</v>
      </c>
      <c r="Q549">
        <v>0</v>
      </c>
      <c r="R549">
        <v>0</v>
      </c>
      <c r="S549">
        <v>3467.06</v>
      </c>
      <c r="T549">
        <v>755.51</v>
      </c>
      <c r="U549">
        <v>24852.36</v>
      </c>
      <c r="V549">
        <v>-1556.81</v>
      </c>
      <c r="W549">
        <v>-78.83</v>
      </c>
      <c r="X549">
        <v>-2705.31</v>
      </c>
      <c r="Y549">
        <v>6741.27</v>
      </c>
      <c r="Z549">
        <v>-1922.37</v>
      </c>
      <c r="AA549">
        <v>-2565.4499999999998</v>
      </c>
      <c r="AB549">
        <v>5184.46</v>
      </c>
    </row>
    <row r="550" spans="1:28" hidden="1" x14ac:dyDescent="0.25">
      <c r="A550" t="s">
        <v>1397</v>
      </c>
      <c r="B550" t="s">
        <v>1396</v>
      </c>
      <c r="C550" t="s">
        <v>541</v>
      </c>
      <c r="D550">
        <v>5700.1570757600002</v>
      </c>
      <c r="E550">
        <v>165</v>
      </c>
      <c r="F550">
        <v>126.91</v>
      </c>
      <c r="G550">
        <v>0.5</v>
      </c>
      <c r="H550">
        <v>771.6</v>
      </c>
      <c r="J550">
        <v>12.5</v>
      </c>
      <c r="K550">
        <v>82.1</v>
      </c>
      <c r="L550">
        <v>402.66</v>
      </c>
      <c r="M550">
        <v>6235.08</v>
      </c>
      <c r="N550">
        <v>644.69000000000005</v>
      </c>
      <c r="O550">
        <v>562.59</v>
      </c>
      <c r="Q550">
        <v>0.04</v>
      </c>
      <c r="T550">
        <v>159.93</v>
      </c>
      <c r="U550">
        <v>7006.68</v>
      </c>
      <c r="V550">
        <v>229.93</v>
      </c>
      <c r="W550">
        <v>3.89</v>
      </c>
      <c r="X550">
        <v>128.19</v>
      </c>
      <c r="Y550">
        <v>1625</v>
      </c>
      <c r="Z550">
        <v>194.81</v>
      </c>
      <c r="AA550">
        <v>169.01</v>
      </c>
      <c r="AB550">
        <v>1854.93</v>
      </c>
    </row>
    <row r="551" spans="1:28" hidden="1" x14ac:dyDescent="0.25">
      <c r="A551" t="s">
        <v>1399</v>
      </c>
      <c r="B551" t="s">
        <v>1398</v>
      </c>
      <c r="C551" t="s">
        <v>515</v>
      </c>
      <c r="D551">
        <v>5689.9465535999998</v>
      </c>
      <c r="E551">
        <v>2580</v>
      </c>
      <c r="F551">
        <v>35.700000000000003</v>
      </c>
      <c r="G551">
        <v>24</v>
      </c>
      <c r="H551">
        <v>188.29999999999899</v>
      </c>
      <c r="I551">
        <v>145.19999999999999</v>
      </c>
      <c r="J551">
        <v>51.914985003348697</v>
      </c>
      <c r="K551">
        <v>0</v>
      </c>
      <c r="L551">
        <v>114.099999999999</v>
      </c>
      <c r="M551">
        <v>37.799999999999997</v>
      </c>
      <c r="N551">
        <v>152.599999999999</v>
      </c>
      <c r="O551">
        <v>152.599999999999</v>
      </c>
      <c r="P551">
        <v>14</v>
      </c>
      <c r="Q551">
        <v>0.46229426818580199</v>
      </c>
      <c r="R551">
        <v>545.70000000000005</v>
      </c>
      <c r="S551">
        <v>69.099999999999994</v>
      </c>
      <c r="T551">
        <v>38.5</v>
      </c>
      <c r="U551">
        <v>1000.1</v>
      </c>
      <c r="V551">
        <v>31.9</v>
      </c>
      <c r="W551">
        <v>7.1</v>
      </c>
      <c r="X551">
        <v>15.6</v>
      </c>
      <c r="Y551">
        <v>225.2</v>
      </c>
      <c r="Z551">
        <v>22</v>
      </c>
      <c r="AA551">
        <v>22</v>
      </c>
      <c r="AB551">
        <v>257.10000000000002</v>
      </c>
    </row>
    <row r="552" spans="1:28" hidden="1" x14ac:dyDescent="0.25">
      <c r="A552" t="s">
        <v>1401</v>
      </c>
      <c r="B552" t="s">
        <v>1400</v>
      </c>
      <c r="C552" t="s">
        <v>586</v>
      </c>
      <c r="D552">
        <v>5635.0734627000002</v>
      </c>
      <c r="E552">
        <v>342.2</v>
      </c>
      <c r="F552">
        <v>77.75</v>
      </c>
      <c r="G552">
        <v>6</v>
      </c>
      <c r="H552">
        <v>227.24999999999901</v>
      </c>
      <c r="I552">
        <v>515.12</v>
      </c>
      <c r="J552">
        <v>6.3879116756427896</v>
      </c>
      <c r="K552">
        <v>8.1999999999999993</v>
      </c>
      <c r="L552">
        <v>104.959999999999</v>
      </c>
      <c r="M552">
        <v>643.27</v>
      </c>
      <c r="N552">
        <v>149.49999999999901</v>
      </c>
      <c r="O552">
        <v>141.29999999999899</v>
      </c>
      <c r="P552">
        <v>3.68</v>
      </c>
      <c r="Q552">
        <v>0.93927410156250102</v>
      </c>
      <c r="R552">
        <v>962.44</v>
      </c>
      <c r="S552">
        <v>366.78</v>
      </c>
      <c r="T552">
        <v>36.340000000000003</v>
      </c>
      <c r="U552">
        <v>2718.54</v>
      </c>
      <c r="V552">
        <v>55.419999999999902</v>
      </c>
      <c r="W552">
        <v>1.42</v>
      </c>
      <c r="X552">
        <v>23.389999999999901</v>
      </c>
      <c r="Y552">
        <v>646.46</v>
      </c>
      <c r="Z552">
        <v>33.189999999999898</v>
      </c>
      <c r="AA552">
        <v>30.389999999999901</v>
      </c>
      <c r="AB552">
        <v>701.88</v>
      </c>
    </row>
    <row r="553" spans="1:28" hidden="1" x14ac:dyDescent="0.25">
      <c r="A553" t="s">
        <v>1403</v>
      </c>
      <c r="B553" t="s">
        <v>1402</v>
      </c>
      <c r="C553" t="s">
        <v>293</v>
      </c>
      <c r="D553">
        <v>5618.49244</v>
      </c>
      <c r="E553">
        <v>3683.9</v>
      </c>
      <c r="F553">
        <v>30.2</v>
      </c>
      <c r="G553">
        <v>150</v>
      </c>
      <c r="H553">
        <v>459.08999999999901</v>
      </c>
      <c r="J553">
        <v>211.75</v>
      </c>
      <c r="K553">
        <v>0</v>
      </c>
      <c r="L553">
        <v>326.979999999999</v>
      </c>
      <c r="M553">
        <v>909.75</v>
      </c>
      <c r="N553">
        <v>428.88999999999902</v>
      </c>
      <c r="O553">
        <v>428.88999999999902</v>
      </c>
      <c r="Q553">
        <v>0.70838252656434397</v>
      </c>
      <c r="T553">
        <v>101.91</v>
      </c>
      <c r="U553">
        <v>1368.84</v>
      </c>
      <c r="V553">
        <v>117.42</v>
      </c>
      <c r="W553">
        <v>54.2</v>
      </c>
      <c r="X553">
        <v>83.7</v>
      </c>
      <c r="Y553">
        <v>227.94</v>
      </c>
      <c r="Z553">
        <v>109.34</v>
      </c>
      <c r="AA553">
        <v>109.34</v>
      </c>
      <c r="AB553">
        <v>345.36</v>
      </c>
    </row>
    <row r="554" spans="1:28" hidden="1" x14ac:dyDescent="0.25">
      <c r="A554" t="s">
        <v>1405</v>
      </c>
      <c r="B554" t="s">
        <v>1404</v>
      </c>
      <c r="C554" t="s">
        <v>515</v>
      </c>
      <c r="D554">
        <v>5572.4917248000002</v>
      </c>
      <c r="E554">
        <v>2660.55</v>
      </c>
      <c r="F554">
        <v>29.86</v>
      </c>
      <c r="G554">
        <v>8.25</v>
      </c>
      <c r="H554">
        <v>187.61999999999901</v>
      </c>
      <c r="I554">
        <v>90.43</v>
      </c>
      <c r="J554">
        <v>57.543131481547</v>
      </c>
      <c r="K554">
        <v>0.9</v>
      </c>
      <c r="L554">
        <v>116.789999999999</v>
      </c>
      <c r="M554">
        <v>108.79</v>
      </c>
      <c r="N554">
        <v>157.759999999999</v>
      </c>
      <c r="O554">
        <v>156.85999999999899</v>
      </c>
      <c r="P554">
        <v>26</v>
      </c>
      <c r="Q554">
        <v>0.143370716670948</v>
      </c>
      <c r="R554">
        <v>817.05</v>
      </c>
      <c r="S554">
        <v>135.55000000000001</v>
      </c>
      <c r="T554">
        <v>40.07</v>
      </c>
      <c r="U554">
        <v>1365.4399999999901</v>
      </c>
      <c r="V554">
        <v>65.709999999999994</v>
      </c>
      <c r="W554">
        <v>21.35</v>
      </c>
      <c r="X554">
        <v>43.35</v>
      </c>
      <c r="Y554">
        <v>312.89</v>
      </c>
      <c r="Z554">
        <v>58.1</v>
      </c>
      <c r="AA554">
        <v>58.1</v>
      </c>
      <c r="AB554">
        <v>378.6</v>
      </c>
    </row>
    <row r="555" spans="1:28" hidden="1" x14ac:dyDescent="0.25">
      <c r="A555" t="s">
        <v>1407</v>
      </c>
      <c r="B555" t="s">
        <v>1406</v>
      </c>
      <c r="C555" t="s">
        <v>326</v>
      </c>
      <c r="D555">
        <v>5562.1355660999998</v>
      </c>
      <c r="E555">
        <v>341.55</v>
      </c>
      <c r="F555">
        <v>38.94</v>
      </c>
      <c r="G555">
        <v>0</v>
      </c>
      <c r="H555">
        <v>300.82999999999902</v>
      </c>
      <c r="J555">
        <v>11.66</v>
      </c>
      <c r="K555">
        <v>4.09</v>
      </c>
      <c r="L555">
        <v>194.039999999999</v>
      </c>
      <c r="M555">
        <v>1532.78</v>
      </c>
      <c r="N555">
        <v>261.88999999999902</v>
      </c>
      <c r="O555">
        <v>257.79999999999899</v>
      </c>
      <c r="Q555">
        <v>0</v>
      </c>
      <c r="T555">
        <v>63.76</v>
      </c>
      <c r="U555">
        <v>1833.61</v>
      </c>
      <c r="V555">
        <v>56.009999999999899</v>
      </c>
      <c r="W555">
        <v>1.85</v>
      </c>
      <c r="X555">
        <v>30.709999999999901</v>
      </c>
      <c r="Y555">
        <v>385.85</v>
      </c>
      <c r="Z555">
        <v>46.269999999999897</v>
      </c>
      <c r="AA555">
        <v>45.1099999999999</v>
      </c>
      <c r="AB555">
        <v>441.86</v>
      </c>
    </row>
    <row r="556" spans="1:28" hidden="1" x14ac:dyDescent="0.25">
      <c r="A556" t="s">
        <v>1409</v>
      </c>
      <c r="B556" t="s">
        <v>1408</v>
      </c>
      <c r="C556" t="s">
        <v>659</v>
      </c>
      <c r="D556">
        <v>5561.6893564699903</v>
      </c>
      <c r="E556">
        <v>112.15</v>
      </c>
      <c r="F556">
        <v>180.2</v>
      </c>
      <c r="G556">
        <v>0</v>
      </c>
      <c r="H556">
        <v>197.95</v>
      </c>
      <c r="I556">
        <v>228.01</v>
      </c>
      <c r="J556">
        <v>-1.45487238224396</v>
      </c>
      <c r="K556">
        <v>89.57</v>
      </c>
      <c r="L556">
        <v>-71.819999999999894</v>
      </c>
      <c r="M556">
        <v>77.84</v>
      </c>
      <c r="N556">
        <v>17.75</v>
      </c>
      <c r="O556">
        <v>-71.819999999999894</v>
      </c>
      <c r="P556">
        <v>129.27000000000001</v>
      </c>
      <c r="Q556">
        <v>0</v>
      </c>
      <c r="R556">
        <v>484.11</v>
      </c>
      <c r="S556">
        <v>355</v>
      </c>
      <c r="T556">
        <v>0</v>
      </c>
      <c r="U556">
        <v>1472.18</v>
      </c>
      <c r="V556">
        <v>31.689999999999898</v>
      </c>
      <c r="W556">
        <v>-1.48</v>
      </c>
      <c r="X556">
        <v>-73.37</v>
      </c>
      <c r="Y556">
        <v>486.57</v>
      </c>
      <c r="Z556">
        <v>-47.94</v>
      </c>
      <c r="AA556">
        <v>-79.959999999999994</v>
      </c>
      <c r="AB556">
        <v>518.26</v>
      </c>
    </row>
    <row r="557" spans="1:28" hidden="1" x14ac:dyDescent="0.25">
      <c r="A557" t="s">
        <v>1411</v>
      </c>
      <c r="B557" t="s">
        <v>1410</v>
      </c>
      <c r="C557" t="s">
        <v>102</v>
      </c>
      <c r="D557">
        <v>5549.7037035000003</v>
      </c>
      <c r="E557">
        <v>163.85</v>
      </c>
      <c r="F557">
        <v>790.31</v>
      </c>
      <c r="G557">
        <v>1</v>
      </c>
      <c r="H557">
        <v>3641.3299999999899</v>
      </c>
      <c r="I557">
        <v>1352.07</v>
      </c>
      <c r="J557">
        <v>42.773256498413197</v>
      </c>
      <c r="K557">
        <v>523.74</v>
      </c>
      <c r="L557">
        <v>1438.6599999999901</v>
      </c>
      <c r="M557">
        <v>764.20000000000095</v>
      </c>
      <c r="N557">
        <v>2851.01999999999</v>
      </c>
      <c r="O557">
        <v>2327.2799999999902</v>
      </c>
      <c r="P557">
        <v>1712.48</v>
      </c>
      <c r="Q557">
        <v>2.33790943655902E-2</v>
      </c>
      <c r="R557">
        <v>11903.83</v>
      </c>
      <c r="S557">
        <v>1742.51</v>
      </c>
      <c r="T557">
        <v>888.62</v>
      </c>
      <c r="U557">
        <v>21116.42</v>
      </c>
      <c r="V557">
        <v>558.52999999999895</v>
      </c>
      <c r="W557">
        <v>3.13</v>
      </c>
      <c r="X557">
        <v>105.359999999999</v>
      </c>
      <c r="Y557">
        <v>4719.76</v>
      </c>
      <c r="Z557">
        <v>365.79999999999899</v>
      </c>
      <c r="AA557">
        <v>203.01999999999899</v>
      </c>
      <c r="AB557">
        <v>5278.29</v>
      </c>
    </row>
    <row r="558" spans="1:28" hidden="1" x14ac:dyDescent="0.25">
      <c r="A558" t="s">
        <v>1413</v>
      </c>
      <c r="B558" t="s">
        <v>1412</v>
      </c>
      <c r="C558" t="s">
        <v>384</v>
      </c>
      <c r="D558">
        <v>5522.9800621900004</v>
      </c>
      <c r="E558">
        <v>369.35</v>
      </c>
      <c r="F558">
        <v>9.23</v>
      </c>
      <c r="G558">
        <v>1.5</v>
      </c>
      <c r="H558">
        <v>99.61</v>
      </c>
      <c r="J558">
        <v>0.1</v>
      </c>
      <c r="K558">
        <v>85.9</v>
      </c>
      <c r="L558">
        <v>1.4</v>
      </c>
      <c r="M558">
        <v>298.27</v>
      </c>
      <c r="N558">
        <v>90.38</v>
      </c>
      <c r="O558">
        <v>4.4800000000000004</v>
      </c>
      <c r="Q558">
        <v>15</v>
      </c>
      <c r="T558">
        <v>3.08</v>
      </c>
      <c r="U558">
        <v>397.88</v>
      </c>
      <c r="V558">
        <v>-2.77</v>
      </c>
      <c r="W558">
        <v>-1.99</v>
      </c>
      <c r="X558">
        <v>-27.95</v>
      </c>
      <c r="Y558">
        <v>59.67</v>
      </c>
      <c r="Z558">
        <v>-5.31</v>
      </c>
      <c r="AA558">
        <v>-34.18</v>
      </c>
      <c r="AB558">
        <v>56.9</v>
      </c>
    </row>
    <row r="559" spans="1:28" hidden="1" x14ac:dyDescent="0.25">
      <c r="A559" t="s">
        <v>1415</v>
      </c>
      <c r="B559" t="s">
        <v>1414</v>
      </c>
      <c r="C559" t="s">
        <v>515</v>
      </c>
      <c r="D559">
        <v>5513.3617321800002</v>
      </c>
      <c r="E559">
        <v>706.4</v>
      </c>
      <c r="F559">
        <v>68.56</v>
      </c>
      <c r="G559">
        <v>4.5</v>
      </c>
      <c r="H559">
        <v>422.02</v>
      </c>
      <c r="I559">
        <v>565.20000000000005</v>
      </c>
      <c r="J559">
        <v>29.584835337024899</v>
      </c>
      <c r="K559">
        <v>35.39</v>
      </c>
      <c r="L559">
        <v>234.93</v>
      </c>
      <c r="M559">
        <v>462.159999999999</v>
      </c>
      <c r="N559">
        <v>353.46</v>
      </c>
      <c r="O559">
        <v>318.07</v>
      </c>
      <c r="P559">
        <v>58.09</v>
      </c>
      <c r="Q559">
        <v>0.152104953390371</v>
      </c>
      <c r="R559">
        <v>1972.51</v>
      </c>
      <c r="S559">
        <v>277.51</v>
      </c>
      <c r="T559">
        <v>83.139999999999901</v>
      </c>
      <c r="U559">
        <v>3757.49</v>
      </c>
      <c r="V559">
        <v>158.19999999999999</v>
      </c>
      <c r="W559">
        <v>12.62</v>
      </c>
      <c r="X559">
        <v>100.2</v>
      </c>
      <c r="Y559">
        <v>979.5</v>
      </c>
      <c r="Z559">
        <v>140.1</v>
      </c>
      <c r="AA559">
        <v>132.19999999999999</v>
      </c>
      <c r="AB559">
        <v>1137.7</v>
      </c>
    </row>
    <row r="560" spans="1:28" hidden="1" x14ac:dyDescent="0.25">
      <c r="A560" t="s">
        <v>1417</v>
      </c>
      <c r="B560" t="s">
        <v>1416</v>
      </c>
      <c r="C560" t="s">
        <v>1018</v>
      </c>
      <c r="D560">
        <v>5509.7415399599904</v>
      </c>
      <c r="E560">
        <v>39.299999999999997</v>
      </c>
      <c r="F560">
        <v>9.8800000000000008</v>
      </c>
      <c r="G560">
        <v>0</v>
      </c>
      <c r="H560">
        <v>-214.21</v>
      </c>
      <c r="J560">
        <v>-2.0699999999999998</v>
      </c>
      <c r="K560">
        <v>49.26</v>
      </c>
      <c r="L560">
        <v>-284.57</v>
      </c>
      <c r="M560">
        <v>4352.42</v>
      </c>
      <c r="N560">
        <v>-224.09</v>
      </c>
      <c r="O560">
        <v>-273.35000000000002</v>
      </c>
      <c r="Q560">
        <v>0</v>
      </c>
      <c r="T560">
        <v>11.22</v>
      </c>
      <c r="U560">
        <v>4138.21</v>
      </c>
      <c r="V560">
        <v>-111.41999999999901</v>
      </c>
      <c r="W560">
        <v>-1.02</v>
      </c>
      <c r="X560">
        <v>-137.789999999999</v>
      </c>
      <c r="Y560">
        <v>1220.3</v>
      </c>
      <c r="Z560">
        <v>-115.229999999999</v>
      </c>
      <c r="AA560">
        <v>-136.60999999999899</v>
      </c>
      <c r="AB560">
        <v>1108.8800000000001</v>
      </c>
    </row>
    <row r="561" spans="1:28" hidden="1" x14ac:dyDescent="0.25">
      <c r="A561" t="s">
        <v>1419</v>
      </c>
      <c r="B561" t="s">
        <v>1418</v>
      </c>
      <c r="C561" t="s">
        <v>541</v>
      </c>
      <c r="D561">
        <v>5492.0613452999996</v>
      </c>
      <c r="E561">
        <v>394.1</v>
      </c>
      <c r="F561">
        <v>42.59</v>
      </c>
      <c r="H561">
        <v>473.27</v>
      </c>
      <c r="I561">
        <v>166.84</v>
      </c>
      <c r="J561">
        <v>20.454234018368101</v>
      </c>
      <c r="K561">
        <v>3.89</v>
      </c>
      <c r="L561">
        <v>278.68</v>
      </c>
      <c r="M561">
        <v>245.63999999999899</v>
      </c>
      <c r="N561">
        <v>430.68</v>
      </c>
      <c r="O561">
        <v>426.79</v>
      </c>
      <c r="P561">
        <v>90.36</v>
      </c>
      <c r="Q561">
        <v>0</v>
      </c>
      <c r="R561">
        <v>4118.01</v>
      </c>
      <c r="S561">
        <v>84.89</v>
      </c>
      <c r="T561">
        <v>148.11000000000001</v>
      </c>
      <c r="U561">
        <v>5179.01</v>
      </c>
      <c r="V561">
        <v>153.379999999999</v>
      </c>
      <c r="W561">
        <v>6.85</v>
      </c>
      <c r="X561">
        <v>93.349999999999895</v>
      </c>
      <c r="Y561">
        <v>964.7</v>
      </c>
      <c r="Z561">
        <v>141.17999999999901</v>
      </c>
      <c r="AA561">
        <v>140.14999999999901</v>
      </c>
      <c r="AB561">
        <v>1118.08</v>
      </c>
    </row>
    <row r="562" spans="1:28" hidden="1" x14ac:dyDescent="0.25">
      <c r="A562" t="s">
        <v>1421</v>
      </c>
      <c r="B562" t="s">
        <v>1420</v>
      </c>
      <c r="C562" t="s">
        <v>774</v>
      </c>
      <c r="D562">
        <v>5439.2341387500001</v>
      </c>
      <c r="E562">
        <v>121.6</v>
      </c>
      <c r="F562">
        <v>85.57</v>
      </c>
      <c r="G562">
        <v>0</v>
      </c>
      <c r="H562">
        <v>1691.4299999999901</v>
      </c>
      <c r="J562">
        <v>25.15</v>
      </c>
      <c r="L562">
        <v>1129.6899999999901</v>
      </c>
      <c r="M562">
        <v>7036.37</v>
      </c>
      <c r="N562">
        <v>1605.8599999999899</v>
      </c>
      <c r="O562">
        <v>1605.8599999999899</v>
      </c>
      <c r="Q562">
        <v>0</v>
      </c>
      <c r="T562">
        <v>476.17</v>
      </c>
      <c r="U562">
        <v>8727.7999999999993</v>
      </c>
      <c r="V562">
        <v>444.33999999999901</v>
      </c>
      <c r="W562">
        <v>5.81</v>
      </c>
      <c r="X562">
        <v>262.60999999999899</v>
      </c>
      <c r="Y562">
        <v>1634.8</v>
      </c>
      <c r="Z562">
        <v>422.31999999999903</v>
      </c>
      <c r="AA562">
        <v>422.31999999999903</v>
      </c>
      <c r="AB562">
        <v>2079.14</v>
      </c>
    </row>
    <row r="563" spans="1:28" hidden="1" x14ac:dyDescent="0.25">
      <c r="A563" t="s">
        <v>1423</v>
      </c>
      <c r="B563" t="s">
        <v>1422</v>
      </c>
      <c r="C563" t="s">
        <v>538</v>
      </c>
      <c r="D563">
        <v>5390.7771665199998</v>
      </c>
      <c r="E563">
        <v>4850</v>
      </c>
      <c r="F563">
        <v>455.71</v>
      </c>
      <c r="G563">
        <v>25</v>
      </c>
      <c r="H563">
        <v>1740.6099999999899</v>
      </c>
      <c r="J563">
        <v>830.1</v>
      </c>
      <c r="L563">
        <v>937.70999999999594</v>
      </c>
      <c r="M563">
        <v>15452.4</v>
      </c>
      <c r="N563">
        <v>1284.8999999999901</v>
      </c>
      <c r="O563">
        <v>1284.8999999999901</v>
      </c>
      <c r="Q563">
        <v>3.0116853391157598E-2</v>
      </c>
      <c r="T563">
        <v>347.19</v>
      </c>
      <c r="U563">
        <v>17193.009999999998</v>
      </c>
      <c r="V563">
        <v>547.16</v>
      </c>
      <c r="W563">
        <v>253.92</v>
      </c>
      <c r="X563">
        <v>286.83999999999997</v>
      </c>
      <c r="Y563">
        <v>3756.9</v>
      </c>
      <c r="Z563">
        <v>426.98</v>
      </c>
      <c r="AA563">
        <v>426.98</v>
      </c>
      <c r="AB563">
        <v>4304.0600000000004</v>
      </c>
    </row>
    <row r="564" spans="1:28" hidden="1" x14ac:dyDescent="0.25">
      <c r="A564" t="s">
        <v>42</v>
      </c>
      <c r="B564" t="s">
        <v>43</v>
      </c>
      <c r="C564" t="s">
        <v>44</v>
      </c>
      <c r="D564">
        <v>5375.1363751199997</v>
      </c>
      <c r="E564">
        <v>313.3</v>
      </c>
      <c r="F564">
        <v>281.85000000000002</v>
      </c>
      <c r="G564">
        <v>4</v>
      </c>
      <c r="H564">
        <v>2150.81</v>
      </c>
      <c r="J564">
        <v>70.59</v>
      </c>
      <c r="K564">
        <v>222.48</v>
      </c>
      <c r="L564">
        <v>1195.79</v>
      </c>
      <c r="M564">
        <v>4458.6499999999996</v>
      </c>
      <c r="N564">
        <v>1868.96</v>
      </c>
      <c r="O564">
        <v>1646.48</v>
      </c>
      <c r="Q564">
        <v>5.6665250035415698E-2</v>
      </c>
      <c r="T564">
        <v>450.69</v>
      </c>
      <c r="U564">
        <v>6609.46</v>
      </c>
      <c r="V564">
        <v>524.74</v>
      </c>
      <c r="W564">
        <v>16.54</v>
      </c>
      <c r="X564">
        <v>280.26</v>
      </c>
      <c r="Y564">
        <v>1235.71</v>
      </c>
      <c r="Z564">
        <v>444.14</v>
      </c>
      <c r="AA564">
        <v>381.03</v>
      </c>
      <c r="AB564">
        <v>1760.45</v>
      </c>
    </row>
    <row r="565" spans="1:28" hidden="1" x14ac:dyDescent="0.25">
      <c r="A565" t="s">
        <v>1425</v>
      </c>
      <c r="B565" t="s">
        <v>1424</v>
      </c>
      <c r="C565" t="s">
        <v>765</v>
      </c>
      <c r="D565">
        <v>5344.5350145000002</v>
      </c>
      <c r="E565">
        <v>169.2</v>
      </c>
      <c r="F565">
        <v>56.15</v>
      </c>
      <c r="G565">
        <v>0</v>
      </c>
      <c r="H565">
        <v>3314.7799999999902</v>
      </c>
      <c r="J565">
        <v>96.06</v>
      </c>
      <c r="L565">
        <v>3081.68</v>
      </c>
      <c r="M565">
        <v>4837.8599999999997</v>
      </c>
      <c r="N565">
        <v>3258.6299999999901</v>
      </c>
      <c r="O565">
        <v>3258.6299999999901</v>
      </c>
      <c r="Q565">
        <v>0</v>
      </c>
      <c r="T565">
        <v>176.95</v>
      </c>
      <c r="U565">
        <v>8152.64</v>
      </c>
      <c r="V565">
        <v>3571.35</v>
      </c>
      <c r="W565">
        <v>107.64</v>
      </c>
      <c r="X565">
        <v>3481.83</v>
      </c>
      <c r="Y565">
        <v>1178.29</v>
      </c>
      <c r="Z565">
        <v>3557.02</v>
      </c>
      <c r="AA565">
        <v>3557.02</v>
      </c>
      <c r="AB565">
        <v>4749.6400000000003</v>
      </c>
    </row>
    <row r="566" spans="1:28" hidden="1" x14ac:dyDescent="0.25">
      <c r="A566" t="s">
        <v>1427</v>
      </c>
      <c r="B566" t="s">
        <v>1426</v>
      </c>
      <c r="C566" t="s">
        <v>927</v>
      </c>
      <c r="D566">
        <v>5338.990354085</v>
      </c>
      <c r="E566">
        <v>25.15</v>
      </c>
      <c r="F566">
        <v>265.55</v>
      </c>
      <c r="G566">
        <v>0.1</v>
      </c>
      <c r="H566">
        <v>2166.08</v>
      </c>
      <c r="J566">
        <v>6.79</v>
      </c>
      <c r="K566">
        <v>0.41</v>
      </c>
      <c r="L566">
        <v>1371</v>
      </c>
      <c r="M566">
        <v>5224.2299999999996</v>
      </c>
      <c r="N566">
        <v>1900.53</v>
      </c>
      <c r="O566">
        <v>1900.12</v>
      </c>
      <c r="Q566">
        <v>1.47275405007363E-2</v>
      </c>
      <c r="T566">
        <v>529.12</v>
      </c>
      <c r="U566">
        <v>7390.31</v>
      </c>
      <c r="V566">
        <v>391.95</v>
      </c>
      <c r="W566">
        <v>1.1399999999999999</v>
      </c>
      <c r="X566">
        <v>229.16</v>
      </c>
      <c r="Y566">
        <v>976.55</v>
      </c>
      <c r="Z566">
        <v>322.72000000000003</v>
      </c>
      <c r="AA566">
        <v>322.62</v>
      </c>
      <c r="AB566">
        <v>1368.5</v>
      </c>
    </row>
    <row r="567" spans="1:28" hidden="1" x14ac:dyDescent="0.25">
      <c r="A567" t="s">
        <v>1429</v>
      </c>
      <c r="B567" t="s">
        <v>1428</v>
      </c>
      <c r="C567" t="s">
        <v>91</v>
      </c>
      <c r="D567">
        <v>5331.3447489250002</v>
      </c>
      <c r="E567">
        <v>450.4</v>
      </c>
      <c r="F567">
        <v>34.979999999999997</v>
      </c>
      <c r="G567">
        <v>6.5</v>
      </c>
      <c r="H567">
        <v>210.02999999999901</v>
      </c>
      <c r="I567">
        <v>1019.41</v>
      </c>
      <c r="J567">
        <v>11.806080541441499</v>
      </c>
      <c r="K567">
        <v>4.9000000000000004</v>
      </c>
      <c r="L567">
        <v>139.66999999999899</v>
      </c>
      <c r="M567">
        <v>105.459999999999</v>
      </c>
      <c r="N567">
        <v>175.04999999999899</v>
      </c>
      <c r="O567">
        <v>170.14999999999901</v>
      </c>
      <c r="P567">
        <v>5.26</v>
      </c>
      <c r="Q567">
        <v>0.55056375205842301</v>
      </c>
      <c r="R567">
        <v>0</v>
      </c>
      <c r="S567">
        <v>185.96</v>
      </c>
      <c r="T567">
        <v>30.479999999999901</v>
      </c>
      <c r="U567">
        <v>1526.12</v>
      </c>
      <c r="V567">
        <v>59.509999999999899</v>
      </c>
      <c r="W567">
        <v>3.03</v>
      </c>
      <c r="X567">
        <v>35.829999999999899</v>
      </c>
      <c r="Y567">
        <v>349.77</v>
      </c>
      <c r="Z567">
        <v>49.389999999999901</v>
      </c>
      <c r="AA567">
        <v>47.799999999999898</v>
      </c>
      <c r="AB567">
        <v>409.28</v>
      </c>
    </row>
    <row r="568" spans="1:28" hidden="1" x14ac:dyDescent="0.25">
      <c r="A568" t="s">
        <v>1431</v>
      </c>
      <c r="B568" t="s">
        <v>1430</v>
      </c>
      <c r="C568" t="s">
        <v>384</v>
      </c>
      <c r="D568">
        <v>5308.0481631449902</v>
      </c>
      <c r="E568">
        <v>555.65</v>
      </c>
      <c r="F568">
        <v>67.84</v>
      </c>
      <c r="G568">
        <v>3</v>
      </c>
      <c r="H568">
        <v>461.83</v>
      </c>
      <c r="I568">
        <v>294.48</v>
      </c>
      <c r="J568">
        <v>10.986247337561499</v>
      </c>
      <c r="K568">
        <v>249.02</v>
      </c>
      <c r="L568">
        <v>104.2</v>
      </c>
      <c r="M568">
        <v>1897.94</v>
      </c>
      <c r="N568">
        <v>393.99</v>
      </c>
      <c r="O568">
        <v>144.97</v>
      </c>
      <c r="P568">
        <v>69.2</v>
      </c>
      <c r="Q568">
        <v>0.273068674664106</v>
      </c>
      <c r="R568">
        <v>365.98</v>
      </c>
      <c r="S568">
        <v>313</v>
      </c>
      <c r="T568">
        <v>40.769999999999897</v>
      </c>
      <c r="U568">
        <v>3402.43</v>
      </c>
      <c r="V568">
        <v>145.79999999999899</v>
      </c>
      <c r="W568">
        <v>5.13</v>
      </c>
      <c r="X568">
        <v>48.599999999999902</v>
      </c>
      <c r="Y568">
        <v>1094.3</v>
      </c>
      <c r="Z568">
        <v>127.99999999999901</v>
      </c>
      <c r="AA568">
        <v>66.899999999999906</v>
      </c>
      <c r="AB568">
        <v>1240.0999999999999</v>
      </c>
    </row>
    <row r="569" spans="1:28" hidden="1" x14ac:dyDescent="0.25">
      <c r="A569" t="s">
        <v>1433</v>
      </c>
      <c r="B569" t="s">
        <v>1432</v>
      </c>
      <c r="C569" t="s">
        <v>301</v>
      </c>
      <c r="D569">
        <v>5295.43065088</v>
      </c>
      <c r="E569">
        <v>441.85</v>
      </c>
      <c r="F569">
        <v>162.79</v>
      </c>
      <c r="G569">
        <v>5</v>
      </c>
      <c r="H569">
        <v>1693.6</v>
      </c>
      <c r="I569">
        <v>929.75</v>
      </c>
      <c r="J569">
        <v>93.713663858015394</v>
      </c>
      <c r="L569">
        <v>1140.29</v>
      </c>
      <c r="M569">
        <v>1551.35</v>
      </c>
      <c r="N569">
        <v>1530.81</v>
      </c>
      <c r="O569">
        <v>1530.81</v>
      </c>
      <c r="Q569">
        <v>5.3354012575748198E-2</v>
      </c>
      <c r="S569">
        <v>504.05999999999898</v>
      </c>
      <c r="T569">
        <v>390.52</v>
      </c>
      <c r="U569">
        <v>4678.76</v>
      </c>
      <c r="V569">
        <v>360.01</v>
      </c>
      <c r="W569">
        <v>13.74</v>
      </c>
      <c r="X569">
        <v>167.17</v>
      </c>
      <c r="Y569">
        <v>968.24</v>
      </c>
      <c r="Z569">
        <v>318.06</v>
      </c>
      <c r="AA569">
        <v>318.06</v>
      </c>
      <c r="AB569">
        <v>1328.25</v>
      </c>
    </row>
    <row r="570" spans="1:28" hidden="1" x14ac:dyDescent="0.25">
      <c r="A570" t="s">
        <v>1435</v>
      </c>
      <c r="B570" t="s">
        <v>1434</v>
      </c>
      <c r="C570" t="s">
        <v>681</v>
      </c>
      <c r="D570">
        <v>5283.4862820600001</v>
      </c>
      <c r="E570">
        <v>5496.2</v>
      </c>
      <c r="F570">
        <v>9.83</v>
      </c>
      <c r="G570">
        <v>130</v>
      </c>
      <c r="H570">
        <v>192.46</v>
      </c>
      <c r="I570">
        <v>207.56</v>
      </c>
      <c r="J570">
        <v>140.11684105374701</v>
      </c>
      <c r="K570">
        <v>1.41</v>
      </c>
      <c r="L570">
        <v>135.22999999999999</v>
      </c>
      <c r="M570">
        <v>24.18</v>
      </c>
      <c r="N570">
        <v>182.63</v>
      </c>
      <c r="O570">
        <v>181.22</v>
      </c>
      <c r="P570">
        <v>1.4</v>
      </c>
      <c r="Q570">
        <v>0.92779710862974096</v>
      </c>
      <c r="R570">
        <v>0</v>
      </c>
      <c r="S570">
        <v>27.18</v>
      </c>
      <c r="T570">
        <v>45.99</v>
      </c>
      <c r="U570">
        <v>452.78</v>
      </c>
      <c r="V570">
        <v>53.9299999999999</v>
      </c>
      <c r="W570">
        <v>39.89</v>
      </c>
      <c r="X570">
        <v>38.36</v>
      </c>
      <c r="Y570">
        <v>71.06</v>
      </c>
      <c r="Z570">
        <v>51.199999999999903</v>
      </c>
      <c r="AA570">
        <v>50.87</v>
      </c>
      <c r="AB570">
        <v>124.99</v>
      </c>
    </row>
    <row r="571" spans="1:28" hidden="1" x14ac:dyDescent="0.25">
      <c r="A571" t="s">
        <v>1437</v>
      </c>
      <c r="B571" t="s">
        <v>1436</v>
      </c>
      <c r="C571" t="s">
        <v>1218</v>
      </c>
      <c r="D571">
        <v>5259.9334978500001</v>
      </c>
      <c r="E571">
        <v>712.1</v>
      </c>
      <c r="F571">
        <v>104.3</v>
      </c>
      <c r="G571">
        <v>3</v>
      </c>
      <c r="H571">
        <v>467.31999999999903</v>
      </c>
      <c r="J571">
        <v>26.72</v>
      </c>
      <c r="K571">
        <v>72.989999999999995</v>
      </c>
      <c r="L571">
        <v>196.48999999999899</v>
      </c>
      <c r="M571">
        <v>5944.43</v>
      </c>
      <c r="N571">
        <v>363.01999999999902</v>
      </c>
      <c r="O571">
        <v>290.02999999999901</v>
      </c>
      <c r="Q571">
        <v>0.112275449101796</v>
      </c>
      <c r="T571">
        <v>93.54</v>
      </c>
      <c r="U571">
        <v>6411.75</v>
      </c>
      <c r="V571">
        <v>170.05999999999901</v>
      </c>
      <c r="W571">
        <v>11.71</v>
      </c>
      <c r="X571">
        <v>86.129999999999896</v>
      </c>
      <c r="Y571">
        <v>1878.35</v>
      </c>
      <c r="Z571">
        <v>143.289999999999</v>
      </c>
      <c r="AA571">
        <v>125.799999999999</v>
      </c>
      <c r="AB571">
        <v>2048.41</v>
      </c>
    </row>
    <row r="572" spans="1:28" hidden="1" x14ac:dyDescent="0.25">
      <c r="A572" t="s">
        <v>1439</v>
      </c>
      <c r="B572" t="s">
        <v>1438</v>
      </c>
      <c r="C572" t="s">
        <v>301</v>
      </c>
      <c r="D572">
        <v>5202.9502880999999</v>
      </c>
      <c r="E572">
        <v>800.75</v>
      </c>
      <c r="F572">
        <v>10.87</v>
      </c>
      <c r="G572">
        <v>0</v>
      </c>
      <c r="H572">
        <v>28.679999999999801</v>
      </c>
      <c r="I572">
        <v>305.72000000000003</v>
      </c>
      <c r="J572">
        <v>1.7561669426287601</v>
      </c>
      <c r="L572">
        <v>12.2999999999998</v>
      </c>
      <c r="M572">
        <v>1019.37</v>
      </c>
      <c r="N572">
        <v>17.8099999999998</v>
      </c>
      <c r="O572">
        <v>17.8099999999998</v>
      </c>
      <c r="Q572">
        <v>0</v>
      </c>
      <c r="S572">
        <v>123.26</v>
      </c>
      <c r="T572">
        <v>5.51</v>
      </c>
      <c r="U572">
        <v>1477.03</v>
      </c>
      <c r="V572">
        <v>142.26999999999899</v>
      </c>
      <c r="W572">
        <v>14.87</v>
      </c>
      <c r="X572">
        <v>105.55999999999899</v>
      </c>
      <c r="Y572">
        <v>390.74</v>
      </c>
      <c r="Z572">
        <v>138.55999999999901</v>
      </c>
      <c r="AA572">
        <v>138.55999999999901</v>
      </c>
      <c r="AB572">
        <v>533.01</v>
      </c>
    </row>
    <row r="573" spans="1:28" hidden="1" x14ac:dyDescent="0.25">
      <c r="A573" t="s">
        <v>1441</v>
      </c>
      <c r="B573" t="s">
        <v>1440</v>
      </c>
      <c r="C573" t="s">
        <v>412</v>
      </c>
      <c r="D573">
        <v>5179.63619096</v>
      </c>
      <c r="E573">
        <v>613.45000000000005</v>
      </c>
      <c r="F573">
        <v>6.06</v>
      </c>
      <c r="G573">
        <v>0.2</v>
      </c>
      <c r="H573">
        <v>81.849999999999994</v>
      </c>
      <c r="J573">
        <v>5.39</v>
      </c>
      <c r="K573">
        <v>4.08</v>
      </c>
      <c r="L573">
        <v>42.72</v>
      </c>
      <c r="M573">
        <v>146.24</v>
      </c>
      <c r="N573">
        <v>75.789999999999907</v>
      </c>
      <c r="O573">
        <v>71.709999999999994</v>
      </c>
      <c r="Q573">
        <v>3.7105751391465602E-2</v>
      </c>
      <c r="T573">
        <v>28.99</v>
      </c>
      <c r="U573">
        <v>228.09</v>
      </c>
      <c r="V573">
        <v>35.159999999999997</v>
      </c>
      <c r="W573">
        <v>2.5499999999999998</v>
      </c>
      <c r="X573">
        <v>20.1799999999999</v>
      </c>
      <c r="Y573">
        <v>60.7</v>
      </c>
      <c r="Z573">
        <v>33.639999999999901</v>
      </c>
      <c r="AA573">
        <v>33.009999999999899</v>
      </c>
      <c r="AB573">
        <v>95.86</v>
      </c>
    </row>
    <row r="574" spans="1:28" hidden="1" x14ac:dyDescent="0.25">
      <c r="A574" t="s">
        <v>1443</v>
      </c>
      <c r="B574" t="s">
        <v>1442</v>
      </c>
      <c r="C574" t="s">
        <v>1444</v>
      </c>
      <c r="D574">
        <v>5168.879891351</v>
      </c>
      <c r="E574">
        <v>50.65</v>
      </c>
    </row>
    <row r="575" spans="1:28" hidden="1" x14ac:dyDescent="0.25">
      <c r="A575" t="s">
        <v>1446</v>
      </c>
      <c r="B575" t="s">
        <v>1445</v>
      </c>
      <c r="C575" t="s">
        <v>544</v>
      </c>
      <c r="D575">
        <v>5143.552463985</v>
      </c>
      <c r="E575">
        <v>63.15</v>
      </c>
      <c r="F575">
        <v>175.15</v>
      </c>
      <c r="G575">
        <v>0.5</v>
      </c>
      <c r="H575">
        <v>892.56000000000097</v>
      </c>
      <c r="J575">
        <v>3.9</v>
      </c>
      <c r="K575">
        <v>291.24</v>
      </c>
      <c r="L575">
        <v>304.18000000000097</v>
      </c>
      <c r="M575">
        <v>12539.73</v>
      </c>
      <c r="N575">
        <v>717.41000000000099</v>
      </c>
      <c r="O575">
        <v>426.17000000000098</v>
      </c>
      <c r="Q575">
        <v>0.128205128205128</v>
      </c>
      <c r="T575">
        <v>121.99</v>
      </c>
      <c r="U575">
        <v>13432.29</v>
      </c>
      <c r="V575">
        <v>160.80000000000001</v>
      </c>
      <c r="W575">
        <v>0.18</v>
      </c>
      <c r="X575">
        <v>9.9800000000001692</v>
      </c>
      <c r="Y575">
        <v>3553.33</v>
      </c>
      <c r="Z575">
        <v>110.33</v>
      </c>
      <c r="AA575">
        <v>30.5700000000001</v>
      </c>
      <c r="AB575">
        <v>3714.13</v>
      </c>
    </row>
    <row r="576" spans="1:28" hidden="1" x14ac:dyDescent="0.25">
      <c r="A576" t="s">
        <v>1448</v>
      </c>
      <c r="B576" t="s">
        <v>1447</v>
      </c>
      <c r="C576" t="s">
        <v>1288</v>
      </c>
      <c r="D576">
        <v>5129.8649999999998</v>
      </c>
      <c r="E576">
        <v>465.55</v>
      </c>
      <c r="F576">
        <v>21.76</v>
      </c>
      <c r="G576">
        <v>5</v>
      </c>
      <c r="H576">
        <v>193.96</v>
      </c>
      <c r="J576">
        <v>11.08</v>
      </c>
      <c r="K576">
        <v>7.49</v>
      </c>
      <c r="L576">
        <v>122.99</v>
      </c>
      <c r="M576">
        <v>280.14999999999998</v>
      </c>
      <c r="N576">
        <v>172.2</v>
      </c>
      <c r="O576">
        <v>164.71</v>
      </c>
      <c r="Q576">
        <v>0.45126353790613699</v>
      </c>
      <c r="T576">
        <v>41.72</v>
      </c>
      <c r="U576">
        <v>474.11</v>
      </c>
      <c r="V576">
        <v>47.139999999999901</v>
      </c>
      <c r="W576">
        <v>2.63</v>
      </c>
      <c r="X576">
        <v>29.189999999999898</v>
      </c>
      <c r="Y576">
        <v>68.680000000000007</v>
      </c>
      <c r="Z576">
        <v>41.299999999999898</v>
      </c>
      <c r="AA576">
        <v>38.909999999999897</v>
      </c>
      <c r="AB576">
        <v>115.82</v>
      </c>
    </row>
    <row r="577" spans="1:28" hidden="1" x14ac:dyDescent="0.25">
      <c r="A577" t="s">
        <v>1450</v>
      </c>
      <c r="B577" t="s">
        <v>1449</v>
      </c>
      <c r="C577" t="s">
        <v>468</v>
      </c>
      <c r="D577">
        <v>5125.2197880000003</v>
      </c>
      <c r="E577">
        <v>323.55</v>
      </c>
      <c r="F577">
        <v>336.74</v>
      </c>
      <c r="G577">
        <v>0</v>
      </c>
      <c r="H577">
        <v>-246.01</v>
      </c>
      <c r="J577">
        <v>-53.66</v>
      </c>
      <c r="K577">
        <v>190.3</v>
      </c>
      <c r="L577">
        <v>-819.83</v>
      </c>
      <c r="M577">
        <v>7172.29</v>
      </c>
      <c r="N577">
        <v>-582.75</v>
      </c>
      <c r="O577">
        <v>-773.05</v>
      </c>
      <c r="Q577">
        <v>0</v>
      </c>
      <c r="T577">
        <v>46.78</v>
      </c>
      <c r="U577">
        <v>6926.28</v>
      </c>
      <c r="V577">
        <v>185.82999999999899</v>
      </c>
      <c r="W577">
        <v>2.59</v>
      </c>
      <c r="X577">
        <v>39.629999999999903</v>
      </c>
      <c r="Y577">
        <v>1533.93</v>
      </c>
      <c r="Z577">
        <v>93.659999999999897</v>
      </c>
      <c r="AA577">
        <v>41.129999999999903</v>
      </c>
      <c r="AB577">
        <v>1719.76</v>
      </c>
    </row>
    <row r="578" spans="1:28" hidden="1" x14ac:dyDescent="0.25">
      <c r="A578" t="s">
        <v>1452</v>
      </c>
      <c r="B578" t="s">
        <v>1451</v>
      </c>
      <c r="C578" t="s">
        <v>1453</v>
      </c>
      <c r="D578">
        <v>5124.7238399999997</v>
      </c>
      <c r="E578">
        <v>187.2</v>
      </c>
      <c r="F578">
        <v>69.14</v>
      </c>
      <c r="G578">
        <v>0.1</v>
      </c>
      <c r="H578">
        <v>126.03</v>
      </c>
      <c r="J578">
        <v>0.93</v>
      </c>
      <c r="K578">
        <v>28.46</v>
      </c>
      <c r="L578">
        <v>24.03</v>
      </c>
      <c r="M578">
        <v>863.68</v>
      </c>
      <c r="N578">
        <v>56.89</v>
      </c>
      <c r="O578">
        <v>28.43</v>
      </c>
      <c r="Q578">
        <v>0.10752688172043</v>
      </c>
      <c r="T578">
        <v>4.4000000000000004</v>
      </c>
      <c r="U578">
        <v>989.71</v>
      </c>
      <c r="V578">
        <v>44.46</v>
      </c>
      <c r="W578">
        <v>0.87</v>
      </c>
      <c r="X578">
        <v>21.5</v>
      </c>
      <c r="Y578">
        <v>195.23</v>
      </c>
      <c r="Z578">
        <v>29.78</v>
      </c>
      <c r="AA578">
        <v>23.63</v>
      </c>
      <c r="AB578">
        <v>239.69</v>
      </c>
    </row>
    <row r="579" spans="1:28" hidden="1" x14ac:dyDescent="0.25">
      <c r="A579" t="s">
        <v>1455</v>
      </c>
      <c r="B579" t="s">
        <v>1454</v>
      </c>
      <c r="C579" t="s">
        <v>320</v>
      </c>
      <c r="D579">
        <v>5122.5</v>
      </c>
      <c r="E579">
        <v>33.700000000000003</v>
      </c>
      <c r="F579">
        <v>5.29</v>
      </c>
      <c r="G579">
        <v>0</v>
      </c>
      <c r="H579">
        <v>1892.22</v>
      </c>
      <c r="J579">
        <v>10.42</v>
      </c>
      <c r="K579">
        <v>120.82</v>
      </c>
      <c r="L579">
        <v>1562.27</v>
      </c>
      <c r="M579">
        <v>3636.29</v>
      </c>
      <c r="N579">
        <v>1886.93</v>
      </c>
      <c r="O579">
        <v>1766.11</v>
      </c>
      <c r="Q579">
        <v>0</v>
      </c>
      <c r="T579">
        <v>203.84</v>
      </c>
      <c r="U579">
        <v>5528.51</v>
      </c>
      <c r="V579">
        <v>23.0399999999999</v>
      </c>
      <c r="W579">
        <v>7.0000000000000007E-2</v>
      </c>
      <c r="X579">
        <v>9.8499999999999606</v>
      </c>
      <c r="Y579">
        <v>729.39</v>
      </c>
      <c r="Z579">
        <v>21.639999999999901</v>
      </c>
      <c r="AA579">
        <v>14.819999999999901</v>
      </c>
      <c r="AB579">
        <v>752.43</v>
      </c>
    </row>
    <row r="580" spans="1:28" hidden="1" x14ac:dyDescent="0.25">
      <c r="A580" t="s">
        <v>1457</v>
      </c>
      <c r="B580" t="s">
        <v>1456</v>
      </c>
      <c r="C580" t="s">
        <v>1458</v>
      </c>
      <c r="D580">
        <v>5043.4686119949902</v>
      </c>
      <c r="E580">
        <v>188.65</v>
      </c>
      <c r="F580">
        <v>58.65</v>
      </c>
      <c r="G580">
        <v>1.25</v>
      </c>
      <c r="H580">
        <v>412.33</v>
      </c>
      <c r="I580">
        <v>158.53</v>
      </c>
      <c r="J580">
        <v>9.7815087435150296</v>
      </c>
      <c r="K580">
        <v>24.39</v>
      </c>
      <c r="L580">
        <v>261.37</v>
      </c>
      <c r="M580">
        <v>-5.74999999999996</v>
      </c>
      <c r="N580">
        <v>353.68</v>
      </c>
      <c r="O580">
        <v>329.29</v>
      </c>
      <c r="P580">
        <v>41.74</v>
      </c>
      <c r="Q580">
        <v>0.127792146669472</v>
      </c>
      <c r="R580">
        <v>106.53</v>
      </c>
      <c r="S580">
        <v>354.6</v>
      </c>
      <c r="T580">
        <v>67.92</v>
      </c>
      <c r="U580">
        <v>1067.98</v>
      </c>
      <c r="V580">
        <v>78.98</v>
      </c>
      <c r="W580">
        <v>1.91</v>
      </c>
      <c r="X580">
        <v>51.17</v>
      </c>
      <c r="Y580">
        <v>166.98</v>
      </c>
      <c r="Z580">
        <v>64.42</v>
      </c>
      <c r="AA580">
        <v>61.94</v>
      </c>
      <c r="AB580">
        <v>245.96</v>
      </c>
    </row>
    <row r="581" spans="1:28" hidden="1" x14ac:dyDescent="0.25">
      <c r="A581" t="s">
        <v>1460</v>
      </c>
      <c r="B581" t="s">
        <v>1459</v>
      </c>
      <c r="C581" t="s">
        <v>717</v>
      </c>
      <c r="D581">
        <v>5026.9005804400003</v>
      </c>
      <c r="E581">
        <v>232.95</v>
      </c>
      <c r="F581">
        <v>53.5</v>
      </c>
      <c r="G581">
        <v>1.5</v>
      </c>
      <c r="H581">
        <v>177.59</v>
      </c>
      <c r="I581">
        <v>192.6</v>
      </c>
      <c r="J581">
        <v>3.56965466920715</v>
      </c>
      <c r="K581">
        <v>22.15</v>
      </c>
      <c r="L581">
        <v>75.850000000000406</v>
      </c>
      <c r="M581">
        <v>104.609999999999</v>
      </c>
      <c r="N581">
        <v>124.09</v>
      </c>
      <c r="O581">
        <v>101.94</v>
      </c>
      <c r="P581">
        <v>10.16</v>
      </c>
      <c r="Q581">
        <v>0.42020871456822401</v>
      </c>
      <c r="R581">
        <v>1791</v>
      </c>
      <c r="S581">
        <v>426.72</v>
      </c>
      <c r="T581">
        <v>26.09</v>
      </c>
      <c r="U581">
        <v>2702.68</v>
      </c>
      <c r="V581">
        <v>52.7</v>
      </c>
      <c r="W581">
        <v>1.1599999999999999</v>
      </c>
      <c r="X581">
        <v>24.62</v>
      </c>
      <c r="Y581">
        <v>611.54999999999995</v>
      </c>
      <c r="Z581">
        <v>38.96</v>
      </c>
      <c r="AA581">
        <v>32.840000000000003</v>
      </c>
      <c r="AB581">
        <v>664.25</v>
      </c>
    </row>
    <row r="582" spans="1:28" hidden="1" x14ac:dyDescent="0.25">
      <c r="A582" t="s">
        <v>1462</v>
      </c>
      <c r="B582" t="s">
        <v>1461</v>
      </c>
      <c r="C582" t="s">
        <v>434</v>
      </c>
      <c r="D582">
        <v>5010.0253888300003</v>
      </c>
      <c r="E582">
        <v>4427.75</v>
      </c>
      <c r="F582">
        <v>0</v>
      </c>
      <c r="G582">
        <v>0</v>
      </c>
      <c r="H582">
        <v>400.85999999999899</v>
      </c>
      <c r="I582">
        <v>2.72</v>
      </c>
      <c r="J582">
        <v>298.76596139123598</v>
      </c>
      <c r="L582">
        <v>331.49999999999898</v>
      </c>
      <c r="M582">
        <v>1.1399999999999999</v>
      </c>
      <c r="N582">
        <v>400.85999999999899</v>
      </c>
      <c r="O582">
        <v>400.85999999999899</v>
      </c>
      <c r="Q582">
        <v>0</v>
      </c>
      <c r="S582">
        <v>2.04</v>
      </c>
      <c r="T582">
        <v>69.36</v>
      </c>
      <c r="U582">
        <v>406.76</v>
      </c>
      <c r="V582">
        <v>23.22</v>
      </c>
      <c r="W582">
        <v>37.4</v>
      </c>
      <c r="X582">
        <v>41.46</v>
      </c>
      <c r="Y582">
        <v>1.23</v>
      </c>
      <c r="Z582">
        <v>23.22</v>
      </c>
      <c r="AA582">
        <v>23.22</v>
      </c>
      <c r="AB582">
        <v>24.45</v>
      </c>
    </row>
    <row r="583" spans="1:28" hidden="1" x14ac:dyDescent="0.25">
      <c r="A583" t="s">
        <v>103</v>
      </c>
      <c r="B583" t="s">
        <v>104</v>
      </c>
      <c r="C583" t="s">
        <v>102</v>
      </c>
      <c r="D583">
        <v>5007.2613996099999</v>
      </c>
      <c r="E583">
        <v>512.45000000000005</v>
      </c>
      <c r="F583">
        <v>94.22</v>
      </c>
      <c r="G583">
        <v>16.428685423531501</v>
      </c>
      <c r="H583">
        <v>1621.6599999999901</v>
      </c>
      <c r="I583">
        <v>134.07</v>
      </c>
      <c r="J583">
        <v>112.255644284642</v>
      </c>
      <c r="K583">
        <v>38.67</v>
      </c>
      <c r="L583">
        <v>1141.5699999999899</v>
      </c>
      <c r="M583">
        <v>142.55000000000001</v>
      </c>
      <c r="N583">
        <v>1527.4399999999901</v>
      </c>
      <c r="O583">
        <v>1488.76999999999</v>
      </c>
      <c r="P583">
        <v>854.62</v>
      </c>
      <c r="Q583">
        <v>0.14635064034619</v>
      </c>
      <c r="R583">
        <v>1605</v>
      </c>
      <c r="S583">
        <v>328.13</v>
      </c>
      <c r="T583">
        <v>347.2</v>
      </c>
      <c r="U583">
        <v>4686.03</v>
      </c>
      <c r="V583">
        <v>346.24999999999898</v>
      </c>
      <c r="W583">
        <v>22.7936275476197</v>
      </c>
      <c r="X583">
        <v>226.54999999999899</v>
      </c>
      <c r="Y583">
        <v>795.11</v>
      </c>
      <c r="Z583">
        <v>319.479999999999</v>
      </c>
      <c r="AA583">
        <v>309.26999999999902</v>
      </c>
      <c r="AB583">
        <v>1141.3599999999999</v>
      </c>
    </row>
    <row r="584" spans="1:28" hidden="1" x14ac:dyDescent="0.25">
      <c r="A584" t="s">
        <v>1464</v>
      </c>
      <c r="B584" t="s">
        <v>1463</v>
      </c>
      <c r="C584" t="s">
        <v>1465</v>
      </c>
      <c r="D584">
        <v>4980.9640766399998</v>
      </c>
      <c r="E584">
        <v>159.1</v>
      </c>
      <c r="F584">
        <v>154.31</v>
      </c>
      <c r="G584">
        <v>1.5</v>
      </c>
      <c r="H584">
        <v>415.12</v>
      </c>
      <c r="J584">
        <v>5.89</v>
      </c>
      <c r="K584">
        <v>6.02</v>
      </c>
      <c r="L584">
        <v>189.08</v>
      </c>
      <c r="M584">
        <v>1587.08</v>
      </c>
      <c r="N584">
        <v>260.81</v>
      </c>
      <c r="O584">
        <v>254.79</v>
      </c>
      <c r="Q584">
        <v>0.25466893039049199</v>
      </c>
      <c r="T584">
        <v>65.709999999999994</v>
      </c>
      <c r="U584">
        <v>2002.2</v>
      </c>
      <c r="V584">
        <v>145.94999999999999</v>
      </c>
      <c r="W584">
        <v>2.37</v>
      </c>
      <c r="X584">
        <v>76.040000000000006</v>
      </c>
      <c r="Y584">
        <v>605.42999999999995</v>
      </c>
      <c r="Z584">
        <v>104.74</v>
      </c>
      <c r="AA584">
        <v>103.09</v>
      </c>
      <c r="AB584">
        <v>751.38</v>
      </c>
    </row>
    <row r="585" spans="1:28" hidden="1" x14ac:dyDescent="0.25">
      <c r="A585" t="s">
        <v>1467</v>
      </c>
      <c r="B585" t="s">
        <v>1466</v>
      </c>
      <c r="C585" t="s">
        <v>326</v>
      </c>
      <c r="D585">
        <v>4962.1430186999996</v>
      </c>
      <c r="E585">
        <v>105.6</v>
      </c>
      <c r="F585">
        <v>51.85</v>
      </c>
      <c r="G585">
        <v>0.5</v>
      </c>
      <c r="H585">
        <v>398.63</v>
      </c>
      <c r="J585">
        <v>6.41</v>
      </c>
      <c r="K585">
        <v>9.1300000000000008</v>
      </c>
      <c r="L585">
        <v>266.31</v>
      </c>
      <c r="M585">
        <v>1512.82</v>
      </c>
      <c r="N585">
        <v>346.78</v>
      </c>
      <c r="O585">
        <v>337.65</v>
      </c>
      <c r="Q585">
        <v>7.8003120124804995E-2</v>
      </c>
      <c r="T585">
        <v>71.34</v>
      </c>
      <c r="U585">
        <v>1911.45</v>
      </c>
      <c r="V585">
        <v>120.56</v>
      </c>
      <c r="W585">
        <v>1.97</v>
      </c>
      <c r="X585">
        <v>81.93</v>
      </c>
      <c r="Y585">
        <v>376.43</v>
      </c>
      <c r="Z585">
        <v>106.62</v>
      </c>
      <c r="AA585">
        <v>104.18</v>
      </c>
      <c r="AB585">
        <v>496.99</v>
      </c>
    </row>
    <row r="586" spans="1:28" hidden="1" x14ac:dyDescent="0.25">
      <c r="A586" t="s">
        <v>1469</v>
      </c>
      <c r="B586" t="s">
        <v>1468</v>
      </c>
      <c r="C586" t="s">
        <v>1087</v>
      </c>
      <c r="D586">
        <v>4958.5971781500002</v>
      </c>
      <c r="E586">
        <v>1051.5999999999999</v>
      </c>
      <c r="F586">
        <v>455.38</v>
      </c>
      <c r="G586">
        <v>15</v>
      </c>
      <c r="H586">
        <v>841.229999999999</v>
      </c>
      <c r="J586">
        <v>66.790000000000006</v>
      </c>
      <c r="K586">
        <v>137.27000000000001</v>
      </c>
      <c r="L586">
        <v>348.469999999999</v>
      </c>
      <c r="M586">
        <v>4253.8500000000004</v>
      </c>
      <c r="N586">
        <v>385.849999999999</v>
      </c>
      <c r="O586">
        <v>248.57999999999899</v>
      </c>
      <c r="Q586">
        <v>0.22458451864051501</v>
      </c>
      <c r="T586">
        <v>-99.89</v>
      </c>
      <c r="U586">
        <v>5095.08</v>
      </c>
      <c r="V586">
        <v>134.72</v>
      </c>
      <c r="W586">
        <v>4.87</v>
      </c>
      <c r="X586">
        <v>25.44</v>
      </c>
      <c r="Y586">
        <v>1033.51</v>
      </c>
      <c r="Z586">
        <v>21.11</v>
      </c>
      <c r="AA586">
        <v>-2.67999999999997</v>
      </c>
      <c r="AB586">
        <v>1168.23</v>
      </c>
    </row>
    <row r="587" spans="1:28" hidden="1" x14ac:dyDescent="0.25">
      <c r="A587" t="s">
        <v>1471</v>
      </c>
      <c r="B587" t="s">
        <v>1470</v>
      </c>
      <c r="C587" t="s">
        <v>339</v>
      </c>
      <c r="D587">
        <v>4939.1973791500004</v>
      </c>
      <c r="E587">
        <v>818.55</v>
      </c>
      <c r="F587">
        <v>53.28</v>
      </c>
      <c r="G587">
        <v>4.25</v>
      </c>
      <c r="H587">
        <v>186.89</v>
      </c>
      <c r="J587">
        <v>15.31</v>
      </c>
      <c r="K587">
        <v>12.91</v>
      </c>
      <c r="L587">
        <v>90.070000000000107</v>
      </c>
      <c r="M587">
        <v>1187.27</v>
      </c>
      <c r="N587">
        <v>133.61000000000001</v>
      </c>
      <c r="O587">
        <v>120.7</v>
      </c>
      <c r="Q587">
        <v>0.27759634225995999</v>
      </c>
      <c r="T587">
        <v>30.63</v>
      </c>
      <c r="U587">
        <v>1374.16</v>
      </c>
      <c r="V587">
        <v>52.72</v>
      </c>
      <c r="W587">
        <v>4.7</v>
      </c>
      <c r="X587">
        <v>27.66</v>
      </c>
      <c r="Y587">
        <v>297.83999999999997</v>
      </c>
      <c r="Z587">
        <v>39.299999999999997</v>
      </c>
      <c r="AA587">
        <v>37.03</v>
      </c>
      <c r="AB587">
        <v>350.56</v>
      </c>
    </row>
    <row r="588" spans="1:28" hidden="1" x14ac:dyDescent="0.25">
      <c r="A588" t="s">
        <v>1473</v>
      </c>
      <c r="B588" t="s">
        <v>1472</v>
      </c>
      <c r="C588" t="s">
        <v>468</v>
      </c>
      <c r="D588">
        <v>4935.3825680999998</v>
      </c>
      <c r="E588">
        <v>919.1</v>
      </c>
      <c r="F588">
        <v>130.08000000000001</v>
      </c>
      <c r="G588">
        <v>2.5</v>
      </c>
      <c r="H588">
        <v>394.82</v>
      </c>
      <c r="J588">
        <v>27.74</v>
      </c>
      <c r="K588">
        <v>61.51</v>
      </c>
      <c r="L588">
        <v>146.19</v>
      </c>
      <c r="M588">
        <v>1961.29</v>
      </c>
      <c r="N588">
        <v>264.74</v>
      </c>
      <c r="O588">
        <v>203.23</v>
      </c>
      <c r="Q588">
        <v>9.0122566690699304E-2</v>
      </c>
      <c r="T588">
        <v>57.04</v>
      </c>
      <c r="U588">
        <v>2356.11</v>
      </c>
      <c r="V588">
        <v>100.62</v>
      </c>
      <c r="W588">
        <v>6.64</v>
      </c>
      <c r="X588">
        <v>35.129999999999903</v>
      </c>
      <c r="Y588">
        <v>522.41999999999996</v>
      </c>
      <c r="Z588">
        <v>65.88</v>
      </c>
      <c r="AA588">
        <v>48.589999999999897</v>
      </c>
      <c r="AB588">
        <v>623.04</v>
      </c>
    </row>
    <row r="589" spans="1:28" hidden="1" x14ac:dyDescent="0.25">
      <c r="A589" t="s">
        <v>1475</v>
      </c>
      <c r="B589" t="s">
        <v>1474</v>
      </c>
      <c r="C589" t="s">
        <v>1288</v>
      </c>
      <c r="D589">
        <v>4927.2560299799998</v>
      </c>
      <c r="E589">
        <v>426.8</v>
      </c>
      <c r="F589">
        <v>39.21</v>
      </c>
      <c r="G589">
        <v>0</v>
      </c>
      <c r="H589">
        <v>160.45999999999901</v>
      </c>
      <c r="I589">
        <v>122.43</v>
      </c>
      <c r="J589">
        <v>7.8616780747912998</v>
      </c>
      <c r="K589">
        <v>2.4</v>
      </c>
      <c r="L589">
        <v>89.849999999999696</v>
      </c>
      <c r="M589">
        <v>88.839999999999904</v>
      </c>
      <c r="N589">
        <v>121.24999999999901</v>
      </c>
      <c r="O589">
        <v>118.849999999999</v>
      </c>
      <c r="P589">
        <v>55.97</v>
      </c>
      <c r="Q589">
        <v>0</v>
      </c>
      <c r="R589">
        <v>449.12</v>
      </c>
      <c r="S589">
        <v>184.42</v>
      </c>
      <c r="T589">
        <v>29</v>
      </c>
      <c r="U589">
        <v>1061.23999999999</v>
      </c>
      <c r="V589">
        <v>44.83</v>
      </c>
      <c r="W589">
        <v>1.93</v>
      </c>
      <c r="X589">
        <v>22.09</v>
      </c>
      <c r="Y589">
        <v>219.48</v>
      </c>
      <c r="Z589">
        <v>30.04</v>
      </c>
      <c r="AA589">
        <v>28.62</v>
      </c>
      <c r="AB589">
        <v>264.31</v>
      </c>
    </row>
    <row r="590" spans="1:28" hidden="1" x14ac:dyDescent="0.25">
      <c r="A590" t="s">
        <v>1477</v>
      </c>
      <c r="B590" t="s">
        <v>1476</v>
      </c>
      <c r="C590" t="s">
        <v>102</v>
      </c>
      <c r="D590">
        <v>4919.5398067199903</v>
      </c>
      <c r="E590">
        <v>663.2</v>
      </c>
      <c r="F590">
        <v>276.08999999999997</v>
      </c>
      <c r="G590">
        <v>23.55</v>
      </c>
      <c r="H590">
        <v>990.65999999999894</v>
      </c>
      <c r="J590">
        <v>55.78</v>
      </c>
      <c r="K590">
        <v>19.46</v>
      </c>
      <c r="L590">
        <v>409.61999999999898</v>
      </c>
      <c r="M590">
        <v>3567.99</v>
      </c>
      <c r="N590">
        <v>714.56999999999903</v>
      </c>
      <c r="O590">
        <v>695.10999999999899</v>
      </c>
      <c r="Q590">
        <v>0.42219433488705599</v>
      </c>
      <c r="T590">
        <v>285.49</v>
      </c>
      <c r="U590">
        <v>4558.6499999999996</v>
      </c>
      <c r="V590">
        <v>209.86</v>
      </c>
      <c r="W590">
        <v>9.68</v>
      </c>
      <c r="X590">
        <v>71.040000000000006</v>
      </c>
      <c r="Y590">
        <v>936.39</v>
      </c>
      <c r="Z590">
        <v>122.33</v>
      </c>
      <c r="AA590">
        <v>114.61</v>
      </c>
      <c r="AB590">
        <v>1146.25</v>
      </c>
    </row>
    <row r="591" spans="1:28" hidden="1" x14ac:dyDescent="0.25">
      <c r="A591" t="s">
        <v>1479</v>
      </c>
      <c r="B591" t="s">
        <v>1478</v>
      </c>
      <c r="C591" t="s">
        <v>61</v>
      </c>
      <c r="D591">
        <v>4919.2653584899999</v>
      </c>
      <c r="E591">
        <v>459.1</v>
      </c>
      <c r="F591">
        <v>7.6</v>
      </c>
      <c r="G591">
        <v>6</v>
      </c>
      <c r="H591">
        <v>247.54999999999899</v>
      </c>
      <c r="J591">
        <v>16.77</v>
      </c>
      <c r="K591">
        <v>10.66</v>
      </c>
      <c r="L591">
        <v>182.83999999999901</v>
      </c>
      <c r="M591">
        <v>746.84</v>
      </c>
      <c r="N591">
        <v>239.94999999999899</v>
      </c>
      <c r="O591">
        <v>229.289999999999</v>
      </c>
      <c r="Q591">
        <v>0.35778175313059002</v>
      </c>
      <c r="T591">
        <v>46.449999999999903</v>
      </c>
      <c r="U591">
        <v>994.39</v>
      </c>
      <c r="V591">
        <v>81.469999999999899</v>
      </c>
      <c r="W591">
        <v>5.28</v>
      </c>
      <c r="X591">
        <v>56.7899999999999</v>
      </c>
      <c r="Y591">
        <v>309.85000000000002</v>
      </c>
      <c r="Z591">
        <v>79.499999999999901</v>
      </c>
      <c r="AA591">
        <v>73.209999999999894</v>
      </c>
      <c r="AB591">
        <v>391.32</v>
      </c>
    </row>
    <row r="592" spans="1:28" hidden="1" x14ac:dyDescent="0.25">
      <c r="A592" t="s">
        <v>1481</v>
      </c>
      <c r="B592" t="s">
        <v>1480</v>
      </c>
      <c r="C592" t="s">
        <v>468</v>
      </c>
      <c r="D592">
        <v>4914.9692373600001</v>
      </c>
      <c r="E592">
        <v>1171.55</v>
      </c>
      <c r="F592">
        <v>94.71</v>
      </c>
      <c r="G592">
        <v>15</v>
      </c>
      <c r="H592">
        <v>507.02</v>
      </c>
      <c r="J592">
        <v>133.43</v>
      </c>
      <c r="K592">
        <v>19.29</v>
      </c>
      <c r="L592">
        <v>293.88</v>
      </c>
      <c r="M592">
        <v>2148.9699999999998</v>
      </c>
      <c r="N592">
        <v>412.31</v>
      </c>
      <c r="O592">
        <v>393.02</v>
      </c>
      <c r="Q592">
        <v>0.11241849658997199</v>
      </c>
      <c r="T592">
        <v>99.14</v>
      </c>
      <c r="U592">
        <v>2655.99</v>
      </c>
      <c r="V592">
        <v>151.319999999999</v>
      </c>
      <c r="W592">
        <v>41.49</v>
      </c>
      <c r="X592">
        <v>91.379999999999896</v>
      </c>
      <c r="Y592">
        <v>565.99</v>
      </c>
      <c r="Z592">
        <v>127.479999999999</v>
      </c>
      <c r="AA592">
        <v>121.24999999999901</v>
      </c>
      <c r="AB592">
        <v>717.31</v>
      </c>
    </row>
    <row r="593" spans="1:28" hidden="1" x14ac:dyDescent="0.25">
      <c r="A593" t="s">
        <v>1483</v>
      </c>
      <c r="B593" t="s">
        <v>1482</v>
      </c>
      <c r="C593" t="s">
        <v>27</v>
      </c>
      <c r="D593">
        <v>4898.7254200249999</v>
      </c>
      <c r="E593">
        <v>286.8</v>
      </c>
      <c r="F593">
        <v>43.16</v>
      </c>
      <c r="G593">
        <v>0</v>
      </c>
      <c r="H593">
        <v>776.729999999999</v>
      </c>
      <c r="I593">
        <v>558.51</v>
      </c>
      <c r="J593">
        <v>31.515508703758201</v>
      </c>
      <c r="L593">
        <v>547.35999999999899</v>
      </c>
      <c r="M593">
        <v>1123.53</v>
      </c>
      <c r="N593">
        <v>733.56999999999903</v>
      </c>
      <c r="O593">
        <v>733.56999999999903</v>
      </c>
      <c r="Q593">
        <v>0</v>
      </c>
      <c r="S593">
        <v>176.89</v>
      </c>
      <c r="T593">
        <v>186.21</v>
      </c>
      <c r="U593">
        <v>2635.66</v>
      </c>
      <c r="V593">
        <v>176.69999999999899</v>
      </c>
      <c r="W593">
        <v>7.62</v>
      </c>
      <c r="X593">
        <v>132.229999999999</v>
      </c>
      <c r="Y593">
        <v>628.34</v>
      </c>
      <c r="Z593">
        <v>176.69999999999899</v>
      </c>
      <c r="AA593">
        <v>176.69999999999899</v>
      </c>
      <c r="AB593">
        <v>805.04</v>
      </c>
    </row>
    <row r="594" spans="1:28" hidden="1" x14ac:dyDescent="0.25">
      <c r="A594" t="s">
        <v>1485</v>
      </c>
      <c r="B594" t="s">
        <v>1484</v>
      </c>
      <c r="C594" t="s">
        <v>118</v>
      </c>
      <c r="D594">
        <v>4881.0870194849904</v>
      </c>
      <c r="E594">
        <v>1175.25</v>
      </c>
      <c r="F594">
        <v>11.86</v>
      </c>
      <c r="H594">
        <v>58.47</v>
      </c>
      <c r="I594">
        <v>66.930000000000007</v>
      </c>
      <c r="J594">
        <v>29.859573199450899</v>
      </c>
      <c r="K594">
        <v>5.81</v>
      </c>
      <c r="L594">
        <v>31.99</v>
      </c>
      <c r="M594">
        <v>-47.25</v>
      </c>
      <c r="N594">
        <v>46.61</v>
      </c>
      <c r="O594">
        <v>40.799999999999997</v>
      </c>
      <c r="P594">
        <v>0.59</v>
      </c>
      <c r="Q594">
        <v>0</v>
      </c>
      <c r="R594">
        <v>95.74</v>
      </c>
      <c r="S594">
        <v>21.93</v>
      </c>
      <c r="T594">
        <v>8.81</v>
      </c>
      <c r="U594">
        <v>196.41</v>
      </c>
    </row>
    <row r="595" spans="1:28" hidden="1" x14ac:dyDescent="0.25">
      <c r="A595" t="s">
        <v>1487</v>
      </c>
      <c r="B595" t="s">
        <v>1486</v>
      </c>
      <c r="C595" t="s">
        <v>412</v>
      </c>
      <c r="D595">
        <v>4865.4916281899996</v>
      </c>
      <c r="E595">
        <v>183.25</v>
      </c>
      <c r="F595">
        <v>18.73</v>
      </c>
      <c r="G595">
        <v>0</v>
      </c>
      <c r="H595">
        <v>92.37</v>
      </c>
      <c r="J595">
        <v>1.26</v>
      </c>
      <c r="K595">
        <v>28.83</v>
      </c>
      <c r="L595">
        <v>28.98</v>
      </c>
      <c r="M595">
        <v>729.74</v>
      </c>
      <c r="N595">
        <v>73.64</v>
      </c>
      <c r="O595">
        <v>44.81</v>
      </c>
      <c r="Q595">
        <v>0</v>
      </c>
      <c r="T595">
        <v>15.83</v>
      </c>
      <c r="U595">
        <v>822.11</v>
      </c>
      <c r="V595">
        <v>4.78</v>
      </c>
      <c r="W595">
        <v>-0.49</v>
      </c>
      <c r="X595">
        <v>-11.2799999999999</v>
      </c>
      <c r="Y595">
        <v>175.28</v>
      </c>
      <c r="Z595">
        <v>0.14000000000000101</v>
      </c>
      <c r="AA595">
        <v>-9.4799999999999898</v>
      </c>
      <c r="AB595">
        <v>180.06</v>
      </c>
    </row>
    <row r="596" spans="1:28" hidden="1" x14ac:dyDescent="0.25">
      <c r="A596" t="s">
        <v>1489</v>
      </c>
      <c r="B596" t="s">
        <v>1488</v>
      </c>
      <c r="C596" t="s">
        <v>41</v>
      </c>
      <c r="D596">
        <v>4843.1398490299998</v>
      </c>
      <c r="E596">
        <v>6259.9</v>
      </c>
      <c r="F596">
        <v>12.39</v>
      </c>
      <c r="G596">
        <v>5</v>
      </c>
      <c r="H596">
        <v>142.13</v>
      </c>
      <c r="I596">
        <v>34.96</v>
      </c>
      <c r="J596">
        <v>123.32734839767799</v>
      </c>
      <c r="K596">
        <v>0.62</v>
      </c>
      <c r="L596">
        <v>97.770000000000095</v>
      </c>
      <c r="M596">
        <v>55.979999999999897</v>
      </c>
      <c r="N596">
        <v>129.74</v>
      </c>
      <c r="O596">
        <v>129.12</v>
      </c>
      <c r="P596">
        <v>9.2799999999999994</v>
      </c>
      <c r="Q596">
        <v>4.0542507926766801E-2</v>
      </c>
      <c r="R596">
        <v>398.75</v>
      </c>
      <c r="S596">
        <v>31.96</v>
      </c>
      <c r="T596">
        <v>31.349999999999898</v>
      </c>
      <c r="U596">
        <v>673.06</v>
      </c>
      <c r="V596">
        <v>43.389999999999901</v>
      </c>
      <c r="W596">
        <v>37.909999999999997</v>
      </c>
      <c r="X596">
        <v>30.0399999999999</v>
      </c>
      <c r="Y596">
        <v>133.84</v>
      </c>
      <c r="Z596">
        <v>40.529999999999902</v>
      </c>
      <c r="AA596">
        <v>40.409999999999897</v>
      </c>
      <c r="AB596">
        <v>177.23</v>
      </c>
    </row>
    <row r="597" spans="1:28" hidden="1" x14ac:dyDescent="0.25">
      <c r="A597" t="s">
        <v>1491</v>
      </c>
      <c r="B597" t="s">
        <v>1490</v>
      </c>
      <c r="C597" t="s">
        <v>347</v>
      </c>
      <c r="D597">
        <v>4828.2237294500001</v>
      </c>
      <c r="E597">
        <v>328.95</v>
      </c>
      <c r="F597">
        <v>306.20999999999998</v>
      </c>
      <c r="G597">
        <v>6</v>
      </c>
      <c r="H597">
        <v>1969.12</v>
      </c>
      <c r="I597">
        <v>215.12</v>
      </c>
      <c r="J597">
        <v>63.933557618127097</v>
      </c>
      <c r="K597">
        <v>397.18</v>
      </c>
      <c r="L597">
        <v>927.68</v>
      </c>
      <c r="M597">
        <v>426.44999999999902</v>
      </c>
      <c r="N597">
        <v>1662.91</v>
      </c>
      <c r="O597">
        <v>1265.73</v>
      </c>
      <c r="P597">
        <v>16.190000000000001</v>
      </c>
      <c r="Q597">
        <v>9.3847428854777398E-2</v>
      </c>
      <c r="R597">
        <v>1100.94</v>
      </c>
      <c r="S597">
        <v>201.7</v>
      </c>
      <c r="T597">
        <v>338.04999999999899</v>
      </c>
      <c r="U597">
        <v>3929.52</v>
      </c>
      <c r="V597">
        <v>464.07</v>
      </c>
      <c r="W597">
        <v>17.14</v>
      </c>
      <c r="X597">
        <v>246.65</v>
      </c>
      <c r="Y597">
        <v>536.30999999999995</v>
      </c>
      <c r="Z597">
        <v>385.8</v>
      </c>
      <c r="AA597">
        <v>295.10000000000002</v>
      </c>
      <c r="AB597">
        <v>1000.38</v>
      </c>
    </row>
    <row r="598" spans="1:28" hidden="1" x14ac:dyDescent="0.25">
      <c r="A598" t="s">
        <v>1493</v>
      </c>
      <c r="B598" t="s">
        <v>1492</v>
      </c>
      <c r="C598" t="s">
        <v>88</v>
      </c>
      <c r="D598">
        <v>4817.0043698099998</v>
      </c>
      <c r="E598">
        <v>884.05</v>
      </c>
      <c r="F598">
        <v>62.93</v>
      </c>
      <c r="G598">
        <v>0.5</v>
      </c>
      <c r="H598">
        <v>229.45</v>
      </c>
      <c r="I598">
        <v>98.62</v>
      </c>
      <c r="J598">
        <v>19.4606983900972</v>
      </c>
      <c r="K598">
        <v>22.32</v>
      </c>
      <c r="L598">
        <v>107.24</v>
      </c>
      <c r="M598">
        <v>77.649999999999906</v>
      </c>
      <c r="N598">
        <v>166.52</v>
      </c>
      <c r="O598">
        <v>144.19999999999999</v>
      </c>
      <c r="P598">
        <v>20.399999999999999</v>
      </c>
      <c r="Q598">
        <v>2.5692808653487401E-2</v>
      </c>
      <c r="R598">
        <v>1183.96</v>
      </c>
      <c r="S598">
        <v>52.24</v>
      </c>
      <c r="T598">
        <v>36.96</v>
      </c>
      <c r="U598">
        <v>1662.32</v>
      </c>
      <c r="V598">
        <v>57.59</v>
      </c>
      <c r="W598">
        <v>5.25</v>
      </c>
      <c r="X598">
        <v>28.96</v>
      </c>
      <c r="Y598">
        <v>351.89</v>
      </c>
      <c r="Z598">
        <v>41.57</v>
      </c>
      <c r="AA598">
        <v>37.22</v>
      </c>
      <c r="AB598">
        <v>409.48</v>
      </c>
    </row>
    <row r="599" spans="1:28" hidden="1" x14ac:dyDescent="0.25">
      <c r="A599" t="s">
        <v>1495</v>
      </c>
      <c r="B599" t="s">
        <v>1494</v>
      </c>
      <c r="C599" t="s">
        <v>74</v>
      </c>
      <c r="D599">
        <v>4772.9970654799999</v>
      </c>
      <c r="E599">
        <v>441.55</v>
      </c>
      <c r="F599">
        <v>35.81</v>
      </c>
      <c r="G599">
        <v>0</v>
      </c>
      <c r="H599">
        <v>104.579999999999</v>
      </c>
      <c r="J599">
        <v>6.33</v>
      </c>
      <c r="K599">
        <v>1.51</v>
      </c>
      <c r="L599">
        <v>68.399999999999906</v>
      </c>
      <c r="M599">
        <v>480.48</v>
      </c>
      <c r="N599">
        <v>68.769999999999897</v>
      </c>
      <c r="O599">
        <v>67.259999999999906</v>
      </c>
      <c r="Q599">
        <v>0</v>
      </c>
      <c r="T599">
        <v>-1.1399999999999899</v>
      </c>
      <c r="U599">
        <v>585.05999999999995</v>
      </c>
      <c r="V599">
        <v>37</v>
      </c>
      <c r="W599">
        <v>3.13</v>
      </c>
      <c r="X599">
        <v>33.779999999999902</v>
      </c>
      <c r="Y599">
        <v>150.72999999999999</v>
      </c>
      <c r="Z599">
        <v>26.189999999999898</v>
      </c>
      <c r="AA599">
        <v>25.8399999999999</v>
      </c>
      <c r="AB599">
        <v>187.73</v>
      </c>
    </row>
    <row r="600" spans="1:28" hidden="1" x14ac:dyDescent="0.25">
      <c r="A600" t="s">
        <v>1497</v>
      </c>
      <c r="B600" t="s">
        <v>1496</v>
      </c>
      <c r="C600" t="s">
        <v>326</v>
      </c>
      <c r="D600">
        <v>4727.6930000000002</v>
      </c>
      <c r="E600">
        <v>605.5</v>
      </c>
      <c r="F600">
        <v>50.32</v>
      </c>
      <c r="G600">
        <v>1</v>
      </c>
      <c r="H600">
        <v>307.789999999999</v>
      </c>
      <c r="J600">
        <v>17.97</v>
      </c>
      <c r="K600">
        <v>33.29</v>
      </c>
      <c r="L600">
        <v>166.30999999999901</v>
      </c>
      <c r="M600">
        <v>2410.4499999999998</v>
      </c>
      <c r="N600">
        <v>257.469999999999</v>
      </c>
      <c r="O600">
        <v>224.17999999999901</v>
      </c>
      <c r="Q600">
        <v>5.5648302726766803E-2</v>
      </c>
      <c r="T600">
        <v>57.87</v>
      </c>
      <c r="U600">
        <v>2718.24</v>
      </c>
      <c r="V600">
        <v>84.67</v>
      </c>
      <c r="W600">
        <v>5.18</v>
      </c>
      <c r="X600">
        <v>47.85</v>
      </c>
      <c r="Y600">
        <v>577.04</v>
      </c>
      <c r="Z600">
        <v>72.069999999999993</v>
      </c>
      <c r="AA600">
        <v>63.53</v>
      </c>
      <c r="AB600">
        <v>661.71</v>
      </c>
    </row>
    <row r="601" spans="1:28" hidden="1" x14ac:dyDescent="0.25">
      <c r="A601" t="s">
        <v>1499</v>
      </c>
      <c r="B601" t="s">
        <v>1498</v>
      </c>
      <c r="C601" t="s">
        <v>418</v>
      </c>
      <c r="D601">
        <v>4706.3830527999999</v>
      </c>
      <c r="E601">
        <v>4535.3</v>
      </c>
      <c r="F601">
        <v>9.69</v>
      </c>
      <c r="G601">
        <v>60</v>
      </c>
      <c r="H601">
        <v>270.94999999999902</v>
      </c>
      <c r="I601">
        <v>40.130000000000003</v>
      </c>
      <c r="J601">
        <v>197.63529542003999</v>
      </c>
      <c r="K601">
        <v>0.89</v>
      </c>
      <c r="L601">
        <v>199.94999999999899</v>
      </c>
      <c r="M601">
        <v>306.85000000000002</v>
      </c>
      <c r="N601">
        <v>261.25999999999902</v>
      </c>
      <c r="O601">
        <v>260.36999999999898</v>
      </c>
      <c r="P601">
        <v>6.15</v>
      </c>
      <c r="Q601">
        <v>0.30358949737434299</v>
      </c>
      <c r="R601">
        <v>760.94</v>
      </c>
      <c r="S601">
        <v>40.159999999999997</v>
      </c>
      <c r="T601">
        <v>60.42</v>
      </c>
      <c r="U601">
        <v>1425.1799999999901</v>
      </c>
      <c r="V601">
        <v>103.649999999999</v>
      </c>
      <c r="W601">
        <v>75.680000000000007</v>
      </c>
      <c r="X601">
        <v>76.569999999999894</v>
      </c>
      <c r="Y601">
        <v>347.04</v>
      </c>
      <c r="Z601">
        <v>101.079999999999</v>
      </c>
      <c r="AA601">
        <v>100.849999999999</v>
      </c>
      <c r="AB601">
        <v>450.69</v>
      </c>
    </row>
    <row r="602" spans="1:28" hidden="1" x14ac:dyDescent="0.25">
      <c r="A602" t="s">
        <v>1501</v>
      </c>
      <c r="B602" t="s">
        <v>1500</v>
      </c>
      <c r="C602" t="s">
        <v>434</v>
      </c>
      <c r="D602">
        <v>4698.4159796000004</v>
      </c>
      <c r="E602">
        <v>1181.25</v>
      </c>
      <c r="F602">
        <v>24.03</v>
      </c>
      <c r="G602">
        <v>1.5</v>
      </c>
      <c r="H602">
        <v>180.85</v>
      </c>
      <c r="J602">
        <v>28.18</v>
      </c>
      <c r="L602">
        <v>116.68</v>
      </c>
      <c r="M602">
        <v>438.02</v>
      </c>
      <c r="N602">
        <v>156.82</v>
      </c>
      <c r="O602">
        <v>156.82</v>
      </c>
      <c r="Q602">
        <v>5.3229240596167397E-2</v>
      </c>
      <c r="T602">
        <v>40.14</v>
      </c>
      <c r="U602">
        <v>618.87</v>
      </c>
      <c r="V602">
        <v>61.43</v>
      </c>
      <c r="W602">
        <v>9.9600000000000009</v>
      </c>
      <c r="X602">
        <v>41.24</v>
      </c>
      <c r="Y602">
        <v>118.97</v>
      </c>
      <c r="Z602">
        <v>55.3</v>
      </c>
      <c r="AA602">
        <v>55.3</v>
      </c>
      <c r="AB602">
        <v>180.4</v>
      </c>
    </row>
    <row r="603" spans="1:28" hidden="1" x14ac:dyDescent="0.25">
      <c r="A603" t="s">
        <v>1503</v>
      </c>
      <c r="B603" t="s">
        <v>1502</v>
      </c>
      <c r="C603" t="s">
        <v>38</v>
      </c>
      <c r="D603">
        <v>4672.1208148300002</v>
      </c>
      <c r="E603">
        <v>169.45</v>
      </c>
      <c r="F603">
        <v>35.46</v>
      </c>
      <c r="G603">
        <v>0.45</v>
      </c>
      <c r="H603">
        <v>170.45</v>
      </c>
      <c r="J603">
        <v>3.51</v>
      </c>
      <c r="K603">
        <v>6.55</v>
      </c>
      <c r="L603">
        <v>98.64</v>
      </c>
      <c r="M603">
        <v>1217.24</v>
      </c>
      <c r="N603">
        <v>134.99</v>
      </c>
      <c r="O603">
        <v>128.44</v>
      </c>
      <c r="Q603">
        <v>0.128205128205128</v>
      </c>
      <c r="T603">
        <v>29.799999999999901</v>
      </c>
      <c r="U603">
        <v>1387.69</v>
      </c>
      <c r="V603">
        <v>48.699999999999903</v>
      </c>
      <c r="W603">
        <v>1.26</v>
      </c>
      <c r="X603">
        <v>34.799999999999898</v>
      </c>
      <c r="Y603">
        <v>358.99</v>
      </c>
      <c r="Z603">
        <v>38.689999999999898</v>
      </c>
      <c r="AA603">
        <v>36.139999999999901</v>
      </c>
      <c r="AB603">
        <v>407.69</v>
      </c>
    </row>
    <row r="604" spans="1:28" hidden="1" x14ac:dyDescent="0.25">
      <c r="A604" t="s">
        <v>1505</v>
      </c>
      <c r="B604" t="s">
        <v>1504</v>
      </c>
      <c r="C604" t="s">
        <v>544</v>
      </c>
      <c r="D604">
        <v>4631.0180083499999</v>
      </c>
      <c r="E604">
        <v>481.35</v>
      </c>
      <c r="F604">
        <v>248.12</v>
      </c>
      <c r="G604">
        <v>6</v>
      </c>
      <c r="H604">
        <v>699.03</v>
      </c>
      <c r="I604">
        <v>44.8</v>
      </c>
      <c r="J604">
        <v>37.902696055923897</v>
      </c>
      <c r="K604">
        <v>20.170000000000002</v>
      </c>
      <c r="L604">
        <v>341.96</v>
      </c>
      <c r="M604">
        <v>-189.06</v>
      </c>
      <c r="N604">
        <v>450.91</v>
      </c>
      <c r="O604">
        <v>430.74</v>
      </c>
      <c r="P604">
        <v>0</v>
      </c>
      <c r="Q604">
        <v>0.15830008480523899</v>
      </c>
      <c r="R604">
        <v>3167.7</v>
      </c>
      <c r="S604">
        <v>362.97</v>
      </c>
      <c r="T604">
        <v>88.779999999999902</v>
      </c>
      <c r="U604">
        <v>4085.44</v>
      </c>
      <c r="V604">
        <v>325.27999999999997</v>
      </c>
      <c r="W604">
        <v>22.04</v>
      </c>
      <c r="X604">
        <v>198.83</v>
      </c>
      <c r="Y604">
        <v>1163.5899999999999</v>
      </c>
      <c r="Z604">
        <v>257.62</v>
      </c>
      <c r="AA604">
        <v>255.14</v>
      </c>
      <c r="AB604">
        <v>1488.87</v>
      </c>
    </row>
    <row r="605" spans="1:28" hidden="1" x14ac:dyDescent="0.25">
      <c r="A605" t="s">
        <v>1507</v>
      </c>
      <c r="B605" t="s">
        <v>1506</v>
      </c>
      <c r="C605" t="s">
        <v>441</v>
      </c>
      <c r="D605">
        <v>4630.0374723000004</v>
      </c>
      <c r="E605">
        <v>250.25</v>
      </c>
      <c r="F605">
        <v>85.8</v>
      </c>
      <c r="G605">
        <v>3</v>
      </c>
      <c r="H605">
        <v>561.66</v>
      </c>
      <c r="I605">
        <v>412.13</v>
      </c>
      <c r="J605">
        <v>14.0734314548929</v>
      </c>
      <c r="K605">
        <v>68.260000000000005</v>
      </c>
      <c r="L605">
        <v>262.85000000000002</v>
      </c>
      <c r="M605">
        <v>221.66999999999899</v>
      </c>
      <c r="N605">
        <v>475.86</v>
      </c>
      <c r="O605">
        <v>407.6</v>
      </c>
      <c r="P605">
        <v>90</v>
      </c>
      <c r="Q605">
        <v>0.213167627924671</v>
      </c>
      <c r="R605">
        <v>1504.26</v>
      </c>
      <c r="S605">
        <v>236.88</v>
      </c>
      <c r="T605">
        <v>144.75</v>
      </c>
      <c r="U605">
        <v>3026.6</v>
      </c>
      <c r="V605">
        <v>124.479999999999</v>
      </c>
      <c r="W605">
        <v>2.54</v>
      </c>
      <c r="X605">
        <v>47.479999999999897</v>
      </c>
      <c r="Y605">
        <v>583.45000000000005</v>
      </c>
      <c r="Z605">
        <v>102.869999999999</v>
      </c>
      <c r="AA605">
        <v>81.909999999999897</v>
      </c>
      <c r="AB605">
        <v>707.93</v>
      </c>
    </row>
    <row r="606" spans="1:28" hidden="1" x14ac:dyDescent="0.25">
      <c r="A606" t="s">
        <v>1509</v>
      </c>
      <c r="B606" t="s">
        <v>1508</v>
      </c>
      <c r="C606" t="s">
        <v>55</v>
      </c>
      <c r="D606">
        <v>4615.7016436000004</v>
      </c>
      <c r="E606">
        <v>457.75</v>
      </c>
      <c r="F606">
        <v>61.72</v>
      </c>
      <c r="G606">
        <v>1</v>
      </c>
      <c r="H606">
        <v>196.17</v>
      </c>
      <c r="J606">
        <v>8.2899999999999991</v>
      </c>
      <c r="K606">
        <v>20.95</v>
      </c>
      <c r="L606">
        <v>84.62</v>
      </c>
      <c r="M606">
        <v>277.2</v>
      </c>
      <c r="N606">
        <v>134.44999999999999</v>
      </c>
      <c r="O606">
        <v>113.5</v>
      </c>
      <c r="Q606">
        <v>0.120627261761158</v>
      </c>
      <c r="T606">
        <v>28.88</v>
      </c>
      <c r="U606">
        <v>473.37</v>
      </c>
      <c r="V606">
        <v>53.62</v>
      </c>
      <c r="W606">
        <v>2.69</v>
      </c>
      <c r="X606">
        <v>27.48</v>
      </c>
      <c r="Y606">
        <v>71.89</v>
      </c>
      <c r="Z606">
        <v>42.26</v>
      </c>
      <c r="AA606">
        <v>36.49</v>
      </c>
      <c r="AB606">
        <v>125.51</v>
      </c>
    </row>
    <row r="607" spans="1:28" hidden="1" x14ac:dyDescent="0.25">
      <c r="A607" t="s">
        <v>1511</v>
      </c>
      <c r="B607" t="s">
        <v>1510</v>
      </c>
      <c r="C607" t="s">
        <v>85</v>
      </c>
      <c r="D607">
        <v>4585.7912534500001</v>
      </c>
      <c r="E607">
        <v>98.2</v>
      </c>
      <c r="F607">
        <v>753.16</v>
      </c>
      <c r="G607">
        <v>0.44</v>
      </c>
      <c r="H607">
        <v>1740.37</v>
      </c>
      <c r="J607">
        <v>18.68</v>
      </c>
      <c r="K607">
        <v>184.19</v>
      </c>
      <c r="L607">
        <v>870.16</v>
      </c>
      <c r="M607">
        <v>4237.5600000000004</v>
      </c>
      <c r="N607">
        <v>987.20999999999901</v>
      </c>
      <c r="O607">
        <v>803.02</v>
      </c>
      <c r="Q607">
        <v>2.3554603854389702E-2</v>
      </c>
      <c r="T607">
        <v>-67.14</v>
      </c>
      <c r="U607">
        <v>5977.93</v>
      </c>
      <c r="V607">
        <v>519.03</v>
      </c>
      <c r="W607">
        <v>8.16</v>
      </c>
      <c r="X607">
        <v>379.91</v>
      </c>
      <c r="Y607">
        <v>953.62</v>
      </c>
      <c r="Z607">
        <v>323.20999999999998</v>
      </c>
      <c r="AA607">
        <v>273.64</v>
      </c>
      <c r="AB607">
        <v>1472.65</v>
      </c>
    </row>
    <row r="608" spans="1:28" hidden="1" x14ac:dyDescent="0.25">
      <c r="A608" t="s">
        <v>1513</v>
      </c>
      <c r="B608" t="s">
        <v>1512</v>
      </c>
      <c r="C608" t="s">
        <v>61</v>
      </c>
      <c r="D608">
        <v>4585.2984820000001</v>
      </c>
      <c r="E608">
        <v>681.95</v>
      </c>
      <c r="F608">
        <v>38.770000000000003</v>
      </c>
      <c r="G608">
        <v>0.4</v>
      </c>
      <c r="H608">
        <v>333.50999999999902</v>
      </c>
      <c r="J608">
        <v>28.96</v>
      </c>
      <c r="K608">
        <v>33.08</v>
      </c>
      <c r="L608">
        <v>193.979999999999</v>
      </c>
      <c r="M608">
        <v>2534.4</v>
      </c>
      <c r="N608">
        <v>294.73999999999899</v>
      </c>
      <c r="O608">
        <v>261.659999999999</v>
      </c>
      <c r="Q608">
        <v>1.3812154696132501E-2</v>
      </c>
      <c r="T608">
        <v>67.680000000000007</v>
      </c>
      <c r="U608">
        <v>2867.91</v>
      </c>
      <c r="V608">
        <v>119.11</v>
      </c>
      <c r="W608">
        <v>10.77</v>
      </c>
      <c r="X608">
        <v>72.16</v>
      </c>
      <c r="Y608">
        <v>752.85</v>
      </c>
      <c r="Z608">
        <v>108.86</v>
      </c>
      <c r="AA608">
        <v>97.67</v>
      </c>
      <c r="AB608">
        <v>871.96</v>
      </c>
    </row>
    <row r="609" spans="1:28" hidden="1" x14ac:dyDescent="0.25">
      <c r="A609" t="s">
        <v>1515</v>
      </c>
      <c r="B609" t="s">
        <v>1514</v>
      </c>
      <c r="C609" t="s">
        <v>339</v>
      </c>
      <c r="D609">
        <v>4568.7445843249998</v>
      </c>
      <c r="E609">
        <v>838.5</v>
      </c>
      <c r="F609">
        <v>61.23</v>
      </c>
      <c r="G609">
        <v>0</v>
      </c>
      <c r="H609">
        <v>215.2</v>
      </c>
      <c r="I609">
        <v>119.15</v>
      </c>
      <c r="J609">
        <v>20.555451014312901</v>
      </c>
      <c r="K609">
        <v>2.13</v>
      </c>
      <c r="L609">
        <v>122.29</v>
      </c>
      <c r="M609">
        <v>75.8</v>
      </c>
      <c r="N609">
        <v>153.97</v>
      </c>
      <c r="O609">
        <v>151.84</v>
      </c>
      <c r="P609">
        <v>48.2</v>
      </c>
      <c r="Q609">
        <v>0</v>
      </c>
      <c r="R609">
        <v>2117.9499999999998</v>
      </c>
      <c r="S609">
        <v>258.68</v>
      </c>
      <c r="T609">
        <v>29.55</v>
      </c>
      <c r="U609">
        <v>2834.98</v>
      </c>
      <c r="V609">
        <v>40.03</v>
      </c>
      <c r="W609">
        <v>3.79</v>
      </c>
      <c r="X609">
        <v>22.53</v>
      </c>
      <c r="Y609">
        <v>690.56</v>
      </c>
      <c r="Z609">
        <v>25.31</v>
      </c>
      <c r="AA609">
        <v>24.99</v>
      </c>
      <c r="AB609">
        <v>730.59</v>
      </c>
    </row>
    <row r="610" spans="1:28" hidden="1" x14ac:dyDescent="0.25">
      <c r="A610" t="s">
        <v>1517</v>
      </c>
      <c r="B610" t="s">
        <v>1516</v>
      </c>
      <c r="C610" t="s">
        <v>115</v>
      </c>
      <c r="D610">
        <v>4531.836655825</v>
      </c>
      <c r="E610">
        <v>354.95</v>
      </c>
      <c r="F610">
        <v>80.180000000000007</v>
      </c>
      <c r="G610">
        <v>5.0999999999999996</v>
      </c>
      <c r="H610">
        <v>526.01000000000101</v>
      </c>
      <c r="I610">
        <v>761.27</v>
      </c>
      <c r="J610">
        <v>20.304367044229998</v>
      </c>
      <c r="K610">
        <v>89.08</v>
      </c>
      <c r="L610">
        <v>264.98000000000098</v>
      </c>
      <c r="M610">
        <v>81.049999999999599</v>
      </c>
      <c r="N610">
        <v>445.83000000000101</v>
      </c>
      <c r="O610">
        <v>356.75000000000102</v>
      </c>
      <c r="P610">
        <v>8.3800000000000008</v>
      </c>
      <c r="Q610">
        <v>0.25117749245225901</v>
      </c>
      <c r="R610">
        <v>8793.14</v>
      </c>
      <c r="S610">
        <v>459</v>
      </c>
      <c r="T610">
        <v>91.77</v>
      </c>
      <c r="U610">
        <v>10628.85</v>
      </c>
      <c r="V610">
        <v>135.849999999999</v>
      </c>
      <c r="W610">
        <v>4.33</v>
      </c>
      <c r="X610">
        <v>56.569999999999901</v>
      </c>
      <c r="Y610">
        <v>2609.0500000000002</v>
      </c>
      <c r="Z610">
        <v>113.289999999999</v>
      </c>
      <c r="AA610">
        <v>85.899999999999906</v>
      </c>
      <c r="AB610">
        <v>2744.9</v>
      </c>
    </row>
    <row r="611" spans="1:28" hidden="1" x14ac:dyDescent="0.25">
      <c r="A611" t="s">
        <v>1519</v>
      </c>
      <c r="B611" t="s">
        <v>1518</v>
      </c>
      <c r="C611" t="s">
        <v>384</v>
      </c>
      <c r="D611">
        <v>4461.1723674000004</v>
      </c>
      <c r="E611">
        <v>628.79999999999995</v>
      </c>
      <c r="F611">
        <v>32.79</v>
      </c>
      <c r="G611">
        <v>4.5</v>
      </c>
      <c r="H611">
        <v>411.97</v>
      </c>
      <c r="I611">
        <v>19.64</v>
      </c>
      <c r="J611">
        <v>41.248958983229599</v>
      </c>
      <c r="K611">
        <v>12.21</v>
      </c>
      <c r="L611">
        <v>290.64</v>
      </c>
      <c r="M611">
        <v>70.799999999999898</v>
      </c>
      <c r="N611">
        <v>379.18</v>
      </c>
      <c r="O611">
        <v>366.97</v>
      </c>
      <c r="P611">
        <v>19.39</v>
      </c>
      <c r="Q611">
        <v>0.109093662262592</v>
      </c>
      <c r="R611">
        <v>37.47</v>
      </c>
      <c r="S611">
        <v>49.99</v>
      </c>
      <c r="T611">
        <v>76.33</v>
      </c>
      <c r="U611">
        <v>609.26</v>
      </c>
      <c r="V611">
        <v>119.85</v>
      </c>
      <c r="W611">
        <v>12.06</v>
      </c>
      <c r="X611">
        <v>84.95</v>
      </c>
      <c r="Y611">
        <v>57.87</v>
      </c>
      <c r="Z611">
        <v>110.63</v>
      </c>
      <c r="AA611">
        <v>109.03</v>
      </c>
      <c r="AB611">
        <v>177.72</v>
      </c>
    </row>
    <row r="612" spans="1:28" hidden="1" x14ac:dyDescent="0.25">
      <c r="A612" t="s">
        <v>1521</v>
      </c>
      <c r="B612" t="s">
        <v>1520</v>
      </c>
      <c r="C612" t="s">
        <v>55</v>
      </c>
      <c r="D612">
        <v>4455.8171302399996</v>
      </c>
      <c r="E612">
        <v>321.10000000000002</v>
      </c>
      <c r="F612">
        <v>163.47</v>
      </c>
      <c r="G612">
        <v>0</v>
      </c>
      <c r="H612">
        <v>311.83999999999901</v>
      </c>
      <c r="J612">
        <v>2.11</v>
      </c>
      <c r="K612">
        <v>103.5</v>
      </c>
      <c r="L612">
        <v>29.3399999999999</v>
      </c>
      <c r="M612">
        <v>1395.78</v>
      </c>
      <c r="N612">
        <v>148.36999999999901</v>
      </c>
      <c r="O612">
        <v>44.869999999999898</v>
      </c>
      <c r="Q612">
        <v>0</v>
      </c>
      <c r="T612">
        <v>15.53</v>
      </c>
      <c r="U612">
        <v>1707.62</v>
      </c>
      <c r="V612">
        <v>80.959999999999994</v>
      </c>
      <c r="W612">
        <v>0.6</v>
      </c>
      <c r="X612">
        <v>8.3700000000000294</v>
      </c>
      <c r="Y612">
        <v>365.4</v>
      </c>
      <c r="Z612">
        <v>38.76</v>
      </c>
      <c r="AA612">
        <v>13.13</v>
      </c>
      <c r="AB612">
        <v>446.36</v>
      </c>
    </row>
    <row r="613" spans="1:28" hidden="1" x14ac:dyDescent="0.25">
      <c r="A613" t="s">
        <v>33</v>
      </c>
      <c r="B613" t="s">
        <v>34</v>
      </c>
      <c r="C613" t="s">
        <v>35</v>
      </c>
      <c r="D613">
        <v>4449.3999170859997</v>
      </c>
      <c r="E613">
        <v>216.73</v>
      </c>
    </row>
    <row r="614" spans="1:28" hidden="1" x14ac:dyDescent="0.25">
      <c r="A614" t="s">
        <v>1523</v>
      </c>
      <c r="B614" t="s">
        <v>1522</v>
      </c>
      <c r="C614" t="s">
        <v>515</v>
      </c>
      <c r="D614">
        <v>4431.7949615999996</v>
      </c>
      <c r="E614">
        <v>657.8</v>
      </c>
      <c r="F614">
        <v>22.7</v>
      </c>
      <c r="G614">
        <v>1.1000000000000001</v>
      </c>
      <c r="H614">
        <v>145.07</v>
      </c>
      <c r="J614">
        <v>10.220000000000001</v>
      </c>
      <c r="K614">
        <v>23.05</v>
      </c>
      <c r="L614">
        <v>69.81</v>
      </c>
      <c r="M614">
        <v>794.5</v>
      </c>
      <c r="N614">
        <v>122.37</v>
      </c>
      <c r="O614">
        <v>99.32</v>
      </c>
      <c r="Q614">
        <v>0.107632093933463</v>
      </c>
      <c r="T614">
        <v>29.509999999999899</v>
      </c>
      <c r="U614">
        <v>939.57</v>
      </c>
      <c r="V614">
        <v>47.299999999999898</v>
      </c>
      <c r="W614">
        <v>3.34</v>
      </c>
      <c r="X614">
        <v>22.7899999999999</v>
      </c>
      <c r="Y614">
        <v>253.98</v>
      </c>
      <c r="Z614">
        <v>41.509999999999899</v>
      </c>
      <c r="AA614">
        <v>32.559999999999903</v>
      </c>
      <c r="AB614">
        <v>301.27999999999997</v>
      </c>
    </row>
    <row r="615" spans="1:28" hidden="1" x14ac:dyDescent="0.25">
      <c r="A615" t="s">
        <v>1525</v>
      </c>
      <c r="B615" t="s">
        <v>1524</v>
      </c>
      <c r="C615" t="s">
        <v>1526</v>
      </c>
      <c r="D615">
        <v>4431.3745339500001</v>
      </c>
      <c r="E615">
        <v>639.4</v>
      </c>
      <c r="F615">
        <v>23.96</v>
      </c>
      <c r="G615">
        <v>4.3499999999999996</v>
      </c>
      <c r="H615">
        <v>290.69</v>
      </c>
      <c r="J615">
        <v>29.72</v>
      </c>
      <c r="K615">
        <v>39.14</v>
      </c>
      <c r="L615">
        <v>201.1</v>
      </c>
      <c r="M615">
        <v>2602.9899999999998</v>
      </c>
      <c r="N615">
        <v>266.73</v>
      </c>
      <c r="O615">
        <v>227.59</v>
      </c>
      <c r="Q615">
        <v>0.14636608344549101</v>
      </c>
      <c r="T615">
        <v>26.49</v>
      </c>
      <c r="U615">
        <v>2893.68</v>
      </c>
      <c r="V615">
        <v>86.539999999999907</v>
      </c>
      <c r="W615">
        <v>9.43</v>
      </c>
      <c r="X615">
        <v>63.809999999999903</v>
      </c>
      <c r="Y615">
        <v>685.52</v>
      </c>
      <c r="Z615">
        <v>79.619999999999905</v>
      </c>
      <c r="AA615">
        <v>69.769999999999897</v>
      </c>
      <c r="AB615">
        <v>772.06</v>
      </c>
    </row>
    <row r="616" spans="1:28" hidden="1" x14ac:dyDescent="0.25">
      <c r="A616" t="s">
        <v>1528</v>
      </c>
      <c r="B616" t="s">
        <v>1527</v>
      </c>
      <c r="C616" t="s">
        <v>586</v>
      </c>
      <c r="D616">
        <v>4422.1910494550002</v>
      </c>
      <c r="E616">
        <v>1481.2</v>
      </c>
      <c r="F616">
        <v>19.78</v>
      </c>
      <c r="G616">
        <v>5</v>
      </c>
      <c r="H616">
        <v>233.15</v>
      </c>
      <c r="J616">
        <v>47.23</v>
      </c>
      <c r="K616">
        <v>24.49</v>
      </c>
      <c r="L616">
        <v>142.03</v>
      </c>
      <c r="M616">
        <v>2164.48</v>
      </c>
      <c r="N616">
        <v>213.37</v>
      </c>
      <c r="O616">
        <v>188.88</v>
      </c>
      <c r="Q616">
        <v>0.10586491636671599</v>
      </c>
      <c r="T616">
        <v>46.849999999999902</v>
      </c>
      <c r="U616">
        <v>2397.63</v>
      </c>
      <c r="V616">
        <v>52.09</v>
      </c>
      <c r="W616">
        <v>10.38</v>
      </c>
      <c r="X616">
        <v>31.21</v>
      </c>
      <c r="Y616">
        <v>673.02</v>
      </c>
      <c r="Z616">
        <v>46.73</v>
      </c>
      <c r="AA616">
        <v>40.92</v>
      </c>
      <c r="AB616">
        <v>725.11</v>
      </c>
    </row>
    <row r="617" spans="1:28" hidden="1" x14ac:dyDescent="0.25">
      <c r="A617" t="s">
        <v>1530</v>
      </c>
      <c r="B617" t="s">
        <v>1529</v>
      </c>
      <c r="C617" t="s">
        <v>331</v>
      </c>
      <c r="D617">
        <v>4399.6800626499999</v>
      </c>
      <c r="E617">
        <v>2213.15</v>
      </c>
      <c r="F617">
        <v>179.98</v>
      </c>
      <c r="G617">
        <v>0</v>
      </c>
      <c r="H617">
        <v>283.88</v>
      </c>
      <c r="J617">
        <v>-3.97</v>
      </c>
      <c r="K617">
        <v>116.91</v>
      </c>
      <c r="L617">
        <v>-7.84999999999987</v>
      </c>
      <c r="M617">
        <v>2195.9299999999998</v>
      </c>
      <c r="N617">
        <v>103.9</v>
      </c>
      <c r="O617">
        <v>-13.009999999999801</v>
      </c>
      <c r="Q617">
        <v>0</v>
      </c>
      <c r="T617">
        <v>-5.16</v>
      </c>
      <c r="U617">
        <v>2479.81</v>
      </c>
      <c r="V617">
        <v>30.46</v>
      </c>
      <c r="W617">
        <v>-18.7</v>
      </c>
      <c r="X617">
        <v>-36.959999999999901</v>
      </c>
      <c r="Y617">
        <v>570.98</v>
      </c>
      <c r="Z617">
        <v>-17.9499999999999</v>
      </c>
      <c r="AA617">
        <v>-51.569999999999901</v>
      </c>
      <c r="AB617">
        <v>601.44000000000005</v>
      </c>
    </row>
    <row r="618" spans="1:28" hidden="1" x14ac:dyDescent="0.25">
      <c r="A618" t="s">
        <v>1532</v>
      </c>
      <c r="B618" t="s">
        <v>1531</v>
      </c>
      <c r="C618" t="s">
        <v>115</v>
      </c>
      <c r="D618">
        <v>4388.6987919849998</v>
      </c>
      <c r="E618">
        <v>326.60000000000002</v>
      </c>
      <c r="F618">
        <v>238.73</v>
      </c>
      <c r="G618">
        <v>1</v>
      </c>
      <c r="H618">
        <v>504.17</v>
      </c>
      <c r="J618">
        <v>2.7</v>
      </c>
      <c r="K618">
        <v>138.38</v>
      </c>
      <c r="L618">
        <v>36.71</v>
      </c>
      <c r="M618">
        <v>3969.41</v>
      </c>
      <c r="N618">
        <v>265.44</v>
      </c>
      <c r="O618">
        <v>127.06</v>
      </c>
      <c r="Q618">
        <v>0.37037037037037002</v>
      </c>
      <c r="T618">
        <v>90.35</v>
      </c>
      <c r="U618">
        <v>4473.58</v>
      </c>
      <c r="V618">
        <v>137.5</v>
      </c>
      <c r="W618">
        <v>0.75</v>
      </c>
      <c r="X618">
        <v>10.9199999999999</v>
      </c>
      <c r="Y618">
        <v>1016.96</v>
      </c>
      <c r="Z618">
        <v>73.789999999999907</v>
      </c>
      <c r="AA618">
        <v>34.699999999999903</v>
      </c>
      <c r="AB618">
        <v>1154.46</v>
      </c>
    </row>
    <row r="619" spans="1:28" hidden="1" x14ac:dyDescent="0.25">
      <c r="A619" t="s">
        <v>1534</v>
      </c>
      <c r="B619" t="s">
        <v>1533</v>
      </c>
      <c r="C619" t="s">
        <v>434</v>
      </c>
      <c r="D619">
        <v>4370.5958154800001</v>
      </c>
      <c r="E619">
        <v>1058.5999999999999</v>
      </c>
      <c r="F619">
        <v>16.61</v>
      </c>
      <c r="G619">
        <v>12</v>
      </c>
      <c r="H619">
        <v>244.87</v>
      </c>
      <c r="I619">
        <v>241.82</v>
      </c>
      <c r="J619">
        <v>40.350773957230601</v>
      </c>
      <c r="L619">
        <v>168.07</v>
      </c>
      <c r="M619">
        <v>13.799999999999899</v>
      </c>
      <c r="N619">
        <v>228.26</v>
      </c>
      <c r="O619">
        <v>228.26</v>
      </c>
      <c r="Q619">
        <v>0.29739206521092298</v>
      </c>
      <c r="S619">
        <v>58.2</v>
      </c>
      <c r="T619">
        <v>60.19</v>
      </c>
      <c r="U619">
        <v>558.69000000000005</v>
      </c>
      <c r="V619">
        <v>75.399999999999906</v>
      </c>
      <c r="W619">
        <v>12.77</v>
      </c>
      <c r="X619">
        <v>53.059999999999903</v>
      </c>
      <c r="Y619">
        <v>103.04</v>
      </c>
      <c r="Z619">
        <v>70.889999999999901</v>
      </c>
      <c r="AA619">
        <v>70.889999999999901</v>
      </c>
      <c r="AB619">
        <v>178.44</v>
      </c>
    </row>
    <row r="620" spans="1:28" hidden="1" x14ac:dyDescent="0.25">
      <c r="A620" t="s">
        <v>1536</v>
      </c>
      <c r="B620" t="s">
        <v>1535</v>
      </c>
      <c r="C620" t="s">
        <v>468</v>
      </c>
      <c r="D620">
        <v>4353.2500247750004</v>
      </c>
      <c r="E620">
        <v>108.6</v>
      </c>
      <c r="F620">
        <v>41.01</v>
      </c>
      <c r="G620">
        <v>1.9</v>
      </c>
      <c r="H620">
        <v>273.86</v>
      </c>
      <c r="I620">
        <v>145.09</v>
      </c>
      <c r="J620">
        <v>4.2246620801899599</v>
      </c>
      <c r="K620">
        <v>3.45</v>
      </c>
      <c r="L620">
        <v>168.39</v>
      </c>
      <c r="M620">
        <v>63.0399999999999</v>
      </c>
      <c r="N620">
        <v>232.85</v>
      </c>
      <c r="O620">
        <v>229.4</v>
      </c>
      <c r="P620">
        <v>170.1</v>
      </c>
      <c r="Q620">
        <v>0.44974011268483799</v>
      </c>
      <c r="R620">
        <v>1588.08</v>
      </c>
      <c r="S620">
        <v>96.92</v>
      </c>
      <c r="T620">
        <v>61.01</v>
      </c>
      <c r="U620">
        <v>2337.09</v>
      </c>
      <c r="V620">
        <v>81.98</v>
      </c>
      <c r="W620">
        <v>1.32</v>
      </c>
      <c r="X620">
        <v>52.49</v>
      </c>
      <c r="Y620">
        <v>554.4</v>
      </c>
      <c r="Z620">
        <v>71.42</v>
      </c>
      <c r="AA620">
        <v>70.72</v>
      </c>
      <c r="AB620">
        <v>636.38</v>
      </c>
    </row>
    <row r="621" spans="1:28" hidden="1" x14ac:dyDescent="0.25">
      <c r="A621" t="s">
        <v>1538</v>
      </c>
      <c r="B621" t="s">
        <v>1537</v>
      </c>
      <c r="C621" t="s">
        <v>538</v>
      </c>
      <c r="D621">
        <v>4334.6762431999996</v>
      </c>
      <c r="E621">
        <v>47.55</v>
      </c>
      <c r="F621">
        <v>138.16</v>
      </c>
      <c r="G621">
        <v>1.5</v>
      </c>
      <c r="H621">
        <v>522.88000000000102</v>
      </c>
      <c r="J621">
        <v>2.0157470369044801</v>
      </c>
      <c r="L621">
        <v>344.16000000000099</v>
      </c>
      <c r="M621">
        <v>8241.49</v>
      </c>
      <c r="N621">
        <v>384.72000000000099</v>
      </c>
      <c r="O621">
        <v>384.72000000000099</v>
      </c>
      <c r="Q621">
        <v>0.74414099216710095</v>
      </c>
      <c r="T621">
        <v>40.56</v>
      </c>
      <c r="U621">
        <v>8764.3700000000008</v>
      </c>
      <c r="V621">
        <v>198.72</v>
      </c>
      <c r="W621">
        <v>0.873665817561735</v>
      </c>
      <c r="X621">
        <v>149.31</v>
      </c>
      <c r="Y621">
        <v>2865.1499999999901</v>
      </c>
      <c r="Z621">
        <v>148.49</v>
      </c>
      <c r="AA621">
        <v>148.49</v>
      </c>
      <c r="AB621">
        <v>3063.87</v>
      </c>
    </row>
    <row r="622" spans="1:28" hidden="1" x14ac:dyDescent="0.25">
      <c r="A622" t="s">
        <v>1540</v>
      </c>
      <c r="B622" t="s">
        <v>1539</v>
      </c>
      <c r="C622" t="s">
        <v>1458</v>
      </c>
      <c r="D622">
        <v>4327.12387588</v>
      </c>
      <c r="E622">
        <v>650.35</v>
      </c>
      <c r="F622">
        <v>57.1</v>
      </c>
      <c r="G622">
        <v>0</v>
      </c>
      <c r="H622">
        <v>148.6</v>
      </c>
      <c r="J622">
        <v>6.29</v>
      </c>
      <c r="K622">
        <v>4.7</v>
      </c>
      <c r="L622">
        <v>39.4</v>
      </c>
      <c r="M622">
        <v>991.9</v>
      </c>
      <c r="N622">
        <v>91.5</v>
      </c>
      <c r="O622">
        <v>86.8</v>
      </c>
      <c r="Q622">
        <v>0</v>
      </c>
      <c r="T622">
        <v>47.4</v>
      </c>
      <c r="U622">
        <v>1140.5</v>
      </c>
      <c r="V622">
        <v>32.899999999999899</v>
      </c>
      <c r="W622">
        <v>0.39</v>
      </c>
      <c r="X622">
        <v>2.5999999999999699</v>
      </c>
      <c r="Y622">
        <v>264.60000000000002</v>
      </c>
      <c r="Z622">
        <v>16.899999999999899</v>
      </c>
      <c r="AA622">
        <v>13.999999999999901</v>
      </c>
      <c r="AB622">
        <v>297.5</v>
      </c>
    </row>
    <row r="623" spans="1:28" hidden="1" x14ac:dyDescent="0.25">
      <c r="A623" t="s">
        <v>1542</v>
      </c>
      <c r="B623" t="s">
        <v>1541</v>
      </c>
      <c r="C623" t="s">
        <v>27</v>
      </c>
      <c r="D623">
        <v>4311.0464970800003</v>
      </c>
      <c r="E623">
        <v>20.6</v>
      </c>
      <c r="F623">
        <v>0</v>
      </c>
      <c r="G623">
        <v>0.3</v>
      </c>
      <c r="H623">
        <v>1108.5</v>
      </c>
      <c r="J623">
        <v>3.7</v>
      </c>
      <c r="L623">
        <v>775.31</v>
      </c>
      <c r="M623">
        <v>6936.05</v>
      </c>
      <c r="N623">
        <v>1108.5</v>
      </c>
      <c r="O623">
        <v>1108.5</v>
      </c>
      <c r="Q623">
        <v>8.1081081081081002E-2</v>
      </c>
      <c r="T623">
        <v>333.19</v>
      </c>
      <c r="U623">
        <v>8044.55</v>
      </c>
      <c r="V623">
        <v>292.039999999999</v>
      </c>
      <c r="W623">
        <v>0.97</v>
      </c>
      <c r="X623">
        <v>202.57999999999899</v>
      </c>
      <c r="Y623">
        <v>2094.02</v>
      </c>
      <c r="Z623">
        <v>292.039999999999</v>
      </c>
      <c r="AA623">
        <v>292.039999999999</v>
      </c>
      <c r="AB623">
        <v>2386.06</v>
      </c>
    </row>
    <row r="624" spans="1:28" hidden="1" x14ac:dyDescent="0.25">
      <c r="A624" t="s">
        <v>1544</v>
      </c>
      <c r="B624" t="s">
        <v>1543</v>
      </c>
      <c r="C624" t="s">
        <v>88</v>
      </c>
      <c r="D624">
        <v>4309.2024123900001</v>
      </c>
      <c r="E624">
        <v>1097.45</v>
      </c>
      <c r="F624">
        <v>108.49</v>
      </c>
      <c r="G624">
        <v>0</v>
      </c>
      <c r="H624">
        <v>209.07999999999899</v>
      </c>
      <c r="I624">
        <v>79.69</v>
      </c>
      <c r="J624">
        <v>5.6831700292345104</v>
      </c>
      <c r="K624">
        <v>69.56</v>
      </c>
      <c r="L624">
        <v>22.1999999999999</v>
      </c>
      <c r="M624">
        <v>-64.489999999999895</v>
      </c>
      <c r="N624">
        <v>100.58999999999899</v>
      </c>
      <c r="O624">
        <v>31.029999999999902</v>
      </c>
      <c r="P624">
        <v>147.19999999999999</v>
      </c>
      <c r="Q624">
        <v>0</v>
      </c>
      <c r="R624">
        <v>1120.93</v>
      </c>
      <c r="S624">
        <v>136.83000000000001</v>
      </c>
      <c r="T624">
        <v>8.83</v>
      </c>
      <c r="U624">
        <v>1629.24</v>
      </c>
      <c r="V624">
        <v>35.24</v>
      </c>
      <c r="W624">
        <v>-3.79</v>
      </c>
      <c r="X624">
        <v>-13.6999999999999</v>
      </c>
      <c r="Y624">
        <v>366.62</v>
      </c>
      <c r="Z624">
        <v>3.89</v>
      </c>
      <c r="AA624">
        <v>-18.729999999999901</v>
      </c>
      <c r="AB624">
        <v>401.86</v>
      </c>
    </row>
    <row r="625" spans="1:28" hidden="1" x14ac:dyDescent="0.25">
      <c r="A625" t="s">
        <v>1546</v>
      </c>
      <c r="B625" t="s">
        <v>1545</v>
      </c>
      <c r="C625" t="s">
        <v>899</v>
      </c>
      <c r="D625">
        <v>4292.5719619749998</v>
      </c>
      <c r="E625">
        <v>362.15</v>
      </c>
      <c r="F625">
        <v>71.97</v>
      </c>
      <c r="G625">
        <v>1.5</v>
      </c>
      <c r="H625">
        <v>441.969999999999</v>
      </c>
      <c r="I625">
        <v>139.72</v>
      </c>
      <c r="J625">
        <v>20.918653617325798</v>
      </c>
      <c r="K625">
        <v>19.04</v>
      </c>
      <c r="L625">
        <v>256.51999999999902</v>
      </c>
      <c r="M625">
        <v>90.84</v>
      </c>
      <c r="N625">
        <v>369.99999999999898</v>
      </c>
      <c r="O625">
        <v>350.95999999999901</v>
      </c>
      <c r="P625">
        <v>191.97</v>
      </c>
      <c r="Q625">
        <v>7.17063357632933E-2</v>
      </c>
      <c r="R625">
        <v>751.37</v>
      </c>
      <c r="S625">
        <v>197.19</v>
      </c>
      <c r="T625">
        <v>94.44</v>
      </c>
      <c r="U625">
        <v>1813.06</v>
      </c>
      <c r="V625">
        <v>84.75</v>
      </c>
      <c r="W625">
        <v>5.62</v>
      </c>
      <c r="X625">
        <v>68.930000000000007</v>
      </c>
      <c r="Y625">
        <v>365.18</v>
      </c>
      <c r="Z625">
        <v>67.56</v>
      </c>
      <c r="AA625">
        <v>64.319999999999993</v>
      </c>
      <c r="AB625">
        <v>449.93</v>
      </c>
    </row>
    <row r="626" spans="1:28" hidden="1" x14ac:dyDescent="0.25">
      <c r="A626" t="s">
        <v>1548</v>
      </c>
      <c r="B626" t="s">
        <v>1547</v>
      </c>
      <c r="C626" t="s">
        <v>347</v>
      </c>
      <c r="D626">
        <v>4267.9232424599904</v>
      </c>
      <c r="E626">
        <v>779.65</v>
      </c>
      <c r="F626">
        <v>115.41</v>
      </c>
      <c r="G626">
        <v>4</v>
      </c>
      <c r="H626">
        <v>619.51</v>
      </c>
      <c r="J626">
        <v>62.78</v>
      </c>
      <c r="K626">
        <v>44.85</v>
      </c>
      <c r="L626">
        <v>335.52</v>
      </c>
      <c r="M626">
        <v>7382.55</v>
      </c>
      <c r="N626">
        <v>504.1</v>
      </c>
      <c r="O626">
        <v>459.25</v>
      </c>
      <c r="Q626">
        <v>6.3714558776680405E-2</v>
      </c>
      <c r="T626">
        <v>123.73</v>
      </c>
      <c r="U626">
        <v>8002.06</v>
      </c>
      <c r="V626">
        <v>253.99</v>
      </c>
      <c r="W626">
        <v>29.03</v>
      </c>
      <c r="X626">
        <v>155.58000000000001</v>
      </c>
      <c r="Y626">
        <v>1898.87</v>
      </c>
      <c r="Z626">
        <v>225.16</v>
      </c>
      <c r="AA626">
        <v>215.29</v>
      </c>
      <c r="AB626">
        <v>2152.86</v>
      </c>
    </row>
    <row r="627" spans="1:28" hidden="1" x14ac:dyDescent="0.25">
      <c r="A627" t="s">
        <v>1550</v>
      </c>
      <c r="B627" t="s">
        <v>1549</v>
      </c>
      <c r="C627" t="s">
        <v>61</v>
      </c>
      <c r="D627">
        <v>4267.5234054749999</v>
      </c>
      <c r="E627">
        <v>121.5</v>
      </c>
      <c r="F627">
        <v>11.24</v>
      </c>
      <c r="G627">
        <v>0.9</v>
      </c>
      <c r="H627">
        <v>466.719999999999</v>
      </c>
      <c r="I627">
        <v>71.180000000000007</v>
      </c>
      <c r="J627">
        <v>6.9648408868402303</v>
      </c>
      <c r="K627">
        <v>58.47</v>
      </c>
      <c r="L627">
        <v>258.56999999999903</v>
      </c>
      <c r="M627">
        <v>586.83000000000004</v>
      </c>
      <c r="N627">
        <v>455.479999999999</v>
      </c>
      <c r="O627">
        <v>397.00999999999902</v>
      </c>
      <c r="P627">
        <v>20.65</v>
      </c>
      <c r="Q627">
        <v>0.129220468151757</v>
      </c>
      <c r="R627">
        <v>678.79</v>
      </c>
      <c r="S627">
        <v>118.94</v>
      </c>
      <c r="T627">
        <v>138.44</v>
      </c>
      <c r="U627">
        <v>1943.11</v>
      </c>
      <c r="V627">
        <v>139.36000000000001</v>
      </c>
      <c r="W627">
        <v>2.2000000000000002</v>
      </c>
      <c r="X627">
        <v>81.569999999999993</v>
      </c>
      <c r="Y627">
        <v>555.88</v>
      </c>
      <c r="Z627">
        <v>136.30000000000001</v>
      </c>
      <c r="AA627">
        <v>122.42</v>
      </c>
      <c r="AB627">
        <v>695.24</v>
      </c>
    </row>
    <row r="628" spans="1:28" hidden="1" x14ac:dyDescent="0.25">
      <c r="A628" t="s">
        <v>1552</v>
      </c>
      <c r="B628" t="s">
        <v>1551</v>
      </c>
      <c r="C628" t="s">
        <v>326</v>
      </c>
      <c r="D628">
        <v>4256.2132122200001</v>
      </c>
      <c r="E628">
        <v>1146.75</v>
      </c>
      <c r="F628">
        <v>12.34</v>
      </c>
      <c r="G628">
        <v>3</v>
      </c>
      <c r="H628">
        <v>126.91999999999901</v>
      </c>
      <c r="J628">
        <v>22.86</v>
      </c>
      <c r="K628">
        <v>2.41</v>
      </c>
      <c r="L628">
        <v>83.289999999999907</v>
      </c>
      <c r="M628">
        <v>494.13</v>
      </c>
      <c r="N628">
        <v>114.579999999999</v>
      </c>
      <c r="O628">
        <v>112.16999999999901</v>
      </c>
      <c r="Q628">
        <v>0.13123359580052399</v>
      </c>
      <c r="T628">
        <v>28.88</v>
      </c>
      <c r="U628">
        <v>621.04999999999995</v>
      </c>
      <c r="V628">
        <v>40.68</v>
      </c>
      <c r="W628">
        <v>7.47</v>
      </c>
      <c r="X628">
        <v>27.19</v>
      </c>
      <c r="Y628">
        <v>145.53</v>
      </c>
      <c r="Z628">
        <v>37.25</v>
      </c>
      <c r="AA628">
        <v>36.659999999999997</v>
      </c>
      <c r="AB628">
        <v>186.21</v>
      </c>
    </row>
    <row r="629" spans="1:28" hidden="1" x14ac:dyDescent="0.25">
      <c r="A629" t="s">
        <v>1554</v>
      </c>
      <c r="B629" t="s">
        <v>1553</v>
      </c>
      <c r="C629" t="s">
        <v>1229</v>
      </c>
      <c r="D629">
        <v>4240.9133245499997</v>
      </c>
      <c r="E629">
        <v>668.35</v>
      </c>
      <c r="F629">
        <v>126.26</v>
      </c>
      <c r="G629">
        <v>5</v>
      </c>
      <c r="H629">
        <v>500.349999999999</v>
      </c>
      <c r="J629">
        <v>40.44</v>
      </c>
      <c r="K629">
        <v>57.06</v>
      </c>
      <c r="L629">
        <v>261.62999999999897</v>
      </c>
      <c r="M629">
        <v>1821.48</v>
      </c>
      <c r="N629">
        <v>374.08999999999901</v>
      </c>
      <c r="O629">
        <v>317.02999999999901</v>
      </c>
      <c r="Q629">
        <v>0.123639960435212</v>
      </c>
      <c r="T629">
        <v>55.4</v>
      </c>
      <c r="U629">
        <v>2321.83</v>
      </c>
      <c r="V629">
        <v>208.45999999999901</v>
      </c>
      <c r="W629">
        <v>16.809999999999999</v>
      </c>
      <c r="X629">
        <v>108.789999999999</v>
      </c>
      <c r="Y629">
        <v>503.46</v>
      </c>
      <c r="Z629">
        <v>170.789999999999</v>
      </c>
      <c r="AA629">
        <v>145.819999999999</v>
      </c>
      <c r="AB629">
        <v>711.92</v>
      </c>
    </row>
    <row r="630" spans="1:28" hidden="1" x14ac:dyDescent="0.25">
      <c r="A630" t="s">
        <v>1556</v>
      </c>
      <c r="B630" t="s">
        <v>1555</v>
      </c>
      <c r="C630" t="s">
        <v>544</v>
      </c>
      <c r="D630">
        <v>4238.4494575500003</v>
      </c>
      <c r="E630">
        <v>213.15</v>
      </c>
      <c r="F630">
        <v>91.36</v>
      </c>
      <c r="G630">
        <v>2.5</v>
      </c>
      <c r="H630">
        <v>233.22</v>
      </c>
      <c r="I630">
        <v>255.75</v>
      </c>
      <c r="J630">
        <v>4.7276998629460696</v>
      </c>
      <c r="K630">
        <v>13.8</v>
      </c>
      <c r="L630">
        <v>91.94</v>
      </c>
      <c r="M630">
        <v>488.92999999999898</v>
      </c>
      <c r="N630">
        <v>141.86000000000001</v>
      </c>
      <c r="O630">
        <v>128.06</v>
      </c>
      <c r="P630">
        <v>95.11</v>
      </c>
      <c r="Q630">
        <v>0.528798373939525</v>
      </c>
      <c r="R630">
        <v>1750.12</v>
      </c>
      <c r="S630">
        <v>157.16999999999999</v>
      </c>
      <c r="T630">
        <v>36.119999999999997</v>
      </c>
      <c r="U630">
        <v>2980.2999999999902</v>
      </c>
      <c r="V630">
        <v>113</v>
      </c>
      <c r="W630">
        <v>3.26</v>
      </c>
      <c r="X630">
        <v>63</v>
      </c>
      <c r="Y630">
        <v>672</v>
      </c>
      <c r="Z630">
        <v>88</v>
      </c>
      <c r="AA630">
        <v>85</v>
      </c>
      <c r="AB630">
        <v>785</v>
      </c>
    </row>
    <row r="631" spans="1:28" hidden="1" x14ac:dyDescent="0.25">
      <c r="A631" t="s">
        <v>1558</v>
      </c>
      <c r="B631" t="s">
        <v>1557</v>
      </c>
      <c r="C631" t="s">
        <v>326</v>
      </c>
      <c r="D631">
        <v>4223.5994588000003</v>
      </c>
      <c r="E631">
        <v>3212</v>
      </c>
      <c r="F631">
        <v>52.78</v>
      </c>
      <c r="G631">
        <v>10</v>
      </c>
      <c r="H631">
        <v>281.60000000000002</v>
      </c>
      <c r="I631">
        <v>201.79</v>
      </c>
      <c r="J631">
        <v>127.452388715132</v>
      </c>
      <c r="K631">
        <v>13.07</v>
      </c>
      <c r="L631">
        <v>163.52000000000001</v>
      </c>
      <c r="M631">
        <v>96.16</v>
      </c>
      <c r="N631">
        <v>228.82</v>
      </c>
      <c r="O631">
        <v>215.75</v>
      </c>
      <c r="P631">
        <v>48.62</v>
      </c>
      <c r="Q631">
        <v>7.8460671477495095E-2</v>
      </c>
      <c r="R631">
        <v>491.98</v>
      </c>
      <c r="S631">
        <v>80.8</v>
      </c>
      <c r="T631">
        <v>52.23</v>
      </c>
      <c r="U631">
        <v>1200.95</v>
      </c>
      <c r="V631">
        <v>127.93</v>
      </c>
      <c r="W631">
        <v>65.900000000000006</v>
      </c>
      <c r="X631">
        <v>84.55</v>
      </c>
      <c r="Y631">
        <v>287.20999999999998</v>
      </c>
      <c r="Z631">
        <v>114.46</v>
      </c>
      <c r="AA631">
        <v>110.17</v>
      </c>
      <c r="AB631">
        <v>415.14</v>
      </c>
    </row>
    <row r="632" spans="1:28" hidden="1" x14ac:dyDescent="0.25">
      <c r="A632" t="s">
        <v>1560</v>
      </c>
      <c r="B632" t="s">
        <v>1559</v>
      </c>
      <c r="C632" t="s">
        <v>586</v>
      </c>
      <c r="D632">
        <v>4207.1513799499999</v>
      </c>
      <c r="E632">
        <v>679.8</v>
      </c>
      <c r="F632">
        <v>6.73</v>
      </c>
      <c r="G632">
        <v>5</v>
      </c>
      <c r="H632">
        <v>170</v>
      </c>
      <c r="J632">
        <v>19.309999999999999</v>
      </c>
      <c r="K632">
        <v>6.39</v>
      </c>
      <c r="L632">
        <v>119.03</v>
      </c>
      <c r="M632">
        <v>629.66999999999996</v>
      </c>
      <c r="N632">
        <v>163.27000000000001</v>
      </c>
      <c r="O632">
        <v>156.88</v>
      </c>
      <c r="Q632">
        <v>0.25893319523562902</v>
      </c>
      <c r="T632">
        <v>37.85</v>
      </c>
      <c r="U632">
        <v>799.67</v>
      </c>
      <c r="V632">
        <v>44.5</v>
      </c>
      <c r="W632">
        <v>5.1100000000000003</v>
      </c>
      <c r="X632">
        <v>31.5</v>
      </c>
      <c r="Y632">
        <v>162.49</v>
      </c>
      <c r="Z632">
        <v>44.14</v>
      </c>
      <c r="AA632">
        <v>42.33</v>
      </c>
      <c r="AB632">
        <v>206.99</v>
      </c>
    </row>
    <row r="633" spans="1:28" hidden="1" x14ac:dyDescent="0.25">
      <c r="A633" t="s">
        <v>1562</v>
      </c>
      <c r="B633" t="s">
        <v>1561</v>
      </c>
      <c r="C633" t="s">
        <v>538</v>
      </c>
      <c r="D633">
        <v>4190.3922163799998</v>
      </c>
      <c r="E633">
        <v>772.25</v>
      </c>
      <c r="F633">
        <v>2.72</v>
      </c>
      <c r="G633">
        <v>3.65</v>
      </c>
      <c r="H633">
        <v>274.36999999999898</v>
      </c>
      <c r="I633">
        <v>70.7</v>
      </c>
      <c r="J633">
        <v>37.184852384679402</v>
      </c>
      <c r="L633">
        <v>203.259999999999</v>
      </c>
      <c r="M633">
        <v>558.35</v>
      </c>
      <c r="N633">
        <v>271.64999999999901</v>
      </c>
      <c r="O633">
        <v>271.64999999999901</v>
      </c>
      <c r="Q633">
        <v>9.8158249016038604E-2</v>
      </c>
      <c r="S633">
        <v>86.84</v>
      </c>
      <c r="T633">
        <v>68.39</v>
      </c>
      <c r="U633">
        <v>990.26</v>
      </c>
      <c r="V633">
        <v>72.849999999999895</v>
      </c>
      <c r="W633">
        <v>10.29</v>
      </c>
      <c r="X633">
        <v>56.259999999999899</v>
      </c>
      <c r="Y633">
        <v>209.42</v>
      </c>
      <c r="Z633">
        <v>72.089999999999904</v>
      </c>
      <c r="AA633">
        <v>72.089999999999904</v>
      </c>
      <c r="AB633">
        <v>282.27</v>
      </c>
    </row>
    <row r="634" spans="1:28" hidden="1" x14ac:dyDescent="0.25">
      <c r="A634" t="s">
        <v>1564</v>
      </c>
      <c r="B634" t="s">
        <v>1563</v>
      </c>
      <c r="C634" t="s">
        <v>920</v>
      </c>
      <c r="D634">
        <v>4163.7076352900003</v>
      </c>
      <c r="E634">
        <v>612.4</v>
      </c>
      <c r="F634">
        <v>19.66</v>
      </c>
      <c r="G634">
        <v>0</v>
      </c>
      <c r="H634">
        <v>127.14</v>
      </c>
      <c r="J634">
        <v>9.27</v>
      </c>
      <c r="K634">
        <v>34.79</v>
      </c>
      <c r="L634">
        <v>52.500000000000099</v>
      </c>
      <c r="M634">
        <v>831.93</v>
      </c>
      <c r="N634">
        <v>107.48</v>
      </c>
      <c r="O634">
        <v>72.690000000000097</v>
      </c>
      <c r="Q634">
        <v>0</v>
      </c>
      <c r="T634">
        <v>20.190000000000001</v>
      </c>
      <c r="U634">
        <v>959.07</v>
      </c>
      <c r="V634">
        <v>44.879999999999903</v>
      </c>
      <c r="W634">
        <v>3.96</v>
      </c>
      <c r="X634">
        <v>22.71</v>
      </c>
      <c r="Y634">
        <v>230.69</v>
      </c>
      <c r="Z634">
        <v>39.69</v>
      </c>
      <c r="AA634">
        <v>30.18</v>
      </c>
      <c r="AB634">
        <v>275.57</v>
      </c>
    </row>
    <row r="635" spans="1:28" hidden="1" x14ac:dyDescent="0.25">
      <c r="A635" t="s">
        <v>1566</v>
      </c>
      <c r="B635" t="s">
        <v>1565</v>
      </c>
      <c r="C635" t="s">
        <v>986</v>
      </c>
      <c r="D635">
        <v>4161.7419781750004</v>
      </c>
      <c r="E635">
        <v>594</v>
      </c>
      <c r="F635">
        <v>100.98</v>
      </c>
      <c r="G635">
        <v>0.5</v>
      </c>
      <c r="H635">
        <v>281.07</v>
      </c>
      <c r="J635">
        <v>7.96</v>
      </c>
      <c r="K635">
        <v>77.099999999999994</v>
      </c>
      <c r="L635">
        <v>57.560000000000102</v>
      </c>
      <c r="M635">
        <v>2626.83</v>
      </c>
      <c r="N635">
        <v>180.09</v>
      </c>
      <c r="O635">
        <v>102.99</v>
      </c>
      <c r="Q635">
        <v>6.2814070351758705E-2</v>
      </c>
      <c r="T635">
        <v>45.43</v>
      </c>
      <c r="U635">
        <v>2907.9</v>
      </c>
      <c r="V635">
        <v>89.759999999999906</v>
      </c>
      <c r="W635">
        <v>3.15</v>
      </c>
      <c r="X635">
        <v>22.749999999999901</v>
      </c>
      <c r="Y635">
        <v>685.24</v>
      </c>
      <c r="Z635">
        <v>61.389999999999901</v>
      </c>
      <c r="AA635">
        <v>38.459999999999901</v>
      </c>
      <c r="AB635">
        <v>775</v>
      </c>
    </row>
    <row r="636" spans="1:28" hidden="1" x14ac:dyDescent="0.25">
      <c r="A636" t="s">
        <v>1568</v>
      </c>
      <c r="B636" t="s">
        <v>1567</v>
      </c>
      <c r="C636" t="s">
        <v>717</v>
      </c>
      <c r="D636">
        <v>4161.0578610299999</v>
      </c>
      <c r="E636">
        <v>105.75</v>
      </c>
      <c r="F636">
        <v>85.38</v>
      </c>
      <c r="G636">
        <v>0</v>
      </c>
      <c r="H636">
        <v>347.11999999999898</v>
      </c>
      <c r="J636">
        <v>3.63</v>
      </c>
      <c r="K636">
        <v>98.54</v>
      </c>
      <c r="L636">
        <v>122.799999999999</v>
      </c>
      <c r="M636">
        <v>5109.6400000000003</v>
      </c>
      <c r="N636">
        <v>261.73999999999899</v>
      </c>
      <c r="O636">
        <v>163.19999999999899</v>
      </c>
      <c r="Q636">
        <v>0</v>
      </c>
      <c r="T636">
        <v>40.4</v>
      </c>
      <c r="U636">
        <v>5456.76</v>
      </c>
      <c r="V636">
        <v>96.369999999999806</v>
      </c>
      <c r="W636">
        <v>0.94</v>
      </c>
      <c r="X636">
        <v>36.1099999999998</v>
      </c>
      <c r="Y636">
        <v>1236.9000000000001</v>
      </c>
      <c r="Z636">
        <v>73.249999999999801</v>
      </c>
      <c r="AA636">
        <v>46.129999999999797</v>
      </c>
      <c r="AB636">
        <v>1333.27</v>
      </c>
    </row>
    <row r="637" spans="1:28" hidden="1" x14ac:dyDescent="0.25">
      <c r="A637" t="s">
        <v>1570</v>
      </c>
      <c r="B637" t="s">
        <v>1569</v>
      </c>
      <c r="C637" t="s">
        <v>515</v>
      </c>
      <c r="D637">
        <v>4151.8137613500003</v>
      </c>
      <c r="E637">
        <v>639.95000000000005</v>
      </c>
      <c r="F637">
        <v>33.54</v>
      </c>
      <c r="G637">
        <v>5.5</v>
      </c>
      <c r="H637">
        <v>178.82999999999899</v>
      </c>
      <c r="I637">
        <v>143.69</v>
      </c>
      <c r="J637">
        <v>16.822256137714</v>
      </c>
      <c r="K637">
        <v>2.02</v>
      </c>
      <c r="L637">
        <v>108.569999999999</v>
      </c>
      <c r="M637">
        <v>191.31</v>
      </c>
      <c r="N637">
        <v>145.289999999999</v>
      </c>
      <c r="O637">
        <v>143.26999999999899</v>
      </c>
      <c r="P637">
        <v>14.83</v>
      </c>
      <c r="Q637">
        <v>0.32694782168186398</v>
      </c>
      <c r="R637">
        <v>666.12</v>
      </c>
      <c r="S637">
        <v>55.75</v>
      </c>
      <c r="T637">
        <v>34.700000000000003</v>
      </c>
      <c r="U637">
        <v>1250.53</v>
      </c>
      <c r="V637">
        <v>32.229999999999997</v>
      </c>
      <c r="W637">
        <v>2.77</v>
      </c>
      <c r="X637">
        <v>17.93</v>
      </c>
      <c r="Y637">
        <v>215.73</v>
      </c>
      <c r="Z637">
        <v>23.52</v>
      </c>
      <c r="AA637">
        <v>23.5</v>
      </c>
      <c r="AB637">
        <v>247.96</v>
      </c>
    </row>
    <row r="638" spans="1:28" hidden="1" x14ac:dyDescent="0.25">
      <c r="A638" t="s">
        <v>1572</v>
      </c>
      <c r="B638" t="s">
        <v>1571</v>
      </c>
      <c r="C638" t="s">
        <v>115</v>
      </c>
      <c r="D638">
        <v>4150.2286947000002</v>
      </c>
      <c r="E638">
        <v>201.25</v>
      </c>
      <c r="F638">
        <v>64.73</v>
      </c>
      <c r="G638">
        <v>2</v>
      </c>
      <c r="H638">
        <v>485.69999999999902</v>
      </c>
      <c r="J638">
        <v>13.97</v>
      </c>
      <c r="K638">
        <v>62.38</v>
      </c>
      <c r="L638">
        <v>276.77999999999901</v>
      </c>
      <c r="M638">
        <v>2557.2800000000002</v>
      </c>
      <c r="N638">
        <v>420.969999999999</v>
      </c>
      <c r="O638">
        <v>358.58999999999901</v>
      </c>
      <c r="Q638">
        <v>0.14316392269148101</v>
      </c>
      <c r="T638">
        <v>81.81</v>
      </c>
      <c r="U638">
        <v>3042.98</v>
      </c>
      <c r="V638">
        <v>146.99</v>
      </c>
      <c r="W638">
        <v>4.78</v>
      </c>
      <c r="X638">
        <v>94.72</v>
      </c>
      <c r="Y638">
        <v>662.89</v>
      </c>
      <c r="Z638">
        <v>130.53</v>
      </c>
      <c r="AA638">
        <v>123.45</v>
      </c>
      <c r="AB638">
        <v>809.88</v>
      </c>
    </row>
    <row r="639" spans="1:28" hidden="1" x14ac:dyDescent="0.25">
      <c r="A639" t="s">
        <v>1574</v>
      </c>
      <c r="B639" t="s">
        <v>1573</v>
      </c>
      <c r="C639" t="s">
        <v>85</v>
      </c>
      <c r="D639">
        <v>4140.2632089600002</v>
      </c>
      <c r="E639">
        <v>765.35</v>
      </c>
      <c r="F639">
        <v>3.5</v>
      </c>
      <c r="G639">
        <v>0</v>
      </c>
      <c r="H639">
        <v>102.219999999999</v>
      </c>
      <c r="J639">
        <v>13.88</v>
      </c>
      <c r="K639">
        <v>1.29</v>
      </c>
      <c r="L639">
        <v>72.529999999999902</v>
      </c>
      <c r="M639">
        <v>674.33</v>
      </c>
      <c r="N639">
        <v>98.719999999999899</v>
      </c>
      <c r="O639">
        <v>97.429999999999893</v>
      </c>
      <c r="Q639">
        <v>0</v>
      </c>
      <c r="T639">
        <v>24.9</v>
      </c>
      <c r="U639">
        <v>776.55</v>
      </c>
      <c r="V639">
        <v>35.090000000000003</v>
      </c>
      <c r="W639">
        <v>4.84</v>
      </c>
      <c r="X639">
        <v>25.31</v>
      </c>
      <c r="Y639">
        <v>204.04</v>
      </c>
      <c r="Z639">
        <v>34.17</v>
      </c>
      <c r="AA639">
        <v>34</v>
      </c>
      <c r="AB639">
        <v>239.13</v>
      </c>
    </row>
    <row r="640" spans="1:28" hidden="1" x14ac:dyDescent="0.25">
      <c r="A640" t="s">
        <v>1576</v>
      </c>
      <c r="B640" t="s">
        <v>1575</v>
      </c>
      <c r="C640" t="s">
        <v>1315</v>
      </c>
      <c r="D640">
        <v>4114.0161296400001</v>
      </c>
      <c r="E640">
        <v>2391.1999999999998</v>
      </c>
      <c r="F640">
        <v>43.16</v>
      </c>
      <c r="G640">
        <v>0</v>
      </c>
      <c r="H640">
        <v>163.879999999999</v>
      </c>
      <c r="J640">
        <v>65.12</v>
      </c>
      <c r="K640">
        <v>5.69</v>
      </c>
      <c r="L640">
        <v>111.33999999999899</v>
      </c>
      <c r="M640">
        <v>7750.06</v>
      </c>
      <c r="N640">
        <v>120.719999999999</v>
      </c>
      <c r="O640">
        <v>115.02999999999901</v>
      </c>
      <c r="Q640">
        <v>0</v>
      </c>
      <c r="T640">
        <v>3.69</v>
      </c>
      <c r="U640">
        <v>7913.94</v>
      </c>
      <c r="V640">
        <v>41.24</v>
      </c>
      <c r="W640">
        <v>14</v>
      </c>
      <c r="X640">
        <v>23.94</v>
      </c>
      <c r="Y640">
        <v>1995.93</v>
      </c>
      <c r="Z640">
        <v>28.47</v>
      </c>
      <c r="AA640">
        <v>26.35</v>
      </c>
      <c r="AB640">
        <v>2037.17</v>
      </c>
    </row>
    <row r="641" spans="1:28" hidden="1" x14ac:dyDescent="0.25">
      <c r="A641" t="s">
        <v>1578</v>
      </c>
      <c r="B641" t="s">
        <v>1577</v>
      </c>
      <c r="C641" t="s">
        <v>1579</v>
      </c>
      <c r="D641">
        <v>4104.7418469199902</v>
      </c>
      <c r="E641">
        <v>223.85</v>
      </c>
      <c r="F641">
        <v>112.02</v>
      </c>
      <c r="G641">
        <v>6</v>
      </c>
      <c r="H641">
        <v>361.15</v>
      </c>
      <c r="J641">
        <v>9.5299999999999994</v>
      </c>
      <c r="K641">
        <v>21.28</v>
      </c>
      <c r="L641">
        <v>169.08</v>
      </c>
      <c r="M641">
        <v>1807.1</v>
      </c>
      <c r="N641">
        <v>249.13</v>
      </c>
      <c r="O641">
        <v>227.85</v>
      </c>
      <c r="Q641">
        <v>0.62959076600209796</v>
      </c>
      <c r="T641">
        <v>58.769999999999897</v>
      </c>
      <c r="U641">
        <v>2168.25</v>
      </c>
      <c r="V641">
        <v>135.91999999999999</v>
      </c>
      <c r="W641">
        <v>4.43</v>
      </c>
      <c r="X641">
        <v>78.760000000000005</v>
      </c>
      <c r="Y641">
        <v>437.69</v>
      </c>
      <c r="Z641">
        <v>108.63</v>
      </c>
      <c r="AA641">
        <v>103.63</v>
      </c>
      <c r="AB641">
        <v>573.61</v>
      </c>
    </row>
    <row r="642" spans="1:28" hidden="1" x14ac:dyDescent="0.25">
      <c r="A642" t="s">
        <v>1581</v>
      </c>
      <c r="B642" t="s">
        <v>1580</v>
      </c>
      <c r="C642" t="s">
        <v>355</v>
      </c>
      <c r="D642">
        <v>4077.808002065</v>
      </c>
      <c r="E642">
        <v>6</v>
      </c>
      <c r="F642">
        <v>464.2</v>
      </c>
      <c r="G642">
        <v>0</v>
      </c>
      <c r="H642">
        <v>1249.3499999999899</v>
      </c>
      <c r="J642">
        <v>0.05</v>
      </c>
      <c r="K642">
        <v>559.73</v>
      </c>
      <c r="L642">
        <v>55.419999999999298</v>
      </c>
      <c r="M642">
        <v>4672.8</v>
      </c>
      <c r="N642">
        <v>785.14999999999895</v>
      </c>
      <c r="O642">
        <v>225.41999999999899</v>
      </c>
      <c r="Q642">
        <v>0</v>
      </c>
      <c r="T642">
        <v>170</v>
      </c>
      <c r="U642">
        <v>5922.15</v>
      </c>
      <c r="V642">
        <v>225.54</v>
      </c>
      <c r="W642">
        <v>-0.04</v>
      </c>
      <c r="X642">
        <v>-43.989999999999803</v>
      </c>
      <c r="Y642">
        <v>1159.8699999999999</v>
      </c>
      <c r="Z642">
        <v>110.87</v>
      </c>
      <c r="AA642">
        <v>-26.0399999999998</v>
      </c>
      <c r="AB642">
        <v>1385.41</v>
      </c>
    </row>
    <row r="643" spans="1:28" hidden="1" x14ac:dyDescent="0.25">
      <c r="A643" t="s">
        <v>1583</v>
      </c>
      <c r="B643" t="s">
        <v>1582</v>
      </c>
      <c r="C643" t="s">
        <v>446</v>
      </c>
      <c r="D643">
        <v>4066.1714347099901</v>
      </c>
      <c r="E643">
        <v>482.6</v>
      </c>
      <c r="F643">
        <v>25.89</v>
      </c>
      <c r="G643">
        <v>8.35</v>
      </c>
      <c r="H643">
        <v>160.95999999999901</v>
      </c>
      <c r="I643">
        <v>77.459999999999994</v>
      </c>
      <c r="J643">
        <v>10.3220092949785</v>
      </c>
      <c r="K643">
        <v>21.08</v>
      </c>
      <c r="L643">
        <v>84.049999999999898</v>
      </c>
      <c r="M643">
        <v>84.06</v>
      </c>
      <c r="N643">
        <v>135.069999999999</v>
      </c>
      <c r="O643">
        <v>113.989999999999</v>
      </c>
      <c r="P643">
        <v>9.07</v>
      </c>
      <c r="Q643">
        <v>0.80895102507436101</v>
      </c>
      <c r="R643">
        <v>92.67</v>
      </c>
      <c r="S643">
        <v>95.54</v>
      </c>
      <c r="T643">
        <v>29.939999999999898</v>
      </c>
      <c r="U643">
        <v>519.76</v>
      </c>
      <c r="V643">
        <v>31.73</v>
      </c>
      <c r="W643">
        <v>1.69</v>
      </c>
      <c r="X643">
        <v>14.24</v>
      </c>
      <c r="Y643">
        <v>82.41</v>
      </c>
      <c r="Z643">
        <v>24.92</v>
      </c>
      <c r="AA643">
        <v>20.079999999999998</v>
      </c>
      <c r="AB643">
        <v>114.14</v>
      </c>
    </row>
    <row r="644" spans="1:28" hidden="1" x14ac:dyDescent="0.25">
      <c r="A644" t="s">
        <v>1585</v>
      </c>
      <c r="B644" t="s">
        <v>1584</v>
      </c>
      <c r="C644" t="s">
        <v>1264</v>
      </c>
      <c r="D644">
        <v>4060.8879999999999</v>
      </c>
      <c r="E644">
        <v>114</v>
      </c>
      <c r="F644">
        <v>57.71</v>
      </c>
      <c r="G644">
        <v>9.6</v>
      </c>
      <c r="H644">
        <v>786.79</v>
      </c>
      <c r="J644">
        <v>10.85</v>
      </c>
      <c r="K644">
        <v>276.82</v>
      </c>
      <c r="L644">
        <v>484</v>
      </c>
      <c r="M644">
        <v>647.12</v>
      </c>
      <c r="N644">
        <v>729.08</v>
      </c>
      <c r="O644">
        <v>452.26</v>
      </c>
      <c r="Q644">
        <v>0.88479262672810999</v>
      </c>
      <c r="T644">
        <v>-31.74</v>
      </c>
      <c r="U644">
        <v>1433.91</v>
      </c>
      <c r="V644">
        <v>357.16999999999899</v>
      </c>
      <c r="W644">
        <v>4.17</v>
      </c>
      <c r="X644">
        <v>231.939999999999</v>
      </c>
      <c r="Y644">
        <v>123.22</v>
      </c>
      <c r="Z644">
        <v>342.78</v>
      </c>
      <c r="AA644">
        <v>219.64999999999901</v>
      </c>
      <c r="AB644">
        <v>480.39</v>
      </c>
    </row>
    <row r="645" spans="1:28" hidden="1" x14ac:dyDescent="0.25">
      <c r="A645" t="s">
        <v>1587</v>
      </c>
      <c r="B645" t="s">
        <v>1586</v>
      </c>
      <c r="C645" t="s">
        <v>347</v>
      </c>
      <c r="D645">
        <v>4051.303386</v>
      </c>
      <c r="E645">
        <v>691.3</v>
      </c>
      <c r="F645">
        <v>10.55</v>
      </c>
      <c r="G645">
        <v>1.2</v>
      </c>
      <c r="H645">
        <v>119.899999999999</v>
      </c>
      <c r="J645">
        <v>13.66</v>
      </c>
      <c r="K645">
        <v>7.04</v>
      </c>
      <c r="L645">
        <v>79.099999999999895</v>
      </c>
      <c r="M645">
        <v>361.42</v>
      </c>
      <c r="N645">
        <v>109.349999999999</v>
      </c>
      <c r="O645">
        <v>102.30999999999899</v>
      </c>
      <c r="Q645">
        <v>8.78477306002928E-2</v>
      </c>
      <c r="T645">
        <v>23.21</v>
      </c>
      <c r="U645">
        <v>481.32</v>
      </c>
      <c r="V645">
        <v>30.08</v>
      </c>
      <c r="W645">
        <v>3.73</v>
      </c>
      <c r="X645">
        <v>21.5</v>
      </c>
      <c r="Y645">
        <v>95.74</v>
      </c>
      <c r="Z645">
        <v>27.32</v>
      </c>
      <c r="AA645">
        <v>25.67</v>
      </c>
      <c r="AB645">
        <v>125.82</v>
      </c>
    </row>
    <row r="646" spans="1:28" hidden="1" x14ac:dyDescent="0.25">
      <c r="A646" t="s">
        <v>1589</v>
      </c>
      <c r="B646" t="s">
        <v>1588</v>
      </c>
      <c r="C646" t="s">
        <v>102</v>
      </c>
      <c r="D646">
        <v>4037.0706132</v>
      </c>
      <c r="E646">
        <v>1272.55</v>
      </c>
      <c r="F646">
        <v>296.27999999999997</v>
      </c>
      <c r="G646">
        <v>88</v>
      </c>
      <c r="H646">
        <v>1042.3699999999999</v>
      </c>
      <c r="J646">
        <v>110.97</v>
      </c>
      <c r="K646">
        <v>35.270000000000003</v>
      </c>
      <c r="L646">
        <v>348.349999999999</v>
      </c>
      <c r="M646">
        <v>6705.1</v>
      </c>
      <c r="N646">
        <v>746.08999999999901</v>
      </c>
      <c r="O646">
        <v>710.81999999999903</v>
      </c>
      <c r="Q646">
        <v>0.79300711904118204</v>
      </c>
      <c r="T646">
        <v>362.47</v>
      </c>
      <c r="U646">
        <v>7747.47</v>
      </c>
      <c r="V646">
        <v>119.519999999999</v>
      </c>
      <c r="W646">
        <v>2.42</v>
      </c>
      <c r="X646">
        <v>7.6099999999999701</v>
      </c>
      <c r="Y646">
        <v>1611.7</v>
      </c>
      <c r="Z646">
        <v>41.869999999999898</v>
      </c>
      <c r="AA646">
        <v>30.529999999999902</v>
      </c>
      <c r="AB646">
        <v>1731.22</v>
      </c>
    </row>
    <row r="647" spans="1:28" hidden="1" x14ac:dyDescent="0.25">
      <c r="A647" t="s">
        <v>1591</v>
      </c>
      <c r="B647" t="s">
        <v>1590</v>
      </c>
      <c r="C647" t="s">
        <v>765</v>
      </c>
      <c r="D647">
        <v>4036.8618774900001</v>
      </c>
      <c r="E647">
        <v>1235.75</v>
      </c>
      <c r="F647">
        <v>12.05</v>
      </c>
      <c r="G647">
        <v>4.5</v>
      </c>
      <c r="H647">
        <v>447.99</v>
      </c>
      <c r="J647">
        <v>102.68</v>
      </c>
      <c r="L647">
        <v>328.83</v>
      </c>
      <c r="M647">
        <v>653.17999999999995</v>
      </c>
      <c r="N647">
        <v>435.94</v>
      </c>
      <c r="O647">
        <v>435.94</v>
      </c>
      <c r="Q647">
        <v>4.38254772107518E-2</v>
      </c>
      <c r="T647">
        <v>107.11</v>
      </c>
      <c r="U647">
        <v>1101.17</v>
      </c>
      <c r="V647">
        <v>141.62</v>
      </c>
      <c r="W647">
        <v>33.090000000000003</v>
      </c>
      <c r="X647">
        <v>106.27</v>
      </c>
      <c r="Y647">
        <v>202.01999999999899</v>
      </c>
      <c r="Z647">
        <v>138.22</v>
      </c>
      <c r="AA647">
        <v>138.22</v>
      </c>
      <c r="AB647">
        <v>343.64</v>
      </c>
    </row>
    <row r="648" spans="1:28" hidden="1" x14ac:dyDescent="0.25">
      <c r="A648" t="s">
        <v>1593</v>
      </c>
      <c r="B648" t="s">
        <v>1592</v>
      </c>
      <c r="C648" t="s">
        <v>515</v>
      </c>
      <c r="D648">
        <v>4018.6867947000001</v>
      </c>
      <c r="E648">
        <v>447.75</v>
      </c>
      <c r="F648">
        <v>36.119999999999997</v>
      </c>
      <c r="G648">
        <v>1</v>
      </c>
      <c r="H648">
        <v>219.07999999999899</v>
      </c>
      <c r="J648">
        <v>14.59</v>
      </c>
      <c r="K648">
        <v>15.84</v>
      </c>
      <c r="L648">
        <v>123.27999999999901</v>
      </c>
      <c r="M648">
        <v>1174.73</v>
      </c>
      <c r="N648">
        <v>182.95999999999901</v>
      </c>
      <c r="O648">
        <v>167.11999999999901</v>
      </c>
      <c r="Q648">
        <v>6.8540095956134306E-2</v>
      </c>
      <c r="T648">
        <v>43.84</v>
      </c>
      <c r="U648">
        <v>1393.81</v>
      </c>
      <c r="V648">
        <v>56.62</v>
      </c>
      <c r="W648">
        <v>3.58</v>
      </c>
      <c r="X648">
        <v>32.619999999999997</v>
      </c>
      <c r="Y648">
        <v>292.89</v>
      </c>
      <c r="Z648">
        <v>47.47</v>
      </c>
      <c r="AA648">
        <v>44.91</v>
      </c>
      <c r="AB648">
        <v>349.51</v>
      </c>
    </row>
    <row r="649" spans="1:28" hidden="1" x14ac:dyDescent="0.25">
      <c r="A649" t="s">
        <v>1595</v>
      </c>
      <c r="B649" t="s">
        <v>1594</v>
      </c>
      <c r="C649" t="s">
        <v>88</v>
      </c>
      <c r="D649">
        <v>4004.81197883</v>
      </c>
      <c r="E649">
        <v>950.4</v>
      </c>
      <c r="F649">
        <v>108.95</v>
      </c>
      <c r="G649">
        <v>5</v>
      </c>
      <c r="H649">
        <v>696.9</v>
      </c>
      <c r="I649">
        <v>68.849999999999994</v>
      </c>
      <c r="J649">
        <v>85.024947438226306</v>
      </c>
      <c r="K649">
        <v>65.5</v>
      </c>
      <c r="L649">
        <v>353.28</v>
      </c>
      <c r="M649">
        <v>47.11</v>
      </c>
      <c r="N649">
        <v>587.95000000000005</v>
      </c>
      <c r="O649">
        <v>522.45000000000005</v>
      </c>
      <c r="P649">
        <v>114.75</v>
      </c>
      <c r="Q649">
        <v>5.8806269814311501E-2</v>
      </c>
      <c r="R649">
        <v>1211.76</v>
      </c>
      <c r="S649">
        <v>57.01</v>
      </c>
      <c r="T649">
        <v>169.17</v>
      </c>
      <c r="U649">
        <v>2196.38</v>
      </c>
      <c r="V649">
        <v>159.19</v>
      </c>
      <c r="W649">
        <v>18.47</v>
      </c>
      <c r="X649">
        <v>76.739999999999995</v>
      </c>
      <c r="Y649">
        <v>407.53</v>
      </c>
      <c r="Z649">
        <v>129.06</v>
      </c>
      <c r="AA649">
        <v>110.07</v>
      </c>
      <c r="AB649">
        <v>566.72</v>
      </c>
    </row>
    <row r="650" spans="1:28" hidden="1" x14ac:dyDescent="0.25">
      <c r="A650" t="s">
        <v>1597</v>
      </c>
      <c r="B650" t="s">
        <v>1596</v>
      </c>
      <c r="C650" t="s">
        <v>515</v>
      </c>
      <c r="D650">
        <v>3985.6896294599901</v>
      </c>
      <c r="E650">
        <v>1749.05</v>
      </c>
      <c r="F650">
        <v>64.02</v>
      </c>
      <c r="G650">
        <v>0</v>
      </c>
      <c r="H650">
        <v>457.46</v>
      </c>
      <c r="J650">
        <v>110.98</v>
      </c>
      <c r="K650">
        <v>27.93</v>
      </c>
      <c r="L650">
        <v>267.08999999999997</v>
      </c>
      <c r="M650">
        <v>1581.18</v>
      </c>
      <c r="N650">
        <v>393.44</v>
      </c>
      <c r="O650">
        <v>365.51</v>
      </c>
      <c r="Q650">
        <v>0</v>
      </c>
      <c r="T650">
        <v>98.42</v>
      </c>
      <c r="U650">
        <v>2038.64</v>
      </c>
      <c r="V650">
        <v>93.3</v>
      </c>
      <c r="W650">
        <v>20.45</v>
      </c>
      <c r="X650">
        <v>49.21</v>
      </c>
      <c r="Y650">
        <v>392.94</v>
      </c>
      <c r="Z650">
        <v>75.260000000000005</v>
      </c>
      <c r="AA650">
        <v>67.81</v>
      </c>
      <c r="AB650">
        <v>486.24</v>
      </c>
    </row>
    <row r="651" spans="1:28" hidden="1" x14ac:dyDescent="0.25">
      <c r="A651" t="s">
        <v>1599</v>
      </c>
      <c r="B651" t="s">
        <v>1598</v>
      </c>
      <c r="C651" t="s">
        <v>91</v>
      </c>
      <c r="D651">
        <v>3984.8769622999998</v>
      </c>
      <c r="E651">
        <v>14.9</v>
      </c>
      <c r="F651">
        <v>61.6</v>
      </c>
      <c r="G651">
        <v>0.05</v>
      </c>
      <c r="H651">
        <v>245.76</v>
      </c>
      <c r="J651">
        <v>0.51</v>
      </c>
      <c r="K651">
        <v>1.94</v>
      </c>
      <c r="L651">
        <v>139.6</v>
      </c>
      <c r="M651">
        <v>1787.31</v>
      </c>
      <c r="N651">
        <v>184.16</v>
      </c>
      <c r="O651">
        <v>182.22</v>
      </c>
      <c r="Q651">
        <v>9.8039215686274495E-2</v>
      </c>
      <c r="T651">
        <v>42.62</v>
      </c>
      <c r="U651">
        <v>2033.07</v>
      </c>
      <c r="V651">
        <v>68.09</v>
      </c>
      <c r="W651">
        <v>0.14000000000000001</v>
      </c>
      <c r="X651">
        <v>39.299999999999997</v>
      </c>
      <c r="Y651">
        <v>605.53</v>
      </c>
      <c r="Z651">
        <v>52.11</v>
      </c>
      <c r="AA651">
        <v>51.42</v>
      </c>
      <c r="AB651">
        <v>673.62</v>
      </c>
    </row>
    <row r="652" spans="1:28" hidden="1" x14ac:dyDescent="0.25">
      <c r="A652" t="s">
        <v>1601</v>
      </c>
      <c r="B652" t="s">
        <v>1600</v>
      </c>
      <c r="C652" t="s">
        <v>326</v>
      </c>
      <c r="D652">
        <v>3980.0655472399999</v>
      </c>
      <c r="E652">
        <v>445</v>
      </c>
      <c r="F652">
        <v>243.25</v>
      </c>
      <c r="G652">
        <v>1.5</v>
      </c>
      <c r="H652">
        <v>236.76</v>
      </c>
      <c r="J652">
        <v>-22.49</v>
      </c>
      <c r="K652">
        <v>261.14</v>
      </c>
      <c r="L652">
        <v>-202.629999999999</v>
      </c>
      <c r="M652">
        <v>3560.52</v>
      </c>
      <c r="N652">
        <v>-6.4899999999997799</v>
      </c>
      <c r="O652">
        <v>-267.62999999999897</v>
      </c>
      <c r="T652">
        <v>-65</v>
      </c>
      <c r="U652">
        <v>3797.28</v>
      </c>
      <c r="V652">
        <v>134.74</v>
      </c>
      <c r="W652">
        <v>-1.06</v>
      </c>
      <c r="X652">
        <v>-9.5399999999999903</v>
      </c>
      <c r="Y652">
        <v>878.75</v>
      </c>
      <c r="Z652">
        <v>73.81</v>
      </c>
      <c r="AA652">
        <v>-6.7099999999999902</v>
      </c>
      <c r="AB652">
        <v>1013.49</v>
      </c>
    </row>
    <row r="653" spans="1:28" hidden="1" x14ac:dyDescent="0.25">
      <c r="A653" t="s">
        <v>1603</v>
      </c>
      <c r="B653" t="s">
        <v>1602</v>
      </c>
      <c r="C653" t="s">
        <v>418</v>
      </c>
      <c r="D653">
        <v>3961.0858379000001</v>
      </c>
      <c r="E653">
        <v>253.1</v>
      </c>
      <c r="F653">
        <v>20.7</v>
      </c>
      <c r="G653">
        <v>1</v>
      </c>
      <c r="H653">
        <v>154.75</v>
      </c>
      <c r="I653">
        <v>90.56</v>
      </c>
      <c r="J653">
        <v>2.0740548436804001</v>
      </c>
      <c r="K653">
        <v>4.49</v>
      </c>
      <c r="L653">
        <v>96.82</v>
      </c>
      <c r="M653">
        <v>45.729999999999897</v>
      </c>
      <c r="N653">
        <v>134.05000000000001</v>
      </c>
      <c r="O653">
        <v>129.56</v>
      </c>
      <c r="P653">
        <v>8.49</v>
      </c>
      <c r="Q653">
        <v>0.48214732751497602</v>
      </c>
      <c r="R653">
        <v>558.38</v>
      </c>
      <c r="S653">
        <v>35.49</v>
      </c>
      <c r="T653">
        <v>32.74</v>
      </c>
      <c r="U653">
        <v>893.4</v>
      </c>
      <c r="V653">
        <v>51.23</v>
      </c>
      <c r="W653">
        <v>2.27</v>
      </c>
      <c r="X653">
        <v>35.35</v>
      </c>
      <c r="Y653">
        <v>206.43</v>
      </c>
      <c r="Z653">
        <v>45.98</v>
      </c>
      <c r="AA653">
        <v>45.97</v>
      </c>
      <c r="AB653">
        <v>257.66000000000003</v>
      </c>
    </row>
    <row r="654" spans="1:28" hidden="1" x14ac:dyDescent="0.25">
      <c r="A654" t="s">
        <v>1605</v>
      </c>
      <c r="B654" t="s">
        <v>1604</v>
      </c>
      <c r="C654" t="s">
        <v>515</v>
      </c>
      <c r="D654">
        <v>3939.92824031999</v>
      </c>
      <c r="E654">
        <v>493.95</v>
      </c>
      <c r="F654">
        <v>19.420000000000002</v>
      </c>
      <c r="G654">
        <v>0</v>
      </c>
      <c r="H654">
        <v>94.089999999999904</v>
      </c>
      <c r="I654">
        <v>64.69</v>
      </c>
      <c r="J654">
        <v>8.1887649731515797</v>
      </c>
      <c r="K654">
        <v>31.52</v>
      </c>
      <c r="L654">
        <v>31.719999999999899</v>
      </c>
      <c r="M654">
        <v>26.749999999999901</v>
      </c>
      <c r="N654">
        <v>74.669999999999902</v>
      </c>
      <c r="O654">
        <v>43.149999999999899</v>
      </c>
      <c r="P654">
        <v>3.8</v>
      </c>
      <c r="Q654">
        <v>0</v>
      </c>
      <c r="R654">
        <v>634.15</v>
      </c>
      <c r="S654">
        <v>14.86</v>
      </c>
      <c r="T654">
        <v>11.43</v>
      </c>
      <c r="U654">
        <v>838.33999999999901</v>
      </c>
      <c r="V654">
        <v>20.89</v>
      </c>
      <c r="W654">
        <v>0.99</v>
      </c>
      <c r="X654">
        <v>5.3500000000000103</v>
      </c>
      <c r="Y654">
        <v>197.17</v>
      </c>
      <c r="Z654">
        <v>16.059999999999999</v>
      </c>
      <c r="AA654">
        <v>6.9800000000000102</v>
      </c>
      <c r="AB654">
        <v>218.06</v>
      </c>
    </row>
    <row r="655" spans="1:28" hidden="1" x14ac:dyDescent="0.25">
      <c r="A655" t="s">
        <v>1607</v>
      </c>
      <c r="B655" t="s">
        <v>1606</v>
      </c>
      <c r="C655" t="s">
        <v>334</v>
      </c>
      <c r="D655">
        <v>3937.4028905</v>
      </c>
      <c r="E655">
        <v>173.75</v>
      </c>
      <c r="F655">
        <v>112.31</v>
      </c>
      <c r="G655">
        <v>7</v>
      </c>
      <c r="H655">
        <v>294.13999999999902</v>
      </c>
      <c r="J655">
        <v>4.38</v>
      </c>
      <c r="K655">
        <v>46.06</v>
      </c>
      <c r="L655">
        <v>99.169999999999803</v>
      </c>
      <c r="M655">
        <v>1989.25</v>
      </c>
      <c r="N655">
        <v>181.82999999999899</v>
      </c>
      <c r="O655">
        <v>135.76999999999899</v>
      </c>
      <c r="Q655">
        <v>1.5981735159817301</v>
      </c>
      <c r="T655">
        <v>36.6</v>
      </c>
      <c r="U655">
        <v>2283.39</v>
      </c>
      <c r="V655">
        <v>106.259999999999</v>
      </c>
      <c r="W655">
        <v>2.31</v>
      </c>
      <c r="X655">
        <v>52.319999999999901</v>
      </c>
      <c r="Y655">
        <v>502.76</v>
      </c>
      <c r="Z655">
        <v>79.259999999999906</v>
      </c>
      <c r="AA655">
        <v>70.119999999999905</v>
      </c>
      <c r="AB655">
        <v>609.02</v>
      </c>
    </row>
    <row r="656" spans="1:28" hidden="1" x14ac:dyDescent="0.25">
      <c r="A656" t="s">
        <v>1609</v>
      </c>
      <c r="B656" t="s">
        <v>1608</v>
      </c>
      <c r="C656" t="s">
        <v>88</v>
      </c>
      <c r="D656">
        <v>3924.2013726</v>
      </c>
      <c r="E656">
        <v>1606.35</v>
      </c>
      <c r="F656">
        <v>16.2</v>
      </c>
      <c r="G656">
        <v>3</v>
      </c>
      <c r="H656">
        <v>116.17</v>
      </c>
      <c r="J656">
        <v>20.03</v>
      </c>
      <c r="K656">
        <v>28.94</v>
      </c>
      <c r="L656">
        <v>49.97</v>
      </c>
      <c r="M656">
        <v>574.55999999999995</v>
      </c>
      <c r="N656">
        <v>99.97</v>
      </c>
      <c r="O656">
        <v>71.03</v>
      </c>
      <c r="Q656">
        <v>0.14977533699450801</v>
      </c>
      <c r="T656">
        <v>21.06</v>
      </c>
      <c r="U656">
        <v>690.73</v>
      </c>
      <c r="V656">
        <v>34.339999999999897</v>
      </c>
      <c r="W656">
        <v>5.74</v>
      </c>
      <c r="X656">
        <v>14.309999999999899</v>
      </c>
      <c r="Y656">
        <v>171.33</v>
      </c>
      <c r="Z656">
        <v>30.049999999999901</v>
      </c>
      <c r="AA656">
        <v>20.709999999999901</v>
      </c>
      <c r="AB656">
        <v>205.67</v>
      </c>
    </row>
    <row r="657" spans="1:28" hidden="1" x14ac:dyDescent="0.25">
      <c r="A657" t="s">
        <v>1611</v>
      </c>
      <c r="B657" t="s">
        <v>1610</v>
      </c>
      <c r="C657" t="s">
        <v>1215</v>
      </c>
      <c r="D657">
        <v>3912.5893202099901</v>
      </c>
      <c r="E657">
        <v>83.4</v>
      </c>
      <c r="F657">
        <v>124.03</v>
      </c>
      <c r="G657">
        <v>0.4</v>
      </c>
      <c r="H657">
        <v>239.409999999999</v>
      </c>
      <c r="J657">
        <v>0.1</v>
      </c>
      <c r="K657">
        <v>89.14</v>
      </c>
      <c r="L657">
        <v>6.4599999999998499</v>
      </c>
      <c r="M657">
        <v>4871.79</v>
      </c>
      <c r="N657">
        <v>115.379999999999</v>
      </c>
      <c r="O657">
        <v>26.239999999999799</v>
      </c>
      <c r="Q657">
        <v>4</v>
      </c>
      <c r="T657">
        <v>19.78</v>
      </c>
      <c r="U657">
        <v>5111.2</v>
      </c>
      <c r="V657">
        <v>46.850000000000101</v>
      </c>
      <c r="W657">
        <v>-0.15</v>
      </c>
      <c r="X657">
        <v>-7.0299999999998599</v>
      </c>
      <c r="Y657">
        <v>1277.08</v>
      </c>
      <c r="Z657">
        <v>16.9800000000001</v>
      </c>
      <c r="AA657">
        <v>-6.1799999999998603</v>
      </c>
      <c r="AB657">
        <v>1323.93</v>
      </c>
    </row>
    <row r="658" spans="1:28" hidden="1" x14ac:dyDescent="0.25">
      <c r="A658" t="s">
        <v>1613</v>
      </c>
      <c r="B658" t="s">
        <v>1612</v>
      </c>
      <c r="C658" t="s">
        <v>347</v>
      </c>
      <c r="D658">
        <v>3905.051465</v>
      </c>
      <c r="E658">
        <v>735.75</v>
      </c>
      <c r="F658">
        <v>18.09</v>
      </c>
      <c r="G658">
        <v>2</v>
      </c>
      <c r="H658">
        <v>165.259999999999</v>
      </c>
      <c r="I658">
        <v>36.43</v>
      </c>
      <c r="J658">
        <v>19.719918851312698</v>
      </c>
      <c r="K658">
        <v>16.82</v>
      </c>
      <c r="L658">
        <v>100.119999999999</v>
      </c>
      <c r="M658">
        <v>35.399999999999899</v>
      </c>
      <c r="N658">
        <v>147.16999999999899</v>
      </c>
      <c r="O658">
        <v>130.349999999999</v>
      </c>
      <c r="P658">
        <v>66.7</v>
      </c>
      <c r="Q658">
        <v>0.10142029564522501</v>
      </c>
      <c r="R658">
        <v>559.12</v>
      </c>
      <c r="S658">
        <v>44.03</v>
      </c>
      <c r="T658">
        <v>30.23</v>
      </c>
      <c r="U658">
        <v>906.93999999999903</v>
      </c>
      <c r="V658">
        <v>26.42</v>
      </c>
      <c r="W658">
        <v>2.4500000000000002</v>
      </c>
      <c r="X658">
        <v>12.43</v>
      </c>
      <c r="Y658">
        <v>178.73</v>
      </c>
      <c r="Z658">
        <v>22.25</v>
      </c>
      <c r="AA658">
        <v>16.96</v>
      </c>
      <c r="AB658">
        <v>205.15</v>
      </c>
    </row>
    <row r="659" spans="1:28" hidden="1" x14ac:dyDescent="0.25">
      <c r="A659" t="s">
        <v>1615</v>
      </c>
      <c r="B659" t="s">
        <v>1614</v>
      </c>
      <c r="C659" t="s">
        <v>381</v>
      </c>
      <c r="D659">
        <v>3901.0798134000001</v>
      </c>
      <c r="E659">
        <v>24</v>
      </c>
      <c r="F659">
        <v>31.16</v>
      </c>
      <c r="G659">
        <v>0</v>
      </c>
      <c r="H659">
        <v>208.5</v>
      </c>
      <c r="J659">
        <v>-0.02</v>
      </c>
      <c r="K659">
        <v>160.65</v>
      </c>
      <c r="L659">
        <v>-3.48</v>
      </c>
      <c r="M659">
        <v>1126.03</v>
      </c>
      <c r="N659">
        <v>177.34</v>
      </c>
      <c r="O659">
        <v>16.689999999999898</v>
      </c>
      <c r="Q659">
        <v>0</v>
      </c>
      <c r="T659">
        <v>20.170000000000002</v>
      </c>
      <c r="U659">
        <v>1334.53</v>
      </c>
      <c r="V659">
        <v>140.70999999999901</v>
      </c>
      <c r="W659">
        <v>0.2</v>
      </c>
      <c r="X659">
        <v>31.4299999999999</v>
      </c>
      <c r="Y659">
        <v>352.38</v>
      </c>
      <c r="Z659">
        <v>125.819999999999</v>
      </c>
      <c r="AA659">
        <v>44.819999999999901</v>
      </c>
      <c r="AB659">
        <v>493.09</v>
      </c>
    </row>
    <row r="660" spans="1:28" hidden="1" x14ac:dyDescent="0.25">
      <c r="A660" t="s">
        <v>1617</v>
      </c>
      <c r="B660" t="s">
        <v>1616</v>
      </c>
      <c r="C660" t="s">
        <v>544</v>
      </c>
      <c r="D660">
        <v>3865.5834913799999</v>
      </c>
      <c r="E660">
        <v>9141.9</v>
      </c>
      <c r="F660">
        <v>26.03</v>
      </c>
      <c r="G660">
        <v>1.5</v>
      </c>
      <c r="H660">
        <v>205.85</v>
      </c>
      <c r="J660">
        <v>299.89</v>
      </c>
      <c r="K660">
        <v>5.81</v>
      </c>
      <c r="L660">
        <v>124.61</v>
      </c>
      <c r="M660">
        <v>1047.83</v>
      </c>
      <c r="N660">
        <v>179.82</v>
      </c>
      <c r="O660">
        <v>174.01</v>
      </c>
      <c r="Q660">
        <v>5.0018340058021202E-3</v>
      </c>
      <c r="T660">
        <v>49.4</v>
      </c>
      <c r="U660">
        <v>1253.68</v>
      </c>
      <c r="V660">
        <v>53.25</v>
      </c>
      <c r="W660">
        <v>72.8</v>
      </c>
      <c r="X660">
        <v>30.25</v>
      </c>
      <c r="Y660">
        <v>253.57</v>
      </c>
      <c r="Z660">
        <v>46.75</v>
      </c>
      <c r="AA660">
        <v>45.6</v>
      </c>
      <c r="AB660">
        <v>306.82</v>
      </c>
    </row>
    <row r="661" spans="1:28" hidden="1" x14ac:dyDescent="0.25">
      <c r="A661" t="s">
        <v>1619</v>
      </c>
      <c r="B661" t="s">
        <v>1618</v>
      </c>
      <c r="C661" t="s">
        <v>27</v>
      </c>
      <c r="D661">
        <v>3854.99919804</v>
      </c>
      <c r="E661">
        <v>124.95</v>
      </c>
      <c r="F661">
        <v>77.010000000000005</v>
      </c>
      <c r="G661">
        <v>1.25</v>
      </c>
      <c r="H661">
        <v>704.56</v>
      </c>
      <c r="I661">
        <v>692.9</v>
      </c>
      <c r="J661">
        <v>14.9582749401233</v>
      </c>
      <c r="L661">
        <v>465.56</v>
      </c>
      <c r="M661">
        <v>2951.85</v>
      </c>
      <c r="N661">
        <v>627.54999999999995</v>
      </c>
      <c r="O661">
        <v>627.54999999999995</v>
      </c>
      <c r="Q661">
        <v>8.3565785827820094E-2</v>
      </c>
      <c r="S661">
        <v>261.12</v>
      </c>
      <c r="T661">
        <v>161.99</v>
      </c>
      <c r="U661">
        <v>4610.43</v>
      </c>
      <c r="V661">
        <v>191.45999999999901</v>
      </c>
      <c r="W661">
        <v>4.57</v>
      </c>
      <c r="X661">
        <v>142.20999999999901</v>
      </c>
      <c r="Y661">
        <v>1110.1500000000001</v>
      </c>
      <c r="Z661">
        <v>191.45999999999901</v>
      </c>
      <c r="AA661">
        <v>191.45999999999901</v>
      </c>
      <c r="AB661">
        <v>1301.6099999999999</v>
      </c>
    </row>
    <row r="662" spans="1:28" hidden="1" x14ac:dyDescent="0.25">
      <c r="A662" t="s">
        <v>1621</v>
      </c>
      <c r="B662" t="s">
        <v>1620</v>
      </c>
      <c r="C662" t="s">
        <v>91</v>
      </c>
      <c r="D662">
        <v>3789.6328883400001</v>
      </c>
      <c r="E662">
        <v>500.95</v>
      </c>
      <c r="F662">
        <v>15.85</v>
      </c>
      <c r="G662">
        <v>1.25</v>
      </c>
      <c r="H662">
        <v>92.62</v>
      </c>
      <c r="I662">
        <v>64.36</v>
      </c>
      <c r="J662">
        <v>8.4985887217113891</v>
      </c>
      <c r="K662">
        <v>3.39</v>
      </c>
      <c r="L662">
        <v>61.68</v>
      </c>
      <c r="M662">
        <v>36.549999999999997</v>
      </c>
      <c r="N662">
        <v>76.77</v>
      </c>
      <c r="O662">
        <v>73.38</v>
      </c>
      <c r="P662">
        <v>1.38</v>
      </c>
      <c r="Q662">
        <v>0.147083244163424</v>
      </c>
      <c r="R662">
        <v>28.76</v>
      </c>
      <c r="S662">
        <v>30.39</v>
      </c>
      <c r="T662">
        <v>11.7</v>
      </c>
      <c r="U662">
        <v>254.06</v>
      </c>
      <c r="V662">
        <v>25.93</v>
      </c>
      <c r="W662">
        <v>2.06</v>
      </c>
      <c r="X662">
        <v>15.83</v>
      </c>
      <c r="Y662">
        <v>53.05</v>
      </c>
      <c r="Z662">
        <v>21.99</v>
      </c>
      <c r="AA662">
        <v>20.39</v>
      </c>
      <c r="AB662">
        <v>78.98</v>
      </c>
    </row>
    <row r="663" spans="1:28" hidden="1" x14ac:dyDescent="0.25">
      <c r="A663" t="s">
        <v>1623</v>
      </c>
      <c r="B663" t="s">
        <v>1622</v>
      </c>
      <c r="C663" t="s">
        <v>1624</v>
      </c>
      <c r="D663">
        <v>3782.7900724900001</v>
      </c>
      <c r="E663">
        <v>182.55</v>
      </c>
      <c r="F663">
        <v>114.34</v>
      </c>
      <c r="G663">
        <v>3.69</v>
      </c>
      <c r="H663">
        <v>448.789999999999</v>
      </c>
      <c r="J663">
        <v>12.31</v>
      </c>
      <c r="K663">
        <v>0</v>
      </c>
      <c r="L663">
        <v>250.58999999999901</v>
      </c>
      <c r="M663">
        <v>972.55</v>
      </c>
      <c r="N663">
        <v>334.44999999999902</v>
      </c>
      <c r="O663">
        <v>334.44999999999902</v>
      </c>
      <c r="Q663">
        <v>0.29975629569455697</v>
      </c>
      <c r="T663">
        <v>83.86</v>
      </c>
      <c r="U663">
        <v>1421.34</v>
      </c>
      <c r="V663">
        <v>152.51</v>
      </c>
      <c r="W663">
        <v>3.98</v>
      </c>
      <c r="X663">
        <v>80.949999999999903</v>
      </c>
      <c r="Y663">
        <v>295.55</v>
      </c>
      <c r="Z663">
        <v>121.039999999999</v>
      </c>
      <c r="AA663">
        <v>121.039999999999</v>
      </c>
      <c r="AB663">
        <v>448.06</v>
      </c>
    </row>
    <row r="664" spans="1:28" hidden="1" x14ac:dyDescent="0.25">
      <c r="A664" t="s">
        <v>1626</v>
      </c>
      <c r="B664" t="s">
        <v>1625</v>
      </c>
      <c r="C664" t="s">
        <v>347</v>
      </c>
      <c r="D664">
        <v>3777.9449736699999</v>
      </c>
      <c r="E664">
        <v>3903.3</v>
      </c>
      <c r="F664">
        <v>16.670000000000002</v>
      </c>
      <c r="G664">
        <v>0</v>
      </c>
      <c r="H664">
        <v>66.099999999999994</v>
      </c>
      <c r="J664">
        <v>19</v>
      </c>
      <c r="K664">
        <v>15.78</v>
      </c>
      <c r="L664">
        <v>25.809999999999899</v>
      </c>
      <c r="M664">
        <v>160.63</v>
      </c>
      <c r="N664">
        <v>49.4299999999999</v>
      </c>
      <c r="O664">
        <v>33.649999999999899</v>
      </c>
      <c r="Q664">
        <v>0</v>
      </c>
      <c r="T664">
        <v>7.84</v>
      </c>
      <c r="U664">
        <v>226.73</v>
      </c>
      <c r="V664">
        <v>18.939999999999898</v>
      </c>
      <c r="W664">
        <v>6.88</v>
      </c>
      <c r="X664">
        <v>9.1999999999999904</v>
      </c>
      <c r="Y664">
        <v>43.75</v>
      </c>
      <c r="Z664">
        <v>14.7799999999999</v>
      </c>
      <c r="AA664">
        <v>11.4399999999999</v>
      </c>
      <c r="AB664">
        <v>62.69</v>
      </c>
    </row>
    <row r="665" spans="1:28" hidden="1" x14ac:dyDescent="0.25">
      <c r="A665" t="s">
        <v>1628</v>
      </c>
      <c r="B665" t="s">
        <v>1627</v>
      </c>
      <c r="C665" t="s">
        <v>347</v>
      </c>
      <c r="D665">
        <v>3767.4875604399999</v>
      </c>
      <c r="E665">
        <v>223.9</v>
      </c>
      <c r="F665">
        <v>80.64</v>
      </c>
      <c r="G665">
        <v>0</v>
      </c>
      <c r="H665">
        <v>1645.75</v>
      </c>
      <c r="J665">
        <v>61.89</v>
      </c>
      <c r="K665">
        <v>81.099999999999994</v>
      </c>
      <c r="L665">
        <v>1115.29</v>
      </c>
      <c r="M665">
        <v>3042.6</v>
      </c>
      <c r="N665">
        <v>1565.11</v>
      </c>
      <c r="O665">
        <v>1484.01</v>
      </c>
      <c r="Q665">
        <v>0</v>
      </c>
      <c r="T665">
        <v>368.719999999999</v>
      </c>
      <c r="U665">
        <v>4688.3500000000004</v>
      </c>
      <c r="V665">
        <v>99.18</v>
      </c>
      <c r="W665">
        <v>2.2000000000000002</v>
      </c>
      <c r="X665">
        <v>39.700000000000003</v>
      </c>
      <c r="Y665">
        <v>739.79</v>
      </c>
      <c r="Z665">
        <v>77.739999999999995</v>
      </c>
      <c r="AA665">
        <v>50.33</v>
      </c>
      <c r="AB665">
        <v>838.97</v>
      </c>
    </row>
    <row r="666" spans="1:28" hidden="1" x14ac:dyDescent="0.25">
      <c r="A666" t="s">
        <v>77</v>
      </c>
      <c r="B666" t="s">
        <v>78</v>
      </c>
      <c r="C666" t="s">
        <v>79</v>
      </c>
      <c r="D666">
        <v>3766.1097517500002</v>
      </c>
      <c r="E666">
        <v>291.39999999999998</v>
      </c>
      <c r="F666">
        <v>1.33</v>
      </c>
      <c r="G666">
        <v>5.0001750061252098E-2</v>
      </c>
      <c r="H666">
        <v>107.26</v>
      </c>
      <c r="I666">
        <v>7.33</v>
      </c>
      <c r="J666">
        <v>5.4713925518854802</v>
      </c>
      <c r="K666">
        <v>0.28999999999999998</v>
      </c>
      <c r="L666">
        <v>76.52</v>
      </c>
      <c r="M666">
        <v>55.44</v>
      </c>
      <c r="N666">
        <v>105.93</v>
      </c>
      <c r="O666">
        <v>105.64</v>
      </c>
      <c r="P666">
        <v>0.13</v>
      </c>
      <c r="Q666">
        <v>9.1387612179318293E-3</v>
      </c>
      <c r="R666">
        <v>0</v>
      </c>
      <c r="S666">
        <v>21.98</v>
      </c>
      <c r="T666">
        <v>29.12</v>
      </c>
      <c r="U666">
        <v>192.14</v>
      </c>
      <c r="V666">
        <v>28.3</v>
      </c>
      <c r="W666">
        <v>1.4130494567309799</v>
      </c>
      <c r="X666">
        <v>18.34</v>
      </c>
      <c r="Y666">
        <v>25.65</v>
      </c>
      <c r="Z666">
        <v>27.93</v>
      </c>
      <c r="AA666">
        <v>27.86</v>
      </c>
      <c r="AB666">
        <v>53.95</v>
      </c>
    </row>
    <row r="667" spans="1:28" hidden="1" x14ac:dyDescent="0.25">
      <c r="A667" t="s">
        <v>1630</v>
      </c>
      <c r="B667" t="s">
        <v>1629</v>
      </c>
      <c r="C667" t="s">
        <v>468</v>
      </c>
      <c r="D667">
        <v>3762.5544179099902</v>
      </c>
      <c r="E667">
        <v>154.85</v>
      </c>
      <c r="F667">
        <v>73.2</v>
      </c>
      <c r="G667">
        <v>0.5</v>
      </c>
      <c r="H667">
        <v>192.1</v>
      </c>
      <c r="I667">
        <v>216.18</v>
      </c>
      <c r="J667">
        <v>3.3274641664729501</v>
      </c>
      <c r="K667">
        <v>4.74</v>
      </c>
      <c r="L667">
        <v>81.350000000000193</v>
      </c>
      <c r="M667">
        <v>86.51</v>
      </c>
      <c r="N667">
        <v>118.9</v>
      </c>
      <c r="O667">
        <v>114.16</v>
      </c>
      <c r="P667">
        <v>24.14</v>
      </c>
      <c r="Q667">
        <v>0.150264578365088</v>
      </c>
      <c r="R667">
        <v>1451.46</v>
      </c>
      <c r="S667">
        <v>82.1</v>
      </c>
      <c r="T667">
        <v>32.81</v>
      </c>
      <c r="U667">
        <v>2052.4899999999998</v>
      </c>
      <c r="V667">
        <v>52.37</v>
      </c>
      <c r="W667">
        <v>1.03</v>
      </c>
      <c r="X667">
        <v>25.07</v>
      </c>
      <c r="Y667">
        <v>479.77</v>
      </c>
      <c r="Z667">
        <v>33.130000000000003</v>
      </c>
      <c r="AA667">
        <v>31.91</v>
      </c>
      <c r="AB667">
        <v>532.14</v>
      </c>
    </row>
    <row r="668" spans="1:28" hidden="1" x14ac:dyDescent="0.25">
      <c r="A668" t="s">
        <v>1632</v>
      </c>
      <c r="B668" t="s">
        <v>1631</v>
      </c>
      <c r="C668" t="s">
        <v>1264</v>
      </c>
      <c r="D668">
        <v>3730.8735000000001</v>
      </c>
      <c r="E668">
        <v>71.13</v>
      </c>
      <c r="F668">
        <v>261.33</v>
      </c>
      <c r="G668">
        <v>8.0500000000000007</v>
      </c>
      <c r="H668">
        <v>827.88999999999896</v>
      </c>
      <c r="I668">
        <v>16.63</v>
      </c>
      <c r="J668">
        <v>6.3665805340223898</v>
      </c>
      <c r="K668">
        <v>192.63</v>
      </c>
      <c r="L668">
        <v>369.57999999999902</v>
      </c>
      <c r="M668">
        <v>606.49</v>
      </c>
      <c r="N668">
        <v>566.55999999999995</v>
      </c>
      <c r="O668">
        <v>373.92999999999898</v>
      </c>
      <c r="P668">
        <v>0</v>
      </c>
      <c r="Q668">
        <v>1.2644150116348201</v>
      </c>
      <c r="R668">
        <v>0</v>
      </c>
      <c r="S668">
        <v>10.81</v>
      </c>
      <c r="T668">
        <v>4.3499999999999996</v>
      </c>
      <c r="U668">
        <v>1461.82</v>
      </c>
      <c r="V668">
        <v>202.84</v>
      </c>
      <c r="W668">
        <v>1.89</v>
      </c>
      <c r="X668">
        <v>92.83</v>
      </c>
      <c r="Y668">
        <v>52.87</v>
      </c>
      <c r="Z668">
        <v>153.80000000000001</v>
      </c>
      <c r="AA668">
        <v>91.22</v>
      </c>
      <c r="AB668">
        <v>255.71</v>
      </c>
    </row>
    <row r="669" spans="1:28" hidden="1" x14ac:dyDescent="0.25">
      <c r="A669" t="s">
        <v>1634</v>
      </c>
      <c r="B669" t="s">
        <v>1633</v>
      </c>
      <c r="C669" t="s">
        <v>326</v>
      </c>
      <c r="D669">
        <v>3728.6146800000001</v>
      </c>
      <c r="E669">
        <v>280.39999999999998</v>
      </c>
      <c r="F669">
        <v>109.01</v>
      </c>
      <c r="G669">
        <v>1.2</v>
      </c>
      <c r="H669">
        <v>262.48</v>
      </c>
      <c r="J669">
        <v>6.36</v>
      </c>
      <c r="K669">
        <v>48.1</v>
      </c>
      <c r="L669">
        <v>78.39</v>
      </c>
      <c r="M669">
        <v>1765.96</v>
      </c>
      <c r="N669">
        <v>153.47</v>
      </c>
      <c r="O669">
        <v>105.37</v>
      </c>
      <c r="Q669">
        <v>0.18867924528301799</v>
      </c>
      <c r="T669">
        <v>26.98</v>
      </c>
      <c r="U669">
        <v>2028.44</v>
      </c>
      <c r="V669">
        <v>88.389999999999901</v>
      </c>
      <c r="W669">
        <v>2.92</v>
      </c>
      <c r="X669">
        <v>35.999999999999901</v>
      </c>
      <c r="Y669">
        <v>457.28</v>
      </c>
      <c r="Z669">
        <v>61.559999999999903</v>
      </c>
      <c r="AA669">
        <v>48.579999999999899</v>
      </c>
      <c r="AB669">
        <v>545.66999999999996</v>
      </c>
    </row>
    <row r="670" spans="1:28" hidden="1" x14ac:dyDescent="0.25">
      <c r="A670" t="s">
        <v>1636</v>
      </c>
      <c r="B670" t="s">
        <v>1635</v>
      </c>
      <c r="C670" t="s">
        <v>384</v>
      </c>
      <c r="D670">
        <v>3725.3182457500002</v>
      </c>
      <c r="E670">
        <v>469.05</v>
      </c>
      <c r="F670">
        <v>2.72</v>
      </c>
      <c r="G670">
        <v>2.4</v>
      </c>
      <c r="H670">
        <v>256.26</v>
      </c>
      <c r="J670">
        <v>12.25</v>
      </c>
      <c r="K670">
        <v>13.48</v>
      </c>
      <c r="L670">
        <v>100.08</v>
      </c>
      <c r="M670">
        <v>364.56</v>
      </c>
      <c r="N670">
        <v>253.54</v>
      </c>
      <c r="O670">
        <v>240.06</v>
      </c>
      <c r="Q670">
        <v>0.19591836734693799</v>
      </c>
      <c r="T670">
        <v>139.97999999999999</v>
      </c>
      <c r="U670">
        <v>620.82000000000005</v>
      </c>
      <c r="V670">
        <v>216.95</v>
      </c>
      <c r="W670">
        <v>19.350000000000001</v>
      </c>
      <c r="X670">
        <v>161.32999999999899</v>
      </c>
      <c r="Y670">
        <v>54.5</v>
      </c>
      <c r="Z670">
        <v>216.01999999999899</v>
      </c>
      <c r="AA670">
        <v>215.04</v>
      </c>
      <c r="AB670">
        <v>271.45</v>
      </c>
    </row>
    <row r="671" spans="1:28" hidden="1" x14ac:dyDescent="0.25">
      <c r="A671" t="s">
        <v>1638</v>
      </c>
      <c r="B671" t="s">
        <v>1637</v>
      </c>
      <c r="C671" t="s">
        <v>35</v>
      </c>
      <c r="D671">
        <v>3724.7253936799998</v>
      </c>
      <c r="E671">
        <v>122.74</v>
      </c>
    </row>
    <row r="672" spans="1:28" hidden="1" x14ac:dyDescent="0.25">
      <c r="A672" t="s">
        <v>1640</v>
      </c>
      <c r="B672" t="s">
        <v>1639</v>
      </c>
      <c r="C672" t="s">
        <v>85</v>
      </c>
      <c r="D672">
        <v>3709.8554822999999</v>
      </c>
      <c r="E672">
        <v>76.599999999999994</v>
      </c>
      <c r="F672">
        <v>103.94</v>
      </c>
      <c r="G672">
        <v>2</v>
      </c>
      <c r="H672">
        <v>395.52</v>
      </c>
      <c r="J672">
        <v>4.84</v>
      </c>
      <c r="K672">
        <v>45.3</v>
      </c>
      <c r="L672">
        <v>239.89999999999901</v>
      </c>
      <c r="M672">
        <v>1052.48</v>
      </c>
      <c r="N672">
        <v>291.58</v>
      </c>
      <c r="O672">
        <v>246.27999999999901</v>
      </c>
      <c r="Q672">
        <v>0.413223140495867</v>
      </c>
      <c r="T672">
        <v>6.3799999999999901</v>
      </c>
      <c r="U672">
        <v>1448</v>
      </c>
      <c r="V672">
        <v>108.85</v>
      </c>
      <c r="W672">
        <v>1.37</v>
      </c>
      <c r="X672">
        <v>68.47</v>
      </c>
      <c r="Y672">
        <v>283.62</v>
      </c>
      <c r="Z672">
        <v>82.95</v>
      </c>
      <c r="AA672">
        <v>71.22</v>
      </c>
      <c r="AB672">
        <v>392.47</v>
      </c>
    </row>
    <row r="673" spans="1:28" hidden="1" x14ac:dyDescent="0.25">
      <c r="A673" t="s">
        <v>1642</v>
      </c>
      <c r="B673" t="s">
        <v>1641</v>
      </c>
      <c r="C673" t="s">
        <v>515</v>
      </c>
      <c r="D673">
        <v>3677.1506481599999</v>
      </c>
      <c r="E673">
        <v>1160.7</v>
      </c>
      <c r="F673">
        <v>79.47</v>
      </c>
      <c r="G673">
        <v>16</v>
      </c>
      <c r="H673">
        <v>426.38</v>
      </c>
      <c r="J673">
        <v>80.25</v>
      </c>
      <c r="K673">
        <v>6.6</v>
      </c>
      <c r="L673">
        <v>251.93</v>
      </c>
      <c r="M673">
        <v>1819.46</v>
      </c>
      <c r="N673">
        <v>346.91</v>
      </c>
      <c r="O673">
        <v>340.31</v>
      </c>
      <c r="Q673">
        <v>0.19937694704049799</v>
      </c>
      <c r="T673">
        <v>88.38</v>
      </c>
      <c r="U673">
        <v>2245.84</v>
      </c>
      <c r="V673">
        <v>105.6</v>
      </c>
      <c r="W673">
        <v>17.329999999999998</v>
      </c>
      <c r="X673">
        <v>54.4</v>
      </c>
      <c r="Y673">
        <v>433.53</v>
      </c>
      <c r="Z673">
        <v>85.39</v>
      </c>
      <c r="AA673">
        <v>83.07</v>
      </c>
      <c r="AB673">
        <v>539.13</v>
      </c>
    </row>
    <row r="674" spans="1:28" hidden="1" x14ac:dyDescent="0.25">
      <c r="A674" t="s">
        <v>1644</v>
      </c>
      <c r="B674" t="s">
        <v>1643</v>
      </c>
      <c r="C674" t="s">
        <v>347</v>
      </c>
      <c r="D674">
        <v>3676.4507847499999</v>
      </c>
      <c r="E674">
        <v>347.15</v>
      </c>
      <c r="F674">
        <v>64.47</v>
      </c>
      <c r="G674">
        <v>3</v>
      </c>
      <c r="H674">
        <v>269.60000000000002</v>
      </c>
      <c r="I674">
        <v>155.27000000000001</v>
      </c>
      <c r="J674">
        <v>13.629071948846899</v>
      </c>
      <c r="K674">
        <v>12.21</v>
      </c>
      <c r="L674">
        <v>142.83000000000001</v>
      </c>
      <c r="M674">
        <v>335.99</v>
      </c>
      <c r="N674">
        <v>205.13</v>
      </c>
      <c r="O674">
        <v>192.92</v>
      </c>
      <c r="P674">
        <v>210.83</v>
      </c>
      <c r="Q674">
        <v>0.22011770216341001</v>
      </c>
      <c r="R674">
        <v>2802.35</v>
      </c>
      <c r="S674">
        <v>240.38</v>
      </c>
      <c r="T674">
        <v>50.089999999999897</v>
      </c>
      <c r="U674">
        <v>4014.42</v>
      </c>
      <c r="V674">
        <v>24.709999999999901</v>
      </c>
      <c r="W674">
        <v>0.25</v>
      </c>
      <c r="X674">
        <v>2.62999999999992</v>
      </c>
      <c r="Y674">
        <v>906.57</v>
      </c>
      <c r="Z674">
        <v>7.3299999999999201</v>
      </c>
      <c r="AA674">
        <v>3.6099999999999199</v>
      </c>
      <c r="AB674">
        <v>931.28</v>
      </c>
    </row>
    <row r="675" spans="1:28" hidden="1" x14ac:dyDescent="0.25">
      <c r="A675" t="s">
        <v>1646</v>
      </c>
      <c r="B675" t="s">
        <v>1645</v>
      </c>
      <c r="C675" t="s">
        <v>564</v>
      </c>
      <c r="D675">
        <v>3657.1378143749998</v>
      </c>
      <c r="E675">
        <v>2532.85</v>
      </c>
      <c r="F675">
        <v>113.39</v>
      </c>
      <c r="G675">
        <v>20</v>
      </c>
      <c r="H675">
        <v>330.26</v>
      </c>
      <c r="I675">
        <v>221.64</v>
      </c>
      <c r="J675">
        <v>89.750226586988603</v>
      </c>
      <c r="K675">
        <v>39.880000000000003</v>
      </c>
      <c r="L675">
        <v>133.93</v>
      </c>
      <c r="M675">
        <v>235.75</v>
      </c>
      <c r="N675">
        <v>216.87</v>
      </c>
      <c r="O675">
        <v>176.99</v>
      </c>
      <c r="P675">
        <v>80.81</v>
      </c>
      <c r="Q675">
        <v>0.22284066303292699</v>
      </c>
      <c r="R675">
        <v>1910.74</v>
      </c>
      <c r="S675">
        <v>370.44</v>
      </c>
      <c r="T675">
        <v>43.059999999999903</v>
      </c>
      <c r="U675">
        <v>3149.64</v>
      </c>
      <c r="V675">
        <v>102.7</v>
      </c>
      <c r="W675">
        <v>32.299999999999997</v>
      </c>
      <c r="X675">
        <v>48.21</v>
      </c>
      <c r="Y675">
        <v>731.76</v>
      </c>
      <c r="Z675">
        <v>74.05</v>
      </c>
      <c r="AA675">
        <v>64.44</v>
      </c>
      <c r="AB675">
        <v>834.46</v>
      </c>
    </row>
    <row r="676" spans="1:28" hidden="1" x14ac:dyDescent="0.25">
      <c r="A676" t="s">
        <v>1648</v>
      </c>
      <c r="B676" t="s">
        <v>1647</v>
      </c>
      <c r="C676" t="s">
        <v>88</v>
      </c>
      <c r="D676">
        <v>3647.2609520999999</v>
      </c>
      <c r="E676">
        <v>1679.1</v>
      </c>
      <c r="F676">
        <v>9.56</v>
      </c>
      <c r="G676">
        <v>2</v>
      </c>
      <c r="H676">
        <v>62.74</v>
      </c>
      <c r="J676">
        <v>20.52</v>
      </c>
      <c r="K676">
        <v>8.4</v>
      </c>
      <c r="L676">
        <v>45.48</v>
      </c>
      <c r="M676">
        <v>366.62</v>
      </c>
      <c r="N676">
        <v>53.18</v>
      </c>
      <c r="O676">
        <v>44.78</v>
      </c>
      <c r="Q676">
        <v>9.7465886939571103E-2</v>
      </c>
      <c r="T676">
        <v>-0.69999999999999896</v>
      </c>
      <c r="U676">
        <v>429.36</v>
      </c>
      <c r="V676">
        <v>13.54</v>
      </c>
      <c r="W676">
        <v>7.65</v>
      </c>
      <c r="X676">
        <v>16.96</v>
      </c>
      <c r="Y676">
        <v>111.82</v>
      </c>
      <c r="Z676">
        <v>11.01</v>
      </c>
      <c r="AA676">
        <v>7.81</v>
      </c>
      <c r="AB676">
        <v>125.36</v>
      </c>
    </row>
    <row r="677" spans="1:28" hidden="1" x14ac:dyDescent="0.25">
      <c r="A677" t="s">
        <v>1650</v>
      </c>
      <c r="B677" t="s">
        <v>1649</v>
      </c>
      <c r="C677" t="s">
        <v>384</v>
      </c>
      <c r="D677">
        <v>3600.8563278050001</v>
      </c>
      <c r="E677">
        <v>67.05</v>
      </c>
      <c r="F677">
        <v>12.13</v>
      </c>
      <c r="G677">
        <v>0</v>
      </c>
      <c r="H677">
        <v>-522.89999999999895</v>
      </c>
      <c r="J677">
        <v>-11.29</v>
      </c>
      <c r="K677">
        <v>27.64</v>
      </c>
      <c r="L677">
        <v>-608.37999999999897</v>
      </c>
      <c r="M677">
        <v>1171.3699999999999</v>
      </c>
      <c r="N677">
        <v>-535.02999999999895</v>
      </c>
      <c r="O677">
        <v>-562.66999999999905</v>
      </c>
      <c r="Q677">
        <v>0</v>
      </c>
      <c r="T677">
        <v>45.71</v>
      </c>
      <c r="U677">
        <v>648.47</v>
      </c>
      <c r="V677">
        <v>-368.98</v>
      </c>
      <c r="W677">
        <v>-6.94</v>
      </c>
      <c r="X677">
        <v>-375.99</v>
      </c>
      <c r="Y677">
        <v>501.89</v>
      </c>
      <c r="Z677">
        <v>-371.88</v>
      </c>
      <c r="AA677">
        <v>-372.56</v>
      </c>
      <c r="AB677">
        <v>132.91</v>
      </c>
    </row>
    <row r="678" spans="1:28" hidden="1" x14ac:dyDescent="0.25">
      <c r="A678" t="s">
        <v>1652</v>
      </c>
      <c r="B678" t="s">
        <v>1651</v>
      </c>
      <c r="C678" t="s">
        <v>515</v>
      </c>
      <c r="D678">
        <v>3581.8762282399998</v>
      </c>
      <c r="E678">
        <v>33.9</v>
      </c>
      <c r="F678">
        <v>2.38</v>
      </c>
      <c r="G678">
        <v>0.1</v>
      </c>
      <c r="H678">
        <v>55.56</v>
      </c>
      <c r="I678">
        <v>18.07</v>
      </c>
      <c r="J678">
        <v>0.390378967503623</v>
      </c>
      <c r="K678">
        <v>3.94</v>
      </c>
      <c r="L678">
        <v>36.840000000000003</v>
      </c>
      <c r="M678">
        <v>5.18</v>
      </c>
      <c r="N678">
        <v>53.18</v>
      </c>
      <c r="O678">
        <v>49.24</v>
      </c>
      <c r="P678">
        <v>1.95</v>
      </c>
      <c r="Q678">
        <v>0.25616134147665498</v>
      </c>
      <c r="R678">
        <v>229.65</v>
      </c>
      <c r="S678">
        <v>8</v>
      </c>
      <c r="T678">
        <v>12.399999999999901</v>
      </c>
      <c r="U678">
        <v>318.41000000000003</v>
      </c>
      <c r="V678">
        <v>14.1299999999999</v>
      </c>
      <c r="W678">
        <v>0.28000000000000003</v>
      </c>
      <c r="X678">
        <v>6.4099999999999904</v>
      </c>
      <c r="Y678">
        <v>160.97</v>
      </c>
      <c r="Z678">
        <v>13.3599999999999</v>
      </c>
      <c r="AA678">
        <v>12.1099999999999</v>
      </c>
      <c r="AB678">
        <v>175.1</v>
      </c>
    </row>
    <row r="679" spans="1:28" hidden="1" x14ac:dyDescent="0.25">
      <c r="A679" t="s">
        <v>1654</v>
      </c>
      <c r="B679" t="s">
        <v>1653</v>
      </c>
      <c r="C679" t="s">
        <v>468</v>
      </c>
      <c r="D679">
        <v>3580.23945</v>
      </c>
      <c r="E679">
        <v>229.45</v>
      </c>
      <c r="F679">
        <v>80.44</v>
      </c>
      <c r="G679">
        <v>1</v>
      </c>
      <c r="H679">
        <v>455.19999999999902</v>
      </c>
      <c r="J679">
        <v>12.39</v>
      </c>
      <c r="K679">
        <v>83.54</v>
      </c>
      <c r="L679">
        <v>193.789999999999</v>
      </c>
      <c r="M679">
        <v>3597.75</v>
      </c>
      <c r="N679">
        <v>374.75999999999902</v>
      </c>
      <c r="O679">
        <v>291.219999999999</v>
      </c>
      <c r="Q679">
        <v>8.0710250201775594E-2</v>
      </c>
      <c r="T679">
        <v>97.429999999999893</v>
      </c>
      <c r="U679">
        <v>4052.95</v>
      </c>
      <c r="V679">
        <v>117.019999999999</v>
      </c>
      <c r="W679">
        <v>3.03</v>
      </c>
      <c r="X679">
        <v>47.409999999999798</v>
      </c>
      <c r="Y679">
        <v>931.59</v>
      </c>
      <c r="Z679">
        <v>94.589999999999804</v>
      </c>
      <c r="AA679">
        <v>71.019999999999797</v>
      </c>
      <c r="AB679">
        <v>1048.6099999999999</v>
      </c>
    </row>
    <row r="680" spans="1:28" hidden="1" x14ac:dyDescent="0.25">
      <c r="A680" t="s">
        <v>1656</v>
      </c>
      <c r="B680" t="s">
        <v>1655</v>
      </c>
      <c r="C680" t="s">
        <v>1657</v>
      </c>
      <c r="D680">
        <v>3572.0369387599999</v>
      </c>
      <c r="E680">
        <v>18.55</v>
      </c>
      <c r="F680">
        <v>849.1</v>
      </c>
      <c r="G680">
        <v>0</v>
      </c>
      <c r="H680">
        <v>-961.04</v>
      </c>
      <c r="J680">
        <v>-8.75</v>
      </c>
      <c r="K680">
        <v>277.98</v>
      </c>
      <c r="L680">
        <v>-1683.54</v>
      </c>
      <c r="M680">
        <v>3256.09</v>
      </c>
      <c r="N680">
        <v>-1810.1399999999901</v>
      </c>
      <c r="O680">
        <v>-2088.12</v>
      </c>
      <c r="Q680">
        <v>0</v>
      </c>
      <c r="T680">
        <v>-404.58</v>
      </c>
      <c r="U680">
        <v>2295.0500000000002</v>
      </c>
      <c r="V680">
        <v>-1884.11</v>
      </c>
      <c r="W680">
        <v>-8.94</v>
      </c>
      <c r="X680">
        <v>-1720.6199999999899</v>
      </c>
      <c r="Y680">
        <v>2397.39</v>
      </c>
      <c r="Z680">
        <v>-2084.3199999999902</v>
      </c>
      <c r="AA680">
        <v>-2141.3399999999901</v>
      </c>
      <c r="AB680">
        <v>513.28</v>
      </c>
    </row>
    <row r="681" spans="1:28" hidden="1" x14ac:dyDescent="0.25">
      <c r="A681" t="s">
        <v>1659</v>
      </c>
      <c r="B681" t="s">
        <v>1658</v>
      </c>
      <c r="C681" t="s">
        <v>586</v>
      </c>
      <c r="D681">
        <v>3566.82554536</v>
      </c>
      <c r="E681">
        <v>134.9</v>
      </c>
      <c r="F681">
        <v>253.01</v>
      </c>
      <c r="G681">
        <v>5.75</v>
      </c>
      <c r="H681">
        <v>928.65</v>
      </c>
      <c r="I681">
        <v>867.57</v>
      </c>
      <c r="J681">
        <v>15.497856783281099</v>
      </c>
      <c r="K681">
        <v>191.92</v>
      </c>
      <c r="L681">
        <v>404.56</v>
      </c>
      <c r="M681">
        <v>1395.23999999999</v>
      </c>
      <c r="N681">
        <v>675.64</v>
      </c>
      <c r="O681">
        <v>483.72</v>
      </c>
      <c r="P681">
        <v>618.32000000000005</v>
      </c>
      <c r="Q681">
        <v>0.37101904349787301</v>
      </c>
      <c r="R681">
        <v>4400.59</v>
      </c>
      <c r="S681">
        <v>366.64</v>
      </c>
      <c r="T681">
        <v>79.16</v>
      </c>
      <c r="U681">
        <v>8577.01</v>
      </c>
      <c r="V681">
        <v>217.17</v>
      </c>
      <c r="W681">
        <v>3.72</v>
      </c>
      <c r="X681">
        <v>97.000000000000099</v>
      </c>
      <c r="Y681">
        <v>1689.97</v>
      </c>
      <c r="Z681">
        <v>151.28</v>
      </c>
      <c r="AA681">
        <v>113.05</v>
      </c>
      <c r="AB681">
        <v>1907.14</v>
      </c>
    </row>
    <row r="682" spans="1:28" hidden="1" x14ac:dyDescent="0.25">
      <c r="A682" t="s">
        <v>1661</v>
      </c>
      <c r="B682" t="s">
        <v>1660</v>
      </c>
      <c r="C682" t="s">
        <v>468</v>
      </c>
      <c r="D682">
        <v>3561.1498962599999</v>
      </c>
      <c r="E682">
        <v>462.65</v>
      </c>
      <c r="F682">
        <v>10.88</v>
      </c>
      <c r="G682">
        <v>5</v>
      </c>
      <c r="H682">
        <v>101.439999999999</v>
      </c>
      <c r="I682">
        <v>71.150000000000006</v>
      </c>
      <c r="J682">
        <v>8.7400449031049607</v>
      </c>
      <c r="K682">
        <v>0.37</v>
      </c>
      <c r="L682">
        <v>67.049999999999898</v>
      </c>
      <c r="M682">
        <v>44.06</v>
      </c>
      <c r="N682">
        <v>90.559999999999903</v>
      </c>
      <c r="O682">
        <v>90.189999999999898</v>
      </c>
      <c r="P682">
        <v>10.32</v>
      </c>
      <c r="Q682">
        <v>0.57207944071588401</v>
      </c>
      <c r="R682">
        <v>214.18</v>
      </c>
      <c r="S682">
        <v>15.74</v>
      </c>
      <c r="T682">
        <v>23.14</v>
      </c>
      <c r="U682">
        <v>456.89</v>
      </c>
      <c r="V682">
        <v>29.43</v>
      </c>
      <c r="W682">
        <v>2.54</v>
      </c>
      <c r="X682">
        <v>19.47</v>
      </c>
      <c r="Y682">
        <v>96.75</v>
      </c>
      <c r="Z682">
        <v>26.55</v>
      </c>
      <c r="AA682">
        <v>26.55</v>
      </c>
      <c r="AB682">
        <v>126.18</v>
      </c>
    </row>
    <row r="683" spans="1:28" hidden="1" x14ac:dyDescent="0.25">
      <c r="A683" t="s">
        <v>1663</v>
      </c>
      <c r="B683" t="s">
        <v>1662</v>
      </c>
      <c r="C683" t="s">
        <v>61</v>
      </c>
      <c r="D683">
        <v>3548.63734616999</v>
      </c>
      <c r="E683">
        <v>242.85</v>
      </c>
      <c r="F683">
        <v>398.5</v>
      </c>
      <c r="G683">
        <v>0.1</v>
      </c>
      <c r="H683">
        <v>1403.28</v>
      </c>
      <c r="J683">
        <v>-0.1</v>
      </c>
      <c r="K683">
        <v>901.36</v>
      </c>
      <c r="L683">
        <v>0.93000000000063199</v>
      </c>
      <c r="M683">
        <v>9687.06</v>
      </c>
      <c r="N683">
        <v>1004.78</v>
      </c>
      <c r="O683">
        <v>103.42</v>
      </c>
      <c r="T683">
        <v>102.49</v>
      </c>
      <c r="U683">
        <v>11090.34</v>
      </c>
      <c r="V683">
        <v>218.46</v>
      </c>
      <c r="W683">
        <v>-4.76</v>
      </c>
      <c r="X683">
        <v>-73.169999999999902</v>
      </c>
      <c r="Y683">
        <v>2670.57</v>
      </c>
      <c r="Z683">
        <v>120.97</v>
      </c>
      <c r="AA683">
        <v>-7.2599999999999403</v>
      </c>
      <c r="AB683">
        <v>2889.03</v>
      </c>
    </row>
    <row r="684" spans="1:28" hidden="1" x14ac:dyDescent="0.25">
      <c r="A684" t="s">
        <v>1665</v>
      </c>
      <c r="B684" t="s">
        <v>1664</v>
      </c>
      <c r="C684" t="s">
        <v>102</v>
      </c>
      <c r="D684">
        <v>3539.5547741999999</v>
      </c>
      <c r="E684">
        <v>210.05</v>
      </c>
      <c r="F684">
        <v>55.68</v>
      </c>
      <c r="G684">
        <v>3</v>
      </c>
      <c r="H684">
        <v>258.97000000000003</v>
      </c>
      <c r="I684">
        <v>87.47</v>
      </c>
      <c r="J684">
        <v>8.9521320824516906</v>
      </c>
      <c r="K684">
        <v>1.2</v>
      </c>
      <c r="L684">
        <v>149.15</v>
      </c>
      <c r="M684">
        <v>113.979999999999</v>
      </c>
      <c r="N684">
        <v>203.29</v>
      </c>
      <c r="O684">
        <v>202.09</v>
      </c>
      <c r="P684">
        <v>187.68</v>
      </c>
      <c r="Q684">
        <v>0.33511569896077698</v>
      </c>
      <c r="R684">
        <v>911.93</v>
      </c>
      <c r="S684">
        <v>62.78</v>
      </c>
      <c r="T684">
        <v>52.94</v>
      </c>
      <c r="U684">
        <v>1622.81</v>
      </c>
      <c r="V684">
        <v>52.67</v>
      </c>
      <c r="W684">
        <v>1.7</v>
      </c>
      <c r="X684">
        <v>28.32</v>
      </c>
      <c r="Y684">
        <v>342.99</v>
      </c>
      <c r="Z684">
        <v>38.799999999999997</v>
      </c>
      <c r="AA684">
        <v>38.53</v>
      </c>
      <c r="AB684">
        <v>395.66</v>
      </c>
    </row>
    <row r="685" spans="1:28" hidden="1" x14ac:dyDescent="0.25">
      <c r="A685" t="s">
        <v>1667</v>
      </c>
      <c r="B685" t="s">
        <v>1666</v>
      </c>
      <c r="C685" t="s">
        <v>1288</v>
      </c>
      <c r="D685">
        <v>3535.1158400999998</v>
      </c>
      <c r="E685">
        <v>6614.9</v>
      </c>
      <c r="F685">
        <v>7.72</v>
      </c>
      <c r="G685">
        <v>100</v>
      </c>
      <c r="H685">
        <v>139.49999999999901</v>
      </c>
      <c r="I685">
        <v>112.74</v>
      </c>
      <c r="J685">
        <v>179.242276819442</v>
      </c>
      <c r="K685">
        <v>4.8600000000000003</v>
      </c>
      <c r="L685">
        <v>94.779999999999802</v>
      </c>
      <c r="M685">
        <v>126.23</v>
      </c>
      <c r="N685">
        <v>131.77999999999901</v>
      </c>
      <c r="O685">
        <v>126.91999999999901</v>
      </c>
      <c r="P685">
        <v>12.73</v>
      </c>
      <c r="Q685">
        <v>0.55790409369065197</v>
      </c>
      <c r="R685">
        <v>509.86</v>
      </c>
      <c r="S685">
        <v>108.9</v>
      </c>
      <c r="T685">
        <v>32.14</v>
      </c>
      <c r="U685">
        <v>1009.95999999999</v>
      </c>
      <c r="V685">
        <v>33.340000000000003</v>
      </c>
      <c r="W685">
        <v>43.12</v>
      </c>
      <c r="X685">
        <v>22.8</v>
      </c>
      <c r="Y685">
        <v>221.87</v>
      </c>
      <c r="Z685">
        <v>31.32</v>
      </c>
      <c r="AA685">
        <v>30.44</v>
      </c>
      <c r="AB685">
        <v>255.21</v>
      </c>
    </row>
    <row r="686" spans="1:28" hidden="1" x14ac:dyDescent="0.25">
      <c r="A686" t="s">
        <v>1669</v>
      </c>
      <c r="B686" t="s">
        <v>1668</v>
      </c>
      <c r="C686" t="s">
        <v>544</v>
      </c>
      <c r="D686">
        <v>3534.14324296</v>
      </c>
      <c r="E686">
        <v>773.55</v>
      </c>
      <c r="F686">
        <v>17.61</v>
      </c>
      <c r="G686">
        <v>2</v>
      </c>
      <c r="H686">
        <v>323.58</v>
      </c>
      <c r="I686">
        <v>126.26</v>
      </c>
      <c r="J686">
        <v>50.674586167674001</v>
      </c>
      <c r="K686">
        <v>3.25</v>
      </c>
      <c r="L686">
        <v>233.5</v>
      </c>
      <c r="M686">
        <v>103.399999999999</v>
      </c>
      <c r="N686">
        <v>305.97000000000003</v>
      </c>
      <c r="O686">
        <v>302.72000000000003</v>
      </c>
      <c r="P686">
        <v>2.66</v>
      </c>
      <c r="Q686">
        <v>3.9467515203426097E-2</v>
      </c>
      <c r="R686">
        <v>1033.9000000000001</v>
      </c>
      <c r="S686">
        <v>155.18</v>
      </c>
      <c r="T686">
        <v>69.22</v>
      </c>
      <c r="U686">
        <v>1744.98</v>
      </c>
      <c r="V686">
        <v>92.61</v>
      </c>
      <c r="W686">
        <v>14.24</v>
      </c>
      <c r="X686">
        <v>65.3</v>
      </c>
      <c r="Y686">
        <v>293.36</v>
      </c>
      <c r="Z686">
        <v>87.51</v>
      </c>
      <c r="AA686">
        <v>86.74</v>
      </c>
      <c r="AB686">
        <v>385.97</v>
      </c>
    </row>
    <row r="687" spans="1:28" hidden="1" x14ac:dyDescent="0.25">
      <c r="A687" t="s">
        <v>1671</v>
      </c>
      <c r="B687" t="s">
        <v>1670</v>
      </c>
      <c r="C687" t="s">
        <v>1465</v>
      </c>
      <c r="D687">
        <v>3520.0861715999999</v>
      </c>
      <c r="E687">
        <v>366.9</v>
      </c>
      <c r="F687">
        <v>23.65</v>
      </c>
      <c r="G687">
        <v>1.6</v>
      </c>
      <c r="H687">
        <v>150.12</v>
      </c>
      <c r="J687">
        <v>8.06</v>
      </c>
      <c r="K687">
        <v>30.52</v>
      </c>
      <c r="L687">
        <v>69.84</v>
      </c>
      <c r="M687">
        <v>670.86</v>
      </c>
      <c r="N687">
        <v>126.47</v>
      </c>
      <c r="O687">
        <v>95.95</v>
      </c>
      <c r="Q687">
        <v>0.198511166253101</v>
      </c>
      <c r="T687">
        <v>26.11</v>
      </c>
      <c r="U687">
        <v>820.98</v>
      </c>
      <c r="V687">
        <v>33.849999999999902</v>
      </c>
      <c r="W687">
        <v>1.56</v>
      </c>
      <c r="X687">
        <v>13.5199999999999</v>
      </c>
      <c r="Y687">
        <v>225.55</v>
      </c>
      <c r="Z687">
        <v>27.579999999999899</v>
      </c>
      <c r="AA687">
        <v>17.9499999999999</v>
      </c>
      <c r="AB687">
        <v>259.39999999999998</v>
      </c>
    </row>
    <row r="688" spans="1:28" hidden="1" x14ac:dyDescent="0.25">
      <c r="A688" t="s">
        <v>1673</v>
      </c>
      <c r="B688" t="s">
        <v>1672</v>
      </c>
      <c r="C688" t="s">
        <v>384</v>
      </c>
      <c r="D688">
        <v>3518.2082816000002</v>
      </c>
      <c r="E688">
        <v>392.1</v>
      </c>
      <c r="F688">
        <v>102.78</v>
      </c>
      <c r="G688">
        <v>26</v>
      </c>
      <c r="H688">
        <v>460.99</v>
      </c>
      <c r="J688">
        <v>17.52</v>
      </c>
      <c r="K688">
        <v>125.68</v>
      </c>
      <c r="L688">
        <v>157.91</v>
      </c>
      <c r="M688">
        <v>114.62</v>
      </c>
      <c r="N688">
        <v>358.21</v>
      </c>
      <c r="O688">
        <v>232.53</v>
      </c>
      <c r="Q688">
        <v>1.4840182648401801</v>
      </c>
      <c r="T688">
        <v>74.62</v>
      </c>
      <c r="U688">
        <v>575.61</v>
      </c>
      <c r="V688">
        <v>116.96</v>
      </c>
      <c r="W688">
        <v>5.52</v>
      </c>
      <c r="X688">
        <v>49.709999999999901</v>
      </c>
      <c r="Y688">
        <v>31.52</v>
      </c>
      <c r="Z688">
        <v>102.05</v>
      </c>
      <c r="AA688">
        <v>72.72</v>
      </c>
      <c r="AB688">
        <v>148.47999999999999</v>
      </c>
    </row>
    <row r="689" spans="1:28" hidden="1" x14ac:dyDescent="0.25">
      <c r="A689" t="s">
        <v>1675</v>
      </c>
      <c r="B689" t="s">
        <v>1674</v>
      </c>
      <c r="C689" t="s">
        <v>326</v>
      </c>
      <c r="D689">
        <v>3504.38001536</v>
      </c>
      <c r="E689">
        <v>240.3</v>
      </c>
      <c r="F689">
        <v>251</v>
      </c>
      <c r="G689">
        <v>0</v>
      </c>
      <c r="H689">
        <v>-71</v>
      </c>
      <c r="J689">
        <v>-38.79</v>
      </c>
      <c r="K689">
        <v>302</v>
      </c>
      <c r="L689">
        <v>-559</v>
      </c>
      <c r="M689">
        <v>2844</v>
      </c>
      <c r="N689">
        <v>-322</v>
      </c>
      <c r="O689">
        <v>-624</v>
      </c>
      <c r="Q689">
        <v>0</v>
      </c>
      <c r="T689">
        <v>-65</v>
      </c>
      <c r="U689">
        <v>2773</v>
      </c>
      <c r="V689">
        <v>-61</v>
      </c>
      <c r="W689">
        <v>-14.37</v>
      </c>
      <c r="X689">
        <v>-208</v>
      </c>
      <c r="Y689">
        <v>771</v>
      </c>
      <c r="Z689">
        <v>-117</v>
      </c>
      <c r="AA689">
        <v>-193</v>
      </c>
      <c r="AB689">
        <v>710</v>
      </c>
    </row>
    <row r="690" spans="1:28" hidden="1" x14ac:dyDescent="0.25">
      <c r="A690" t="s">
        <v>1677</v>
      </c>
      <c r="B690" t="s">
        <v>1676</v>
      </c>
      <c r="C690" t="s">
        <v>765</v>
      </c>
      <c r="D690">
        <v>3488.8907199999999</v>
      </c>
      <c r="E690">
        <v>351.75</v>
      </c>
      <c r="F690">
        <v>4.8</v>
      </c>
      <c r="G690">
        <v>0</v>
      </c>
      <c r="H690">
        <v>86.76</v>
      </c>
      <c r="J690">
        <v>6.04</v>
      </c>
      <c r="L690">
        <v>60.39</v>
      </c>
      <c r="M690">
        <v>308.41999999999899</v>
      </c>
      <c r="N690">
        <v>81.96</v>
      </c>
      <c r="O690">
        <v>81.96</v>
      </c>
      <c r="Q690">
        <v>0</v>
      </c>
      <c r="T690">
        <v>21.57</v>
      </c>
      <c r="U690">
        <v>395.18</v>
      </c>
      <c r="V690">
        <v>30.869999999999902</v>
      </c>
      <c r="W690">
        <v>2.14</v>
      </c>
      <c r="X690">
        <v>21.5399999999999</v>
      </c>
      <c r="Y690">
        <v>108.39</v>
      </c>
      <c r="Z690">
        <v>29.389999999999901</v>
      </c>
      <c r="AA690">
        <v>29.389999999999901</v>
      </c>
      <c r="AB690">
        <v>139.26</v>
      </c>
    </row>
    <row r="691" spans="1:28" hidden="1" x14ac:dyDescent="0.25">
      <c r="A691" t="s">
        <v>1679</v>
      </c>
      <c r="B691" t="s">
        <v>1678</v>
      </c>
      <c r="C691" t="s">
        <v>1680</v>
      </c>
      <c r="D691">
        <v>3480.6158032799999</v>
      </c>
      <c r="E691">
        <v>116.2</v>
      </c>
      <c r="F691">
        <v>466.66</v>
      </c>
      <c r="G691">
        <v>0</v>
      </c>
      <c r="H691">
        <v>1193.51</v>
      </c>
      <c r="J691">
        <v>8.5</v>
      </c>
      <c r="K691">
        <v>420.72</v>
      </c>
      <c r="L691">
        <v>147.29</v>
      </c>
      <c r="M691">
        <v>3730.24</v>
      </c>
      <c r="N691">
        <v>726.85</v>
      </c>
      <c r="O691">
        <v>306.13</v>
      </c>
      <c r="Q691">
        <v>0</v>
      </c>
      <c r="T691">
        <v>158.84</v>
      </c>
      <c r="U691">
        <v>4923.75</v>
      </c>
      <c r="V691">
        <v>532.33000000000004</v>
      </c>
      <c r="W691">
        <v>6.36</v>
      </c>
      <c r="X691">
        <v>164.16</v>
      </c>
      <c r="Y691">
        <v>998.66</v>
      </c>
      <c r="Z691">
        <v>374.98</v>
      </c>
      <c r="AA691">
        <v>242.67</v>
      </c>
      <c r="AB691">
        <v>1530.99</v>
      </c>
    </row>
    <row r="692" spans="1:28" hidden="1" x14ac:dyDescent="0.25">
      <c r="A692" t="s">
        <v>1682</v>
      </c>
      <c r="B692" t="s">
        <v>1681</v>
      </c>
      <c r="C692" t="s">
        <v>544</v>
      </c>
      <c r="D692">
        <v>3475.7479640000001</v>
      </c>
      <c r="E692">
        <v>70.7</v>
      </c>
      <c r="F692">
        <v>352.84</v>
      </c>
      <c r="G692">
        <v>1.53</v>
      </c>
      <c r="H692">
        <v>1266.47999999999</v>
      </c>
      <c r="J692">
        <v>9.34</v>
      </c>
      <c r="K692">
        <v>301.64</v>
      </c>
      <c r="L692">
        <v>458.32999999999902</v>
      </c>
      <c r="M692">
        <v>28544.89</v>
      </c>
      <c r="N692">
        <v>913.63999999999896</v>
      </c>
      <c r="O692">
        <v>611.99999999999898</v>
      </c>
      <c r="Q692">
        <v>0.16381156316916401</v>
      </c>
      <c r="T692">
        <v>153.66999999999999</v>
      </c>
      <c r="U692">
        <v>29811.37</v>
      </c>
      <c r="V692">
        <v>-153.89999999999901</v>
      </c>
      <c r="W692">
        <v>-4.8099999999999996</v>
      </c>
      <c r="X692">
        <v>-235.94999999999899</v>
      </c>
      <c r="Y692">
        <v>6598.66</v>
      </c>
      <c r="Z692">
        <v>-242.819999999999</v>
      </c>
      <c r="AA692">
        <v>-326.44999999999902</v>
      </c>
      <c r="AB692">
        <v>6444.76</v>
      </c>
    </row>
    <row r="693" spans="1:28" hidden="1" x14ac:dyDescent="0.25">
      <c r="A693" t="s">
        <v>1684</v>
      </c>
      <c r="B693" t="s">
        <v>1683</v>
      </c>
      <c r="C693" t="s">
        <v>323</v>
      </c>
      <c r="D693">
        <v>3464.5591925399999</v>
      </c>
      <c r="E693">
        <v>1491.05</v>
      </c>
      <c r="F693">
        <v>34.630000000000003</v>
      </c>
      <c r="G693">
        <v>0</v>
      </c>
      <c r="H693">
        <v>129.47</v>
      </c>
      <c r="J693">
        <v>26.56</v>
      </c>
      <c r="K693">
        <v>14.16</v>
      </c>
      <c r="L693">
        <v>60.3</v>
      </c>
      <c r="M693">
        <v>674.12</v>
      </c>
      <c r="N693">
        <v>94.84</v>
      </c>
      <c r="O693">
        <v>80.680000000000007</v>
      </c>
      <c r="Q693">
        <v>0</v>
      </c>
      <c r="T693">
        <v>20.38</v>
      </c>
      <c r="U693">
        <v>803.59</v>
      </c>
      <c r="V693">
        <v>30.709999999999901</v>
      </c>
      <c r="W693">
        <v>5.85</v>
      </c>
      <c r="X693">
        <v>13.2899999999999</v>
      </c>
      <c r="Y693">
        <v>182.08</v>
      </c>
      <c r="Z693">
        <v>21.239999999999899</v>
      </c>
      <c r="AA693">
        <v>17.759999999999899</v>
      </c>
      <c r="AB693">
        <v>212.79</v>
      </c>
    </row>
    <row r="694" spans="1:28" hidden="1" x14ac:dyDescent="0.25">
      <c r="A694" t="s">
        <v>1686</v>
      </c>
      <c r="B694" t="s">
        <v>1685</v>
      </c>
      <c r="C694" t="s">
        <v>564</v>
      </c>
      <c r="D694">
        <v>3446.316970635</v>
      </c>
      <c r="E694">
        <v>1020.55</v>
      </c>
      <c r="F694">
        <v>30.23</v>
      </c>
      <c r="G694">
        <v>6</v>
      </c>
      <c r="H694">
        <v>136.819999999999</v>
      </c>
      <c r="J694">
        <v>24.4</v>
      </c>
      <c r="K694">
        <v>3.87</v>
      </c>
      <c r="L694">
        <v>80.429999999999893</v>
      </c>
      <c r="M694">
        <v>594.48</v>
      </c>
      <c r="N694">
        <v>106.58999999999899</v>
      </c>
      <c r="O694">
        <v>102.719999999999</v>
      </c>
      <c r="Q694">
        <v>0.24590163934426201</v>
      </c>
      <c r="T694">
        <v>22.29</v>
      </c>
      <c r="U694">
        <v>731.3</v>
      </c>
      <c r="V694">
        <v>36.44</v>
      </c>
      <c r="W694">
        <v>6.94</v>
      </c>
      <c r="X694">
        <v>22.99</v>
      </c>
      <c r="Y694">
        <v>149.09</v>
      </c>
      <c r="Z694">
        <v>28.22</v>
      </c>
      <c r="AA694">
        <v>26.91</v>
      </c>
      <c r="AB694">
        <v>185.53</v>
      </c>
    </row>
    <row r="695" spans="1:28" hidden="1" x14ac:dyDescent="0.25">
      <c r="A695" t="s">
        <v>1688</v>
      </c>
      <c r="B695" t="s">
        <v>1687</v>
      </c>
      <c r="C695" t="s">
        <v>541</v>
      </c>
      <c r="D695">
        <v>3433.9495000000002</v>
      </c>
      <c r="E695">
        <v>13413.65</v>
      </c>
      <c r="F695">
        <v>27.48</v>
      </c>
      <c r="H695">
        <v>77.73</v>
      </c>
      <c r="I695">
        <v>31.72</v>
      </c>
      <c r="J695">
        <v>117.73187840997601</v>
      </c>
      <c r="K695">
        <v>9.48</v>
      </c>
      <c r="L695">
        <v>30.21</v>
      </c>
      <c r="M695">
        <v>41.58</v>
      </c>
      <c r="N695">
        <v>50.25</v>
      </c>
      <c r="O695">
        <v>40.770000000000003</v>
      </c>
      <c r="P695">
        <v>15.56</v>
      </c>
      <c r="Q695">
        <v>0</v>
      </c>
      <c r="R695">
        <v>306.70999999999998</v>
      </c>
      <c r="S695">
        <v>16.13</v>
      </c>
      <c r="T695">
        <v>10.56</v>
      </c>
      <c r="U695">
        <v>489.43</v>
      </c>
      <c r="V695">
        <v>21.799999999999901</v>
      </c>
      <c r="W695">
        <v>35.369999999999997</v>
      </c>
      <c r="X695">
        <v>9.1299999999999901</v>
      </c>
      <c r="Y695">
        <v>91.16</v>
      </c>
      <c r="Z695">
        <v>14.7799999999999</v>
      </c>
      <c r="AA695">
        <v>12.3699999999999</v>
      </c>
      <c r="AB695">
        <v>112.96</v>
      </c>
    </row>
    <row r="696" spans="1:28" hidden="1" x14ac:dyDescent="0.25">
      <c r="A696" t="s">
        <v>1690</v>
      </c>
      <c r="B696" t="s">
        <v>1689</v>
      </c>
      <c r="C696" t="s">
        <v>446</v>
      </c>
      <c r="D696">
        <v>3432.8556395649998</v>
      </c>
      <c r="E696">
        <v>1164.5</v>
      </c>
      <c r="F696">
        <v>56.33</v>
      </c>
      <c r="G696">
        <v>6</v>
      </c>
      <c r="H696">
        <v>253.409999999999</v>
      </c>
      <c r="I696">
        <v>65.13</v>
      </c>
      <c r="J696">
        <v>42.4265058866429</v>
      </c>
      <c r="K696">
        <v>17.010000000000002</v>
      </c>
      <c r="L696">
        <v>122.19999999999899</v>
      </c>
      <c r="M696">
        <v>108.299999999999</v>
      </c>
      <c r="N696">
        <v>197.07999999999899</v>
      </c>
      <c r="O696">
        <v>180.069999999999</v>
      </c>
      <c r="P696">
        <v>292.81</v>
      </c>
      <c r="Q696">
        <v>0.14142102618657901</v>
      </c>
      <c r="R696">
        <v>1265.56</v>
      </c>
      <c r="S696">
        <v>125.4</v>
      </c>
      <c r="T696">
        <v>57.87</v>
      </c>
      <c r="U696">
        <v>2110.6099999999901</v>
      </c>
      <c r="V696">
        <v>76.03</v>
      </c>
      <c r="W696">
        <v>12.44</v>
      </c>
      <c r="X696">
        <v>35.840000000000003</v>
      </c>
      <c r="Y696">
        <v>467.7</v>
      </c>
      <c r="Z696">
        <v>60.06</v>
      </c>
      <c r="AA696">
        <v>52.8</v>
      </c>
      <c r="AB696">
        <v>543.73</v>
      </c>
    </row>
    <row r="697" spans="1:28" hidden="1" x14ac:dyDescent="0.25">
      <c r="A697" t="s">
        <v>1692</v>
      </c>
      <c r="B697" t="s">
        <v>1691</v>
      </c>
      <c r="C697" t="s">
        <v>1066</v>
      </c>
      <c r="D697">
        <v>3405.1555349999999</v>
      </c>
      <c r="E697">
        <v>2760.15</v>
      </c>
      <c r="F697">
        <v>74.040000000000006</v>
      </c>
      <c r="G697">
        <v>12.5</v>
      </c>
      <c r="H697">
        <v>343.57999999999902</v>
      </c>
      <c r="J697">
        <v>114.35</v>
      </c>
      <c r="K697">
        <v>49.32</v>
      </c>
      <c r="L697">
        <v>143.39999999999901</v>
      </c>
      <c r="M697">
        <v>2221.36</v>
      </c>
      <c r="N697">
        <v>269.539999999999</v>
      </c>
      <c r="O697">
        <v>220.219999999999</v>
      </c>
      <c r="Q697">
        <v>0.109313511149978</v>
      </c>
      <c r="T697">
        <v>76.819999999999993</v>
      </c>
      <c r="U697">
        <v>2564.94</v>
      </c>
      <c r="V697">
        <v>105.37</v>
      </c>
      <c r="W697">
        <v>39.81</v>
      </c>
      <c r="X697">
        <v>49.93</v>
      </c>
      <c r="Y697">
        <v>553.41</v>
      </c>
      <c r="Z697">
        <v>86.88</v>
      </c>
      <c r="AA697">
        <v>76.48</v>
      </c>
      <c r="AB697">
        <v>658.78</v>
      </c>
    </row>
    <row r="698" spans="1:28" hidden="1" x14ac:dyDescent="0.25">
      <c r="A698" t="s">
        <v>1694</v>
      </c>
      <c r="B698" t="s">
        <v>1693</v>
      </c>
      <c r="C698" t="s">
        <v>61</v>
      </c>
      <c r="D698">
        <v>3402.7362045599998</v>
      </c>
      <c r="E698">
        <v>43.9</v>
      </c>
      <c r="F698">
        <v>93.3</v>
      </c>
      <c r="G698">
        <v>0</v>
      </c>
      <c r="H698">
        <v>744.40999999999894</v>
      </c>
      <c r="J698">
        <v>3.19</v>
      </c>
      <c r="K698">
        <v>418.42</v>
      </c>
      <c r="L698">
        <v>183.479999999999</v>
      </c>
      <c r="M698">
        <v>3577.91</v>
      </c>
      <c r="N698">
        <v>651.10999999999899</v>
      </c>
      <c r="O698">
        <v>232.689999999999</v>
      </c>
      <c r="Q698">
        <v>0</v>
      </c>
      <c r="T698">
        <v>49.209999999999901</v>
      </c>
      <c r="U698">
        <v>4322.32</v>
      </c>
      <c r="V698">
        <v>215.66</v>
      </c>
      <c r="W698">
        <v>1.56</v>
      </c>
      <c r="X698">
        <v>84.8</v>
      </c>
      <c r="Y698">
        <v>1117.47</v>
      </c>
      <c r="Z698">
        <v>191.59</v>
      </c>
      <c r="AA698">
        <v>85.56</v>
      </c>
      <c r="AB698">
        <v>1333.13</v>
      </c>
    </row>
    <row r="699" spans="1:28" hidden="1" x14ac:dyDescent="0.25">
      <c r="A699" t="s">
        <v>1696</v>
      </c>
      <c r="B699" t="s">
        <v>1695</v>
      </c>
      <c r="C699" t="s">
        <v>317</v>
      </c>
      <c r="D699">
        <v>3394.2709725099999</v>
      </c>
      <c r="E699">
        <v>2616.35</v>
      </c>
      <c r="F699">
        <v>240.74</v>
      </c>
      <c r="G699">
        <v>10</v>
      </c>
      <c r="H699">
        <v>581.55999999999904</v>
      </c>
      <c r="J699">
        <v>101.43</v>
      </c>
      <c r="K699">
        <v>68.400000000000006</v>
      </c>
      <c r="L699">
        <v>133.63999999999899</v>
      </c>
      <c r="M699">
        <v>4717.7700000000004</v>
      </c>
      <c r="N699">
        <v>340.81999999999903</v>
      </c>
      <c r="O699">
        <v>272.41999999999899</v>
      </c>
      <c r="Q699">
        <v>9.8590160701961901E-2</v>
      </c>
      <c r="T699">
        <v>138.78</v>
      </c>
      <c r="U699">
        <v>5299.33</v>
      </c>
      <c r="V699">
        <v>364.42999999999898</v>
      </c>
      <c r="W699">
        <v>111.25</v>
      </c>
      <c r="X699">
        <v>146.58999999999901</v>
      </c>
      <c r="Y699">
        <v>1372.14</v>
      </c>
      <c r="Z699">
        <v>301.729999999999</v>
      </c>
      <c r="AA699">
        <v>283.74999999999898</v>
      </c>
      <c r="AB699">
        <v>1736.57</v>
      </c>
    </row>
    <row r="700" spans="1:28" hidden="1" x14ac:dyDescent="0.25">
      <c r="A700" t="s">
        <v>1698</v>
      </c>
      <c r="B700" t="s">
        <v>1697</v>
      </c>
      <c r="C700" t="s">
        <v>468</v>
      </c>
      <c r="D700">
        <v>3384.9402178400001</v>
      </c>
      <c r="E700">
        <v>842.95</v>
      </c>
      <c r="F700">
        <v>121.5</v>
      </c>
      <c r="G700">
        <v>0</v>
      </c>
      <c r="H700">
        <v>186.89</v>
      </c>
      <c r="I700">
        <v>405.07</v>
      </c>
      <c r="J700">
        <v>3.68717767428249</v>
      </c>
      <c r="K700">
        <v>33.21</v>
      </c>
      <c r="L700">
        <v>14.9400000000006</v>
      </c>
      <c r="M700">
        <v>447.219999999999</v>
      </c>
      <c r="N700">
        <v>65.390000000000597</v>
      </c>
      <c r="O700">
        <v>32.180000000000597</v>
      </c>
      <c r="P700">
        <v>44.03</v>
      </c>
      <c r="Q700">
        <v>0</v>
      </c>
      <c r="R700">
        <v>2593.35</v>
      </c>
      <c r="S700">
        <v>1599.71</v>
      </c>
      <c r="T700">
        <v>17.239999999999998</v>
      </c>
      <c r="U700">
        <v>5276.27</v>
      </c>
      <c r="V700">
        <v>35.71</v>
      </c>
      <c r="W700">
        <v>-2.4500000000000002</v>
      </c>
      <c r="X700">
        <v>-9.9399999999999604</v>
      </c>
      <c r="Y700">
        <v>983.73</v>
      </c>
      <c r="Z700">
        <v>1.9000000000000301</v>
      </c>
      <c r="AA700">
        <v>-5.7799999999999603</v>
      </c>
      <c r="AB700">
        <v>1019.44</v>
      </c>
    </row>
    <row r="701" spans="1:28" hidden="1" x14ac:dyDescent="0.25">
      <c r="A701" t="s">
        <v>1700</v>
      </c>
      <c r="B701" t="s">
        <v>1699</v>
      </c>
      <c r="C701" t="s">
        <v>88</v>
      </c>
      <c r="D701">
        <v>3375.4097038750001</v>
      </c>
      <c r="E701">
        <v>308.75</v>
      </c>
      <c r="F701">
        <v>35.03</v>
      </c>
      <c r="G701">
        <v>1</v>
      </c>
      <c r="H701">
        <v>178.89</v>
      </c>
      <c r="I701">
        <v>114.8</v>
      </c>
      <c r="J701">
        <v>9.4470759609569104</v>
      </c>
      <c r="K701">
        <v>3.48</v>
      </c>
      <c r="L701">
        <v>105.63</v>
      </c>
      <c r="M701">
        <v>50.56</v>
      </c>
      <c r="N701">
        <v>143.85999999999899</v>
      </c>
      <c r="O701">
        <v>140.38</v>
      </c>
      <c r="P701">
        <v>38.1</v>
      </c>
      <c r="Q701">
        <v>0.105852859036258</v>
      </c>
      <c r="R701">
        <v>127.53</v>
      </c>
      <c r="S701">
        <v>56.22</v>
      </c>
      <c r="T701">
        <v>34.749999999999901</v>
      </c>
      <c r="U701">
        <v>566.1</v>
      </c>
      <c r="V701">
        <v>51.16</v>
      </c>
      <c r="W701">
        <v>2.87</v>
      </c>
      <c r="X701">
        <v>32.129999999999903</v>
      </c>
      <c r="Y701">
        <v>98.63</v>
      </c>
      <c r="Z701">
        <v>42.709999999999901</v>
      </c>
      <c r="AA701">
        <v>42.099999999999902</v>
      </c>
      <c r="AB701">
        <v>149.79</v>
      </c>
    </row>
    <row r="702" spans="1:28" hidden="1" x14ac:dyDescent="0.25">
      <c r="A702" t="s">
        <v>1702</v>
      </c>
      <c r="B702" t="s">
        <v>1701</v>
      </c>
      <c r="C702" t="s">
        <v>121</v>
      </c>
      <c r="D702">
        <v>3370.0566521699998</v>
      </c>
      <c r="E702">
        <v>1218.6500000000001</v>
      </c>
      <c r="F702">
        <v>64.260000000000005</v>
      </c>
      <c r="G702">
        <v>5</v>
      </c>
      <c r="H702">
        <v>451.62</v>
      </c>
      <c r="J702">
        <v>101.23</v>
      </c>
      <c r="K702">
        <v>27.85</v>
      </c>
      <c r="L702">
        <v>270.79000000000002</v>
      </c>
      <c r="M702">
        <v>1733.39</v>
      </c>
      <c r="N702">
        <v>387.36</v>
      </c>
      <c r="O702">
        <v>359.51</v>
      </c>
      <c r="Q702">
        <v>4.9392472587177702E-2</v>
      </c>
      <c r="T702">
        <v>88.719999999999899</v>
      </c>
      <c r="U702">
        <v>2185.0100000000002</v>
      </c>
      <c r="V702">
        <v>252.03</v>
      </c>
      <c r="W702">
        <v>64.39</v>
      </c>
      <c r="X702">
        <v>173.89</v>
      </c>
      <c r="Y702">
        <v>372.43</v>
      </c>
      <c r="Z702">
        <v>235.77</v>
      </c>
      <c r="AA702">
        <v>228.87</v>
      </c>
      <c r="AB702">
        <v>624.46</v>
      </c>
    </row>
    <row r="703" spans="1:28" hidden="1" x14ac:dyDescent="0.25">
      <c r="A703" t="s">
        <v>1704</v>
      </c>
      <c r="B703" t="s">
        <v>1703</v>
      </c>
      <c r="C703" t="s">
        <v>412</v>
      </c>
      <c r="D703">
        <v>3357.6313898799999</v>
      </c>
      <c r="E703">
        <v>1480.15</v>
      </c>
      <c r="F703">
        <v>34.950000000000003</v>
      </c>
      <c r="G703">
        <v>0</v>
      </c>
      <c r="H703">
        <v>180.41999999999899</v>
      </c>
      <c r="J703">
        <v>35.78</v>
      </c>
      <c r="K703">
        <v>47.93</v>
      </c>
      <c r="L703">
        <v>77.4699999999998</v>
      </c>
      <c r="M703">
        <v>1983.91</v>
      </c>
      <c r="N703">
        <v>145.469999999999</v>
      </c>
      <c r="O703">
        <v>97.539999999999793</v>
      </c>
      <c r="Q703">
        <v>0</v>
      </c>
      <c r="T703">
        <v>20.07</v>
      </c>
      <c r="U703">
        <v>2164.33</v>
      </c>
      <c r="V703">
        <v>76.889999999999901</v>
      </c>
      <c r="W703">
        <v>18.22</v>
      </c>
      <c r="X703">
        <v>40.149999999999899</v>
      </c>
      <c r="Y703">
        <v>752.5</v>
      </c>
      <c r="Z703">
        <v>66.429999999999893</v>
      </c>
      <c r="AA703">
        <v>48.839999999999897</v>
      </c>
      <c r="AB703">
        <v>829.39</v>
      </c>
    </row>
    <row r="704" spans="1:28" hidden="1" x14ac:dyDescent="0.25">
      <c r="A704" t="s">
        <v>1706</v>
      </c>
      <c r="B704" t="s">
        <v>1705</v>
      </c>
      <c r="C704" t="s">
        <v>66</v>
      </c>
      <c r="D704">
        <v>3350.6005668449998</v>
      </c>
      <c r="E704">
        <v>55.55</v>
      </c>
      <c r="F704">
        <v>121.2</v>
      </c>
      <c r="G704">
        <v>0.9</v>
      </c>
      <c r="H704">
        <v>822.49</v>
      </c>
      <c r="J704">
        <v>5.31</v>
      </c>
      <c r="K704">
        <v>285.89</v>
      </c>
      <c r="L704">
        <v>315.8</v>
      </c>
      <c r="M704">
        <v>6537.94</v>
      </c>
      <c r="N704">
        <v>701.29</v>
      </c>
      <c r="O704">
        <v>415.4</v>
      </c>
      <c r="Q704">
        <v>0.169491525423728</v>
      </c>
      <c r="T704">
        <v>99.6</v>
      </c>
      <c r="U704">
        <v>7360.43</v>
      </c>
      <c r="V704">
        <v>228.99</v>
      </c>
      <c r="W704">
        <v>1.5</v>
      </c>
      <c r="X704">
        <v>89.43</v>
      </c>
      <c r="Y704">
        <v>1679.67</v>
      </c>
      <c r="Z704">
        <v>198.31</v>
      </c>
      <c r="AA704">
        <v>121.07</v>
      </c>
      <c r="AB704">
        <v>1908.66</v>
      </c>
    </row>
    <row r="705" spans="1:28" hidden="1" x14ac:dyDescent="0.25">
      <c r="A705" t="s">
        <v>1708</v>
      </c>
      <c r="B705" t="s">
        <v>1707</v>
      </c>
      <c r="C705" t="s">
        <v>320</v>
      </c>
      <c r="D705">
        <v>3329.155367157</v>
      </c>
      <c r="E705">
        <v>27.29</v>
      </c>
      <c r="F705">
        <v>2.38</v>
      </c>
      <c r="G705">
        <v>0.1</v>
      </c>
      <c r="H705">
        <v>64.53</v>
      </c>
      <c r="I705">
        <v>20.02</v>
      </c>
      <c r="J705">
        <v>0.38337378681425999</v>
      </c>
      <c r="K705">
        <v>4.71</v>
      </c>
      <c r="L705">
        <v>48.769999999999897</v>
      </c>
      <c r="M705">
        <v>48.91</v>
      </c>
      <c r="N705">
        <v>62.15</v>
      </c>
      <c r="O705">
        <v>57.44</v>
      </c>
      <c r="P705">
        <v>1.95</v>
      </c>
      <c r="Q705">
        <v>0.26084203834324299</v>
      </c>
      <c r="R705">
        <v>247.91</v>
      </c>
      <c r="S705">
        <v>13.75</v>
      </c>
      <c r="T705">
        <v>8.6699999999999893</v>
      </c>
      <c r="U705">
        <v>397.07</v>
      </c>
      <c r="V705">
        <v>18.599999999999898</v>
      </c>
      <c r="W705">
        <v>0.27</v>
      </c>
      <c r="X705">
        <v>30.419999999999899</v>
      </c>
      <c r="Y705">
        <v>223.15</v>
      </c>
      <c r="Z705">
        <v>17.819999999999901</v>
      </c>
      <c r="AA705">
        <v>15.9199999999999</v>
      </c>
      <c r="AB705">
        <v>241.75</v>
      </c>
    </row>
    <row r="706" spans="1:28" hidden="1" x14ac:dyDescent="0.25">
      <c r="A706" t="s">
        <v>1710</v>
      </c>
      <c r="B706" t="s">
        <v>1709</v>
      </c>
      <c r="C706" t="s">
        <v>468</v>
      </c>
      <c r="D706">
        <v>3314.56733811</v>
      </c>
      <c r="E706">
        <v>280.64999999999998</v>
      </c>
      <c r="F706">
        <v>77.91</v>
      </c>
      <c r="G706">
        <v>0</v>
      </c>
      <c r="H706">
        <v>242.81</v>
      </c>
      <c r="I706">
        <v>227.49</v>
      </c>
      <c r="J706">
        <v>10.2304289039834</v>
      </c>
      <c r="K706">
        <v>18.28</v>
      </c>
      <c r="L706">
        <v>124.69</v>
      </c>
      <c r="M706">
        <v>18.5399999999999</v>
      </c>
      <c r="N706">
        <v>164.9</v>
      </c>
      <c r="O706">
        <v>146.62</v>
      </c>
      <c r="P706">
        <v>22.8</v>
      </c>
      <c r="Q706">
        <v>0</v>
      </c>
      <c r="R706">
        <v>1383.84</v>
      </c>
      <c r="S706">
        <v>77.42</v>
      </c>
      <c r="T706">
        <v>21.93</v>
      </c>
      <c r="U706">
        <v>1972.8999999999901</v>
      </c>
      <c r="V706">
        <v>63.3</v>
      </c>
      <c r="W706">
        <v>2.4500000000000002</v>
      </c>
      <c r="X706">
        <v>29.81</v>
      </c>
      <c r="Y706">
        <v>462.07</v>
      </c>
      <c r="Z706">
        <v>46.06</v>
      </c>
      <c r="AA706">
        <v>41.2</v>
      </c>
      <c r="AB706">
        <v>525.37</v>
      </c>
    </row>
    <row r="707" spans="1:28" hidden="1" x14ac:dyDescent="0.25">
      <c r="A707" t="s">
        <v>1712</v>
      </c>
      <c r="B707" t="s">
        <v>1711</v>
      </c>
      <c r="C707" t="s">
        <v>376</v>
      </c>
      <c r="D707">
        <v>3295.2170999999998</v>
      </c>
      <c r="E707">
        <v>464.3</v>
      </c>
      <c r="F707">
        <v>114.23</v>
      </c>
      <c r="G707">
        <v>1.5</v>
      </c>
      <c r="H707">
        <v>215.42999999999901</v>
      </c>
      <c r="J707">
        <v>6.5</v>
      </c>
      <c r="K707">
        <v>41.47</v>
      </c>
      <c r="L707">
        <v>44.749999999999801</v>
      </c>
      <c r="M707">
        <v>2091.09</v>
      </c>
      <c r="N707">
        <v>101.19999999999899</v>
      </c>
      <c r="O707">
        <v>59.729999999999798</v>
      </c>
      <c r="Q707">
        <v>0.23076923076923</v>
      </c>
      <c r="T707">
        <v>14.98</v>
      </c>
      <c r="U707">
        <v>2306.52</v>
      </c>
      <c r="V707">
        <v>86.259999999999906</v>
      </c>
      <c r="W707">
        <v>4.7</v>
      </c>
      <c r="X707">
        <v>32.579999999999899</v>
      </c>
      <c r="Y707">
        <v>606.46</v>
      </c>
      <c r="Z707">
        <v>55.699999999999903</v>
      </c>
      <c r="AA707">
        <v>40.649999999999899</v>
      </c>
      <c r="AB707">
        <v>692.72</v>
      </c>
    </row>
    <row r="708" spans="1:28" hidden="1" x14ac:dyDescent="0.25">
      <c r="A708" t="s">
        <v>1714</v>
      </c>
      <c r="B708" t="s">
        <v>1713</v>
      </c>
      <c r="C708" t="s">
        <v>446</v>
      </c>
      <c r="D708">
        <v>3293.2229228000001</v>
      </c>
      <c r="E708">
        <v>169.4</v>
      </c>
      <c r="F708">
        <v>32.35</v>
      </c>
      <c r="G708">
        <v>0.25</v>
      </c>
      <c r="H708">
        <v>222.42999999999901</v>
      </c>
      <c r="J708">
        <v>8.7899999999999991</v>
      </c>
      <c r="K708">
        <v>40.19</v>
      </c>
      <c r="L708">
        <v>149.89999999999901</v>
      </c>
      <c r="M708">
        <v>1027.18</v>
      </c>
      <c r="N708">
        <v>190.07999999999899</v>
      </c>
      <c r="O708">
        <v>149.88999999999899</v>
      </c>
      <c r="Q708">
        <v>2.8441410693970399E-2</v>
      </c>
      <c r="T708">
        <v>-0.01</v>
      </c>
      <c r="U708">
        <v>1249.6099999999999</v>
      </c>
      <c r="V708">
        <v>74.969999999999899</v>
      </c>
      <c r="W708">
        <v>3.19</v>
      </c>
      <c r="X708">
        <v>59.1099999999999</v>
      </c>
      <c r="Y708">
        <v>313.97000000000003</v>
      </c>
      <c r="Z708">
        <v>67.049999999999898</v>
      </c>
      <c r="AA708">
        <v>59.099999999999902</v>
      </c>
      <c r="AB708">
        <v>388.94</v>
      </c>
    </row>
    <row r="709" spans="1:28" hidden="1" x14ac:dyDescent="0.25">
      <c r="A709" t="s">
        <v>1716</v>
      </c>
      <c r="B709" t="s">
        <v>1715</v>
      </c>
      <c r="C709" t="s">
        <v>468</v>
      </c>
      <c r="D709">
        <v>3287.6857211249999</v>
      </c>
      <c r="E709">
        <v>2176.1999999999998</v>
      </c>
      <c r="F709">
        <v>41.37</v>
      </c>
      <c r="G709">
        <v>32</v>
      </c>
      <c r="H709">
        <v>262.36999999999898</v>
      </c>
      <c r="I709">
        <v>127.01</v>
      </c>
      <c r="J709">
        <v>107.206371106357</v>
      </c>
      <c r="K709">
        <v>2.92</v>
      </c>
      <c r="L709">
        <v>162.009999999999</v>
      </c>
      <c r="M709">
        <v>173.79</v>
      </c>
      <c r="N709">
        <v>220.99999999999901</v>
      </c>
      <c r="O709">
        <v>218.07999999999899</v>
      </c>
      <c r="P709">
        <v>32.65</v>
      </c>
      <c r="Q709">
        <v>0.29848972285661401</v>
      </c>
      <c r="R709">
        <v>1675.15</v>
      </c>
      <c r="S709">
        <v>57.65</v>
      </c>
      <c r="T709">
        <v>56.069999999999901</v>
      </c>
      <c r="U709">
        <v>2328.62</v>
      </c>
      <c r="V709">
        <v>79.019999999999897</v>
      </c>
      <c r="W709">
        <v>33.619999999999997</v>
      </c>
      <c r="X709">
        <v>50.809999999999903</v>
      </c>
      <c r="Y709">
        <v>615.28</v>
      </c>
      <c r="Z709">
        <v>68.649999999999906</v>
      </c>
      <c r="AA709">
        <v>68.029999999999902</v>
      </c>
      <c r="AB709">
        <v>694.3</v>
      </c>
    </row>
    <row r="710" spans="1:28" hidden="1" x14ac:dyDescent="0.25">
      <c r="A710" t="s">
        <v>1718</v>
      </c>
      <c r="B710" t="s">
        <v>1717</v>
      </c>
      <c r="C710" t="s">
        <v>91</v>
      </c>
      <c r="D710">
        <v>3284.951804325</v>
      </c>
      <c r="E710">
        <v>545.25</v>
      </c>
      <c r="F710">
        <v>34.950000000000003</v>
      </c>
      <c r="G710">
        <v>5</v>
      </c>
      <c r="H710">
        <v>281.27</v>
      </c>
      <c r="J710">
        <v>32.049999999999997</v>
      </c>
      <c r="K710">
        <v>2.91</v>
      </c>
      <c r="L710">
        <v>188.95</v>
      </c>
      <c r="M710">
        <v>1216.6300000000001</v>
      </c>
      <c r="N710">
        <v>246.32</v>
      </c>
      <c r="O710">
        <v>243.41</v>
      </c>
      <c r="Q710">
        <v>0.15600624024960999</v>
      </c>
      <c r="T710">
        <v>54.46</v>
      </c>
      <c r="U710">
        <v>1497.9</v>
      </c>
      <c r="V710">
        <v>89.43</v>
      </c>
      <c r="W710">
        <v>10.130000000000001</v>
      </c>
      <c r="X710">
        <v>59.72</v>
      </c>
      <c r="Y710">
        <v>332.14</v>
      </c>
      <c r="Z710">
        <v>80.58</v>
      </c>
      <c r="AA710">
        <v>80.09</v>
      </c>
      <c r="AB710">
        <v>421.57</v>
      </c>
    </row>
    <row r="711" spans="1:28" hidden="1" x14ac:dyDescent="0.25">
      <c r="A711" t="s">
        <v>1720</v>
      </c>
      <c r="B711" t="s">
        <v>1719</v>
      </c>
      <c r="C711" t="s">
        <v>1018</v>
      </c>
      <c r="D711">
        <v>3279.77219668</v>
      </c>
      <c r="E711">
        <v>112.35</v>
      </c>
      <c r="F711">
        <v>101.53</v>
      </c>
      <c r="G711">
        <v>7.8</v>
      </c>
      <c r="H711">
        <v>1381.52</v>
      </c>
      <c r="J711">
        <v>15.05</v>
      </c>
      <c r="K711">
        <v>599.62</v>
      </c>
      <c r="L711">
        <v>445.6</v>
      </c>
      <c r="M711">
        <v>14620.99</v>
      </c>
      <c r="N711">
        <v>1279.99</v>
      </c>
      <c r="O711">
        <v>680.37</v>
      </c>
      <c r="Q711">
        <v>0.51827242524916906</v>
      </c>
      <c r="T711">
        <v>234.76999999999899</v>
      </c>
      <c r="U711">
        <v>16002.51</v>
      </c>
      <c r="V711">
        <v>334.34</v>
      </c>
      <c r="W711">
        <v>3.94</v>
      </c>
      <c r="X711">
        <v>116.59</v>
      </c>
      <c r="Y711">
        <v>3308.68</v>
      </c>
      <c r="Z711">
        <v>309.05</v>
      </c>
      <c r="AA711">
        <v>171.05</v>
      </c>
      <c r="AB711">
        <v>3643.02</v>
      </c>
    </row>
    <row r="712" spans="1:28" hidden="1" x14ac:dyDescent="0.25">
      <c r="A712" t="s">
        <v>1722</v>
      </c>
      <c r="B712" t="s">
        <v>1721</v>
      </c>
      <c r="C712" t="s">
        <v>1579</v>
      </c>
      <c r="D712">
        <v>3256.3387404949999</v>
      </c>
      <c r="E712">
        <v>148.05000000000001</v>
      </c>
      <c r="F712">
        <v>58.07</v>
      </c>
      <c r="G712">
        <v>2.6</v>
      </c>
      <c r="H712">
        <v>367.68</v>
      </c>
      <c r="J712">
        <v>9.0399999999999991</v>
      </c>
      <c r="K712">
        <v>11.64</v>
      </c>
      <c r="L712">
        <v>204.54</v>
      </c>
      <c r="M712">
        <v>1407.98</v>
      </c>
      <c r="N712">
        <v>309.61</v>
      </c>
      <c r="O712">
        <v>297.97000000000003</v>
      </c>
      <c r="Q712">
        <v>0.287610619469026</v>
      </c>
      <c r="T712">
        <v>93.429999999999893</v>
      </c>
      <c r="U712">
        <v>1775.66</v>
      </c>
      <c r="V712">
        <v>57.299999999999898</v>
      </c>
      <c r="W712">
        <v>1.01</v>
      </c>
      <c r="X712">
        <v>22.959999999999901</v>
      </c>
      <c r="Y712">
        <v>355.97</v>
      </c>
      <c r="Z712">
        <v>37.6099999999999</v>
      </c>
      <c r="AA712">
        <v>33.199999999999903</v>
      </c>
      <c r="AB712">
        <v>413.27</v>
      </c>
    </row>
    <row r="713" spans="1:28" hidden="1" x14ac:dyDescent="0.25">
      <c r="A713" t="s">
        <v>1724</v>
      </c>
      <c r="B713" t="s">
        <v>1723</v>
      </c>
      <c r="C713" t="s">
        <v>115</v>
      </c>
      <c r="D713">
        <v>3248.6715090500002</v>
      </c>
      <c r="E713">
        <v>177.9</v>
      </c>
      <c r="F713">
        <v>12.88</v>
      </c>
      <c r="G713">
        <v>0.5</v>
      </c>
      <c r="H713">
        <v>17.87</v>
      </c>
      <c r="J713">
        <v>2.09</v>
      </c>
      <c r="K713">
        <v>0.19</v>
      </c>
      <c r="L713">
        <v>-13.5999999999999</v>
      </c>
      <c r="M713">
        <v>601.59</v>
      </c>
      <c r="N713">
        <v>4.99</v>
      </c>
      <c r="O713">
        <v>4.8</v>
      </c>
      <c r="Q713">
        <v>0.23923444976076499</v>
      </c>
      <c r="T713">
        <v>18.399999999999999</v>
      </c>
      <c r="U713">
        <v>619.46</v>
      </c>
      <c r="V713">
        <v>-31.62</v>
      </c>
      <c r="W713">
        <v>0.66</v>
      </c>
      <c r="X713">
        <v>-39.14</v>
      </c>
      <c r="Y713">
        <v>164.28</v>
      </c>
      <c r="Z713">
        <v>-34.799999999999997</v>
      </c>
      <c r="AA713">
        <v>-34.86</v>
      </c>
      <c r="AB713">
        <v>132.66</v>
      </c>
    </row>
    <row r="714" spans="1:28" hidden="1" x14ac:dyDescent="0.25">
      <c r="A714" t="s">
        <v>1726</v>
      </c>
      <c r="B714" t="s">
        <v>1725</v>
      </c>
      <c r="C714" t="s">
        <v>586</v>
      </c>
      <c r="D714">
        <v>3238.86219454</v>
      </c>
      <c r="E714">
        <v>530.20000000000005</v>
      </c>
      <c r="F714">
        <v>71.75</v>
      </c>
      <c r="G714">
        <v>1</v>
      </c>
      <c r="H714">
        <v>301.86</v>
      </c>
      <c r="J714">
        <v>28.6</v>
      </c>
      <c r="K714">
        <v>25.72</v>
      </c>
      <c r="L714">
        <v>172.97</v>
      </c>
      <c r="M714">
        <v>1951.42</v>
      </c>
      <c r="N714">
        <v>230.11</v>
      </c>
      <c r="O714">
        <v>204.39</v>
      </c>
      <c r="Q714">
        <v>3.4965034965034898E-2</v>
      </c>
      <c r="T714">
        <v>31.42</v>
      </c>
      <c r="U714">
        <v>2253.2800000000002</v>
      </c>
      <c r="V714">
        <v>77.180000000000007</v>
      </c>
      <c r="W714">
        <v>7.79</v>
      </c>
      <c r="X714">
        <v>47.18</v>
      </c>
      <c r="Y714">
        <v>452.94</v>
      </c>
      <c r="Z714">
        <v>58.18</v>
      </c>
      <c r="AA714">
        <v>50.75</v>
      </c>
      <c r="AB714">
        <v>530.12</v>
      </c>
    </row>
    <row r="715" spans="1:28" hidden="1" x14ac:dyDescent="0.25">
      <c r="A715" t="s">
        <v>1728</v>
      </c>
      <c r="B715" t="s">
        <v>1727</v>
      </c>
      <c r="C715" t="s">
        <v>347</v>
      </c>
      <c r="D715">
        <v>3212.7506579999999</v>
      </c>
      <c r="E715">
        <v>1089.5999999999999</v>
      </c>
      <c r="F715">
        <v>20.21</v>
      </c>
      <c r="G715">
        <v>6</v>
      </c>
      <c r="H715">
        <v>659.25</v>
      </c>
      <c r="J715">
        <v>171.41</v>
      </c>
      <c r="K715">
        <v>2.2400000000000002</v>
      </c>
      <c r="L715">
        <v>499.06999999999903</v>
      </c>
      <c r="M715">
        <v>2400.63</v>
      </c>
      <c r="N715">
        <v>639.04</v>
      </c>
      <c r="O715">
        <v>636.79999999999995</v>
      </c>
      <c r="Q715">
        <v>3.5003792077474997E-2</v>
      </c>
      <c r="T715">
        <v>137.72999999999999</v>
      </c>
      <c r="U715">
        <v>3059.88</v>
      </c>
      <c r="V715">
        <v>132.62</v>
      </c>
      <c r="W715">
        <v>33.69</v>
      </c>
      <c r="X715">
        <v>98.14</v>
      </c>
      <c r="Y715">
        <v>444.77</v>
      </c>
      <c r="Z715">
        <v>127.56</v>
      </c>
      <c r="AA715">
        <v>126.18</v>
      </c>
      <c r="AB715">
        <v>577.39</v>
      </c>
    </row>
    <row r="716" spans="1:28" hidden="1" x14ac:dyDescent="0.25">
      <c r="A716" t="s">
        <v>1730</v>
      </c>
      <c r="B716" t="s">
        <v>1729</v>
      </c>
      <c r="C716" t="s">
        <v>347</v>
      </c>
      <c r="D716">
        <v>3207.7375000000002</v>
      </c>
      <c r="E716">
        <v>705.25</v>
      </c>
      <c r="F716">
        <v>347.66</v>
      </c>
      <c r="G716">
        <v>0</v>
      </c>
      <c r="H716">
        <v>705.03999999999905</v>
      </c>
      <c r="I716">
        <v>217.49</v>
      </c>
      <c r="J716">
        <v>-240.685144124168</v>
      </c>
      <c r="K716">
        <v>1387</v>
      </c>
      <c r="L716">
        <v>-1085.49</v>
      </c>
      <c r="M716">
        <v>755.58</v>
      </c>
      <c r="N716">
        <v>357.37999999999897</v>
      </c>
      <c r="O716">
        <v>-1029.6199999999999</v>
      </c>
      <c r="P716">
        <v>376.01</v>
      </c>
      <c r="Q716">
        <v>0</v>
      </c>
      <c r="R716">
        <v>5468.8</v>
      </c>
      <c r="S716">
        <v>575.61</v>
      </c>
      <c r="T716">
        <v>55.87</v>
      </c>
      <c r="U716">
        <v>8098.53</v>
      </c>
      <c r="V716">
        <v>225.07</v>
      </c>
      <c r="W716">
        <v>-53.03</v>
      </c>
      <c r="X716">
        <v>-239.159999999999</v>
      </c>
      <c r="Y716">
        <v>3407.2</v>
      </c>
      <c r="Z716">
        <v>27.3000000000001</v>
      </c>
      <c r="AA716">
        <v>-328.93999999999897</v>
      </c>
      <c r="AB716">
        <v>3632.27</v>
      </c>
    </row>
    <row r="717" spans="1:28" hidden="1" x14ac:dyDescent="0.25">
      <c r="A717" t="s">
        <v>1732</v>
      </c>
      <c r="B717" t="s">
        <v>1731</v>
      </c>
      <c r="C717" t="s">
        <v>74</v>
      </c>
      <c r="D717">
        <v>3206.9780510000001</v>
      </c>
      <c r="E717">
        <v>188.5</v>
      </c>
      <c r="F717">
        <v>107.48</v>
      </c>
      <c r="G717">
        <v>0</v>
      </c>
      <c r="H717">
        <v>248.21</v>
      </c>
      <c r="J717">
        <v>1.42</v>
      </c>
      <c r="K717">
        <v>111.28</v>
      </c>
      <c r="L717">
        <v>23.7</v>
      </c>
      <c r="M717">
        <v>6060.98</v>
      </c>
      <c r="N717">
        <v>140.72999999999999</v>
      </c>
      <c r="O717">
        <v>29.45</v>
      </c>
      <c r="Q717">
        <v>0</v>
      </c>
      <c r="T717">
        <v>5.75</v>
      </c>
      <c r="U717">
        <v>6309.19</v>
      </c>
      <c r="V717">
        <v>84.319999999999894</v>
      </c>
      <c r="W717">
        <v>1.38</v>
      </c>
      <c r="X717">
        <v>23.099999999999898</v>
      </c>
      <c r="Y717">
        <v>1597.68</v>
      </c>
      <c r="Z717">
        <v>53.729999999999897</v>
      </c>
      <c r="AA717">
        <v>19.4499999999999</v>
      </c>
      <c r="AB717">
        <v>1682</v>
      </c>
    </row>
    <row r="718" spans="1:28" hidden="1" x14ac:dyDescent="0.25">
      <c r="A718" t="s">
        <v>1734</v>
      </c>
      <c r="B718" t="s">
        <v>1733</v>
      </c>
      <c r="C718" t="s">
        <v>1735</v>
      </c>
      <c r="D718">
        <v>3199.6975206000002</v>
      </c>
      <c r="E718">
        <v>509.9</v>
      </c>
      <c r="F718">
        <v>8.81</v>
      </c>
      <c r="G718">
        <v>0</v>
      </c>
      <c r="H718">
        <v>91.44</v>
      </c>
      <c r="J718">
        <v>5.76</v>
      </c>
      <c r="K718">
        <v>65.8</v>
      </c>
      <c r="L718">
        <v>12.85</v>
      </c>
      <c r="M718">
        <v>2931.89</v>
      </c>
      <c r="N718">
        <v>82.63</v>
      </c>
      <c r="O718">
        <v>16.829999999999998</v>
      </c>
      <c r="Q718">
        <v>0</v>
      </c>
      <c r="T718">
        <v>3.9799999999999902</v>
      </c>
      <c r="U718">
        <v>3023.33</v>
      </c>
      <c r="V718">
        <v>-123.519999999999</v>
      </c>
      <c r="W718">
        <v>-17.63</v>
      </c>
      <c r="X718">
        <v>-111.099999999999</v>
      </c>
      <c r="Y718">
        <v>1061.81</v>
      </c>
      <c r="Z718">
        <v>-125.66999999999901</v>
      </c>
      <c r="AA718">
        <v>-141.83999999999901</v>
      </c>
      <c r="AB718">
        <v>938.29</v>
      </c>
    </row>
    <row r="719" spans="1:28" hidden="1" x14ac:dyDescent="0.25">
      <c r="A719" t="s">
        <v>1737</v>
      </c>
      <c r="B719" t="s">
        <v>1736</v>
      </c>
      <c r="C719" t="s">
        <v>765</v>
      </c>
      <c r="D719">
        <v>3196.1203831500002</v>
      </c>
      <c r="E719">
        <v>3219.3</v>
      </c>
      <c r="F719">
        <v>175.85</v>
      </c>
      <c r="G719">
        <v>11</v>
      </c>
      <c r="H719">
        <v>833.67</v>
      </c>
      <c r="I719">
        <v>329.15</v>
      </c>
      <c r="J719">
        <v>228.14055984906099</v>
      </c>
      <c r="L719">
        <v>224.31</v>
      </c>
      <c r="M719">
        <v>191.72</v>
      </c>
      <c r="N719">
        <v>657.82</v>
      </c>
      <c r="O719">
        <v>657.82</v>
      </c>
      <c r="Q719">
        <v>4.8215889394142002E-2</v>
      </c>
      <c r="S719">
        <v>5181.45</v>
      </c>
      <c r="T719">
        <v>433.51</v>
      </c>
      <c r="U719">
        <v>6535.99</v>
      </c>
      <c r="V719">
        <v>213.29999999999899</v>
      </c>
      <c r="W719">
        <v>44.43</v>
      </c>
      <c r="X719">
        <v>43.869999999999898</v>
      </c>
      <c r="Y719">
        <v>1378.79</v>
      </c>
      <c r="Z719">
        <v>164.57999999999899</v>
      </c>
      <c r="AA719">
        <v>164.57999999999899</v>
      </c>
      <c r="AB719">
        <v>1592.09</v>
      </c>
    </row>
    <row r="720" spans="1:28" hidden="1" x14ac:dyDescent="0.25">
      <c r="A720" t="s">
        <v>1739</v>
      </c>
      <c r="B720" t="s">
        <v>1738</v>
      </c>
      <c r="C720" t="s">
        <v>71</v>
      </c>
      <c r="D720">
        <v>3189.86725303</v>
      </c>
      <c r="E720">
        <v>1429.6</v>
      </c>
      <c r="F720">
        <v>53.99</v>
      </c>
      <c r="G720">
        <v>26.5</v>
      </c>
      <c r="H720">
        <v>223.23999999999899</v>
      </c>
      <c r="I720">
        <v>171.11</v>
      </c>
      <c r="J720">
        <v>53.263374467577499</v>
      </c>
      <c r="K720">
        <v>3.87</v>
      </c>
      <c r="L720">
        <v>122.859999999999</v>
      </c>
      <c r="M720">
        <v>80.430000000000007</v>
      </c>
      <c r="N720">
        <v>169.24999999999901</v>
      </c>
      <c r="O720">
        <v>165.379999999999</v>
      </c>
      <c r="P720">
        <v>86.86</v>
      </c>
      <c r="Q720">
        <v>0.497527621276249</v>
      </c>
      <c r="R720">
        <v>2170.5500000000002</v>
      </c>
      <c r="S720">
        <v>211.61</v>
      </c>
      <c r="T720">
        <v>42.519999999999897</v>
      </c>
      <c r="U720">
        <v>2943.8</v>
      </c>
      <c r="V720">
        <v>60.59</v>
      </c>
      <c r="W720">
        <v>14.57</v>
      </c>
      <c r="X720">
        <v>33.61</v>
      </c>
      <c r="Y720">
        <v>595.55999999999995</v>
      </c>
      <c r="Z720">
        <v>46.78</v>
      </c>
      <c r="AA720">
        <v>45.66</v>
      </c>
      <c r="AB720">
        <v>656.15</v>
      </c>
    </row>
    <row r="721" spans="1:28" hidden="1" x14ac:dyDescent="0.25">
      <c r="A721" t="s">
        <v>45</v>
      </c>
      <c r="B721" t="s">
        <v>46</v>
      </c>
      <c r="C721" t="s">
        <v>44</v>
      </c>
      <c r="D721">
        <v>3183.5573656000001</v>
      </c>
      <c r="E721">
        <v>468.75</v>
      </c>
      <c r="F721">
        <v>189.47</v>
      </c>
      <c r="G721">
        <v>10</v>
      </c>
      <c r="H721">
        <v>1704.37</v>
      </c>
      <c r="J721">
        <v>142.62</v>
      </c>
      <c r="K721">
        <v>37.07</v>
      </c>
      <c r="L721">
        <v>941.969999999999</v>
      </c>
      <c r="M721">
        <v>3293.96</v>
      </c>
      <c r="N721">
        <v>1514.8999999999901</v>
      </c>
      <c r="O721">
        <v>1477.83</v>
      </c>
      <c r="Q721">
        <v>7.0116393212733094E-2</v>
      </c>
      <c r="T721">
        <v>535.86</v>
      </c>
      <c r="U721">
        <v>4998.33</v>
      </c>
      <c r="V721">
        <v>502.81</v>
      </c>
      <c r="W721">
        <v>42.13</v>
      </c>
      <c r="X721">
        <v>278.23</v>
      </c>
      <c r="Y721">
        <v>880.36</v>
      </c>
      <c r="Z721">
        <v>454.85</v>
      </c>
      <c r="AA721">
        <v>444.44</v>
      </c>
      <c r="AB721">
        <v>1383.17</v>
      </c>
    </row>
    <row r="722" spans="1:28" hidden="1" x14ac:dyDescent="0.25">
      <c r="A722" t="s">
        <v>1741</v>
      </c>
      <c r="B722" t="s">
        <v>1740</v>
      </c>
      <c r="C722" t="s">
        <v>61</v>
      </c>
      <c r="D722">
        <v>3177.9810775999999</v>
      </c>
      <c r="E722">
        <v>231.4</v>
      </c>
      <c r="F722">
        <v>13.1</v>
      </c>
      <c r="G722">
        <v>8.5</v>
      </c>
      <c r="H722">
        <v>914.92</v>
      </c>
      <c r="J722">
        <v>48.2</v>
      </c>
      <c r="K722">
        <v>118.76</v>
      </c>
      <c r="L722">
        <v>722.75</v>
      </c>
      <c r="M722">
        <v>2511.34</v>
      </c>
      <c r="N722">
        <v>901.82</v>
      </c>
      <c r="O722">
        <v>783.06</v>
      </c>
      <c r="Q722">
        <v>0.176348547717842</v>
      </c>
      <c r="T722">
        <v>60.309999999999903</v>
      </c>
      <c r="U722">
        <v>3426.26</v>
      </c>
      <c r="V722">
        <v>212.039999999999</v>
      </c>
      <c r="W722">
        <v>9.4499999999999993</v>
      </c>
      <c r="X722">
        <v>141.479999999999</v>
      </c>
      <c r="Y722">
        <v>764.37</v>
      </c>
      <c r="Z722">
        <v>208.099999999999</v>
      </c>
      <c r="AA722">
        <v>171.58999999999901</v>
      </c>
      <c r="AB722">
        <v>976.41</v>
      </c>
    </row>
    <row r="723" spans="1:28" hidden="1" x14ac:dyDescent="0.25">
      <c r="A723" t="s">
        <v>1743</v>
      </c>
      <c r="B723" t="s">
        <v>1742</v>
      </c>
      <c r="C723" t="s">
        <v>41</v>
      </c>
      <c r="D723">
        <v>3175.850407595</v>
      </c>
      <c r="E723">
        <v>408.05</v>
      </c>
      <c r="F723">
        <v>5.08</v>
      </c>
      <c r="G723">
        <v>0</v>
      </c>
      <c r="H723">
        <v>79.559999999999903</v>
      </c>
      <c r="I723">
        <v>28.86</v>
      </c>
      <c r="J723">
        <v>20.203999999999901</v>
      </c>
      <c r="K723">
        <v>5.01</v>
      </c>
      <c r="L723">
        <v>50.509999999999899</v>
      </c>
      <c r="M723">
        <v>-11.9599999999999</v>
      </c>
      <c r="N723">
        <v>74.479999999999905</v>
      </c>
      <c r="O723">
        <v>69.469999999999899</v>
      </c>
      <c r="P723">
        <v>3.55</v>
      </c>
      <c r="Q723">
        <v>0</v>
      </c>
      <c r="R723">
        <v>209.63</v>
      </c>
      <c r="S723">
        <v>24.36</v>
      </c>
      <c r="T723">
        <v>18.959999999999901</v>
      </c>
      <c r="U723">
        <v>334</v>
      </c>
    </row>
    <row r="724" spans="1:28" hidden="1" x14ac:dyDescent="0.25">
      <c r="A724" t="s">
        <v>1745</v>
      </c>
      <c r="B724" t="s">
        <v>1744</v>
      </c>
      <c r="C724" t="s">
        <v>515</v>
      </c>
      <c r="D724">
        <v>3173.7595759199999</v>
      </c>
      <c r="E724">
        <v>136.15</v>
      </c>
      <c r="F724">
        <v>56.68</v>
      </c>
      <c r="G724">
        <v>0.9</v>
      </c>
      <c r="H724">
        <v>181.17999999999901</v>
      </c>
      <c r="I724">
        <v>218.09</v>
      </c>
      <c r="J724">
        <v>3.3693900893758202</v>
      </c>
      <c r="K724">
        <v>11.69</v>
      </c>
      <c r="L724">
        <v>78.029999999999902</v>
      </c>
      <c r="M724">
        <v>193.55999999999901</v>
      </c>
      <c r="N724">
        <v>124.49999999999901</v>
      </c>
      <c r="O724">
        <v>112.80999999999899</v>
      </c>
      <c r="P724">
        <v>11.51</v>
      </c>
      <c r="Q724">
        <v>0.26711065686274499</v>
      </c>
      <c r="R724">
        <v>1998.12</v>
      </c>
      <c r="S724">
        <v>169.03</v>
      </c>
      <c r="T724">
        <v>34.779999999999902</v>
      </c>
      <c r="U724">
        <v>2771.49</v>
      </c>
      <c r="V724">
        <v>58.94</v>
      </c>
      <c r="W724">
        <v>1.1499999999999999</v>
      </c>
      <c r="X724">
        <v>26.65</v>
      </c>
      <c r="Y724">
        <v>791.76</v>
      </c>
      <c r="Z724">
        <v>43.74</v>
      </c>
      <c r="AA724">
        <v>42.59</v>
      </c>
      <c r="AB724">
        <v>850.7</v>
      </c>
    </row>
    <row r="725" spans="1:28" hidden="1" x14ac:dyDescent="0.25">
      <c r="A725" t="s">
        <v>1747</v>
      </c>
      <c r="B725" t="s">
        <v>1746</v>
      </c>
      <c r="C725" t="s">
        <v>1458</v>
      </c>
      <c r="D725">
        <v>3167.822997405</v>
      </c>
      <c r="E725">
        <v>563.54999999999995</v>
      </c>
      <c r="F725">
        <v>35.229999999999997</v>
      </c>
      <c r="G725">
        <v>2.5</v>
      </c>
      <c r="H725">
        <v>234.68</v>
      </c>
      <c r="J725">
        <v>26.33</v>
      </c>
      <c r="K725">
        <v>0.34</v>
      </c>
      <c r="L725">
        <v>148.9</v>
      </c>
      <c r="M725">
        <v>217.74</v>
      </c>
      <c r="N725">
        <v>199.45</v>
      </c>
      <c r="O725">
        <v>199.11</v>
      </c>
      <c r="Q725">
        <v>9.4948727687048998E-2</v>
      </c>
      <c r="T725">
        <v>50.21</v>
      </c>
      <c r="U725">
        <v>452.42</v>
      </c>
      <c r="V725">
        <v>56.3599999999999</v>
      </c>
      <c r="W725">
        <v>6.2</v>
      </c>
      <c r="X725">
        <v>35.04</v>
      </c>
      <c r="Y725">
        <v>56.27</v>
      </c>
      <c r="Z725">
        <v>47.379999999999903</v>
      </c>
      <c r="AA725">
        <v>47.22</v>
      </c>
      <c r="AB725">
        <v>112.63</v>
      </c>
    </row>
    <row r="726" spans="1:28" hidden="1" x14ac:dyDescent="0.25">
      <c r="A726" t="s">
        <v>1749</v>
      </c>
      <c r="B726" t="s">
        <v>1748</v>
      </c>
      <c r="C726" t="s">
        <v>1031</v>
      </c>
      <c r="D726">
        <v>3165.2416566900001</v>
      </c>
      <c r="E726">
        <v>597.1</v>
      </c>
      <c r="F726">
        <v>28.51</v>
      </c>
      <c r="G726">
        <v>0</v>
      </c>
      <c r="H726">
        <v>141.69</v>
      </c>
      <c r="I726">
        <v>34.07</v>
      </c>
      <c r="J726">
        <v>15.167382211885799</v>
      </c>
      <c r="K726">
        <v>4.47</v>
      </c>
      <c r="L726">
        <v>80.7</v>
      </c>
      <c r="M726">
        <v>11.579999999999901</v>
      </c>
      <c r="N726">
        <v>113.18</v>
      </c>
      <c r="O726">
        <v>108.71</v>
      </c>
      <c r="P726">
        <v>9.89</v>
      </c>
      <c r="Q726">
        <v>0</v>
      </c>
      <c r="R726">
        <v>80.709999999999994</v>
      </c>
      <c r="S726">
        <v>17.239999999999998</v>
      </c>
      <c r="T726">
        <v>28.009999999999899</v>
      </c>
      <c r="U726">
        <v>295.18</v>
      </c>
      <c r="V726">
        <v>41.42</v>
      </c>
      <c r="W726">
        <v>4.29</v>
      </c>
      <c r="X726">
        <v>22.82</v>
      </c>
      <c r="Y726">
        <v>42.8</v>
      </c>
      <c r="Z726">
        <v>33.15</v>
      </c>
      <c r="AA726">
        <v>31.08</v>
      </c>
      <c r="AB726">
        <v>84.22</v>
      </c>
    </row>
    <row r="727" spans="1:28" hidden="1" x14ac:dyDescent="0.25">
      <c r="A727" t="s">
        <v>1751</v>
      </c>
      <c r="B727" t="s">
        <v>1750</v>
      </c>
      <c r="C727" t="s">
        <v>499</v>
      </c>
      <c r="D727">
        <v>3161.8096060099901</v>
      </c>
      <c r="E727">
        <v>12.75</v>
      </c>
      <c r="F727">
        <v>73.930000000000007</v>
      </c>
      <c r="G727">
        <v>0</v>
      </c>
      <c r="H727">
        <v>100.009999999999</v>
      </c>
      <c r="J727">
        <v>-0.95</v>
      </c>
      <c r="L727">
        <v>-207.8</v>
      </c>
      <c r="M727">
        <v>1418.86</v>
      </c>
      <c r="N727">
        <v>26.079999999999899</v>
      </c>
      <c r="O727">
        <v>26.079999999999899</v>
      </c>
      <c r="Q727">
        <v>0</v>
      </c>
      <c r="T727">
        <v>233.88</v>
      </c>
      <c r="U727">
        <v>1518.87</v>
      </c>
      <c r="V727">
        <v>-154.02999999999901</v>
      </c>
      <c r="W727">
        <v>-1.1599999999999999</v>
      </c>
      <c r="X727">
        <v>-254.879999999999</v>
      </c>
      <c r="Y727">
        <v>580.51</v>
      </c>
      <c r="Z727">
        <v>-172.319999999999</v>
      </c>
      <c r="AA727">
        <v>-172.319999999999</v>
      </c>
      <c r="AB727">
        <v>426.48</v>
      </c>
    </row>
    <row r="728" spans="1:28" hidden="1" x14ac:dyDescent="0.25">
      <c r="A728" t="s">
        <v>1753</v>
      </c>
      <c r="B728" t="s">
        <v>1752</v>
      </c>
      <c r="C728" t="s">
        <v>91</v>
      </c>
      <c r="D728">
        <v>3157.495484</v>
      </c>
      <c r="E728">
        <v>313.39999999999998</v>
      </c>
      <c r="F728">
        <v>9.9600000000000009</v>
      </c>
      <c r="G728">
        <v>0.35</v>
      </c>
      <c r="H728">
        <v>117.579999999999</v>
      </c>
      <c r="J728">
        <v>8.18</v>
      </c>
      <c r="K728">
        <v>2.1800000000000002</v>
      </c>
      <c r="L728">
        <v>81.979999999999905</v>
      </c>
      <c r="M728">
        <v>557.45000000000005</v>
      </c>
      <c r="N728">
        <v>107.619999999999</v>
      </c>
      <c r="O728">
        <v>105.439999999999</v>
      </c>
      <c r="Q728">
        <v>4.2787286063569602E-2</v>
      </c>
      <c r="T728">
        <v>23.46</v>
      </c>
      <c r="U728">
        <v>675.03</v>
      </c>
      <c r="V728">
        <v>33.19</v>
      </c>
      <c r="W728">
        <v>2.4900000000000002</v>
      </c>
      <c r="X728">
        <v>24.99</v>
      </c>
      <c r="Y728">
        <v>149.54</v>
      </c>
      <c r="Z728">
        <v>30.459999999999901</v>
      </c>
      <c r="AA728">
        <v>29.869999999999902</v>
      </c>
      <c r="AB728">
        <v>182.73</v>
      </c>
    </row>
    <row r="729" spans="1:28" hidden="1" x14ac:dyDescent="0.25">
      <c r="A729" t="s">
        <v>30</v>
      </c>
      <c r="B729" t="s">
        <v>31</v>
      </c>
      <c r="C729" t="s">
        <v>32</v>
      </c>
      <c r="D729">
        <v>3156.101475425</v>
      </c>
      <c r="E729">
        <v>619.79999999999995</v>
      </c>
      <c r="F729">
        <v>10.67</v>
      </c>
      <c r="G729">
        <v>2</v>
      </c>
      <c r="H729">
        <v>179.54</v>
      </c>
      <c r="I729">
        <v>105.67</v>
      </c>
      <c r="J729">
        <v>24.517564975809201</v>
      </c>
      <c r="K729">
        <v>10.25</v>
      </c>
      <c r="L729">
        <v>116.49</v>
      </c>
      <c r="M729">
        <v>317.14999999999998</v>
      </c>
      <c r="N729">
        <v>168.87</v>
      </c>
      <c r="O729">
        <v>158.62</v>
      </c>
      <c r="P729">
        <v>59.96</v>
      </c>
      <c r="Q729">
        <v>8.1574169456605602E-2</v>
      </c>
      <c r="R729">
        <v>2421.4499999999998</v>
      </c>
      <c r="S729">
        <v>55.21</v>
      </c>
      <c r="T729">
        <v>42.13</v>
      </c>
      <c r="U729">
        <v>3138.98</v>
      </c>
    </row>
    <row r="730" spans="1:28" hidden="1" x14ac:dyDescent="0.25">
      <c r="A730" t="s">
        <v>1755</v>
      </c>
      <c r="B730" t="s">
        <v>1754</v>
      </c>
      <c r="C730" t="s">
        <v>91</v>
      </c>
      <c r="D730">
        <v>3151.6428821599902</v>
      </c>
      <c r="E730">
        <v>277.3</v>
      </c>
      <c r="F730">
        <v>21.59</v>
      </c>
      <c r="G730">
        <v>0</v>
      </c>
      <c r="H730">
        <v>127.36</v>
      </c>
      <c r="J730">
        <v>6.62</v>
      </c>
      <c r="K730">
        <v>11.99</v>
      </c>
      <c r="L730">
        <v>74.099999999999994</v>
      </c>
      <c r="M730">
        <v>319.20999999999998</v>
      </c>
      <c r="N730">
        <v>105.77</v>
      </c>
      <c r="O730">
        <v>93.78</v>
      </c>
      <c r="Q730">
        <v>0</v>
      </c>
      <c r="T730">
        <v>19.68</v>
      </c>
      <c r="U730">
        <v>446.57</v>
      </c>
      <c r="V730">
        <v>34.53</v>
      </c>
      <c r="W730">
        <v>1.6</v>
      </c>
      <c r="X730">
        <v>18.010000000000002</v>
      </c>
      <c r="Y730">
        <v>82.44</v>
      </c>
      <c r="Z730">
        <v>27.37</v>
      </c>
      <c r="AA730">
        <v>24.31</v>
      </c>
      <c r="AB730">
        <v>116.97</v>
      </c>
    </row>
    <row r="731" spans="1:28" hidden="1" x14ac:dyDescent="0.25">
      <c r="A731" t="s">
        <v>1757</v>
      </c>
      <c r="B731" t="s">
        <v>1756</v>
      </c>
      <c r="C731" t="s">
        <v>1758</v>
      </c>
      <c r="D731">
        <v>3146.2877583899999</v>
      </c>
      <c r="E731">
        <v>564.35</v>
      </c>
      <c r="F731">
        <v>20.55</v>
      </c>
      <c r="G731">
        <v>4</v>
      </c>
      <c r="H731">
        <v>306.63</v>
      </c>
      <c r="J731">
        <v>47.89</v>
      </c>
      <c r="K731">
        <v>0.19</v>
      </c>
      <c r="L731">
        <v>271.719999999999</v>
      </c>
      <c r="M731">
        <v>818.63</v>
      </c>
      <c r="N731">
        <v>286.08</v>
      </c>
      <c r="O731">
        <v>285.89</v>
      </c>
      <c r="Q731">
        <v>8.3524744205470805E-2</v>
      </c>
      <c r="T731">
        <v>14.17</v>
      </c>
      <c r="U731">
        <v>1125.26</v>
      </c>
      <c r="V731">
        <v>-8.6999999999999993</v>
      </c>
      <c r="W731">
        <v>2.25</v>
      </c>
      <c r="X731">
        <v>-15.49</v>
      </c>
      <c r="Y731">
        <v>90.36</v>
      </c>
      <c r="Z731">
        <v>-14.2</v>
      </c>
      <c r="AA731">
        <v>-14.25</v>
      </c>
      <c r="AB731">
        <v>81.66</v>
      </c>
    </row>
    <row r="732" spans="1:28" hidden="1" x14ac:dyDescent="0.25">
      <c r="A732" t="s">
        <v>1760</v>
      </c>
      <c r="B732" t="s">
        <v>1759</v>
      </c>
      <c r="C732" t="s">
        <v>1229</v>
      </c>
      <c r="D732">
        <v>3144.8102153</v>
      </c>
      <c r="E732">
        <v>433.9</v>
      </c>
      <c r="F732">
        <v>599.03</v>
      </c>
      <c r="G732">
        <v>3</v>
      </c>
      <c r="H732">
        <v>1728.51</v>
      </c>
      <c r="J732">
        <v>66.569999999999993</v>
      </c>
      <c r="K732">
        <v>473.43</v>
      </c>
      <c r="L732">
        <v>480.68</v>
      </c>
      <c r="M732">
        <v>13055.98</v>
      </c>
      <c r="N732">
        <v>1129.48</v>
      </c>
      <c r="O732">
        <v>656.05</v>
      </c>
      <c r="Q732">
        <v>4.5065344749887298E-2</v>
      </c>
      <c r="T732">
        <v>175.37</v>
      </c>
      <c r="U732">
        <v>14784.49</v>
      </c>
      <c r="V732">
        <v>317.14</v>
      </c>
      <c r="W732">
        <v>0.12</v>
      </c>
      <c r="X732">
        <v>0.88000000000031098</v>
      </c>
      <c r="Y732">
        <v>3076.37</v>
      </c>
      <c r="Z732">
        <v>151.12</v>
      </c>
      <c r="AA732">
        <v>21.5300000000003</v>
      </c>
      <c r="AB732">
        <v>3393.51</v>
      </c>
    </row>
    <row r="733" spans="1:28" hidden="1" x14ac:dyDescent="0.25">
      <c r="A733" t="s">
        <v>1762</v>
      </c>
      <c r="B733" t="s">
        <v>1761</v>
      </c>
      <c r="C733" t="s">
        <v>1758</v>
      </c>
      <c r="D733">
        <v>3126.0815711999999</v>
      </c>
      <c r="E733">
        <v>295.35000000000002</v>
      </c>
      <c r="F733">
        <v>1.35</v>
      </c>
      <c r="G733">
        <v>0</v>
      </c>
      <c r="H733">
        <v>22.21</v>
      </c>
      <c r="J733">
        <v>1.61</v>
      </c>
      <c r="K733">
        <v>3.03</v>
      </c>
      <c r="L733">
        <v>16.78</v>
      </c>
      <c r="M733">
        <v>206.4</v>
      </c>
      <c r="N733">
        <v>20.86</v>
      </c>
      <c r="O733">
        <v>17.829999999999998</v>
      </c>
      <c r="Q733">
        <v>0</v>
      </c>
      <c r="T733">
        <v>1.05</v>
      </c>
      <c r="U733">
        <v>228.61</v>
      </c>
      <c r="V733">
        <v>12.84</v>
      </c>
      <c r="W733">
        <v>1.01</v>
      </c>
      <c r="X733">
        <v>10.64</v>
      </c>
      <c r="Y733">
        <v>103.86</v>
      </c>
      <c r="Z733">
        <v>12.47</v>
      </c>
      <c r="AA733">
        <v>11.22</v>
      </c>
      <c r="AB733">
        <v>116.7</v>
      </c>
    </row>
    <row r="734" spans="1:28" hidden="1" x14ac:dyDescent="0.25">
      <c r="A734" t="s">
        <v>1764</v>
      </c>
      <c r="B734" t="s">
        <v>1763</v>
      </c>
      <c r="C734" t="s">
        <v>88</v>
      </c>
      <c r="D734">
        <v>3122.5517018999999</v>
      </c>
      <c r="E734">
        <v>302.45</v>
      </c>
      <c r="F734">
        <v>4.28</v>
      </c>
      <c r="G734">
        <v>0.8</v>
      </c>
      <c r="H734">
        <v>119.899999999999</v>
      </c>
      <c r="J734">
        <v>7.97</v>
      </c>
      <c r="K734">
        <v>0.82</v>
      </c>
      <c r="L734">
        <v>88.32</v>
      </c>
      <c r="M734">
        <v>404.4</v>
      </c>
      <c r="N734">
        <v>115.619999999999</v>
      </c>
      <c r="O734">
        <v>114.799999999999</v>
      </c>
      <c r="Q734">
        <v>0.100376411543287</v>
      </c>
      <c r="T734">
        <v>26.479999999999901</v>
      </c>
      <c r="U734">
        <v>524.29999999999995</v>
      </c>
      <c r="V734">
        <v>34.799999999999997</v>
      </c>
      <c r="W734">
        <v>2.33</v>
      </c>
      <c r="X734">
        <v>25.82</v>
      </c>
      <c r="Y734">
        <v>104.98</v>
      </c>
      <c r="Z734">
        <v>33.64</v>
      </c>
      <c r="AA734">
        <v>33.380000000000003</v>
      </c>
      <c r="AB734">
        <v>139.78</v>
      </c>
    </row>
    <row r="735" spans="1:28" hidden="1" x14ac:dyDescent="0.25">
      <c r="A735" t="s">
        <v>1766</v>
      </c>
      <c r="B735" t="s">
        <v>1765</v>
      </c>
      <c r="C735" t="s">
        <v>347</v>
      </c>
      <c r="D735">
        <v>3120.6895494</v>
      </c>
      <c r="E735">
        <v>365.7</v>
      </c>
      <c r="F735">
        <v>4.26</v>
      </c>
      <c r="G735">
        <v>0.2</v>
      </c>
      <c r="H735">
        <v>133.219999999999</v>
      </c>
      <c r="J735">
        <v>10.69</v>
      </c>
      <c r="K735">
        <v>6.35</v>
      </c>
      <c r="L735">
        <v>90.129999999999797</v>
      </c>
      <c r="M735">
        <v>1421.64</v>
      </c>
      <c r="N735">
        <v>128.95999999999901</v>
      </c>
      <c r="O735">
        <v>122.609999999999</v>
      </c>
      <c r="Q735">
        <v>1.8709073900841901E-2</v>
      </c>
      <c r="T735">
        <v>32.479999999999997</v>
      </c>
      <c r="U735">
        <v>1554.86</v>
      </c>
      <c r="V735">
        <v>53.25</v>
      </c>
      <c r="W735">
        <v>4.3499999999999996</v>
      </c>
      <c r="X735">
        <v>36.64</v>
      </c>
      <c r="Y735">
        <v>419.84</v>
      </c>
      <c r="Z735">
        <v>52.08</v>
      </c>
      <c r="AA735">
        <v>50.339999999999897</v>
      </c>
      <c r="AB735">
        <v>473.09</v>
      </c>
    </row>
    <row r="736" spans="1:28" hidden="1" x14ac:dyDescent="0.25">
      <c r="A736" t="s">
        <v>1768</v>
      </c>
      <c r="B736" t="s">
        <v>1767</v>
      </c>
      <c r="C736" t="s">
        <v>1066</v>
      </c>
      <c r="D736">
        <v>3108.8786282299998</v>
      </c>
      <c r="E736">
        <v>389.85</v>
      </c>
      <c r="F736">
        <v>121.25</v>
      </c>
      <c r="H736">
        <v>513.86</v>
      </c>
      <c r="I736">
        <v>187.74</v>
      </c>
      <c r="J736">
        <v>30.895991283740099</v>
      </c>
      <c r="K736">
        <v>37.68</v>
      </c>
      <c r="L736">
        <v>250.07</v>
      </c>
      <c r="M736">
        <v>370.539999999999</v>
      </c>
      <c r="N736">
        <v>392.61</v>
      </c>
      <c r="O736">
        <v>354.93</v>
      </c>
      <c r="P736">
        <v>33.39</v>
      </c>
      <c r="Q736">
        <v>0</v>
      </c>
      <c r="R736">
        <v>2093.64</v>
      </c>
      <c r="S736">
        <v>130.24</v>
      </c>
      <c r="T736">
        <v>104.86</v>
      </c>
      <c r="U736">
        <v>3329.41</v>
      </c>
      <c r="V736">
        <v>219.23</v>
      </c>
      <c r="W736">
        <v>15.34</v>
      </c>
      <c r="X736">
        <v>124.16</v>
      </c>
      <c r="Y736">
        <v>942.42</v>
      </c>
      <c r="Z736">
        <v>185.55</v>
      </c>
      <c r="AA736">
        <v>176.26</v>
      </c>
      <c r="AB736">
        <v>1161.6500000000001</v>
      </c>
    </row>
    <row r="737" spans="1:28" hidden="1" x14ac:dyDescent="0.25">
      <c r="A737" t="s">
        <v>1770</v>
      </c>
      <c r="B737" t="s">
        <v>1769</v>
      </c>
      <c r="C737" t="s">
        <v>752</v>
      </c>
      <c r="D737">
        <v>3106.56357312</v>
      </c>
      <c r="E737">
        <v>745.4</v>
      </c>
      <c r="F737">
        <v>67.849999999999994</v>
      </c>
      <c r="G737">
        <v>3</v>
      </c>
      <c r="H737">
        <v>201.07</v>
      </c>
      <c r="J737">
        <v>16.829999999999998</v>
      </c>
      <c r="K737">
        <v>40.36</v>
      </c>
      <c r="L737">
        <v>71.500000000000099</v>
      </c>
      <c r="M737">
        <v>2291.98</v>
      </c>
      <c r="N737">
        <v>133.22</v>
      </c>
      <c r="O737">
        <v>92.860000000000099</v>
      </c>
      <c r="Q737">
        <v>0.17825311942958999</v>
      </c>
      <c r="T737">
        <v>21.36</v>
      </c>
      <c r="U737">
        <v>2493.0500000000002</v>
      </c>
      <c r="V737">
        <v>64.529999999999902</v>
      </c>
      <c r="W737">
        <v>5.73</v>
      </c>
      <c r="X737">
        <v>24.319999999999901</v>
      </c>
      <c r="Y737">
        <v>618.24</v>
      </c>
      <c r="Z737">
        <v>45.829999999999899</v>
      </c>
      <c r="AA737">
        <v>34.189999999999898</v>
      </c>
      <c r="AB737">
        <v>682.77</v>
      </c>
    </row>
    <row r="738" spans="1:28" hidden="1" x14ac:dyDescent="0.25">
      <c r="A738" t="s">
        <v>1772</v>
      </c>
      <c r="B738" t="s">
        <v>1771</v>
      </c>
      <c r="C738" t="s">
        <v>564</v>
      </c>
      <c r="D738">
        <v>3091.4260724999999</v>
      </c>
      <c r="E738">
        <v>137.5</v>
      </c>
      <c r="F738">
        <v>170.91</v>
      </c>
      <c r="G738">
        <v>1.25</v>
      </c>
      <c r="H738">
        <v>580.86999999999898</v>
      </c>
      <c r="J738">
        <v>9.69</v>
      </c>
      <c r="K738">
        <v>105.18</v>
      </c>
      <c r="L738">
        <v>219.039999999999</v>
      </c>
      <c r="M738">
        <v>3712.32</v>
      </c>
      <c r="N738">
        <v>409.95999999999901</v>
      </c>
      <c r="O738">
        <v>304.77999999999901</v>
      </c>
      <c r="Q738">
        <v>0.128998968008255</v>
      </c>
      <c r="T738">
        <v>85.74</v>
      </c>
      <c r="U738">
        <v>4293.1899999999996</v>
      </c>
      <c r="V738">
        <v>169.87</v>
      </c>
      <c r="W738">
        <v>2.81</v>
      </c>
      <c r="X738">
        <v>63.57</v>
      </c>
      <c r="Y738">
        <v>1023.15</v>
      </c>
      <c r="Z738">
        <v>124.52</v>
      </c>
      <c r="AA738">
        <v>91.93</v>
      </c>
      <c r="AB738">
        <v>1193.02</v>
      </c>
    </row>
    <row r="739" spans="1:28" hidden="1" x14ac:dyDescent="0.25">
      <c r="A739" t="s">
        <v>1774</v>
      </c>
      <c r="B739" t="s">
        <v>1773</v>
      </c>
      <c r="C739" t="s">
        <v>55</v>
      </c>
      <c r="D739">
        <v>3076.2729434799999</v>
      </c>
      <c r="E739">
        <v>583.70000000000005</v>
      </c>
      <c r="F739">
        <v>38.71</v>
      </c>
      <c r="G739">
        <v>18</v>
      </c>
      <c r="H739">
        <v>132.13</v>
      </c>
      <c r="I739">
        <v>106.15</v>
      </c>
      <c r="J739">
        <v>12.1625148966476</v>
      </c>
      <c r="K739">
        <v>4.83</v>
      </c>
      <c r="L739">
        <v>64.3599999999999</v>
      </c>
      <c r="M739">
        <v>72.559999999999903</v>
      </c>
      <c r="N739">
        <v>93.419999999999902</v>
      </c>
      <c r="O739">
        <v>88.589999999999904</v>
      </c>
      <c r="P739">
        <v>10.71</v>
      </c>
      <c r="Q739">
        <v>1.4799570773772499</v>
      </c>
      <c r="R739">
        <v>163.03</v>
      </c>
      <c r="S739">
        <v>51.69</v>
      </c>
      <c r="T739">
        <v>24.23</v>
      </c>
      <c r="U739">
        <v>536.27</v>
      </c>
      <c r="V739">
        <v>28.71</v>
      </c>
      <c r="W739">
        <v>2.36</v>
      </c>
      <c r="X739">
        <v>12.6</v>
      </c>
      <c r="Y739">
        <v>111.19</v>
      </c>
      <c r="Z739">
        <v>17.91</v>
      </c>
      <c r="AA739">
        <v>17.239999999999998</v>
      </c>
      <c r="AB739">
        <v>139.9</v>
      </c>
    </row>
    <row r="740" spans="1:28" hidden="1" x14ac:dyDescent="0.25">
      <c r="A740" t="s">
        <v>1776</v>
      </c>
      <c r="B740" t="s">
        <v>1775</v>
      </c>
      <c r="C740" t="s">
        <v>468</v>
      </c>
      <c r="D740">
        <v>3071.8256569</v>
      </c>
      <c r="E740">
        <v>215.5</v>
      </c>
      <c r="F740">
        <v>48.59</v>
      </c>
      <c r="G740">
        <v>2.5499999999999998</v>
      </c>
      <c r="H740">
        <v>231.07999999999899</v>
      </c>
      <c r="J740">
        <v>9.2100000000000009</v>
      </c>
      <c r="K740">
        <v>4.59</v>
      </c>
      <c r="L740">
        <v>132.349999999999</v>
      </c>
      <c r="M740">
        <v>2758.05</v>
      </c>
      <c r="N740">
        <v>182.48999999999899</v>
      </c>
      <c r="O740">
        <v>177.89999999999901</v>
      </c>
      <c r="Q740">
        <v>0.27687296416938101</v>
      </c>
      <c r="T740">
        <v>45.55</v>
      </c>
      <c r="U740">
        <v>2989.13</v>
      </c>
      <c r="V740">
        <v>58.82</v>
      </c>
      <c r="W740">
        <v>2.35</v>
      </c>
      <c r="X740">
        <v>33.76</v>
      </c>
      <c r="Y740">
        <v>684.62</v>
      </c>
      <c r="Z740">
        <v>45.85</v>
      </c>
      <c r="AA740">
        <v>45</v>
      </c>
      <c r="AB740">
        <v>743.44</v>
      </c>
    </row>
    <row r="741" spans="1:28" hidden="1" x14ac:dyDescent="0.25">
      <c r="A741" t="s">
        <v>1778</v>
      </c>
      <c r="B741" t="s">
        <v>1777</v>
      </c>
      <c r="C741" t="s">
        <v>326</v>
      </c>
      <c r="D741">
        <v>3059.8525377750002</v>
      </c>
      <c r="E741">
        <v>329.8</v>
      </c>
      <c r="F741">
        <v>70.61</v>
      </c>
      <c r="G741">
        <v>2.25</v>
      </c>
      <c r="H741">
        <v>288.44</v>
      </c>
      <c r="J741">
        <v>15.44</v>
      </c>
      <c r="K741">
        <v>25.03</v>
      </c>
      <c r="L741">
        <v>142.25</v>
      </c>
      <c r="M741">
        <v>1382.51</v>
      </c>
      <c r="N741">
        <v>217.83</v>
      </c>
      <c r="O741">
        <v>192.8</v>
      </c>
      <c r="Q741">
        <v>0.14572538860103601</v>
      </c>
      <c r="T741">
        <v>50.55</v>
      </c>
      <c r="U741">
        <v>1670.95</v>
      </c>
      <c r="V741">
        <v>65.260000000000005</v>
      </c>
      <c r="W741">
        <v>2.8</v>
      </c>
      <c r="X741">
        <v>25.81</v>
      </c>
      <c r="Y741">
        <v>363.4</v>
      </c>
      <c r="Z741">
        <v>47.57</v>
      </c>
      <c r="AA741">
        <v>38.93</v>
      </c>
      <c r="AB741">
        <v>428.66</v>
      </c>
    </row>
    <row r="742" spans="1:28" hidden="1" x14ac:dyDescent="0.25">
      <c r="A742" t="s">
        <v>94</v>
      </c>
      <c r="B742" t="s">
        <v>95</v>
      </c>
      <c r="C742" t="s">
        <v>96</v>
      </c>
      <c r="D742">
        <v>3057.2683798799999</v>
      </c>
      <c r="E742">
        <v>336.7</v>
      </c>
      <c r="F742">
        <v>62.54</v>
      </c>
      <c r="G742">
        <v>0</v>
      </c>
      <c r="H742">
        <v>344.35999999999899</v>
      </c>
      <c r="J742">
        <v>21.35</v>
      </c>
      <c r="K742">
        <v>21.05</v>
      </c>
      <c r="L742">
        <v>193.479999999999</v>
      </c>
      <c r="M742">
        <v>1603.19</v>
      </c>
      <c r="N742">
        <v>281.81999999999903</v>
      </c>
      <c r="O742">
        <v>260.76999999999902</v>
      </c>
      <c r="Q742">
        <v>0</v>
      </c>
      <c r="T742">
        <v>67.289999999999907</v>
      </c>
      <c r="U742">
        <v>1947.55</v>
      </c>
      <c r="V742">
        <v>80.73</v>
      </c>
      <c r="W742">
        <v>4.7300000000000004</v>
      </c>
      <c r="X742">
        <v>42.86</v>
      </c>
      <c r="Y742">
        <v>405.07</v>
      </c>
      <c r="Z742">
        <v>64.78</v>
      </c>
      <c r="AA742">
        <v>58.84</v>
      </c>
      <c r="AB742">
        <v>485.8</v>
      </c>
    </row>
    <row r="743" spans="1:28" hidden="1" x14ac:dyDescent="0.25">
      <c r="A743" t="s">
        <v>1780</v>
      </c>
      <c r="B743" t="s">
        <v>1779</v>
      </c>
      <c r="C743" t="s">
        <v>395</v>
      </c>
      <c r="D743">
        <v>3028.66311</v>
      </c>
      <c r="E743">
        <v>207.55</v>
      </c>
      <c r="F743">
        <v>8.52</v>
      </c>
      <c r="G743">
        <v>5</v>
      </c>
      <c r="H743">
        <v>178.28</v>
      </c>
      <c r="I743">
        <v>89.19</v>
      </c>
      <c r="J743">
        <v>9.5953573963926093</v>
      </c>
      <c r="K743">
        <v>0.97</v>
      </c>
      <c r="L743">
        <v>139.22</v>
      </c>
      <c r="M743">
        <v>42.349999999999902</v>
      </c>
      <c r="N743">
        <v>169.76</v>
      </c>
      <c r="O743">
        <v>168.79</v>
      </c>
      <c r="P743">
        <v>1.22</v>
      </c>
      <c r="Q743">
        <v>0.52108533256715905</v>
      </c>
      <c r="R743">
        <v>437.27</v>
      </c>
      <c r="S743">
        <v>249.63</v>
      </c>
      <c r="T743">
        <v>29.57</v>
      </c>
      <c r="U743">
        <v>997.94</v>
      </c>
      <c r="V743">
        <v>51.799999999999898</v>
      </c>
      <c r="W743">
        <v>2.79</v>
      </c>
      <c r="X743">
        <v>40.469999999999899</v>
      </c>
      <c r="Y743">
        <v>207.72</v>
      </c>
      <c r="Z743">
        <v>49.419999999999902</v>
      </c>
      <c r="AA743">
        <v>49.199999999999903</v>
      </c>
      <c r="AB743">
        <v>259.52</v>
      </c>
    </row>
    <row r="744" spans="1:28" hidden="1" x14ac:dyDescent="0.25">
      <c r="A744" t="s">
        <v>1782</v>
      </c>
      <c r="B744" t="s">
        <v>1781</v>
      </c>
      <c r="C744" t="s">
        <v>61</v>
      </c>
      <c r="D744">
        <v>3025.1793542400001</v>
      </c>
      <c r="E744">
        <v>176</v>
      </c>
      <c r="F744">
        <v>113.52</v>
      </c>
      <c r="G744">
        <v>0.75</v>
      </c>
      <c r="H744">
        <v>462.77999999999901</v>
      </c>
      <c r="J744">
        <v>7.23</v>
      </c>
      <c r="K744">
        <v>165.39</v>
      </c>
      <c r="L744">
        <v>124.24999999999901</v>
      </c>
      <c r="M744">
        <v>4691.0200000000004</v>
      </c>
      <c r="N744">
        <v>349.25999999999902</v>
      </c>
      <c r="O744">
        <v>183.86999999999901</v>
      </c>
      <c r="Q744">
        <v>0.103734439834024</v>
      </c>
      <c r="T744">
        <v>59.62</v>
      </c>
      <c r="U744">
        <v>5153.8</v>
      </c>
      <c r="V744">
        <v>147.37</v>
      </c>
      <c r="W744">
        <v>2.2000000000000002</v>
      </c>
      <c r="X744">
        <v>37.790000000000099</v>
      </c>
      <c r="Y744">
        <v>1491.31</v>
      </c>
      <c r="Z744">
        <v>116.5</v>
      </c>
      <c r="AA744">
        <v>65.370000000000104</v>
      </c>
      <c r="AB744">
        <v>1638.68</v>
      </c>
    </row>
    <row r="745" spans="1:28" hidden="1" x14ac:dyDescent="0.25">
      <c r="A745" t="s">
        <v>1784</v>
      </c>
      <c r="B745" t="s">
        <v>1783</v>
      </c>
      <c r="C745" t="s">
        <v>384</v>
      </c>
      <c r="D745">
        <v>2989.65</v>
      </c>
      <c r="E745">
        <v>106.35</v>
      </c>
      <c r="F745">
        <v>0.02</v>
      </c>
      <c r="G745">
        <v>0</v>
      </c>
      <c r="H745">
        <v>-1.3</v>
      </c>
      <c r="J745">
        <v>-0.23</v>
      </c>
      <c r="K745">
        <v>6.69</v>
      </c>
      <c r="L745">
        <v>-6.47</v>
      </c>
      <c r="M745">
        <v>9.83</v>
      </c>
      <c r="N745">
        <v>-1.32</v>
      </c>
      <c r="O745">
        <v>-8.01</v>
      </c>
      <c r="Q745">
        <v>0</v>
      </c>
      <c r="T745">
        <v>-1.54</v>
      </c>
      <c r="U745">
        <v>8.5299999999999994</v>
      </c>
      <c r="V745">
        <v>-0.82</v>
      </c>
      <c r="W745">
        <v>-0.03</v>
      </c>
      <c r="X745">
        <v>-0.88</v>
      </c>
      <c r="Y745">
        <v>2.93</v>
      </c>
      <c r="Z745">
        <v>-0.82</v>
      </c>
      <c r="AA745">
        <v>-2.42</v>
      </c>
      <c r="AB745">
        <v>2.11</v>
      </c>
    </row>
    <row r="746" spans="1:28" hidden="1" x14ac:dyDescent="0.25">
      <c r="A746" t="s">
        <v>1786</v>
      </c>
      <c r="B746" t="s">
        <v>1785</v>
      </c>
      <c r="C746" t="s">
        <v>355</v>
      </c>
      <c r="D746">
        <v>2978.16428</v>
      </c>
      <c r="E746">
        <v>841.5</v>
      </c>
      <c r="F746">
        <v>22.62</v>
      </c>
      <c r="G746">
        <v>2.85</v>
      </c>
      <c r="H746">
        <v>211.25</v>
      </c>
      <c r="J746">
        <v>30.33</v>
      </c>
      <c r="K746">
        <v>46.76</v>
      </c>
      <c r="L746">
        <v>109.63</v>
      </c>
      <c r="M746">
        <v>435.78</v>
      </c>
      <c r="N746">
        <v>188.63</v>
      </c>
      <c r="O746">
        <v>141.87</v>
      </c>
      <c r="Q746">
        <v>9.3966369930761601E-2</v>
      </c>
      <c r="T746">
        <v>32.239999999999903</v>
      </c>
      <c r="U746">
        <v>647.03</v>
      </c>
      <c r="V746">
        <v>55.759999999999899</v>
      </c>
      <c r="W746">
        <v>8.7899999999999991</v>
      </c>
      <c r="X746">
        <v>31.779999999999902</v>
      </c>
      <c r="Y746">
        <v>128.65</v>
      </c>
      <c r="Z746">
        <v>49.839999999999897</v>
      </c>
      <c r="AA746">
        <v>36.749999999999901</v>
      </c>
      <c r="AB746">
        <v>184.41</v>
      </c>
    </row>
    <row r="747" spans="1:28" hidden="1" x14ac:dyDescent="0.25">
      <c r="A747" t="s">
        <v>1788</v>
      </c>
      <c r="B747" t="s">
        <v>1787</v>
      </c>
      <c r="C747" t="s">
        <v>66</v>
      </c>
      <c r="D747">
        <v>2977.3094916599998</v>
      </c>
      <c r="E747">
        <v>757.55</v>
      </c>
      <c r="F747">
        <v>28.39</v>
      </c>
      <c r="G747">
        <v>0.6</v>
      </c>
      <c r="H747">
        <v>70</v>
      </c>
      <c r="J747">
        <v>6.08</v>
      </c>
      <c r="K747">
        <v>8.86</v>
      </c>
      <c r="L747">
        <v>23.93</v>
      </c>
      <c r="M747">
        <v>846.49</v>
      </c>
      <c r="N747">
        <v>41.61</v>
      </c>
      <c r="O747">
        <v>32.75</v>
      </c>
      <c r="Q747">
        <v>9.8684210526315694E-2</v>
      </c>
      <c r="T747">
        <v>8.82</v>
      </c>
      <c r="U747">
        <v>916.49</v>
      </c>
      <c r="V747">
        <v>30.14</v>
      </c>
      <c r="W747">
        <v>3.82</v>
      </c>
      <c r="X747">
        <v>15.02</v>
      </c>
      <c r="Y747">
        <v>222.51</v>
      </c>
      <c r="Z747">
        <v>22.58</v>
      </c>
      <c r="AA747">
        <v>20.14</v>
      </c>
      <c r="AB747">
        <v>252.65</v>
      </c>
    </row>
    <row r="748" spans="1:28" hidden="1" x14ac:dyDescent="0.25">
      <c r="A748" t="s">
        <v>1790</v>
      </c>
      <c r="B748" t="s">
        <v>1789</v>
      </c>
      <c r="C748" t="s">
        <v>55</v>
      </c>
      <c r="D748">
        <v>2963.4381061499998</v>
      </c>
      <c r="E748">
        <v>2785.1</v>
      </c>
      <c r="F748">
        <v>89.13</v>
      </c>
      <c r="G748">
        <v>5</v>
      </c>
      <c r="H748">
        <v>284.5</v>
      </c>
      <c r="J748">
        <v>105.8</v>
      </c>
      <c r="K748">
        <v>40.159999999999997</v>
      </c>
      <c r="L748">
        <v>115.76</v>
      </c>
      <c r="M748">
        <v>751.23</v>
      </c>
      <c r="N748">
        <v>195.37</v>
      </c>
      <c r="O748">
        <v>155.21</v>
      </c>
      <c r="Q748">
        <v>4.7258979206049101E-2</v>
      </c>
      <c r="T748">
        <v>39.450000000000003</v>
      </c>
      <c r="U748">
        <v>1035.73</v>
      </c>
      <c r="V748">
        <v>72.319999999999993</v>
      </c>
      <c r="W748">
        <v>27.93</v>
      </c>
      <c r="X748">
        <v>30.56</v>
      </c>
      <c r="Y748">
        <v>199.9</v>
      </c>
      <c r="Z748">
        <v>50.64</v>
      </c>
      <c r="AA748">
        <v>40.68</v>
      </c>
      <c r="AB748">
        <v>272.22000000000003</v>
      </c>
    </row>
    <row r="749" spans="1:28" hidden="1" x14ac:dyDescent="0.25">
      <c r="A749" t="s">
        <v>1792</v>
      </c>
      <c r="B749" t="s">
        <v>1791</v>
      </c>
      <c r="C749" t="s">
        <v>1793</v>
      </c>
      <c r="D749">
        <v>2950.2263064399999</v>
      </c>
      <c r="E749">
        <v>736.3</v>
      </c>
      <c r="F749">
        <v>87.31</v>
      </c>
      <c r="G749">
        <v>2.25</v>
      </c>
      <c r="H749">
        <v>242.509999999999</v>
      </c>
      <c r="J749">
        <v>22.56</v>
      </c>
      <c r="K749">
        <v>51.1</v>
      </c>
      <c r="L749">
        <v>84.479999999999706</v>
      </c>
      <c r="M749">
        <v>3151.92</v>
      </c>
      <c r="N749">
        <v>155.19999999999899</v>
      </c>
      <c r="O749">
        <v>104.099999999999</v>
      </c>
      <c r="Q749">
        <v>9.9734042553191501E-2</v>
      </c>
      <c r="T749">
        <v>19.619999999999902</v>
      </c>
      <c r="U749">
        <v>3394.43</v>
      </c>
      <c r="V749">
        <v>62.04</v>
      </c>
      <c r="W749">
        <v>6.11</v>
      </c>
      <c r="X749">
        <v>24.06</v>
      </c>
      <c r="Y749">
        <v>794.8</v>
      </c>
      <c r="Z749">
        <v>39.32</v>
      </c>
      <c r="AA749">
        <v>29.14</v>
      </c>
      <c r="AB749">
        <v>856.84</v>
      </c>
    </row>
    <row r="750" spans="1:28" hidden="1" x14ac:dyDescent="0.25">
      <c r="A750" t="s">
        <v>1795</v>
      </c>
      <c r="B750" t="s">
        <v>1794</v>
      </c>
      <c r="C750" t="s">
        <v>85</v>
      </c>
      <c r="D750">
        <v>2946.2785758999999</v>
      </c>
      <c r="E750">
        <v>398.05</v>
      </c>
      <c r="F750">
        <v>189.5</v>
      </c>
      <c r="G750">
        <v>2.5</v>
      </c>
      <c r="H750">
        <v>275.61</v>
      </c>
      <c r="I750">
        <v>354.56</v>
      </c>
      <c r="J750">
        <v>3.6538403892403002</v>
      </c>
      <c r="K750">
        <v>51.57</v>
      </c>
      <c r="L750">
        <v>26.280000000000499</v>
      </c>
      <c r="M750">
        <v>4403.24999999999</v>
      </c>
      <c r="N750">
        <v>86.110000000000497</v>
      </c>
      <c r="O750">
        <v>34.540000000000497</v>
      </c>
      <c r="P750">
        <v>23.76</v>
      </c>
      <c r="Q750">
        <v>0.68421160578384999</v>
      </c>
      <c r="R750">
        <v>6.58</v>
      </c>
      <c r="S750">
        <v>80.38</v>
      </c>
      <c r="T750">
        <v>8.26</v>
      </c>
      <c r="U750">
        <v>5144.1400000000003</v>
      </c>
      <c r="V750">
        <v>67.549999999999898</v>
      </c>
      <c r="W750">
        <v>-0.11</v>
      </c>
      <c r="X750">
        <v>-0.82000000000004503</v>
      </c>
      <c r="Y750">
        <v>1208.79</v>
      </c>
      <c r="Z750">
        <v>12.299999999999899</v>
      </c>
      <c r="AA750">
        <v>-4.6300000000000399</v>
      </c>
      <c r="AB750">
        <v>1276.3399999999999</v>
      </c>
    </row>
    <row r="751" spans="1:28" hidden="1" x14ac:dyDescent="0.25">
      <c r="A751" t="s">
        <v>1797</v>
      </c>
      <c r="B751" t="s">
        <v>1796</v>
      </c>
      <c r="C751" t="s">
        <v>61</v>
      </c>
      <c r="D751">
        <v>2935.2747933599999</v>
      </c>
      <c r="E751">
        <v>20.149999999999999</v>
      </c>
      <c r="F751">
        <v>128.55000000000001</v>
      </c>
      <c r="G751">
        <v>0</v>
      </c>
      <c r="H751">
        <v>1050.53</v>
      </c>
      <c r="J751">
        <v>-0.19</v>
      </c>
      <c r="K751">
        <v>1012.31</v>
      </c>
      <c r="L751">
        <v>-27.8399999999992</v>
      </c>
      <c r="M751">
        <v>9281.1299999999992</v>
      </c>
      <c r="N751">
        <v>921.98</v>
      </c>
      <c r="O751">
        <v>-90.329999999999202</v>
      </c>
      <c r="Q751">
        <v>0</v>
      </c>
      <c r="T751">
        <v>-62.49</v>
      </c>
      <c r="U751">
        <v>10331.66</v>
      </c>
      <c r="V751">
        <v>485.59</v>
      </c>
      <c r="W751">
        <v>1.26</v>
      </c>
      <c r="X751">
        <v>189.84</v>
      </c>
      <c r="Y751">
        <v>2779.99</v>
      </c>
      <c r="Z751">
        <v>453.24</v>
      </c>
      <c r="AA751">
        <v>187.25</v>
      </c>
      <c r="AB751">
        <v>3265.58</v>
      </c>
    </row>
    <row r="752" spans="1:28" hidden="1" x14ac:dyDescent="0.25">
      <c r="A752" t="s">
        <v>1799</v>
      </c>
      <c r="B752" t="s">
        <v>1798</v>
      </c>
      <c r="C752" t="s">
        <v>384</v>
      </c>
      <c r="D752">
        <v>2925.57514756</v>
      </c>
      <c r="E752">
        <v>75.150000000000006</v>
      </c>
      <c r="F752">
        <v>0.42</v>
      </c>
      <c r="G752">
        <v>0</v>
      </c>
      <c r="H752">
        <v>-5.7000000000000401</v>
      </c>
      <c r="J752">
        <v>-2.94</v>
      </c>
      <c r="K752">
        <v>54.41</v>
      </c>
      <c r="L752">
        <v>-90.38</v>
      </c>
      <c r="M752">
        <v>1416.15</v>
      </c>
      <c r="N752">
        <v>-6.1200000000000401</v>
      </c>
      <c r="O752">
        <v>-60.53</v>
      </c>
      <c r="Q752">
        <v>0</v>
      </c>
      <c r="T752">
        <v>29.849999999999898</v>
      </c>
      <c r="U752">
        <v>1410.45</v>
      </c>
      <c r="V752">
        <v>-12.42</v>
      </c>
      <c r="W752">
        <v>-4.25</v>
      </c>
      <c r="X752">
        <v>-51.62</v>
      </c>
      <c r="Y752">
        <v>102.75</v>
      </c>
      <c r="Z752">
        <v>-12.53</v>
      </c>
      <c r="AA752">
        <v>-32.229999999999997</v>
      </c>
      <c r="AB752">
        <v>90.33</v>
      </c>
    </row>
    <row r="753" spans="1:28" hidden="1" x14ac:dyDescent="0.25">
      <c r="A753" t="s">
        <v>1801</v>
      </c>
      <c r="B753" t="s">
        <v>1800</v>
      </c>
      <c r="C753" t="s">
        <v>61</v>
      </c>
      <c r="D753">
        <v>2924.9906255699998</v>
      </c>
      <c r="E753">
        <v>418.7</v>
      </c>
      <c r="F753">
        <v>41.78</v>
      </c>
      <c r="G753">
        <v>0</v>
      </c>
      <c r="H753">
        <v>1793.88</v>
      </c>
      <c r="J753">
        <v>164.83</v>
      </c>
      <c r="K753">
        <v>362.93</v>
      </c>
      <c r="L753">
        <v>1140.55</v>
      </c>
      <c r="M753">
        <v>1367.08</v>
      </c>
      <c r="N753">
        <v>1752.1</v>
      </c>
      <c r="O753">
        <v>1389.17</v>
      </c>
      <c r="Q753">
        <v>0</v>
      </c>
      <c r="T753">
        <v>248.62</v>
      </c>
      <c r="U753">
        <v>3160.96</v>
      </c>
      <c r="V753">
        <v>1414.51</v>
      </c>
      <c r="W753">
        <v>155.65</v>
      </c>
      <c r="X753">
        <v>1077.0999999999999</v>
      </c>
      <c r="Y753">
        <v>480.89</v>
      </c>
      <c r="Z753">
        <v>1403.22</v>
      </c>
      <c r="AA753">
        <v>1313.91</v>
      </c>
      <c r="AB753">
        <v>1895.4</v>
      </c>
    </row>
    <row r="754" spans="1:28" hidden="1" x14ac:dyDescent="0.25">
      <c r="A754" t="s">
        <v>1803</v>
      </c>
      <c r="B754" t="s">
        <v>1802</v>
      </c>
      <c r="C754" t="s">
        <v>74</v>
      </c>
      <c r="D754">
        <v>2924.985647</v>
      </c>
      <c r="E754">
        <v>1108</v>
      </c>
      <c r="F754">
        <v>18.73</v>
      </c>
      <c r="G754">
        <v>10</v>
      </c>
      <c r="H754">
        <v>190.82999999999899</v>
      </c>
      <c r="I754">
        <v>393.99</v>
      </c>
      <c r="J754">
        <v>47.730345324323501</v>
      </c>
      <c r="K754">
        <v>1.02</v>
      </c>
      <c r="L754">
        <v>127.789999999999</v>
      </c>
      <c r="M754">
        <v>17.6099999999999</v>
      </c>
      <c r="N754">
        <v>172.1</v>
      </c>
      <c r="O754">
        <v>171.07999999999899</v>
      </c>
      <c r="P754">
        <v>2.99</v>
      </c>
      <c r="Q754">
        <v>0.20951032162141001</v>
      </c>
      <c r="R754">
        <v>0</v>
      </c>
      <c r="S754">
        <v>63.1</v>
      </c>
      <c r="T754">
        <v>43.29</v>
      </c>
      <c r="U754">
        <v>668.52</v>
      </c>
      <c r="V754">
        <v>92.47</v>
      </c>
      <c r="W754">
        <v>25.27</v>
      </c>
      <c r="X754">
        <v>67.650000000000006</v>
      </c>
      <c r="Y754">
        <v>123.46</v>
      </c>
      <c r="Z754">
        <v>88.86</v>
      </c>
      <c r="AA754">
        <v>88.6</v>
      </c>
      <c r="AB754">
        <v>215.93</v>
      </c>
    </row>
    <row r="755" spans="1:28" hidden="1" x14ac:dyDescent="0.25">
      <c r="A755" t="s">
        <v>1805</v>
      </c>
      <c r="B755" t="s">
        <v>1804</v>
      </c>
      <c r="C755" t="s">
        <v>334</v>
      </c>
      <c r="D755">
        <v>2923.4772051999998</v>
      </c>
      <c r="E755">
        <v>143.35</v>
      </c>
      <c r="F755">
        <v>146.82</v>
      </c>
      <c r="G755">
        <v>1.5</v>
      </c>
      <c r="H755">
        <v>376.54</v>
      </c>
      <c r="I755">
        <v>166.1</v>
      </c>
      <c r="J755">
        <v>5.99407426208945</v>
      </c>
      <c r="K755">
        <v>37.78</v>
      </c>
      <c r="L755">
        <v>122.8</v>
      </c>
      <c r="M755">
        <v>186.159999999999</v>
      </c>
      <c r="N755">
        <v>229.72</v>
      </c>
      <c r="O755">
        <v>191.94</v>
      </c>
      <c r="P755">
        <v>928.09</v>
      </c>
      <c r="Q755">
        <v>0.25024714983713198</v>
      </c>
      <c r="R755">
        <v>403.47</v>
      </c>
      <c r="S755">
        <v>1096.5999999999999</v>
      </c>
      <c r="T755">
        <v>69.14</v>
      </c>
      <c r="U755">
        <v>3156.96</v>
      </c>
      <c r="V755">
        <v>144.29999999999899</v>
      </c>
      <c r="W755">
        <v>3.29</v>
      </c>
      <c r="X755">
        <v>67.379999999999896</v>
      </c>
      <c r="Y755">
        <v>736.58</v>
      </c>
      <c r="Z755">
        <v>107.829999999999</v>
      </c>
      <c r="AA755">
        <v>98.299999999999898</v>
      </c>
      <c r="AB755">
        <v>880.88</v>
      </c>
    </row>
    <row r="756" spans="1:28" hidden="1" x14ac:dyDescent="0.25">
      <c r="A756" t="s">
        <v>1807</v>
      </c>
      <c r="B756" t="s">
        <v>1806</v>
      </c>
      <c r="C756" t="s">
        <v>347</v>
      </c>
      <c r="D756">
        <v>2917.8497232200002</v>
      </c>
      <c r="E756">
        <v>28.85</v>
      </c>
      <c r="F756">
        <v>265.70999999999998</v>
      </c>
      <c r="G756">
        <v>0</v>
      </c>
      <c r="H756">
        <v>752.82999999999902</v>
      </c>
      <c r="J756">
        <v>2.34</v>
      </c>
      <c r="K756">
        <v>453.02</v>
      </c>
      <c r="L756">
        <v>226.86999999999901</v>
      </c>
      <c r="M756">
        <v>5612.1</v>
      </c>
      <c r="N756">
        <v>487.11999999999898</v>
      </c>
      <c r="O756">
        <v>34.099999999999902</v>
      </c>
      <c r="Q756">
        <v>0</v>
      </c>
      <c r="T756">
        <v>-192.77</v>
      </c>
      <c r="U756">
        <v>6364.93</v>
      </c>
      <c r="V756">
        <v>190.47</v>
      </c>
      <c r="W756">
        <v>0.05</v>
      </c>
      <c r="X756">
        <v>5.2000000000000197</v>
      </c>
      <c r="Y756">
        <v>1281.58</v>
      </c>
      <c r="Z756">
        <v>122.71</v>
      </c>
      <c r="AA756">
        <v>11.55</v>
      </c>
      <c r="AB756">
        <v>1472.05</v>
      </c>
    </row>
    <row r="757" spans="1:28" hidden="1" x14ac:dyDescent="0.25">
      <c r="A757" t="s">
        <v>1809</v>
      </c>
      <c r="B757" t="s">
        <v>1808</v>
      </c>
      <c r="C757" t="s">
        <v>323</v>
      </c>
      <c r="D757">
        <v>2912.3683500000002</v>
      </c>
      <c r="E757">
        <v>371.5</v>
      </c>
      <c r="F757">
        <v>45.55</v>
      </c>
      <c r="H757">
        <v>359.9</v>
      </c>
      <c r="I757">
        <v>93.38</v>
      </c>
      <c r="J757">
        <v>29.067526604687899</v>
      </c>
      <c r="K757">
        <v>98.2</v>
      </c>
      <c r="L757">
        <v>158.469999999999</v>
      </c>
      <c r="M757">
        <v>-291.61</v>
      </c>
      <c r="N757">
        <v>314.349999999999</v>
      </c>
      <c r="O757">
        <v>216.14999999999901</v>
      </c>
      <c r="P757">
        <v>7.08</v>
      </c>
      <c r="Q757">
        <v>0</v>
      </c>
      <c r="R757">
        <v>3818.3</v>
      </c>
      <c r="S757">
        <v>121.49</v>
      </c>
      <c r="T757">
        <v>57.68</v>
      </c>
      <c r="U757">
        <v>4108.54</v>
      </c>
    </row>
    <row r="758" spans="1:28" hidden="1" x14ac:dyDescent="0.25">
      <c r="A758" t="s">
        <v>1811</v>
      </c>
      <c r="B758" t="s">
        <v>1810</v>
      </c>
      <c r="C758" t="s">
        <v>115</v>
      </c>
      <c r="D758">
        <v>2877.726911625</v>
      </c>
      <c r="E758">
        <v>50.75</v>
      </c>
      <c r="F758">
        <v>13.46</v>
      </c>
      <c r="G758">
        <v>0</v>
      </c>
      <c r="H758">
        <v>2.21999999999999</v>
      </c>
      <c r="J758">
        <v>-0.22</v>
      </c>
      <c r="K758">
        <v>1.3</v>
      </c>
      <c r="L758">
        <v>-12.38</v>
      </c>
      <c r="M758">
        <v>135.44999999999999</v>
      </c>
      <c r="N758">
        <v>-11.24</v>
      </c>
      <c r="O758">
        <v>-12.54</v>
      </c>
      <c r="Q758">
        <v>0</v>
      </c>
      <c r="T758">
        <v>-0.16</v>
      </c>
      <c r="U758">
        <v>137.66999999999999</v>
      </c>
      <c r="V758">
        <v>1.6</v>
      </c>
      <c r="W758">
        <v>-0.05</v>
      </c>
      <c r="X758">
        <v>-2.8599999999999901</v>
      </c>
      <c r="Y758">
        <v>108.77</v>
      </c>
      <c r="Z758">
        <v>-1.8299999999999901</v>
      </c>
      <c r="AA758">
        <v>-3.0199999999999898</v>
      </c>
      <c r="AB758">
        <v>110.37</v>
      </c>
    </row>
    <row r="759" spans="1:28" hidden="1" x14ac:dyDescent="0.25">
      <c r="A759" t="s">
        <v>1813</v>
      </c>
      <c r="B759" t="s">
        <v>1812</v>
      </c>
      <c r="C759" t="s">
        <v>1229</v>
      </c>
      <c r="D759">
        <v>2859.5598626400001</v>
      </c>
      <c r="E759">
        <v>195.9</v>
      </c>
      <c r="F759">
        <v>14.91</v>
      </c>
      <c r="G759">
        <v>0</v>
      </c>
      <c r="H759">
        <v>36.979999999999997</v>
      </c>
      <c r="J759">
        <v>1.1499999999999999</v>
      </c>
      <c r="L759">
        <v>17.52</v>
      </c>
      <c r="M759">
        <v>94.3</v>
      </c>
      <c r="N759">
        <v>22.07</v>
      </c>
      <c r="O759">
        <v>22.07</v>
      </c>
      <c r="Q759">
        <v>0</v>
      </c>
      <c r="T759">
        <v>4.55</v>
      </c>
      <c r="U759">
        <v>131.28</v>
      </c>
      <c r="V759">
        <v>7.91</v>
      </c>
      <c r="W759">
        <v>0.21</v>
      </c>
      <c r="X759">
        <v>3.81</v>
      </c>
      <c r="Y759">
        <v>20.81</v>
      </c>
      <c r="Z759">
        <v>4.1899999999999897</v>
      </c>
      <c r="AA759">
        <v>4.1899999999999897</v>
      </c>
      <c r="AB759">
        <v>28.72</v>
      </c>
    </row>
    <row r="760" spans="1:28" hidden="1" x14ac:dyDescent="0.25">
      <c r="A760" t="s">
        <v>1815</v>
      </c>
      <c r="B760" t="s">
        <v>1814</v>
      </c>
      <c r="C760" t="s">
        <v>320</v>
      </c>
      <c r="D760">
        <v>2852.6080000000002</v>
      </c>
      <c r="E760">
        <v>410.55</v>
      </c>
      <c r="F760">
        <v>21.84</v>
      </c>
      <c r="G760">
        <v>15</v>
      </c>
      <c r="H760">
        <v>351.11</v>
      </c>
      <c r="J760">
        <v>34.369999999999997</v>
      </c>
      <c r="K760">
        <v>0.09</v>
      </c>
      <c r="L760">
        <v>241.97</v>
      </c>
      <c r="M760">
        <v>528.05999999999995</v>
      </c>
      <c r="N760">
        <v>329.27</v>
      </c>
      <c r="O760">
        <v>329.18</v>
      </c>
      <c r="Q760">
        <v>0.43642711667151501</v>
      </c>
      <c r="T760">
        <v>87.21</v>
      </c>
      <c r="U760">
        <v>879.17</v>
      </c>
      <c r="V760">
        <v>116.74</v>
      </c>
      <c r="W760">
        <v>10.93</v>
      </c>
      <c r="X760">
        <v>76.959999999999994</v>
      </c>
      <c r="Y760">
        <v>115.63</v>
      </c>
      <c r="Z760">
        <v>111.08</v>
      </c>
      <c r="AA760">
        <v>111.08</v>
      </c>
      <c r="AB760">
        <v>232.37</v>
      </c>
    </row>
    <row r="761" spans="1:28" hidden="1" x14ac:dyDescent="0.25">
      <c r="A761" t="s">
        <v>1817</v>
      </c>
      <c r="B761" t="s">
        <v>1816</v>
      </c>
      <c r="C761" t="s">
        <v>82</v>
      </c>
      <c r="D761">
        <v>2851.8265272849999</v>
      </c>
      <c r="E761">
        <v>214.6</v>
      </c>
      <c r="F761">
        <v>73.7</v>
      </c>
      <c r="G761">
        <v>0</v>
      </c>
      <c r="H761">
        <v>308.86</v>
      </c>
      <c r="J761">
        <v>14.62</v>
      </c>
      <c r="K761">
        <v>37.869999999999997</v>
      </c>
      <c r="L761">
        <v>194.05</v>
      </c>
      <c r="M761">
        <v>258.97000000000003</v>
      </c>
      <c r="N761">
        <v>235.16</v>
      </c>
      <c r="O761">
        <v>197.29</v>
      </c>
      <c r="Q761">
        <v>0</v>
      </c>
      <c r="T761">
        <v>3.23999999999999</v>
      </c>
      <c r="U761">
        <v>567.83000000000004</v>
      </c>
      <c r="V761">
        <v>139.84</v>
      </c>
      <c r="W761">
        <v>8.06</v>
      </c>
      <c r="X761">
        <v>106.66</v>
      </c>
      <c r="Y761">
        <v>39.630000000000003</v>
      </c>
      <c r="Z761">
        <v>117.28</v>
      </c>
      <c r="AA761">
        <v>110.12</v>
      </c>
      <c r="AB761">
        <v>179.47</v>
      </c>
    </row>
    <row r="762" spans="1:28" hidden="1" x14ac:dyDescent="0.25">
      <c r="A762" t="s">
        <v>1819</v>
      </c>
      <c r="B762" t="s">
        <v>1818</v>
      </c>
      <c r="C762" t="s">
        <v>88</v>
      </c>
      <c r="D762">
        <v>2844.7329552000001</v>
      </c>
      <c r="E762">
        <v>546.29999999999995</v>
      </c>
      <c r="F762">
        <v>15.23</v>
      </c>
      <c r="G762">
        <v>5.5</v>
      </c>
      <c r="H762">
        <v>165.8</v>
      </c>
      <c r="I762">
        <v>56.4</v>
      </c>
      <c r="J762">
        <v>20.817838416694698</v>
      </c>
      <c r="K762">
        <v>5.0599999999999996</v>
      </c>
      <c r="L762">
        <v>107.93</v>
      </c>
      <c r="M762">
        <v>53.349999999999902</v>
      </c>
      <c r="N762">
        <v>150.57</v>
      </c>
      <c r="O762">
        <v>145.51</v>
      </c>
      <c r="P762">
        <v>59.73</v>
      </c>
      <c r="Q762">
        <v>0.26419649773001003</v>
      </c>
      <c r="R762">
        <v>697.19</v>
      </c>
      <c r="S762">
        <v>54.75</v>
      </c>
      <c r="T762">
        <v>37.58</v>
      </c>
      <c r="U762">
        <v>1087.22</v>
      </c>
      <c r="V762">
        <v>35.4</v>
      </c>
      <c r="W762">
        <v>4.4800000000000004</v>
      </c>
      <c r="X762">
        <v>23.2</v>
      </c>
      <c r="Y762">
        <v>222.02</v>
      </c>
      <c r="Z762">
        <v>31.31</v>
      </c>
      <c r="AA762">
        <v>30.73</v>
      </c>
      <c r="AB762">
        <v>257.42</v>
      </c>
    </row>
    <row r="763" spans="1:28" hidden="1" x14ac:dyDescent="0.25">
      <c r="A763" t="s">
        <v>1821</v>
      </c>
      <c r="B763" t="s">
        <v>1820</v>
      </c>
      <c r="C763" t="s">
        <v>1215</v>
      </c>
      <c r="D763">
        <v>2839.824834</v>
      </c>
      <c r="E763">
        <v>330.5</v>
      </c>
      <c r="F763">
        <v>7.01</v>
      </c>
      <c r="G763">
        <v>2.2000000000000002</v>
      </c>
      <c r="H763">
        <v>92.28</v>
      </c>
      <c r="J763">
        <v>6.9</v>
      </c>
      <c r="K763">
        <v>0.89</v>
      </c>
      <c r="L763">
        <v>59.15</v>
      </c>
      <c r="M763">
        <v>388.26</v>
      </c>
      <c r="N763">
        <v>85.27</v>
      </c>
      <c r="O763">
        <v>84.38</v>
      </c>
      <c r="Q763">
        <v>0.31884057971014401</v>
      </c>
      <c r="T763">
        <v>25.23</v>
      </c>
      <c r="U763">
        <v>480.54</v>
      </c>
      <c r="V763">
        <v>26.36</v>
      </c>
      <c r="W763">
        <v>1.63</v>
      </c>
      <c r="X763">
        <v>14.01</v>
      </c>
      <c r="Y763">
        <v>132.29</v>
      </c>
      <c r="Z763">
        <v>25.13</v>
      </c>
      <c r="AA763">
        <v>24.98</v>
      </c>
      <c r="AB763">
        <v>158.65</v>
      </c>
    </row>
    <row r="764" spans="1:28" hidden="1" x14ac:dyDescent="0.25">
      <c r="A764" t="s">
        <v>1823</v>
      </c>
      <c r="B764" t="s">
        <v>1822</v>
      </c>
      <c r="C764" t="s">
        <v>515</v>
      </c>
      <c r="D764">
        <v>2839.6458701000001</v>
      </c>
      <c r="E764">
        <v>654.65</v>
      </c>
      <c r="F764">
        <v>39.03</v>
      </c>
      <c r="G764">
        <v>14.25</v>
      </c>
      <c r="H764">
        <v>313.23</v>
      </c>
      <c r="J764">
        <v>46.32</v>
      </c>
      <c r="K764">
        <v>5.97</v>
      </c>
      <c r="L764">
        <v>204.9</v>
      </c>
      <c r="M764">
        <v>1069.01</v>
      </c>
      <c r="N764">
        <v>274.2</v>
      </c>
      <c r="O764">
        <v>268.23</v>
      </c>
      <c r="Q764">
        <v>0.307642487046632</v>
      </c>
      <c r="T764">
        <v>63.33</v>
      </c>
      <c r="U764">
        <v>1382.24</v>
      </c>
      <c r="V764">
        <v>70.139999999999901</v>
      </c>
      <c r="W764">
        <v>10.25</v>
      </c>
      <c r="X764">
        <v>45.309999999999903</v>
      </c>
      <c r="Y764">
        <v>264.94</v>
      </c>
      <c r="Z764">
        <v>60.659999999999897</v>
      </c>
      <c r="AA764">
        <v>59.4299999999999</v>
      </c>
      <c r="AB764">
        <v>335.08</v>
      </c>
    </row>
    <row r="765" spans="1:28" hidden="1" x14ac:dyDescent="0.25">
      <c r="A765" t="s">
        <v>1825</v>
      </c>
      <c r="B765" t="s">
        <v>1824</v>
      </c>
      <c r="C765" t="s">
        <v>468</v>
      </c>
      <c r="D765">
        <v>2835.4718737500002</v>
      </c>
      <c r="E765">
        <v>422.35</v>
      </c>
      <c r="F765">
        <v>110.28</v>
      </c>
      <c r="G765">
        <v>1</v>
      </c>
      <c r="H765">
        <v>187.909999999999</v>
      </c>
      <c r="J765">
        <v>7.35</v>
      </c>
      <c r="K765">
        <v>6.78</v>
      </c>
      <c r="L765">
        <v>47.919999999999803</v>
      </c>
      <c r="M765">
        <v>2638.78</v>
      </c>
      <c r="N765">
        <v>77.629999999999797</v>
      </c>
      <c r="O765">
        <v>70.849999999999795</v>
      </c>
      <c r="Q765">
        <v>0.136054421768707</v>
      </c>
      <c r="T765">
        <v>22.93</v>
      </c>
      <c r="U765">
        <v>2826.69</v>
      </c>
      <c r="V765">
        <v>56.319999999999901</v>
      </c>
      <c r="W765">
        <v>2.81</v>
      </c>
      <c r="X765">
        <v>18.279999999999902</v>
      </c>
      <c r="Y765">
        <v>697.48</v>
      </c>
      <c r="Z765">
        <v>28.419999999999899</v>
      </c>
      <c r="AA765">
        <v>26.329999999999899</v>
      </c>
      <c r="AB765">
        <v>753.8</v>
      </c>
    </row>
    <row r="766" spans="1:28" hidden="1" x14ac:dyDescent="0.25">
      <c r="A766" t="s">
        <v>1827</v>
      </c>
      <c r="B766" t="s">
        <v>1826</v>
      </c>
      <c r="C766" t="s">
        <v>326</v>
      </c>
      <c r="D766">
        <v>2826.8293171750001</v>
      </c>
      <c r="E766">
        <v>561.5</v>
      </c>
      <c r="F766">
        <v>54.79</v>
      </c>
      <c r="G766">
        <v>0</v>
      </c>
      <c r="H766">
        <v>136.159999999999</v>
      </c>
      <c r="I766">
        <v>65.349999999999994</v>
      </c>
      <c r="J766">
        <v>11.3483795729167</v>
      </c>
      <c r="K766">
        <v>32.9</v>
      </c>
      <c r="L766">
        <v>46.319999999999901</v>
      </c>
      <c r="M766">
        <v>20.71</v>
      </c>
      <c r="N766">
        <v>81.369999999999905</v>
      </c>
      <c r="O766">
        <v>48.469999999999899</v>
      </c>
      <c r="P766">
        <v>61.26</v>
      </c>
      <c r="Q766">
        <v>0</v>
      </c>
      <c r="R766">
        <v>406.1</v>
      </c>
      <c r="S766">
        <v>34.96</v>
      </c>
      <c r="T766">
        <v>2.15</v>
      </c>
      <c r="U766">
        <v>724.54</v>
      </c>
      <c r="V766">
        <v>73.849999999999994</v>
      </c>
      <c r="W766">
        <v>14.49</v>
      </c>
      <c r="X766">
        <v>59.139999999999901</v>
      </c>
      <c r="Y766">
        <v>176.99</v>
      </c>
      <c r="Z766">
        <v>66.64</v>
      </c>
      <c r="AA766">
        <v>59.16</v>
      </c>
      <c r="AB766">
        <v>250.84</v>
      </c>
    </row>
    <row r="767" spans="1:28" hidden="1" x14ac:dyDescent="0.25">
      <c r="A767" t="s">
        <v>1829</v>
      </c>
      <c r="B767" t="s">
        <v>1828</v>
      </c>
      <c r="C767" t="s">
        <v>384</v>
      </c>
      <c r="D767">
        <v>2814.4432652700002</v>
      </c>
      <c r="E767">
        <v>375</v>
      </c>
      <c r="F767">
        <v>11.56</v>
      </c>
      <c r="G767">
        <v>4</v>
      </c>
      <c r="H767">
        <v>220.319999999999</v>
      </c>
      <c r="J767">
        <v>13.48</v>
      </c>
      <c r="K767">
        <v>40.67</v>
      </c>
      <c r="L767">
        <v>102.44999999999899</v>
      </c>
      <c r="M767">
        <v>1300.7</v>
      </c>
      <c r="N767">
        <v>208.759999999999</v>
      </c>
      <c r="O767">
        <v>168.08999999999901</v>
      </c>
      <c r="Q767">
        <v>0.29673590504450997</v>
      </c>
      <c r="T767">
        <v>65.64</v>
      </c>
      <c r="U767">
        <v>1521.02</v>
      </c>
      <c r="V767">
        <v>180.57999999999899</v>
      </c>
      <c r="W767">
        <v>15.38</v>
      </c>
      <c r="X767">
        <v>116.899999999999</v>
      </c>
      <c r="Y767">
        <v>623.84</v>
      </c>
      <c r="Z767">
        <v>178.05999999999901</v>
      </c>
      <c r="AA767">
        <v>171.629999999999</v>
      </c>
      <c r="AB767">
        <v>804.42</v>
      </c>
    </row>
    <row r="768" spans="1:28" hidden="1" x14ac:dyDescent="0.25">
      <c r="A768" t="s">
        <v>1831</v>
      </c>
      <c r="B768" t="s">
        <v>1830</v>
      </c>
      <c r="C768" t="s">
        <v>717</v>
      </c>
      <c r="D768">
        <v>2813.30481306</v>
      </c>
      <c r="E768">
        <v>1034.95</v>
      </c>
      <c r="F768">
        <v>75.260000000000005</v>
      </c>
      <c r="G768">
        <v>0</v>
      </c>
      <c r="H768">
        <v>-22.4</v>
      </c>
      <c r="J768">
        <v>-30.2</v>
      </c>
      <c r="K768">
        <v>7.53</v>
      </c>
      <c r="L768">
        <v>-82.1400000000001</v>
      </c>
      <c r="M768">
        <v>2418.8200000000002</v>
      </c>
      <c r="N768">
        <v>-97.660000000000096</v>
      </c>
      <c r="O768">
        <v>-105.19</v>
      </c>
      <c r="Q768">
        <v>0</v>
      </c>
      <c r="T768">
        <v>-23.049999999999901</v>
      </c>
      <c r="U768">
        <v>2396.42</v>
      </c>
      <c r="V768">
        <v>23.28</v>
      </c>
      <c r="W768">
        <v>-0.4</v>
      </c>
      <c r="X768">
        <v>-1.0599999999999099</v>
      </c>
      <c r="Y768">
        <v>526.66</v>
      </c>
      <c r="Z768">
        <v>4.7000000000000801</v>
      </c>
      <c r="AA768">
        <v>2.1600000000000801</v>
      </c>
      <c r="AB768">
        <v>549.94000000000005</v>
      </c>
    </row>
    <row r="769" spans="1:28" hidden="1" x14ac:dyDescent="0.25">
      <c r="A769" t="s">
        <v>1833</v>
      </c>
      <c r="B769" t="s">
        <v>1832</v>
      </c>
      <c r="C769" t="s">
        <v>61</v>
      </c>
      <c r="D769">
        <v>2801.7685388999998</v>
      </c>
      <c r="E769">
        <v>1590.9</v>
      </c>
      <c r="F769">
        <v>19.989999999999998</v>
      </c>
      <c r="G769">
        <v>0</v>
      </c>
      <c r="H769">
        <v>156.25</v>
      </c>
      <c r="J769">
        <v>56.63</v>
      </c>
      <c r="K769">
        <v>8.19</v>
      </c>
      <c r="L769">
        <v>95.979999999999905</v>
      </c>
      <c r="M769">
        <v>797.33</v>
      </c>
      <c r="N769">
        <v>136.26</v>
      </c>
      <c r="O769">
        <v>128.07</v>
      </c>
      <c r="Q769">
        <v>0</v>
      </c>
      <c r="T769">
        <v>32.089999999999897</v>
      </c>
      <c r="U769">
        <v>953.58</v>
      </c>
      <c r="V769">
        <v>41.22</v>
      </c>
      <c r="W769">
        <v>15.81</v>
      </c>
      <c r="X769">
        <v>26.78</v>
      </c>
      <c r="Y769">
        <v>196.3</v>
      </c>
      <c r="Z769">
        <v>36.81</v>
      </c>
      <c r="AA769">
        <v>36.24</v>
      </c>
      <c r="AB769">
        <v>237.52</v>
      </c>
    </row>
    <row r="770" spans="1:28" hidden="1" x14ac:dyDescent="0.25">
      <c r="A770" t="s">
        <v>1835</v>
      </c>
      <c r="B770" t="s">
        <v>1834</v>
      </c>
      <c r="C770" t="s">
        <v>515</v>
      </c>
      <c r="D770">
        <v>2785.8153929999999</v>
      </c>
      <c r="E770">
        <v>2784.55</v>
      </c>
      <c r="F770">
        <v>35.79</v>
      </c>
      <c r="G770">
        <v>20</v>
      </c>
      <c r="H770">
        <v>355.08</v>
      </c>
      <c r="I770">
        <v>219.32</v>
      </c>
      <c r="J770">
        <v>193.69146152176501</v>
      </c>
      <c r="K770">
        <v>24.65</v>
      </c>
      <c r="L770">
        <v>189.18</v>
      </c>
      <c r="M770">
        <v>694.31999999999903</v>
      </c>
      <c r="N770">
        <v>319.29000000000002</v>
      </c>
      <c r="O770">
        <v>294.64</v>
      </c>
      <c r="P770">
        <v>6.26</v>
      </c>
      <c r="Q770">
        <v>0.103257003911618</v>
      </c>
      <c r="R770">
        <v>388.58</v>
      </c>
      <c r="S770">
        <v>152.11000000000001</v>
      </c>
      <c r="T770">
        <v>105.46</v>
      </c>
      <c r="U770">
        <v>1815.6699999999901</v>
      </c>
      <c r="V770">
        <v>125.30999999999899</v>
      </c>
      <c r="W770">
        <v>73.17</v>
      </c>
      <c r="X770">
        <v>71.479999999999905</v>
      </c>
      <c r="Y770">
        <v>455.5</v>
      </c>
      <c r="Z770">
        <v>116.33999999999899</v>
      </c>
      <c r="AA770">
        <v>108.369999999999</v>
      </c>
      <c r="AB770">
        <v>580.80999999999995</v>
      </c>
    </row>
    <row r="771" spans="1:28" hidden="1" x14ac:dyDescent="0.25">
      <c r="A771" t="s">
        <v>1837</v>
      </c>
      <c r="B771" t="s">
        <v>1836</v>
      </c>
      <c r="C771" t="s">
        <v>1229</v>
      </c>
      <c r="D771">
        <v>2776.93431246</v>
      </c>
      <c r="E771">
        <v>629.6</v>
      </c>
      <c r="F771">
        <v>174.3</v>
      </c>
      <c r="G771">
        <v>4.3</v>
      </c>
      <c r="H771">
        <v>777.99</v>
      </c>
      <c r="J771">
        <v>72.84</v>
      </c>
      <c r="K771">
        <v>148.28</v>
      </c>
      <c r="L771">
        <v>318.93</v>
      </c>
      <c r="M771">
        <v>4510.9399999999996</v>
      </c>
      <c r="N771">
        <v>603.69000000000005</v>
      </c>
      <c r="O771">
        <v>455.41</v>
      </c>
      <c r="Q771">
        <v>5.9033498077979099E-2</v>
      </c>
      <c r="T771">
        <v>136.47999999999999</v>
      </c>
      <c r="U771">
        <v>5288.93</v>
      </c>
      <c r="V771">
        <v>28.75</v>
      </c>
      <c r="W771">
        <v>-87.92</v>
      </c>
      <c r="X771">
        <v>-384.98</v>
      </c>
      <c r="Y771">
        <v>950.3</v>
      </c>
      <c r="Z771">
        <v>-14.35</v>
      </c>
      <c r="AA771">
        <v>-39.67</v>
      </c>
      <c r="AB771">
        <v>979.05</v>
      </c>
    </row>
    <row r="772" spans="1:28" hidden="1" x14ac:dyDescent="0.25">
      <c r="A772" t="s">
        <v>1839</v>
      </c>
      <c r="B772" t="s">
        <v>1838</v>
      </c>
      <c r="D772">
        <v>2776.6988556000001</v>
      </c>
      <c r="E772">
        <v>1303.05</v>
      </c>
      <c r="F772">
        <v>2.95</v>
      </c>
      <c r="G772">
        <v>1</v>
      </c>
      <c r="H772">
        <v>85.27</v>
      </c>
      <c r="J772">
        <v>26.63</v>
      </c>
      <c r="K772">
        <v>5.3</v>
      </c>
      <c r="L772">
        <v>55.43</v>
      </c>
      <c r="M772">
        <v>267.20999999999998</v>
      </c>
      <c r="N772">
        <v>82.32</v>
      </c>
      <c r="O772">
        <v>77.02</v>
      </c>
      <c r="Q772">
        <v>3.7551633496057002E-2</v>
      </c>
      <c r="T772">
        <v>21.59</v>
      </c>
      <c r="U772">
        <v>352.48</v>
      </c>
      <c r="V772">
        <v>22.4499999999999</v>
      </c>
      <c r="W772">
        <v>5.9</v>
      </c>
      <c r="X772">
        <v>12.2899999999999</v>
      </c>
      <c r="Y772">
        <v>39.200000000000003</v>
      </c>
      <c r="Z772">
        <v>21.719999999999899</v>
      </c>
      <c r="AA772">
        <v>19.6299999999999</v>
      </c>
      <c r="AB772">
        <v>61.65</v>
      </c>
    </row>
    <row r="773" spans="1:28" hidden="1" x14ac:dyDescent="0.25">
      <c r="A773" t="s">
        <v>1841</v>
      </c>
      <c r="B773" t="s">
        <v>1840</v>
      </c>
      <c r="C773" t="s">
        <v>1168</v>
      </c>
      <c r="D773">
        <v>2743.9408548749998</v>
      </c>
      <c r="E773">
        <v>96.15</v>
      </c>
      <c r="F773">
        <v>35.200000000000003</v>
      </c>
      <c r="G773">
        <v>0.15</v>
      </c>
      <c r="H773">
        <v>171.78</v>
      </c>
      <c r="J773">
        <v>0.81</v>
      </c>
      <c r="K773">
        <v>116.17</v>
      </c>
      <c r="L773">
        <v>26.020000000000199</v>
      </c>
      <c r="M773">
        <v>2097.87</v>
      </c>
      <c r="N773">
        <v>136.58000000000001</v>
      </c>
      <c r="O773">
        <v>20.410000000000199</v>
      </c>
      <c r="Q773">
        <v>0.18518518518518501</v>
      </c>
      <c r="T773">
        <v>-5.61</v>
      </c>
      <c r="U773">
        <v>2269.65</v>
      </c>
      <c r="V773">
        <v>63.309999999999903</v>
      </c>
      <c r="W773">
        <v>0.56999999999999995</v>
      </c>
      <c r="X773">
        <v>18.3399999999999</v>
      </c>
      <c r="Y773">
        <v>779.99</v>
      </c>
      <c r="Z773">
        <v>54.419999999999902</v>
      </c>
      <c r="AA773">
        <v>22.969999999999899</v>
      </c>
      <c r="AB773">
        <v>843.3</v>
      </c>
    </row>
    <row r="774" spans="1:28" hidden="1" x14ac:dyDescent="0.25">
      <c r="A774" t="s">
        <v>1843</v>
      </c>
      <c r="B774" t="s">
        <v>1842</v>
      </c>
      <c r="C774" t="s">
        <v>326</v>
      </c>
      <c r="D774">
        <v>2732.0897395500001</v>
      </c>
      <c r="E774">
        <v>315.10000000000002</v>
      </c>
      <c r="F774">
        <v>95.5</v>
      </c>
      <c r="G774">
        <v>0</v>
      </c>
      <c r="H774">
        <v>115.87</v>
      </c>
      <c r="J774">
        <v>-3.74</v>
      </c>
      <c r="K774">
        <v>58.65</v>
      </c>
      <c r="L774">
        <v>-32.479999999999997</v>
      </c>
      <c r="M774">
        <v>951.64</v>
      </c>
      <c r="N774">
        <v>20.37</v>
      </c>
      <c r="O774">
        <v>-38.279999999999902</v>
      </c>
      <c r="Q774">
        <v>0</v>
      </c>
      <c r="T774">
        <v>-5.7999999999999901</v>
      </c>
      <c r="U774">
        <v>1067.51</v>
      </c>
      <c r="V774">
        <v>39.19</v>
      </c>
      <c r="W774">
        <v>-0.93</v>
      </c>
      <c r="X774">
        <v>-8.0499999999999705</v>
      </c>
      <c r="Y774">
        <v>226.54</v>
      </c>
      <c r="Z774">
        <v>13.5</v>
      </c>
      <c r="AA774">
        <v>-4.23999999999997</v>
      </c>
      <c r="AB774">
        <v>265.73</v>
      </c>
    </row>
    <row r="775" spans="1:28" hidden="1" x14ac:dyDescent="0.25">
      <c r="A775" t="s">
        <v>1845</v>
      </c>
      <c r="B775" t="s">
        <v>1844</v>
      </c>
      <c r="C775" t="s">
        <v>515</v>
      </c>
      <c r="D775">
        <v>2728.1500030349998</v>
      </c>
      <c r="E775">
        <v>914.55</v>
      </c>
      <c r="F775">
        <v>12.99</v>
      </c>
      <c r="H775">
        <v>82.21</v>
      </c>
      <c r="I775">
        <v>24.5</v>
      </c>
      <c r="J775">
        <v>17.599584905840199</v>
      </c>
      <c r="K775">
        <v>0.41</v>
      </c>
      <c r="L775">
        <v>51.14</v>
      </c>
      <c r="M775">
        <v>27.33</v>
      </c>
      <c r="N775">
        <v>69.22</v>
      </c>
      <c r="O775">
        <v>68.81</v>
      </c>
      <c r="P775">
        <v>4.75</v>
      </c>
      <c r="Q775">
        <v>0</v>
      </c>
      <c r="R775">
        <v>110.4</v>
      </c>
      <c r="S775">
        <v>29.47</v>
      </c>
      <c r="T775">
        <v>17.670000000000002</v>
      </c>
      <c r="U775">
        <v>278.66000000000003</v>
      </c>
      <c r="V775">
        <v>21.899999999999899</v>
      </c>
      <c r="W775">
        <v>4.75</v>
      </c>
      <c r="X775">
        <v>13.4499999999999</v>
      </c>
      <c r="Y775">
        <v>54.06</v>
      </c>
      <c r="Z775">
        <v>18.229999999999901</v>
      </c>
      <c r="AA775">
        <v>18.1099999999999</v>
      </c>
      <c r="AB775">
        <v>75.959999999999994</v>
      </c>
    </row>
    <row r="776" spans="1:28" hidden="1" x14ac:dyDescent="0.25">
      <c r="A776" t="s">
        <v>1847</v>
      </c>
      <c r="B776" t="s">
        <v>1846</v>
      </c>
      <c r="C776" t="s">
        <v>544</v>
      </c>
      <c r="D776">
        <v>2725.41690135</v>
      </c>
      <c r="E776">
        <v>617.04999999999995</v>
      </c>
      <c r="F776">
        <v>22.38</v>
      </c>
      <c r="G776">
        <v>0.5</v>
      </c>
      <c r="H776">
        <v>214.98</v>
      </c>
      <c r="J776">
        <v>28.35</v>
      </c>
      <c r="K776">
        <v>16.43</v>
      </c>
      <c r="L776">
        <v>124.21</v>
      </c>
      <c r="M776">
        <v>772.26</v>
      </c>
      <c r="N776">
        <v>192.6</v>
      </c>
      <c r="O776">
        <v>176.17</v>
      </c>
      <c r="Q776">
        <v>1.76366843033509E-2</v>
      </c>
      <c r="T776">
        <v>51.96</v>
      </c>
      <c r="U776">
        <v>987.24</v>
      </c>
      <c r="V776">
        <v>45.879999999999903</v>
      </c>
      <c r="W776">
        <v>5.54</v>
      </c>
      <c r="X776">
        <v>24.27</v>
      </c>
      <c r="Y776">
        <v>189.1</v>
      </c>
      <c r="Z776">
        <v>39.08</v>
      </c>
      <c r="AA776">
        <v>34.04</v>
      </c>
      <c r="AB776">
        <v>234.98</v>
      </c>
    </row>
    <row r="777" spans="1:28" hidden="1" x14ac:dyDescent="0.25">
      <c r="A777" t="s">
        <v>1849</v>
      </c>
      <c r="B777" t="s">
        <v>1848</v>
      </c>
      <c r="C777" t="s">
        <v>1657</v>
      </c>
      <c r="D777">
        <v>2717.1104074999998</v>
      </c>
      <c r="E777">
        <v>15.4</v>
      </c>
      <c r="F777">
        <v>357.07</v>
      </c>
      <c r="G777">
        <v>0</v>
      </c>
      <c r="H777">
        <v>447.69999999999902</v>
      </c>
      <c r="J777">
        <v>0.37</v>
      </c>
      <c r="K777">
        <v>0.19</v>
      </c>
      <c r="L777">
        <v>65.289999999999793</v>
      </c>
      <c r="M777">
        <v>1551.16</v>
      </c>
      <c r="N777">
        <v>90.629999999999797</v>
      </c>
      <c r="O777">
        <v>90.439999999999799</v>
      </c>
      <c r="Q777">
        <v>0</v>
      </c>
      <c r="T777">
        <v>25.15</v>
      </c>
      <c r="U777">
        <v>1998.86</v>
      </c>
      <c r="V777">
        <v>123.44999999999899</v>
      </c>
      <c r="W777">
        <v>0.13</v>
      </c>
      <c r="X777">
        <v>22.3599999999999</v>
      </c>
      <c r="Y777">
        <v>421.7</v>
      </c>
      <c r="Z777">
        <v>31.419999999999899</v>
      </c>
      <c r="AA777">
        <v>31.299999999999901</v>
      </c>
      <c r="AB777">
        <v>545.15</v>
      </c>
    </row>
    <row r="778" spans="1:28" hidden="1" x14ac:dyDescent="0.25">
      <c r="A778" t="s">
        <v>1851</v>
      </c>
      <c r="B778" t="s">
        <v>1850</v>
      </c>
      <c r="C778" t="s">
        <v>334</v>
      </c>
      <c r="D778">
        <v>2716.10284744</v>
      </c>
      <c r="E778">
        <v>205.6</v>
      </c>
      <c r="F778">
        <v>155.77000000000001</v>
      </c>
      <c r="G778">
        <v>0.7</v>
      </c>
      <c r="H778">
        <v>375.88</v>
      </c>
      <c r="I778">
        <v>99.34</v>
      </c>
      <c r="J778">
        <v>2.3399771871562902</v>
      </c>
      <c r="K778">
        <v>201.64</v>
      </c>
      <c r="L778">
        <v>29.0399999999999</v>
      </c>
      <c r="M778">
        <v>599.15999999999894</v>
      </c>
      <c r="N778">
        <v>220.10999999999899</v>
      </c>
      <c r="O778">
        <v>18.47</v>
      </c>
      <c r="P778">
        <v>893.53</v>
      </c>
      <c r="Q778">
        <v>0.29914821556473797</v>
      </c>
      <c r="R778">
        <v>404.72</v>
      </c>
      <c r="S778">
        <v>79.61</v>
      </c>
      <c r="T778">
        <v>-10.569999999999901</v>
      </c>
      <c r="U778">
        <v>2452.2399999999998</v>
      </c>
      <c r="V778">
        <v>219.9</v>
      </c>
      <c r="W778">
        <v>7.5</v>
      </c>
      <c r="X778">
        <v>100.53</v>
      </c>
      <c r="Y778">
        <v>582.67999999999995</v>
      </c>
      <c r="Z778">
        <v>178.35</v>
      </c>
      <c r="AA778">
        <v>126.44</v>
      </c>
      <c r="AB778">
        <v>802.58</v>
      </c>
    </row>
    <row r="779" spans="1:28" hidden="1" x14ac:dyDescent="0.25">
      <c r="A779" t="s">
        <v>1853</v>
      </c>
      <c r="B779" t="s">
        <v>1852</v>
      </c>
      <c r="C779" t="s">
        <v>418</v>
      </c>
      <c r="D779">
        <v>2700.0275787400001</v>
      </c>
      <c r="E779">
        <v>2601.5</v>
      </c>
      <c r="F779">
        <v>105.09</v>
      </c>
      <c r="G779">
        <v>0</v>
      </c>
      <c r="H779">
        <v>-246.07999999999899</v>
      </c>
      <c r="J779">
        <v>-592.35</v>
      </c>
      <c r="K779">
        <v>340.71</v>
      </c>
      <c r="L779">
        <v>-361.50999999999902</v>
      </c>
      <c r="M779">
        <v>1035.3</v>
      </c>
      <c r="N779">
        <v>-351.16999999999899</v>
      </c>
      <c r="O779">
        <v>-691.87999999999897</v>
      </c>
      <c r="Q779">
        <v>0</v>
      </c>
      <c r="T779">
        <v>-330.37</v>
      </c>
      <c r="U779">
        <v>789.22</v>
      </c>
      <c r="V779">
        <v>-30.159999999999901</v>
      </c>
      <c r="W779">
        <v>-99.79</v>
      </c>
      <c r="X779">
        <v>-73.69</v>
      </c>
      <c r="Y779">
        <v>224.77</v>
      </c>
      <c r="Z779">
        <v>-55.61</v>
      </c>
      <c r="AA779">
        <v>-123.06</v>
      </c>
      <c r="AB779">
        <v>194.61</v>
      </c>
    </row>
    <row r="780" spans="1:28" hidden="1" x14ac:dyDescent="0.25">
      <c r="A780" t="s">
        <v>1855</v>
      </c>
      <c r="B780" t="s">
        <v>1854</v>
      </c>
      <c r="C780" t="s">
        <v>541</v>
      </c>
      <c r="D780">
        <v>2690.11768256</v>
      </c>
      <c r="E780">
        <v>1925.3</v>
      </c>
      <c r="F780">
        <v>35.46</v>
      </c>
      <c r="G780">
        <v>6</v>
      </c>
      <c r="H780">
        <v>149.23999999999899</v>
      </c>
      <c r="J780">
        <v>50.03</v>
      </c>
      <c r="K780">
        <v>18.48</v>
      </c>
      <c r="L780">
        <v>70.479999999999706</v>
      </c>
      <c r="M780">
        <v>4122.12</v>
      </c>
      <c r="N780">
        <v>113.77999999999901</v>
      </c>
      <c r="O780">
        <v>95.299999999999699</v>
      </c>
      <c r="Q780">
        <v>0.119928043174095</v>
      </c>
      <c r="T780">
        <v>24.82</v>
      </c>
      <c r="U780">
        <v>4271.3599999999997</v>
      </c>
      <c r="V780">
        <v>48.029999999999902</v>
      </c>
      <c r="W780">
        <v>17.91</v>
      </c>
      <c r="X780">
        <v>25.229999999999901</v>
      </c>
      <c r="Y780">
        <v>1008.47</v>
      </c>
      <c r="Z780">
        <v>39.149999999999899</v>
      </c>
      <c r="AA780">
        <v>34.189999999999898</v>
      </c>
      <c r="AB780">
        <v>1056.5</v>
      </c>
    </row>
    <row r="781" spans="1:28" hidden="1" x14ac:dyDescent="0.25">
      <c r="A781" t="s">
        <v>1857</v>
      </c>
      <c r="B781" t="s">
        <v>1856</v>
      </c>
      <c r="C781" t="s">
        <v>468</v>
      </c>
      <c r="D781">
        <v>2689.5132996450002</v>
      </c>
      <c r="E781">
        <v>3973.6</v>
      </c>
      <c r="F781">
        <v>70.42</v>
      </c>
      <c r="G781">
        <v>10</v>
      </c>
      <c r="H781">
        <v>191.01999999999899</v>
      </c>
      <c r="J781">
        <v>67.319999999999993</v>
      </c>
      <c r="K781">
        <v>65.38</v>
      </c>
      <c r="L781">
        <v>42.7899999999999</v>
      </c>
      <c r="M781">
        <v>1134.51</v>
      </c>
      <c r="N781">
        <v>120.599999999999</v>
      </c>
      <c r="O781">
        <v>55.219999999999899</v>
      </c>
      <c r="Q781">
        <v>0.14854426619132499</v>
      </c>
      <c r="T781">
        <v>12.43</v>
      </c>
      <c r="U781">
        <v>1325.53</v>
      </c>
      <c r="V781">
        <v>56.62</v>
      </c>
      <c r="W781">
        <v>27.53</v>
      </c>
      <c r="X781">
        <v>17.559999999999999</v>
      </c>
      <c r="Y781">
        <v>318.42</v>
      </c>
      <c r="Z781">
        <v>40.08</v>
      </c>
      <c r="AA781">
        <v>24.96</v>
      </c>
      <c r="AB781">
        <v>375.04</v>
      </c>
    </row>
    <row r="782" spans="1:28" hidden="1" x14ac:dyDescent="0.25">
      <c r="A782" t="s">
        <v>1859</v>
      </c>
      <c r="B782" t="s">
        <v>1858</v>
      </c>
      <c r="C782" t="s">
        <v>326</v>
      </c>
      <c r="D782">
        <v>2678.5867587500002</v>
      </c>
      <c r="E782">
        <v>379.75</v>
      </c>
      <c r="F782">
        <v>113.44</v>
      </c>
      <c r="G782">
        <v>0</v>
      </c>
      <c r="H782">
        <v>-45.600000000000101</v>
      </c>
      <c r="J782">
        <v>-28.72</v>
      </c>
      <c r="K782">
        <v>17.309999999999999</v>
      </c>
      <c r="L782">
        <v>-202.21</v>
      </c>
      <c r="M782">
        <v>1427.14</v>
      </c>
      <c r="N782">
        <v>-159.04</v>
      </c>
      <c r="O782">
        <v>-176.35</v>
      </c>
      <c r="Q782">
        <v>0</v>
      </c>
      <c r="T782">
        <v>25.86</v>
      </c>
      <c r="U782">
        <v>1381.54</v>
      </c>
      <c r="V782">
        <v>36.649999999999899</v>
      </c>
      <c r="W782">
        <v>-0.09</v>
      </c>
      <c r="X782">
        <v>-0.67000000000002202</v>
      </c>
      <c r="Y782">
        <v>395.17</v>
      </c>
      <c r="Z782">
        <v>7.8799999999999697</v>
      </c>
      <c r="AA782">
        <v>2.1199999999999699</v>
      </c>
      <c r="AB782">
        <v>431.82</v>
      </c>
    </row>
    <row r="783" spans="1:28" hidden="1" x14ac:dyDescent="0.25">
      <c r="A783" t="s">
        <v>1861</v>
      </c>
      <c r="B783" t="s">
        <v>1860</v>
      </c>
      <c r="C783" t="s">
        <v>347</v>
      </c>
      <c r="D783">
        <v>2669.4039625</v>
      </c>
      <c r="E783">
        <v>834.6</v>
      </c>
      <c r="F783">
        <v>77.290000000000006</v>
      </c>
      <c r="G783">
        <v>5</v>
      </c>
      <c r="H783">
        <v>211.88</v>
      </c>
      <c r="I783">
        <v>163.52000000000001</v>
      </c>
      <c r="J783">
        <v>25.508669147336001</v>
      </c>
      <c r="K783">
        <v>33.89</v>
      </c>
      <c r="L783">
        <v>80.550000000000196</v>
      </c>
      <c r="M783">
        <v>304.599999999999</v>
      </c>
      <c r="N783">
        <v>134.59</v>
      </c>
      <c r="O783">
        <v>100.7</v>
      </c>
      <c r="P783">
        <v>48.58</v>
      </c>
      <c r="Q783">
        <v>0.196011793916821</v>
      </c>
      <c r="R783">
        <v>2276.1799999999998</v>
      </c>
      <c r="S783">
        <v>268.45</v>
      </c>
      <c r="T783">
        <v>20.149999999999999</v>
      </c>
      <c r="U783">
        <v>3273.21</v>
      </c>
      <c r="V783">
        <v>38.630000000000102</v>
      </c>
      <c r="W783">
        <v>1.44</v>
      </c>
      <c r="X783">
        <v>4.5500000000001002</v>
      </c>
      <c r="Y783">
        <v>615.30999999999995</v>
      </c>
      <c r="Z783">
        <v>17.310000000000102</v>
      </c>
      <c r="AA783">
        <v>6.1100000000001096</v>
      </c>
      <c r="AB783">
        <v>653.94000000000005</v>
      </c>
    </row>
    <row r="784" spans="1:28" hidden="1" x14ac:dyDescent="0.25">
      <c r="A784" t="s">
        <v>1863</v>
      </c>
      <c r="B784" t="s">
        <v>1862</v>
      </c>
      <c r="C784" t="s">
        <v>344</v>
      </c>
      <c r="D784">
        <v>2658.2024007</v>
      </c>
      <c r="E784">
        <v>5.0999999999999996</v>
      </c>
      <c r="F784">
        <v>404.37</v>
      </c>
      <c r="G784">
        <v>0</v>
      </c>
      <c r="H784">
        <v>1066.1199999999999</v>
      </c>
      <c r="J784">
        <v>-3.48</v>
      </c>
      <c r="K784">
        <v>2511.23</v>
      </c>
      <c r="L784">
        <v>-1869.8499999999899</v>
      </c>
      <c r="M784">
        <v>2493.2399999999998</v>
      </c>
      <c r="N784">
        <v>661.75</v>
      </c>
      <c r="O784">
        <v>-1849.47999999999</v>
      </c>
      <c r="Q784">
        <v>0</v>
      </c>
      <c r="T784">
        <v>20.37</v>
      </c>
      <c r="U784">
        <v>3559.36</v>
      </c>
      <c r="V784">
        <v>284.83999999999997</v>
      </c>
      <c r="W784">
        <v>-0.9</v>
      </c>
      <c r="X784">
        <v>-483.19</v>
      </c>
      <c r="Y784">
        <v>703.8</v>
      </c>
      <c r="Z784">
        <v>187.87</v>
      </c>
      <c r="AA784">
        <v>-462.82</v>
      </c>
      <c r="AB784">
        <v>988.64</v>
      </c>
    </row>
    <row r="785" spans="1:28" hidden="1" x14ac:dyDescent="0.25">
      <c r="A785" t="s">
        <v>1865</v>
      </c>
      <c r="B785" t="s">
        <v>1864</v>
      </c>
      <c r="C785" t="s">
        <v>118</v>
      </c>
      <c r="D785">
        <v>2647.1291403750001</v>
      </c>
      <c r="E785">
        <v>683.85</v>
      </c>
      <c r="F785">
        <v>11.27</v>
      </c>
      <c r="G785">
        <v>0</v>
      </c>
      <c r="H785">
        <v>64.84</v>
      </c>
      <c r="J785">
        <v>9.25</v>
      </c>
      <c r="K785">
        <v>6.72</v>
      </c>
      <c r="L785">
        <v>36.07</v>
      </c>
      <c r="M785">
        <v>165.81</v>
      </c>
      <c r="N785">
        <v>53.57</v>
      </c>
      <c r="O785">
        <v>46.85</v>
      </c>
      <c r="Q785">
        <v>0</v>
      </c>
      <c r="T785">
        <v>10.78</v>
      </c>
      <c r="U785">
        <v>230.65</v>
      </c>
      <c r="V785">
        <v>17.9499999999999</v>
      </c>
      <c r="W785">
        <v>2.76</v>
      </c>
      <c r="X785">
        <v>10.7599999999999</v>
      </c>
      <c r="Y785">
        <v>47.9</v>
      </c>
      <c r="Z785">
        <v>14.999999999999901</v>
      </c>
      <c r="AA785">
        <v>12.8699999999999</v>
      </c>
      <c r="AB785">
        <v>65.849999999999994</v>
      </c>
    </row>
    <row r="786" spans="1:28" hidden="1" x14ac:dyDescent="0.25">
      <c r="A786" t="s">
        <v>1867</v>
      </c>
      <c r="B786" t="s">
        <v>1866</v>
      </c>
      <c r="C786" t="s">
        <v>1444</v>
      </c>
      <c r="D786">
        <v>2644.090741</v>
      </c>
      <c r="E786">
        <v>52.1</v>
      </c>
    </row>
    <row r="787" spans="1:28" hidden="1" x14ac:dyDescent="0.25">
      <c r="A787" t="s">
        <v>1869</v>
      </c>
      <c r="B787" t="s">
        <v>1868</v>
      </c>
      <c r="C787" t="s">
        <v>61</v>
      </c>
      <c r="D787">
        <v>2641.68</v>
      </c>
      <c r="E787">
        <v>743.05</v>
      </c>
      <c r="F787">
        <v>40.01</v>
      </c>
      <c r="G787">
        <v>2.5</v>
      </c>
      <c r="H787">
        <v>255.069999999999</v>
      </c>
      <c r="J787">
        <v>36.65</v>
      </c>
      <c r="K787">
        <v>31.96</v>
      </c>
      <c r="L787">
        <v>131.94999999999899</v>
      </c>
      <c r="M787">
        <v>1707.74</v>
      </c>
      <c r="N787">
        <v>215.05999999999901</v>
      </c>
      <c r="O787">
        <v>183.099999999999</v>
      </c>
      <c r="Q787">
        <v>6.8212824010913997E-2</v>
      </c>
      <c r="T787">
        <v>51.15</v>
      </c>
      <c r="U787">
        <v>1962.81</v>
      </c>
      <c r="V787">
        <v>87.63</v>
      </c>
      <c r="W787">
        <v>12.78</v>
      </c>
      <c r="X787">
        <v>46</v>
      </c>
      <c r="Y787">
        <v>648.66</v>
      </c>
      <c r="Z787">
        <v>75.25</v>
      </c>
      <c r="AA787">
        <v>66.06</v>
      </c>
      <c r="AB787">
        <v>736.29</v>
      </c>
    </row>
    <row r="788" spans="1:28" hidden="1" x14ac:dyDescent="0.25">
      <c r="A788" t="s">
        <v>1871</v>
      </c>
      <c r="B788" t="s">
        <v>1870</v>
      </c>
      <c r="C788" t="s">
        <v>1793</v>
      </c>
      <c r="D788">
        <v>2640.1354649999998</v>
      </c>
      <c r="E788">
        <v>2206.5</v>
      </c>
      <c r="F788">
        <v>20.420000000000002</v>
      </c>
      <c r="G788">
        <v>7.5</v>
      </c>
      <c r="H788">
        <v>135.91</v>
      </c>
      <c r="J788">
        <v>53.32</v>
      </c>
      <c r="K788">
        <v>29.5</v>
      </c>
      <c r="L788">
        <v>64.14</v>
      </c>
      <c r="M788">
        <v>1189.25</v>
      </c>
      <c r="N788">
        <v>115.49</v>
      </c>
      <c r="O788">
        <v>85.99</v>
      </c>
      <c r="Q788">
        <v>0.14066016504126</v>
      </c>
      <c r="T788">
        <v>21.85</v>
      </c>
      <c r="U788">
        <v>1325.16</v>
      </c>
      <c r="V788">
        <v>64.67</v>
      </c>
      <c r="W788">
        <v>31.11</v>
      </c>
      <c r="X788">
        <v>37.42</v>
      </c>
      <c r="Y788">
        <v>577.92999999999995</v>
      </c>
      <c r="Z788">
        <v>58.36</v>
      </c>
      <c r="AA788">
        <v>49.33</v>
      </c>
      <c r="AB788">
        <v>642.6</v>
      </c>
    </row>
    <row r="789" spans="1:28" hidden="1" x14ac:dyDescent="0.25">
      <c r="A789" t="s">
        <v>1873</v>
      </c>
      <c r="B789" t="s">
        <v>1872</v>
      </c>
      <c r="C789" t="s">
        <v>586</v>
      </c>
      <c r="D789">
        <v>2622.1255107699999</v>
      </c>
      <c r="E789">
        <v>414.7</v>
      </c>
      <c r="F789">
        <v>120.82</v>
      </c>
      <c r="G789">
        <v>0</v>
      </c>
      <c r="H789">
        <v>141.629999999999</v>
      </c>
      <c r="J789">
        <v>-2.75</v>
      </c>
      <c r="K789">
        <v>52.02</v>
      </c>
      <c r="L789">
        <v>-17.540000000000099</v>
      </c>
      <c r="M789">
        <v>1075.97</v>
      </c>
      <c r="N789">
        <v>20.8099999999998</v>
      </c>
      <c r="O789">
        <v>-31.2100000000001</v>
      </c>
      <c r="Q789">
        <v>0</v>
      </c>
      <c r="T789">
        <v>-13.67</v>
      </c>
      <c r="U789">
        <v>1217.5999999999999</v>
      </c>
      <c r="V789">
        <v>12.27</v>
      </c>
      <c r="W789">
        <v>-4.4000000000000004</v>
      </c>
      <c r="X789">
        <v>-28.1299999999999</v>
      </c>
      <c r="Y789">
        <v>260.08999999999997</v>
      </c>
      <c r="Z789">
        <v>-26.369999999999902</v>
      </c>
      <c r="AA789">
        <v>-44.579999999999899</v>
      </c>
      <c r="AB789">
        <v>272.36</v>
      </c>
    </row>
    <row r="790" spans="1:28" hidden="1" x14ac:dyDescent="0.25">
      <c r="A790" t="s">
        <v>1875</v>
      </c>
      <c r="B790" t="s">
        <v>1874</v>
      </c>
      <c r="C790" t="s">
        <v>659</v>
      </c>
      <c r="D790">
        <v>2620.7396852349998</v>
      </c>
      <c r="E790">
        <v>677.85</v>
      </c>
      <c r="F790">
        <v>145</v>
      </c>
      <c r="G790">
        <v>0</v>
      </c>
      <c r="H790">
        <v>242.439999999999</v>
      </c>
      <c r="J790">
        <v>4.37</v>
      </c>
      <c r="K790">
        <v>71.7</v>
      </c>
      <c r="L790">
        <v>17.029999999999902</v>
      </c>
      <c r="M790">
        <v>1003.17</v>
      </c>
      <c r="N790">
        <v>97.439999999999898</v>
      </c>
      <c r="O790">
        <v>25.739999999999899</v>
      </c>
      <c r="Q790">
        <v>0</v>
      </c>
      <c r="T790">
        <v>8.7100000000000009</v>
      </c>
      <c r="U790">
        <v>1245.6099999999999</v>
      </c>
      <c r="V790">
        <v>40.44</v>
      </c>
      <c r="W790">
        <v>-3.04</v>
      </c>
      <c r="X790">
        <v>-11.819999999999901</v>
      </c>
      <c r="Y790">
        <v>242.04</v>
      </c>
      <c r="Z790">
        <v>3.79000000000002</v>
      </c>
      <c r="AA790">
        <v>-14.1899999999999</v>
      </c>
      <c r="AB790">
        <v>282.48</v>
      </c>
    </row>
    <row r="791" spans="1:28" hidden="1" x14ac:dyDescent="0.25">
      <c r="A791" t="s">
        <v>1877</v>
      </c>
      <c r="B791" t="s">
        <v>1876</v>
      </c>
      <c r="C791" t="s">
        <v>88</v>
      </c>
      <c r="D791">
        <v>2619.0663433</v>
      </c>
      <c r="E791">
        <v>157.15</v>
      </c>
      <c r="F791">
        <v>62.51</v>
      </c>
      <c r="G791">
        <v>0</v>
      </c>
      <c r="H791">
        <v>207.07</v>
      </c>
      <c r="I791">
        <v>162.62</v>
      </c>
      <c r="J791">
        <v>3.3182867189614398</v>
      </c>
      <c r="K791">
        <v>64.180000000000007</v>
      </c>
      <c r="L791">
        <v>52.11</v>
      </c>
      <c r="M791">
        <v>100.209999999999</v>
      </c>
      <c r="N791">
        <v>144.56</v>
      </c>
      <c r="O791">
        <v>80.38</v>
      </c>
      <c r="P791">
        <v>204.6</v>
      </c>
      <c r="Q791">
        <v>0</v>
      </c>
      <c r="R791">
        <v>916.28</v>
      </c>
      <c r="S791">
        <v>96.58</v>
      </c>
      <c r="T791">
        <v>28.27</v>
      </c>
      <c r="U791">
        <v>1687.36</v>
      </c>
      <c r="V791">
        <v>36.139999999999901</v>
      </c>
      <c r="W791">
        <v>0.59</v>
      </c>
      <c r="X791">
        <v>9.1599999999999806</v>
      </c>
      <c r="Y791">
        <v>392.56</v>
      </c>
      <c r="Z791">
        <v>18.209999999999901</v>
      </c>
      <c r="AA791">
        <v>8.4299999999999802</v>
      </c>
      <c r="AB791">
        <v>428.7</v>
      </c>
    </row>
    <row r="792" spans="1:28" hidden="1" x14ac:dyDescent="0.25">
      <c r="A792" t="s">
        <v>1879</v>
      </c>
      <c r="B792" t="s">
        <v>1878</v>
      </c>
      <c r="C792" t="s">
        <v>376</v>
      </c>
      <c r="D792">
        <v>2614.3989018000002</v>
      </c>
      <c r="E792">
        <v>1172.3499999999999</v>
      </c>
      <c r="F792">
        <v>24.5</v>
      </c>
      <c r="G792">
        <v>3</v>
      </c>
      <c r="H792">
        <v>316.26</v>
      </c>
      <c r="J792">
        <v>81.260000000000005</v>
      </c>
      <c r="K792">
        <v>38.86</v>
      </c>
      <c r="L792">
        <v>192.14999999999901</v>
      </c>
      <c r="M792">
        <v>1432.02</v>
      </c>
      <c r="N792">
        <v>291.76</v>
      </c>
      <c r="O792">
        <v>252.89999999999901</v>
      </c>
      <c r="Q792">
        <v>3.6918533103618E-2</v>
      </c>
      <c r="T792">
        <v>60.75</v>
      </c>
      <c r="U792">
        <v>1748.28</v>
      </c>
      <c r="V792">
        <v>7.81</v>
      </c>
      <c r="W792">
        <v>-3.56</v>
      </c>
      <c r="X792">
        <v>-8.4099999999999895</v>
      </c>
      <c r="Y792">
        <v>246.77</v>
      </c>
      <c r="Z792">
        <v>0.82000000000000195</v>
      </c>
      <c r="AA792">
        <v>-11.739999999999901</v>
      </c>
      <c r="AB792">
        <v>254.58</v>
      </c>
    </row>
    <row r="793" spans="1:28" hidden="1" x14ac:dyDescent="0.25">
      <c r="A793" t="s">
        <v>1881</v>
      </c>
      <c r="B793" t="s">
        <v>1880</v>
      </c>
      <c r="C793" t="s">
        <v>115</v>
      </c>
      <c r="D793">
        <v>2613.7100111999998</v>
      </c>
      <c r="E793">
        <v>552.29999999999995</v>
      </c>
      <c r="F793">
        <v>58.19</v>
      </c>
      <c r="G793">
        <v>11</v>
      </c>
      <c r="H793">
        <v>408.69</v>
      </c>
      <c r="I793">
        <v>179.82</v>
      </c>
      <c r="J793">
        <v>53.550153957492697</v>
      </c>
      <c r="K793">
        <v>19.739999999999998</v>
      </c>
      <c r="L793">
        <v>250.99</v>
      </c>
      <c r="M793">
        <v>327.37</v>
      </c>
      <c r="N793">
        <v>350.5</v>
      </c>
      <c r="O793">
        <v>330.76</v>
      </c>
      <c r="P793">
        <v>84.66</v>
      </c>
      <c r="Q793">
        <v>0.20541490896051601</v>
      </c>
      <c r="R793">
        <v>1119.22</v>
      </c>
      <c r="S793">
        <v>153.01</v>
      </c>
      <c r="T793">
        <v>79.77</v>
      </c>
      <c r="U793">
        <v>2272.77</v>
      </c>
      <c r="V793">
        <v>131.689999999999</v>
      </c>
      <c r="W793">
        <v>18.61</v>
      </c>
      <c r="X793">
        <v>88.139999999999901</v>
      </c>
      <c r="Y793">
        <v>574.08000000000004</v>
      </c>
      <c r="Z793">
        <v>117.859999999999</v>
      </c>
      <c r="AA793">
        <v>112.99999999999901</v>
      </c>
      <c r="AB793">
        <v>705.77</v>
      </c>
    </row>
    <row r="794" spans="1:28" hidden="1" x14ac:dyDescent="0.25">
      <c r="A794" t="s">
        <v>1883</v>
      </c>
      <c r="B794" t="s">
        <v>1882</v>
      </c>
      <c r="C794" t="s">
        <v>1884</v>
      </c>
      <c r="D794">
        <v>2608.1969320349999</v>
      </c>
      <c r="E794">
        <v>44.75</v>
      </c>
      <c r="F794">
        <v>235.85</v>
      </c>
      <c r="G794">
        <v>0</v>
      </c>
      <c r="H794">
        <v>1568.47999999999</v>
      </c>
      <c r="J794">
        <v>13.33</v>
      </c>
      <c r="K794">
        <v>469.18</v>
      </c>
      <c r="L794">
        <v>827.69999999999902</v>
      </c>
      <c r="M794">
        <v>5146.05</v>
      </c>
      <c r="N794">
        <v>1332.6299999999901</v>
      </c>
      <c r="O794">
        <v>863.44999999999902</v>
      </c>
      <c r="Q794">
        <v>0</v>
      </c>
      <c r="T794">
        <v>35.75</v>
      </c>
      <c r="U794">
        <v>6714.53</v>
      </c>
      <c r="V794">
        <v>1201.8499999999999</v>
      </c>
      <c r="W794">
        <v>15.73</v>
      </c>
      <c r="X794">
        <v>976.83999999999901</v>
      </c>
      <c r="Y794">
        <v>1626.38</v>
      </c>
      <c r="Z794">
        <v>1141.05</v>
      </c>
      <c r="AA794">
        <v>987.36999999999898</v>
      </c>
      <c r="AB794">
        <v>2828.23</v>
      </c>
    </row>
    <row r="795" spans="1:28" hidden="1" x14ac:dyDescent="0.25">
      <c r="A795" t="s">
        <v>1886</v>
      </c>
      <c r="B795" t="s">
        <v>1885</v>
      </c>
      <c r="C795" t="s">
        <v>61</v>
      </c>
      <c r="D795">
        <v>2605.1114537599901</v>
      </c>
      <c r="E795">
        <v>94.5</v>
      </c>
      <c r="F795">
        <v>341.08</v>
      </c>
      <c r="G795">
        <v>0</v>
      </c>
      <c r="H795">
        <v>2033.0999999999899</v>
      </c>
      <c r="J795">
        <v>13.23</v>
      </c>
      <c r="K795">
        <v>1103.83</v>
      </c>
      <c r="L795">
        <v>371.38999999999902</v>
      </c>
      <c r="M795">
        <v>6203.7</v>
      </c>
      <c r="N795">
        <v>1692.01999999999</v>
      </c>
      <c r="O795">
        <v>588.18999999999903</v>
      </c>
      <c r="Q795">
        <v>0</v>
      </c>
      <c r="T795">
        <v>216.8</v>
      </c>
      <c r="U795">
        <v>8236.7999999999993</v>
      </c>
      <c r="V795">
        <v>513.50999999999897</v>
      </c>
      <c r="W795">
        <v>1.32</v>
      </c>
      <c r="X795">
        <v>37.069999999999702</v>
      </c>
      <c r="Y795">
        <v>1964.73</v>
      </c>
      <c r="Z795">
        <v>426.75999999999902</v>
      </c>
      <c r="AA795">
        <v>139.04999999999899</v>
      </c>
      <c r="AB795">
        <v>2478.2399999999998</v>
      </c>
    </row>
    <row r="796" spans="1:28" hidden="1" x14ac:dyDescent="0.25">
      <c r="A796" t="s">
        <v>1888</v>
      </c>
      <c r="B796" t="s">
        <v>1887</v>
      </c>
      <c r="D796">
        <v>2605.0202399999998</v>
      </c>
      <c r="E796">
        <v>582</v>
      </c>
      <c r="F796">
        <v>0.03</v>
      </c>
      <c r="G796">
        <v>0</v>
      </c>
      <c r="H796">
        <v>25.05</v>
      </c>
      <c r="J796">
        <v>8.5</v>
      </c>
      <c r="L796">
        <v>18.41</v>
      </c>
      <c r="M796">
        <v>16.91</v>
      </c>
      <c r="N796">
        <v>25.02</v>
      </c>
      <c r="O796">
        <v>25.02</v>
      </c>
      <c r="Q796">
        <v>0</v>
      </c>
      <c r="T796">
        <v>6.61</v>
      </c>
      <c r="U796">
        <v>41.96</v>
      </c>
      <c r="V796">
        <v>20.92</v>
      </c>
      <c r="W796">
        <v>3.77</v>
      </c>
      <c r="X796">
        <v>15.64</v>
      </c>
      <c r="Y796">
        <v>13.92</v>
      </c>
      <c r="Z796">
        <v>20.9</v>
      </c>
      <c r="AA796">
        <v>20.9</v>
      </c>
      <c r="AB796">
        <v>34.840000000000003</v>
      </c>
    </row>
    <row r="797" spans="1:28" hidden="1" x14ac:dyDescent="0.25">
      <c r="A797" t="s">
        <v>1890</v>
      </c>
      <c r="B797" t="s">
        <v>1889</v>
      </c>
      <c r="C797" t="s">
        <v>712</v>
      </c>
      <c r="D797">
        <v>2599.7452123049902</v>
      </c>
      <c r="E797">
        <v>3042.75</v>
      </c>
      <c r="F797">
        <v>26.94</v>
      </c>
      <c r="G797">
        <v>25</v>
      </c>
      <c r="H797">
        <v>152.16</v>
      </c>
      <c r="J797">
        <v>106.53</v>
      </c>
      <c r="K797">
        <v>1.27</v>
      </c>
      <c r="L797">
        <v>92.37</v>
      </c>
      <c r="M797">
        <v>879.22</v>
      </c>
      <c r="N797">
        <v>125.22</v>
      </c>
      <c r="O797">
        <v>123.95</v>
      </c>
      <c r="Q797">
        <v>0.23467567821270999</v>
      </c>
      <c r="T797">
        <v>31.58</v>
      </c>
      <c r="U797">
        <v>1031.3800000000001</v>
      </c>
      <c r="V797">
        <v>59.779999999999902</v>
      </c>
      <c r="W797">
        <v>44.46</v>
      </c>
      <c r="X797">
        <v>40.149999999999899</v>
      </c>
      <c r="Y797">
        <v>268.06</v>
      </c>
      <c r="Z797">
        <v>52.879999999999903</v>
      </c>
      <c r="AA797">
        <v>52.579999999999899</v>
      </c>
      <c r="AB797">
        <v>327.84</v>
      </c>
    </row>
    <row r="798" spans="1:28" hidden="1" x14ac:dyDescent="0.25">
      <c r="A798" t="s">
        <v>1892</v>
      </c>
      <c r="B798" t="s">
        <v>1891</v>
      </c>
      <c r="C798" t="s">
        <v>52</v>
      </c>
      <c r="D798">
        <v>2589.2926726699998</v>
      </c>
      <c r="E798">
        <v>263.14999999999998</v>
      </c>
      <c r="F798">
        <v>1.82</v>
      </c>
      <c r="G798">
        <v>0</v>
      </c>
      <c r="H798">
        <v>113.46</v>
      </c>
      <c r="I798">
        <v>10.5</v>
      </c>
      <c r="J798">
        <v>8.2722813717843202</v>
      </c>
      <c r="K798">
        <v>25.53</v>
      </c>
      <c r="L798">
        <v>72.020000000000095</v>
      </c>
      <c r="M798">
        <v>-111.739999999999</v>
      </c>
      <c r="N798">
        <v>111.64</v>
      </c>
      <c r="O798">
        <v>86.110000000000099</v>
      </c>
      <c r="P798">
        <v>0.33</v>
      </c>
      <c r="Q798">
        <v>0</v>
      </c>
      <c r="R798">
        <v>1263.07</v>
      </c>
      <c r="S798">
        <v>7.55</v>
      </c>
      <c r="T798">
        <v>14.09</v>
      </c>
      <c r="U798">
        <v>1283.17</v>
      </c>
      <c r="V798">
        <v>55.569999999999901</v>
      </c>
      <c r="W798">
        <v>4.25</v>
      </c>
      <c r="X798">
        <v>41.129999999999903</v>
      </c>
      <c r="Y798">
        <v>464.69</v>
      </c>
      <c r="Z798">
        <v>55.169999999999902</v>
      </c>
      <c r="AA798">
        <v>50.44</v>
      </c>
      <c r="AB798">
        <v>520.26</v>
      </c>
    </row>
    <row r="799" spans="1:28" hidden="1" x14ac:dyDescent="0.25">
      <c r="A799" t="s">
        <v>1894</v>
      </c>
      <c r="B799" t="s">
        <v>1893</v>
      </c>
      <c r="C799" t="s">
        <v>1151</v>
      </c>
      <c r="D799">
        <v>2580.8388</v>
      </c>
      <c r="E799">
        <v>1000</v>
      </c>
    </row>
    <row r="800" spans="1:28" hidden="1" x14ac:dyDescent="0.25">
      <c r="A800" t="s">
        <v>1896</v>
      </c>
      <c r="B800" t="s">
        <v>1895</v>
      </c>
      <c r="C800" t="s">
        <v>446</v>
      </c>
      <c r="D800">
        <v>2563.8905221250002</v>
      </c>
      <c r="E800">
        <v>335.15</v>
      </c>
      <c r="F800">
        <v>17.010000000000002</v>
      </c>
      <c r="G800">
        <v>0.25</v>
      </c>
      <c r="H800">
        <v>103.429999999999</v>
      </c>
      <c r="J800">
        <v>8.4302933184699995</v>
      </c>
      <c r="K800">
        <v>15.97</v>
      </c>
      <c r="L800">
        <v>60.299999999999898</v>
      </c>
      <c r="M800">
        <v>704.58</v>
      </c>
      <c r="N800">
        <v>86.419999999999902</v>
      </c>
      <c r="O800">
        <v>70.449999999999903</v>
      </c>
      <c r="Q800">
        <v>2.9654958677685899E-2</v>
      </c>
      <c r="T800">
        <v>10.15</v>
      </c>
      <c r="U800">
        <v>808.01</v>
      </c>
      <c r="V800">
        <v>28.569999999999901</v>
      </c>
      <c r="W800">
        <v>2.15982721382289</v>
      </c>
      <c r="X800">
        <v>15.8699999999999</v>
      </c>
      <c r="Y800">
        <v>224.47</v>
      </c>
      <c r="Z800">
        <v>24.3799999999999</v>
      </c>
      <c r="AA800">
        <v>20.319999999999901</v>
      </c>
      <c r="AB800">
        <v>253.04</v>
      </c>
    </row>
    <row r="801" spans="1:28" hidden="1" x14ac:dyDescent="0.25">
      <c r="A801" t="s">
        <v>1898</v>
      </c>
      <c r="B801" t="s">
        <v>1897</v>
      </c>
      <c r="C801" t="s">
        <v>544</v>
      </c>
      <c r="D801">
        <v>2560.6606003799998</v>
      </c>
      <c r="E801">
        <v>223.8</v>
      </c>
      <c r="F801">
        <v>11.38</v>
      </c>
      <c r="G801">
        <v>0.75</v>
      </c>
      <c r="H801">
        <v>210.16999999999899</v>
      </c>
      <c r="J801">
        <v>12.46</v>
      </c>
      <c r="K801">
        <v>7.15</v>
      </c>
      <c r="L801">
        <v>143.23999999999899</v>
      </c>
      <c r="M801">
        <v>688</v>
      </c>
      <c r="N801">
        <v>198.789999999999</v>
      </c>
      <c r="O801">
        <v>191.63999999999899</v>
      </c>
      <c r="Q801">
        <v>6.0192616372391601E-2</v>
      </c>
      <c r="T801">
        <v>48.4</v>
      </c>
      <c r="U801">
        <v>898.17</v>
      </c>
      <c r="V801">
        <v>45.03</v>
      </c>
      <c r="W801">
        <v>2.67</v>
      </c>
      <c r="X801">
        <v>30</v>
      </c>
      <c r="Y801">
        <v>156.06</v>
      </c>
      <c r="Z801">
        <v>41.98</v>
      </c>
      <c r="AA801">
        <v>40.46</v>
      </c>
      <c r="AB801">
        <v>201.09</v>
      </c>
    </row>
    <row r="802" spans="1:28" hidden="1" x14ac:dyDescent="0.25">
      <c r="A802" t="s">
        <v>1900</v>
      </c>
      <c r="B802" t="s">
        <v>1899</v>
      </c>
      <c r="C802" t="s">
        <v>61</v>
      </c>
      <c r="D802">
        <v>2554.8458100900002</v>
      </c>
      <c r="E802">
        <v>338.35</v>
      </c>
      <c r="F802">
        <v>154.74</v>
      </c>
      <c r="G802">
        <v>3.5</v>
      </c>
      <c r="H802">
        <v>627.50999999999897</v>
      </c>
      <c r="J802">
        <v>36.26</v>
      </c>
      <c r="K802">
        <v>99.2</v>
      </c>
      <c r="L802">
        <v>274.38999999999902</v>
      </c>
      <c r="M802">
        <v>3606.07</v>
      </c>
      <c r="N802">
        <v>472.76999999999902</v>
      </c>
      <c r="O802">
        <v>373.56999999999903</v>
      </c>
      <c r="Q802">
        <v>9.6525096525096499E-2</v>
      </c>
      <c r="T802">
        <v>99.18</v>
      </c>
      <c r="U802">
        <v>4233.58</v>
      </c>
      <c r="V802">
        <v>168.76</v>
      </c>
      <c r="W802">
        <v>9.76</v>
      </c>
      <c r="X802">
        <v>73.8599999999999</v>
      </c>
      <c r="Y802">
        <v>974.76</v>
      </c>
      <c r="Z802">
        <v>127.44999999999899</v>
      </c>
      <c r="AA802">
        <v>100.16999999999901</v>
      </c>
      <c r="AB802">
        <v>1143.52</v>
      </c>
    </row>
    <row r="803" spans="1:28" hidden="1" x14ac:dyDescent="0.25">
      <c r="A803" t="s">
        <v>1902</v>
      </c>
      <c r="B803" t="s">
        <v>1901</v>
      </c>
      <c r="C803" t="s">
        <v>544</v>
      </c>
      <c r="D803">
        <v>2530.2653645549999</v>
      </c>
      <c r="E803">
        <v>1284.5</v>
      </c>
      <c r="F803">
        <v>33.65</v>
      </c>
      <c r="G803">
        <v>1.5</v>
      </c>
      <c r="H803">
        <v>89.319999999999894</v>
      </c>
      <c r="I803">
        <v>52.26</v>
      </c>
      <c r="J803">
        <v>13.0448484901046</v>
      </c>
      <c r="K803">
        <v>20.71</v>
      </c>
      <c r="L803">
        <v>25.569999999999901</v>
      </c>
      <c r="M803">
        <v>-32.629999999999903</v>
      </c>
      <c r="N803">
        <v>55.669999999999902</v>
      </c>
      <c r="O803">
        <v>34.959999999999901</v>
      </c>
      <c r="P803">
        <v>45.68</v>
      </c>
      <c r="Q803">
        <v>0.114987920414548</v>
      </c>
      <c r="R803">
        <v>460.83</v>
      </c>
      <c r="S803">
        <v>25.77</v>
      </c>
      <c r="T803">
        <v>9.3899999999999899</v>
      </c>
      <c r="U803">
        <v>641.229999999999</v>
      </c>
      <c r="V803">
        <v>7.9800000000000102</v>
      </c>
      <c r="W803">
        <v>-2.54</v>
      </c>
      <c r="X803">
        <v>-4.97999999999998</v>
      </c>
      <c r="Y803">
        <v>121.57</v>
      </c>
      <c r="Z803">
        <v>0.22000000000001799</v>
      </c>
      <c r="AA803">
        <v>-6.1799999999999802</v>
      </c>
      <c r="AB803">
        <v>129.55000000000001</v>
      </c>
    </row>
    <row r="804" spans="1:28" hidden="1" x14ac:dyDescent="0.25">
      <c r="A804" t="s">
        <v>1904</v>
      </c>
      <c r="B804" t="s">
        <v>1903</v>
      </c>
      <c r="C804" t="s">
        <v>468</v>
      </c>
      <c r="D804">
        <v>2529.2535268500001</v>
      </c>
      <c r="E804">
        <v>1912.1</v>
      </c>
      <c r="F804">
        <v>63.39</v>
      </c>
      <c r="G804">
        <v>30</v>
      </c>
      <c r="H804">
        <v>259.43999999999897</v>
      </c>
      <c r="I804">
        <v>241.07</v>
      </c>
      <c r="J804">
        <v>106.25517198930299</v>
      </c>
      <c r="K804">
        <v>7.43</v>
      </c>
      <c r="L804">
        <v>139.82999999999899</v>
      </c>
      <c r="M804">
        <v>83.17</v>
      </c>
      <c r="N804">
        <v>196.04999999999899</v>
      </c>
      <c r="O804">
        <v>188.61999999999901</v>
      </c>
      <c r="P804">
        <v>58.12</v>
      </c>
      <c r="Q804">
        <v>0.28233919759708198</v>
      </c>
      <c r="R804">
        <v>1127.54</v>
      </c>
      <c r="S804">
        <v>89.52</v>
      </c>
      <c r="T804">
        <v>48.7899999999999</v>
      </c>
      <c r="U804">
        <v>1858.86</v>
      </c>
      <c r="V804">
        <v>65.06</v>
      </c>
      <c r="W804">
        <v>28.9</v>
      </c>
      <c r="X804">
        <v>38.020000000000003</v>
      </c>
      <c r="Y804">
        <v>375.78</v>
      </c>
      <c r="Z804">
        <v>49.09</v>
      </c>
      <c r="AA804">
        <v>47.01</v>
      </c>
      <c r="AB804">
        <v>440.84</v>
      </c>
    </row>
    <row r="805" spans="1:28" hidden="1" x14ac:dyDescent="0.25">
      <c r="A805" t="s">
        <v>1906</v>
      </c>
      <c r="B805" t="s">
        <v>1905</v>
      </c>
      <c r="C805" t="s">
        <v>913</v>
      </c>
      <c r="D805">
        <v>2516.1752321599902</v>
      </c>
      <c r="E805">
        <v>2161.9</v>
      </c>
      <c r="F805">
        <v>17.72</v>
      </c>
      <c r="G805">
        <v>15</v>
      </c>
      <c r="H805">
        <v>337.4</v>
      </c>
      <c r="J805">
        <v>156.37</v>
      </c>
      <c r="K805">
        <v>73.12</v>
      </c>
      <c r="L805">
        <v>185.31</v>
      </c>
      <c r="M805">
        <v>2619.56</v>
      </c>
      <c r="N805">
        <v>319.68</v>
      </c>
      <c r="O805">
        <v>246.56</v>
      </c>
      <c r="Q805">
        <v>9.5926328579650805E-2</v>
      </c>
      <c r="T805">
        <v>61.25</v>
      </c>
      <c r="U805">
        <v>2956.96</v>
      </c>
      <c r="V805">
        <v>167.879999999999</v>
      </c>
      <c r="W805">
        <v>85.48</v>
      </c>
      <c r="X805">
        <v>101.299999999999</v>
      </c>
      <c r="Y805">
        <v>1247.17</v>
      </c>
      <c r="Z805">
        <v>163.129999999999</v>
      </c>
      <c r="AA805">
        <v>136.88999999999899</v>
      </c>
      <c r="AB805">
        <v>1415.05</v>
      </c>
    </row>
    <row r="806" spans="1:28" hidden="1" x14ac:dyDescent="0.25">
      <c r="A806" t="s">
        <v>1908</v>
      </c>
      <c r="B806" t="s">
        <v>1907</v>
      </c>
      <c r="C806" t="s">
        <v>347</v>
      </c>
      <c r="D806">
        <v>2494.1614789</v>
      </c>
      <c r="E806">
        <v>84.3</v>
      </c>
      <c r="F806">
        <v>58.58</v>
      </c>
      <c r="G806">
        <v>0</v>
      </c>
      <c r="H806">
        <v>228.849999999999</v>
      </c>
      <c r="I806">
        <v>167.62</v>
      </c>
      <c r="J806">
        <v>2.9194541177868598</v>
      </c>
      <c r="K806">
        <v>21.68</v>
      </c>
      <c r="L806">
        <v>87.729999999999805</v>
      </c>
      <c r="M806">
        <v>278.3</v>
      </c>
      <c r="N806">
        <v>170.26999999999899</v>
      </c>
      <c r="O806">
        <v>148.58999999999901</v>
      </c>
      <c r="P806">
        <v>414.51</v>
      </c>
      <c r="Q806">
        <v>0</v>
      </c>
      <c r="R806">
        <v>1390.54</v>
      </c>
      <c r="S806">
        <v>118.36</v>
      </c>
      <c r="T806">
        <v>60.86</v>
      </c>
      <c r="U806">
        <v>2598.1799999999998</v>
      </c>
      <c r="V806">
        <v>65.31</v>
      </c>
      <c r="W806">
        <v>0.28000000000000003</v>
      </c>
      <c r="X806">
        <v>8.3800000000000594</v>
      </c>
      <c r="Y806">
        <v>593.42999999999995</v>
      </c>
      <c r="Z806">
        <v>47.66</v>
      </c>
      <c r="AA806">
        <v>45.19</v>
      </c>
      <c r="AB806">
        <v>658.74</v>
      </c>
    </row>
    <row r="807" spans="1:28" hidden="1" x14ac:dyDescent="0.25">
      <c r="A807" t="s">
        <v>1910</v>
      </c>
      <c r="B807" t="s">
        <v>1909</v>
      </c>
      <c r="C807" t="s">
        <v>339</v>
      </c>
      <c r="D807">
        <v>2491.10862</v>
      </c>
      <c r="E807">
        <v>280.2</v>
      </c>
      <c r="F807">
        <v>56.15</v>
      </c>
      <c r="G807">
        <v>2.5</v>
      </c>
      <c r="H807">
        <v>141.789999999999</v>
      </c>
      <c r="J807">
        <v>6.33</v>
      </c>
      <c r="K807">
        <v>3.9</v>
      </c>
      <c r="L807">
        <v>57.979999999999897</v>
      </c>
      <c r="M807">
        <v>3110.92</v>
      </c>
      <c r="N807">
        <v>85.639999999999901</v>
      </c>
      <c r="O807">
        <v>81.739999999999895</v>
      </c>
      <c r="Q807">
        <v>0.394944707740916</v>
      </c>
      <c r="T807">
        <v>23.759999999999899</v>
      </c>
      <c r="U807">
        <v>3252.71</v>
      </c>
      <c r="V807">
        <v>42.87</v>
      </c>
      <c r="W807">
        <v>1.93</v>
      </c>
      <c r="X807">
        <v>17.93</v>
      </c>
      <c r="Y807">
        <v>778.1</v>
      </c>
      <c r="Z807">
        <v>28.25</v>
      </c>
      <c r="AA807">
        <v>25.83</v>
      </c>
      <c r="AB807">
        <v>820.97</v>
      </c>
    </row>
    <row r="808" spans="1:28" hidden="1" x14ac:dyDescent="0.25">
      <c r="A808" t="s">
        <v>1912</v>
      </c>
      <c r="B808" t="s">
        <v>1911</v>
      </c>
      <c r="C808" t="s">
        <v>468</v>
      </c>
      <c r="D808">
        <v>2483.6667702</v>
      </c>
      <c r="E808">
        <v>363.1</v>
      </c>
      <c r="F808">
        <v>52.29</v>
      </c>
      <c r="G808">
        <v>4.5</v>
      </c>
      <c r="H808">
        <v>215.349999999999</v>
      </c>
      <c r="J808">
        <v>13.63</v>
      </c>
      <c r="K808">
        <v>16.27</v>
      </c>
      <c r="L808">
        <v>92.879999999999896</v>
      </c>
      <c r="M808">
        <v>1655.98</v>
      </c>
      <c r="N808">
        <v>163.05999999999901</v>
      </c>
      <c r="O808">
        <v>146.789999999999</v>
      </c>
      <c r="Q808">
        <v>0.33015407190022</v>
      </c>
      <c r="T808">
        <v>53.91</v>
      </c>
      <c r="U808">
        <v>1871.33</v>
      </c>
      <c r="V808">
        <v>53.11</v>
      </c>
      <c r="W808">
        <v>2.74</v>
      </c>
      <c r="X808">
        <v>18.63</v>
      </c>
      <c r="Y808">
        <v>445.49</v>
      </c>
      <c r="Z808">
        <v>36.06</v>
      </c>
      <c r="AA808">
        <v>29.25</v>
      </c>
      <c r="AB808">
        <v>498.6</v>
      </c>
    </row>
    <row r="809" spans="1:28" hidden="1" x14ac:dyDescent="0.25">
      <c r="A809" t="s">
        <v>1914</v>
      </c>
      <c r="B809" t="s">
        <v>1913</v>
      </c>
      <c r="C809" t="s">
        <v>508</v>
      </c>
      <c r="D809">
        <v>2472.3941199999999</v>
      </c>
      <c r="E809">
        <v>572.1</v>
      </c>
      <c r="F809">
        <v>121.07</v>
      </c>
      <c r="G809">
        <v>4</v>
      </c>
      <c r="H809">
        <v>286.63</v>
      </c>
      <c r="J809">
        <v>25.89</v>
      </c>
      <c r="K809">
        <v>16.649999999999999</v>
      </c>
      <c r="L809">
        <v>112.06</v>
      </c>
      <c r="M809">
        <v>198.92</v>
      </c>
      <c r="N809">
        <v>165.56</v>
      </c>
      <c r="O809">
        <v>148.91</v>
      </c>
      <c r="Q809">
        <v>0.15449980687524101</v>
      </c>
      <c r="T809">
        <v>36.85</v>
      </c>
      <c r="U809">
        <v>485.55</v>
      </c>
      <c r="V809">
        <v>81.28</v>
      </c>
      <c r="W809">
        <v>7.84</v>
      </c>
      <c r="X809">
        <v>33.93</v>
      </c>
      <c r="Y809">
        <v>50.25</v>
      </c>
      <c r="Z809">
        <v>50.6</v>
      </c>
      <c r="AA809">
        <v>45.55</v>
      </c>
      <c r="AB809">
        <v>131.53</v>
      </c>
    </row>
    <row r="810" spans="1:28" hidden="1" x14ac:dyDescent="0.25">
      <c r="A810" t="s">
        <v>1916</v>
      </c>
      <c r="B810" t="s">
        <v>1915</v>
      </c>
      <c r="C810" t="s">
        <v>88</v>
      </c>
      <c r="D810">
        <v>2471.0926749999999</v>
      </c>
      <c r="E810">
        <v>108.3</v>
      </c>
      <c r="F810">
        <v>19.809999999999999</v>
      </c>
      <c r="G810">
        <v>0.8</v>
      </c>
      <c r="H810">
        <v>174.31</v>
      </c>
      <c r="I810">
        <v>94.03</v>
      </c>
      <c r="J810">
        <v>4.9826702675163697</v>
      </c>
      <c r="K810">
        <v>2.5299999999999998</v>
      </c>
      <c r="L810">
        <v>112.96</v>
      </c>
      <c r="M810">
        <v>119.129999999999</v>
      </c>
      <c r="N810">
        <v>154.5</v>
      </c>
      <c r="O810">
        <v>151.97</v>
      </c>
      <c r="P810">
        <v>6.91</v>
      </c>
      <c r="Q810">
        <v>0.16055648016997101</v>
      </c>
      <c r="R810">
        <v>555.1</v>
      </c>
      <c r="S810">
        <v>152.1</v>
      </c>
      <c r="T810">
        <v>39.01</v>
      </c>
      <c r="U810">
        <v>1101.58</v>
      </c>
      <c r="V810">
        <v>34.49</v>
      </c>
      <c r="W810">
        <v>0.96</v>
      </c>
      <c r="X810">
        <v>21.7</v>
      </c>
      <c r="Y810">
        <v>297.89999999999998</v>
      </c>
      <c r="Z810">
        <v>29.82</v>
      </c>
      <c r="AA810">
        <v>29.07</v>
      </c>
      <c r="AB810">
        <v>332.39</v>
      </c>
    </row>
    <row r="811" spans="1:28" hidden="1" x14ac:dyDescent="0.25">
      <c r="A811" t="s">
        <v>1918</v>
      </c>
      <c r="B811" t="s">
        <v>1917</v>
      </c>
      <c r="C811" t="s">
        <v>468</v>
      </c>
      <c r="D811">
        <v>2465.3467596</v>
      </c>
      <c r="E811">
        <v>816.45</v>
      </c>
      <c r="F811">
        <v>46.27</v>
      </c>
      <c r="G811">
        <v>17.27</v>
      </c>
      <c r="H811">
        <v>326.39999999999998</v>
      </c>
      <c r="J811">
        <v>70.069999999999993</v>
      </c>
      <c r="K811">
        <v>1.91</v>
      </c>
      <c r="L811">
        <v>208.33</v>
      </c>
      <c r="M811">
        <v>2418.1799999999998</v>
      </c>
      <c r="N811">
        <v>280.13</v>
      </c>
      <c r="O811">
        <v>278.22000000000003</v>
      </c>
      <c r="Q811">
        <v>0.246467817896389</v>
      </c>
      <c r="T811">
        <v>69.89</v>
      </c>
      <c r="U811">
        <v>2744.58</v>
      </c>
      <c r="V811">
        <v>96.34</v>
      </c>
      <c r="W811">
        <v>20.88</v>
      </c>
      <c r="X811">
        <v>62.06</v>
      </c>
      <c r="Y811">
        <v>607.04</v>
      </c>
      <c r="Z811">
        <v>82.26</v>
      </c>
      <c r="AA811">
        <v>82.1</v>
      </c>
      <c r="AB811">
        <v>703.38</v>
      </c>
    </row>
    <row r="812" spans="1:28" hidden="1" x14ac:dyDescent="0.25">
      <c r="A812" t="s">
        <v>1920</v>
      </c>
      <c r="B812" t="s">
        <v>1919</v>
      </c>
      <c r="C812" t="s">
        <v>74</v>
      </c>
      <c r="D812">
        <v>2463.2153753849998</v>
      </c>
      <c r="E812">
        <v>1605.95</v>
      </c>
      <c r="F812">
        <v>27.88</v>
      </c>
      <c r="G812">
        <v>5</v>
      </c>
      <c r="H812">
        <v>216.25</v>
      </c>
      <c r="I812">
        <v>479.89</v>
      </c>
      <c r="J812">
        <v>86.270780713515805</v>
      </c>
      <c r="K812">
        <v>2.2599999999999998</v>
      </c>
      <c r="L812">
        <v>133.88999999999999</v>
      </c>
      <c r="M812">
        <v>171.89999999999901</v>
      </c>
      <c r="N812">
        <v>188.37</v>
      </c>
      <c r="O812">
        <v>186.11</v>
      </c>
      <c r="P812">
        <v>3.19</v>
      </c>
      <c r="Q812">
        <v>5.7957050563895697E-2</v>
      </c>
      <c r="R812">
        <v>0</v>
      </c>
      <c r="S812">
        <v>48.18</v>
      </c>
      <c r="T812">
        <v>52.22</v>
      </c>
      <c r="U812">
        <v>919.41</v>
      </c>
      <c r="V812">
        <v>47</v>
      </c>
      <c r="W812">
        <v>18.73</v>
      </c>
      <c r="X812">
        <v>29.07</v>
      </c>
      <c r="Y812">
        <v>187.94</v>
      </c>
      <c r="Z812">
        <v>39.79</v>
      </c>
      <c r="AA812">
        <v>39.31</v>
      </c>
      <c r="AB812">
        <v>234.94</v>
      </c>
    </row>
    <row r="813" spans="1:28" hidden="1" x14ac:dyDescent="0.25">
      <c r="A813" t="s">
        <v>1922</v>
      </c>
      <c r="B813" t="s">
        <v>1921</v>
      </c>
      <c r="C813" t="s">
        <v>38</v>
      </c>
      <c r="D813">
        <v>2461.9174962000002</v>
      </c>
      <c r="E813">
        <v>338.75</v>
      </c>
      <c r="F813">
        <v>27.39</v>
      </c>
      <c r="G813">
        <v>0</v>
      </c>
      <c r="H813">
        <v>118.68</v>
      </c>
      <c r="I813">
        <v>146.6</v>
      </c>
      <c r="J813">
        <v>3.79984057728961</v>
      </c>
      <c r="K813">
        <v>56.64</v>
      </c>
      <c r="L813">
        <v>27.62</v>
      </c>
      <c r="M813">
        <v>34.329999999999899</v>
      </c>
      <c r="N813">
        <v>91.29</v>
      </c>
      <c r="O813">
        <v>34.65</v>
      </c>
      <c r="P813">
        <v>14.83</v>
      </c>
      <c r="Q813">
        <v>0</v>
      </c>
      <c r="R813">
        <v>842.88</v>
      </c>
      <c r="S813">
        <v>179.01</v>
      </c>
      <c r="T813">
        <v>7.03</v>
      </c>
      <c r="U813">
        <v>1336.33</v>
      </c>
      <c r="V813">
        <v>1.18999999999999</v>
      </c>
      <c r="W813">
        <v>-3.01</v>
      </c>
      <c r="X813">
        <v>-21.87</v>
      </c>
      <c r="Y813">
        <v>285.14</v>
      </c>
      <c r="Z813">
        <v>-5.86</v>
      </c>
      <c r="AA813">
        <v>-26.59</v>
      </c>
      <c r="AB813">
        <v>286.33</v>
      </c>
    </row>
    <row r="814" spans="1:28" hidden="1" x14ac:dyDescent="0.25">
      <c r="A814" t="s">
        <v>1924</v>
      </c>
      <c r="B814" t="s">
        <v>1923</v>
      </c>
      <c r="C814" t="s">
        <v>102</v>
      </c>
      <c r="D814">
        <v>2459.4669095700001</v>
      </c>
      <c r="E814">
        <v>92.1</v>
      </c>
      <c r="F814">
        <v>7.61</v>
      </c>
      <c r="G814">
        <v>0.15</v>
      </c>
      <c r="H814">
        <v>23.01</v>
      </c>
      <c r="J814">
        <v>0.130906115770096</v>
      </c>
      <c r="K814">
        <v>9.76</v>
      </c>
      <c r="L814">
        <v>3.16</v>
      </c>
      <c r="M814">
        <v>122.11</v>
      </c>
      <c r="N814">
        <v>15.4</v>
      </c>
      <c r="O814">
        <v>5.64</v>
      </c>
      <c r="Q814">
        <v>1.1458593749999999</v>
      </c>
      <c r="T814">
        <v>2.48</v>
      </c>
      <c r="U814">
        <v>145.12</v>
      </c>
      <c r="V814">
        <v>10.0299999999999</v>
      </c>
      <c r="W814">
        <v>7.3634690120678997E-2</v>
      </c>
      <c r="X814">
        <v>1.76999999999999</v>
      </c>
      <c r="Y814">
        <v>38.450000000000003</v>
      </c>
      <c r="Z814">
        <v>7.3499999999999899</v>
      </c>
      <c r="AA814">
        <v>3.0799999999999899</v>
      </c>
      <c r="AB814">
        <v>48.48</v>
      </c>
    </row>
    <row r="815" spans="1:28" hidden="1" x14ac:dyDescent="0.25">
      <c r="A815" t="s">
        <v>1926</v>
      </c>
      <c r="B815" t="s">
        <v>1925</v>
      </c>
      <c r="C815" t="s">
        <v>96</v>
      </c>
      <c r="D815">
        <v>2456.7910986500001</v>
      </c>
      <c r="E815">
        <v>153.80000000000001</v>
      </c>
      <c r="F815">
        <v>280.72000000000003</v>
      </c>
      <c r="G815">
        <v>0</v>
      </c>
      <c r="H815">
        <v>311.82</v>
      </c>
      <c r="J815">
        <v>-1.9</v>
      </c>
      <c r="K815">
        <v>85.69</v>
      </c>
      <c r="L815">
        <v>-29.799999999999802</v>
      </c>
      <c r="M815">
        <v>2128.87</v>
      </c>
      <c r="N815">
        <v>31.100000000000101</v>
      </c>
      <c r="O815">
        <v>-54.589999999999797</v>
      </c>
      <c r="Q815">
        <v>0</v>
      </c>
      <c r="T815">
        <v>-24.7899999999999</v>
      </c>
      <c r="U815">
        <v>2440.69</v>
      </c>
      <c r="V815">
        <v>12.569999999999901</v>
      </c>
      <c r="W815">
        <v>-4.51</v>
      </c>
      <c r="X815">
        <v>-70.72</v>
      </c>
      <c r="Y815">
        <v>612.74</v>
      </c>
      <c r="Z815">
        <v>-63.17</v>
      </c>
      <c r="AA815">
        <v>-87.6</v>
      </c>
      <c r="AB815">
        <v>625.30999999999995</v>
      </c>
    </row>
    <row r="816" spans="1:28" hidden="1" x14ac:dyDescent="0.25">
      <c r="A816" t="s">
        <v>1928</v>
      </c>
      <c r="B816" t="s">
        <v>1927</v>
      </c>
      <c r="C816" t="s">
        <v>712</v>
      </c>
      <c r="D816">
        <v>2443.70101965</v>
      </c>
      <c r="E816">
        <v>2048</v>
      </c>
      <c r="F816">
        <v>18.54</v>
      </c>
      <c r="G816">
        <v>92</v>
      </c>
      <c r="H816">
        <v>198.36</v>
      </c>
      <c r="I816">
        <v>43.71</v>
      </c>
      <c r="J816">
        <v>110.012749325728</v>
      </c>
      <c r="K816">
        <v>0.08</v>
      </c>
      <c r="L816">
        <v>133.61000000000001</v>
      </c>
      <c r="M816">
        <v>25.969999999999899</v>
      </c>
      <c r="N816">
        <v>179.82</v>
      </c>
      <c r="O816">
        <v>179.74</v>
      </c>
      <c r="P816">
        <v>6.57</v>
      </c>
      <c r="Q816">
        <v>0.83626671057555502</v>
      </c>
      <c r="R816">
        <v>1137.68</v>
      </c>
      <c r="S816">
        <v>21.48</v>
      </c>
      <c r="T816">
        <v>46.13</v>
      </c>
      <c r="U816">
        <v>1433.77</v>
      </c>
      <c r="V816">
        <v>51.68</v>
      </c>
      <c r="W816">
        <v>28.79</v>
      </c>
      <c r="X816">
        <v>34.96</v>
      </c>
      <c r="Y816">
        <v>311.81</v>
      </c>
      <c r="Z816">
        <v>47.12</v>
      </c>
      <c r="AA816">
        <v>47.08</v>
      </c>
      <c r="AB816">
        <v>363.49</v>
      </c>
    </row>
    <row r="817" spans="1:28" hidden="1" x14ac:dyDescent="0.25">
      <c r="A817" t="s">
        <v>1930</v>
      </c>
      <c r="B817" t="s">
        <v>1929</v>
      </c>
      <c r="C817" t="s">
        <v>347</v>
      </c>
      <c r="D817">
        <v>2439.3894608999999</v>
      </c>
      <c r="E817">
        <v>1202.55</v>
      </c>
      <c r="F817">
        <v>1.97</v>
      </c>
      <c r="G817">
        <v>0.5</v>
      </c>
      <c r="H817">
        <v>71.499999999999901</v>
      </c>
      <c r="J817">
        <v>22.6</v>
      </c>
      <c r="K817">
        <v>9.84</v>
      </c>
      <c r="L817">
        <v>44.209999999999901</v>
      </c>
      <c r="M817">
        <v>483.29</v>
      </c>
      <c r="N817">
        <v>69.529999999999902</v>
      </c>
      <c r="O817">
        <v>59.689999999999898</v>
      </c>
      <c r="Q817">
        <v>2.21238938053097E-2</v>
      </c>
      <c r="T817">
        <v>15.48</v>
      </c>
      <c r="U817">
        <v>554.79</v>
      </c>
      <c r="V817">
        <v>22.12</v>
      </c>
      <c r="W817">
        <v>6.87</v>
      </c>
      <c r="X817">
        <v>13.42</v>
      </c>
      <c r="Y817">
        <v>154.69999999999999</v>
      </c>
      <c r="Z817">
        <v>21.52</v>
      </c>
      <c r="AA817">
        <v>18.5</v>
      </c>
      <c r="AB817">
        <v>176.82</v>
      </c>
    </row>
    <row r="818" spans="1:28" hidden="1" x14ac:dyDescent="0.25">
      <c r="A818" t="s">
        <v>1932</v>
      </c>
      <c r="B818" t="s">
        <v>1931</v>
      </c>
      <c r="C818" t="s">
        <v>102</v>
      </c>
      <c r="D818">
        <v>2415.2954490000002</v>
      </c>
      <c r="E818">
        <v>492.8</v>
      </c>
      <c r="F818">
        <v>39.61</v>
      </c>
      <c r="G818">
        <v>25</v>
      </c>
      <c r="H818">
        <v>389.969999999999</v>
      </c>
      <c r="J818">
        <v>47.3</v>
      </c>
      <c r="K818">
        <v>37.64</v>
      </c>
      <c r="L818">
        <v>232.319999999999</v>
      </c>
      <c r="M818">
        <v>2656.26</v>
      </c>
      <c r="N818">
        <v>350.35999999999899</v>
      </c>
      <c r="O818">
        <v>312.719999999999</v>
      </c>
      <c r="Q818">
        <v>0.52854122621564403</v>
      </c>
      <c r="T818">
        <v>80.400000000000006</v>
      </c>
      <c r="U818">
        <v>3046.23</v>
      </c>
      <c r="V818">
        <v>101.34</v>
      </c>
      <c r="W818">
        <v>12.67</v>
      </c>
      <c r="X818">
        <v>62.15</v>
      </c>
      <c r="Y818">
        <v>704.53</v>
      </c>
      <c r="Z818">
        <v>90.64</v>
      </c>
      <c r="AA818">
        <v>84</v>
      </c>
      <c r="AB818">
        <v>805.87</v>
      </c>
    </row>
    <row r="819" spans="1:28" hidden="1" x14ac:dyDescent="0.25">
      <c r="A819" t="s">
        <v>1934</v>
      </c>
      <c r="B819" t="s">
        <v>1933</v>
      </c>
      <c r="C819" t="s">
        <v>1066</v>
      </c>
      <c r="D819">
        <v>2410.8460903800001</v>
      </c>
      <c r="E819">
        <v>19.2</v>
      </c>
      <c r="F819">
        <v>213.2</v>
      </c>
      <c r="G819">
        <v>0</v>
      </c>
      <c r="H819">
        <v>285.16000000000003</v>
      </c>
      <c r="I819">
        <v>379.46</v>
      </c>
      <c r="J819">
        <v>-1.0547536020978401</v>
      </c>
      <c r="K819">
        <v>210.12</v>
      </c>
      <c r="L819">
        <v>-134.729999999999</v>
      </c>
      <c r="M819">
        <v>523.91</v>
      </c>
      <c r="N819">
        <v>71.960000000000406</v>
      </c>
      <c r="O819">
        <v>-138.159999999999</v>
      </c>
      <c r="P819">
        <v>24.45</v>
      </c>
      <c r="Q819">
        <v>0</v>
      </c>
      <c r="R819">
        <v>5074.4799999999996</v>
      </c>
      <c r="S819">
        <v>72.88</v>
      </c>
      <c r="T819">
        <v>-3.4299999999999899</v>
      </c>
      <c r="U819">
        <v>6360.34</v>
      </c>
      <c r="V819">
        <v>230.219999999999</v>
      </c>
      <c r="W819">
        <v>1.05</v>
      </c>
      <c r="X819">
        <v>130.909999999999</v>
      </c>
      <c r="Y819">
        <v>1828.88</v>
      </c>
      <c r="Z819">
        <v>177.689999999999</v>
      </c>
      <c r="AA819">
        <v>127.349999999999</v>
      </c>
      <c r="AB819">
        <v>2059.1</v>
      </c>
    </row>
    <row r="820" spans="1:28" hidden="1" x14ac:dyDescent="0.25">
      <c r="A820" t="s">
        <v>1936</v>
      </c>
      <c r="B820" t="s">
        <v>1935</v>
      </c>
      <c r="C820" t="s">
        <v>27</v>
      </c>
      <c r="D820">
        <v>2403.6451132699999</v>
      </c>
      <c r="E820">
        <v>294.85000000000002</v>
      </c>
      <c r="F820">
        <v>0</v>
      </c>
      <c r="G820">
        <v>0</v>
      </c>
      <c r="H820">
        <v>65.080000000000098</v>
      </c>
      <c r="J820">
        <v>7.82</v>
      </c>
      <c r="L820">
        <v>65.080000000000098</v>
      </c>
      <c r="M820">
        <v>1164.83</v>
      </c>
      <c r="N820">
        <v>65.080000000000098</v>
      </c>
      <c r="O820">
        <v>65.080000000000098</v>
      </c>
      <c r="Q820">
        <v>0</v>
      </c>
      <c r="T820">
        <v>0</v>
      </c>
      <c r="U820">
        <v>1229.9100000000001</v>
      </c>
      <c r="V820">
        <v>22.079999999999899</v>
      </c>
      <c r="W820">
        <v>2.65</v>
      </c>
      <c r="X820">
        <v>22.079999999999899</v>
      </c>
      <c r="Y820">
        <v>301.35000000000002</v>
      </c>
      <c r="Z820">
        <v>22.079999999999899</v>
      </c>
      <c r="AA820">
        <v>22.079999999999899</v>
      </c>
      <c r="AB820">
        <v>323.43</v>
      </c>
    </row>
    <row r="821" spans="1:28" hidden="1" x14ac:dyDescent="0.25">
      <c r="A821" t="s">
        <v>1938</v>
      </c>
      <c r="B821" t="s">
        <v>1937</v>
      </c>
      <c r="C821" t="s">
        <v>24</v>
      </c>
      <c r="D821">
        <v>2387.4411943199998</v>
      </c>
      <c r="E821">
        <v>501.6</v>
      </c>
      <c r="F821">
        <v>28.74</v>
      </c>
      <c r="G821">
        <v>0</v>
      </c>
      <c r="H821">
        <v>96.98</v>
      </c>
      <c r="J821">
        <v>7.28</v>
      </c>
      <c r="K821">
        <v>7.67</v>
      </c>
      <c r="L821">
        <v>34</v>
      </c>
      <c r="M821">
        <v>330.74</v>
      </c>
      <c r="N821">
        <v>68.239999999999995</v>
      </c>
      <c r="O821">
        <v>60.57</v>
      </c>
      <c r="Q821">
        <v>0</v>
      </c>
      <c r="T821">
        <v>26.57</v>
      </c>
      <c r="U821">
        <v>427.72</v>
      </c>
      <c r="V821">
        <v>32.509999999999899</v>
      </c>
      <c r="W821">
        <v>3.19</v>
      </c>
      <c r="X821">
        <v>14.9599999999999</v>
      </c>
      <c r="Y821">
        <v>84.09</v>
      </c>
      <c r="Z821">
        <v>24.919999999999899</v>
      </c>
      <c r="AA821">
        <v>22.8799999999999</v>
      </c>
      <c r="AB821">
        <v>116.6</v>
      </c>
    </row>
    <row r="822" spans="1:28" hidden="1" x14ac:dyDescent="0.25">
      <c r="A822" t="s">
        <v>1940</v>
      </c>
      <c r="B822" t="s">
        <v>1939</v>
      </c>
      <c r="C822" t="s">
        <v>71</v>
      </c>
      <c r="D822">
        <v>2382.2231107500002</v>
      </c>
      <c r="E822">
        <v>3150.65</v>
      </c>
      <c r="F822">
        <v>91.54</v>
      </c>
      <c r="G822">
        <v>32.049999999999997</v>
      </c>
      <c r="H822">
        <v>232.60999999999899</v>
      </c>
      <c r="J822">
        <v>101.85</v>
      </c>
      <c r="K822">
        <v>39.630000000000003</v>
      </c>
      <c r="L822">
        <v>77.989999999999597</v>
      </c>
      <c r="M822">
        <v>2761.53</v>
      </c>
      <c r="N822">
        <v>141.069999999999</v>
      </c>
      <c r="O822">
        <v>101.439999999999</v>
      </c>
      <c r="Q822">
        <v>0.31467844869906703</v>
      </c>
      <c r="T822">
        <v>23.4499999999999</v>
      </c>
      <c r="U822">
        <v>2994.14</v>
      </c>
      <c r="V822">
        <v>60.87</v>
      </c>
      <c r="W822">
        <v>29.22</v>
      </c>
      <c r="X822">
        <v>22.37</v>
      </c>
      <c r="Y822">
        <v>627.58000000000004</v>
      </c>
      <c r="Z822">
        <v>37.53</v>
      </c>
      <c r="AA822">
        <v>26.67</v>
      </c>
      <c r="AB822">
        <v>688.45</v>
      </c>
    </row>
    <row r="823" spans="1:28" hidden="1" x14ac:dyDescent="0.25">
      <c r="A823" t="s">
        <v>1942</v>
      </c>
      <c r="B823" t="s">
        <v>1941</v>
      </c>
      <c r="C823" t="s">
        <v>115</v>
      </c>
      <c r="D823">
        <v>2381.347397</v>
      </c>
      <c r="E823">
        <v>113.25</v>
      </c>
      <c r="F823">
        <v>33.28</v>
      </c>
      <c r="G823">
        <v>0</v>
      </c>
      <c r="H823">
        <v>67.599999999999895</v>
      </c>
      <c r="J823">
        <v>-25.02</v>
      </c>
      <c r="K823">
        <v>522.95000000000005</v>
      </c>
      <c r="L823">
        <v>-516.70000000000005</v>
      </c>
      <c r="M823">
        <v>2708.67</v>
      </c>
      <c r="N823">
        <v>34.319999999999901</v>
      </c>
      <c r="O823">
        <v>-488.63</v>
      </c>
      <c r="Q823">
        <v>0</v>
      </c>
      <c r="T823">
        <v>28.07</v>
      </c>
      <c r="U823">
        <v>2776.27</v>
      </c>
      <c r="V823">
        <v>-74.709999999999994</v>
      </c>
      <c r="W823">
        <v>-11.92</v>
      </c>
      <c r="X823">
        <v>-246.09</v>
      </c>
      <c r="Y823">
        <v>765.5</v>
      </c>
      <c r="Z823">
        <v>-84.11</v>
      </c>
      <c r="AA823">
        <v>-219.03</v>
      </c>
      <c r="AB823">
        <v>690.79</v>
      </c>
    </row>
    <row r="824" spans="1:28" hidden="1" x14ac:dyDescent="0.25">
      <c r="A824" t="s">
        <v>1944</v>
      </c>
      <c r="B824" t="s">
        <v>1943</v>
      </c>
      <c r="C824" t="s">
        <v>541</v>
      </c>
      <c r="D824">
        <v>2373.9325607599999</v>
      </c>
      <c r="E824">
        <v>1094.9000000000001</v>
      </c>
      <c r="F824">
        <v>13.74</v>
      </c>
      <c r="G824">
        <v>5</v>
      </c>
      <c r="H824">
        <v>91.85</v>
      </c>
      <c r="I824">
        <v>29.69</v>
      </c>
      <c r="J824">
        <v>25.240630720619102</v>
      </c>
      <c r="K824">
        <v>2.65</v>
      </c>
      <c r="L824">
        <v>56.1</v>
      </c>
      <c r="M824">
        <v>67.8599999999999</v>
      </c>
      <c r="N824">
        <v>78.11</v>
      </c>
      <c r="O824">
        <v>75.459999999999994</v>
      </c>
      <c r="P824">
        <v>11.06</v>
      </c>
      <c r="Q824">
        <v>0.198093306595365</v>
      </c>
      <c r="R824">
        <v>160.51</v>
      </c>
      <c r="S824">
        <v>100.52</v>
      </c>
      <c r="T824">
        <v>19.36</v>
      </c>
      <c r="U824">
        <v>461.48999999999899</v>
      </c>
      <c r="V824">
        <v>27.0399999999999</v>
      </c>
      <c r="W824">
        <v>7.43</v>
      </c>
      <c r="X824">
        <v>16.329999999999899</v>
      </c>
      <c r="Y824">
        <v>96.65</v>
      </c>
      <c r="Z824">
        <v>23.499999999999901</v>
      </c>
      <c r="AA824">
        <v>22.8599999999999</v>
      </c>
      <c r="AB824">
        <v>123.69</v>
      </c>
    </row>
    <row r="825" spans="1:28" hidden="1" x14ac:dyDescent="0.25">
      <c r="A825" t="s">
        <v>1946</v>
      </c>
      <c r="B825" t="s">
        <v>1945</v>
      </c>
      <c r="C825" t="s">
        <v>323</v>
      </c>
      <c r="D825">
        <v>2365.5303284400002</v>
      </c>
      <c r="E825">
        <v>1003.35</v>
      </c>
      <c r="F825">
        <v>13.39</v>
      </c>
      <c r="G825">
        <v>6</v>
      </c>
      <c r="H825">
        <v>156.25</v>
      </c>
      <c r="I825">
        <v>56.26</v>
      </c>
      <c r="J825">
        <v>29.059766763848302</v>
      </c>
      <c r="K825">
        <v>34.92</v>
      </c>
      <c r="L825">
        <v>79.739999999999995</v>
      </c>
      <c r="M825">
        <v>-154.07999999999899</v>
      </c>
      <c r="N825">
        <v>142.86000000000001</v>
      </c>
      <c r="O825">
        <v>107.94</v>
      </c>
      <c r="P825">
        <v>5.89</v>
      </c>
      <c r="Q825">
        <v>0.206471030850263</v>
      </c>
      <c r="R825">
        <v>3032.68</v>
      </c>
      <c r="S825">
        <v>58.9</v>
      </c>
      <c r="T825">
        <v>28.2</v>
      </c>
      <c r="U825">
        <v>3155.9</v>
      </c>
      <c r="V825">
        <v>58.719999999999899</v>
      </c>
      <c r="W825">
        <v>11.305</v>
      </c>
      <c r="X825">
        <v>31.029999999999902</v>
      </c>
      <c r="Y825">
        <v>712.82</v>
      </c>
      <c r="Z825">
        <v>52.6799999999999</v>
      </c>
      <c r="AA825">
        <v>42.1099999999999</v>
      </c>
      <c r="AB825">
        <v>771.54</v>
      </c>
    </row>
    <row r="826" spans="1:28" hidden="1" x14ac:dyDescent="0.25">
      <c r="A826" t="s">
        <v>1948</v>
      </c>
      <c r="B826" t="s">
        <v>1947</v>
      </c>
      <c r="C826" t="s">
        <v>765</v>
      </c>
      <c r="D826">
        <v>2362.86509282</v>
      </c>
      <c r="E826">
        <v>257.89999999999998</v>
      </c>
      <c r="F826">
        <v>17.64</v>
      </c>
      <c r="G826">
        <v>0</v>
      </c>
      <c r="H826">
        <v>101.47</v>
      </c>
      <c r="I826">
        <v>140.71</v>
      </c>
      <c r="J826">
        <v>5.6877166467069902</v>
      </c>
      <c r="L826">
        <v>39.78</v>
      </c>
      <c r="M826">
        <v>441.57999999999902</v>
      </c>
      <c r="N826">
        <v>83.83</v>
      </c>
      <c r="O826">
        <v>83.83</v>
      </c>
      <c r="Q826">
        <v>0</v>
      </c>
      <c r="T826">
        <v>44.05</v>
      </c>
      <c r="U826">
        <v>683.76</v>
      </c>
      <c r="V826">
        <v>39.879999999999903</v>
      </c>
      <c r="W826">
        <v>2.0299999999999998</v>
      </c>
      <c r="X826">
        <v>14.0299999999999</v>
      </c>
      <c r="Y826">
        <v>177.28</v>
      </c>
      <c r="Z826">
        <v>33.649999999999899</v>
      </c>
      <c r="AA826">
        <v>33.649999999999899</v>
      </c>
      <c r="AB826">
        <v>217.16</v>
      </c>
    </row>
    <row r="827" spans="1:28" hidden="1" x14ac:dyDescent="0.25">
      <c r="A827" t="s">
        <v>1950</v>
      </c>
      <c r="B827" t="s">
        <v>1949</v>
      </c>
      <c r="C827" t="s">
        <v>1579</v>
      </c>
      <c r="D827">
        <v>2357.1957657599901</v>
      </c>
      <c r="E827">
        <v>111.25</v>
      </c>
      <c r="F827">
        <v>106.75</v>
      </c>
      <c r="G827">
        <v>4</v>
      </c>
      <c r="H827">
        <v>398.53</v>
      </c>
      <c r="J827">
        <v>7.61</v>
      </c>
      <c r="K827">
        <v>38.590000000000003</v>
      </c>
      <c r="L827">
        <v>199.82999999999899</v>
      </c>
      <c r="M827">
        <v>1602.26</v>
      </c>
      <c r="N827">
        <v>291.77999999999997</v>
      </c>
      <c r="O827">
        <v>253.189999999999</v>
      </c>
      <c r="Q827">
        <v>0.52562417871222</v>
      </c>
      <c r="T827">
        <v>53.36</v>
      </c>
      <c r="U827">
        <v>2000.79</v>
      </c>
      <c r="V827">
        <v>61.54</v>
      </c>
      <c r="W827">
        <v>0.94</v>
      </c>
      <c r="X827">
        <v>24.46</v>
      </c>
      <c r="Y827">
        <v>450.71</v>
      </c>
      <c r="Z827">
        <v>35.83</v>
      </c>
      <c r="AA827">
        <v>25.2</v>
      </c>
      <c r="AB827">
        <v>512.25</v>
      </c>
    </row>
    <row r="828" spans="1:28" hidden="1" x14ac:dyDescent="0.25">
      <c r="A828" t="s">
        <v>1952</v>
      </c>
      <c r="B828" t="s">
        <v>1951</v>
      </c>
      <c r="C828" t="s">
        <v>468</v>
      </c>
      <c r="D828">
        <v>2352.2483984999999</v>
      </c>
      <c r="E828">
        <v>341</v>
      </c>
      <c r="F828">
        <v>56.35</v>
      </c>
      <c r="G828">
        <v>22</v>
      </c>
      <c r="H828">
        <v>379.76</v>
      </c>
      <c r="J828">
        <v>32.94</v>
      </c>
      <c r="K828">
        <v>12.58</v>
      </c>
      <c r="L828">
        <v>235.57999999999899</v>
      </c>
      <c r="M828">
        <v>1967.74</v>
      </c>
      <c r="N828">
        <v>323.409999999999</v>
      </c>
      <c r="O828">
        <v>310.83</v>
      </c>
      <c r="Q828">
        <v>0.66788099574984805</v>
      </c>
      <c r="T828">
        <v>75.25</v>
      </c>
      <c r="U828">
        <v>2347.5</v>
      </c>
      <c r="V828">
        <v>101.28</v>
      </c>
      <c r="W828">
        <v>7.14</v>
      </c>
      <c r="X828">
        <v>51.03</v>
      </c>
      <c r="Y828">
        <v>511.04</v>
      </c>
      <c r="Z828">
        <v>81.3</v>
      </c>
      <c r="AA828">
        <v>74.09</v>
      </c>
      <c r="AB828">
        <v>612.32000000000005</v>
      </c>
    </row>
    <row r="829" spans="1:28" hidden="1" x14ac:dyDescent="0.25">
      <c r="A829" t="s">
        <v>1954</v>
      </c>
      <c r="B829" t="s">
        <v>1953</v>
      </c>
      <c r="C829" t="s">
        <v>468</v>
      </c>
      <c r="D829">
        <v>2335.2267534749999</v>
      </c>
      <c r="E829">
        <v>234.55</v>
      </c>
      <c r="F829">
        <v>75.23</v>
      </c>
      <c r="G829">
        <v>1</v>
      </c>
      <c r="H829">
        <v>143.74</v>
      </c>
      <c r="I829">
        <v>179.04</v>
      </c>
      <c r="J829">
        <v>4.8723054337523299</v>
      </c>
      <c r="K829">
        <v>8.23</v>
      </c>
      <c r="L829">
        <v>46.2800000000002</v>
      </c>
      <c r="M829">
        <v>131.21</v>
      </c>
      <c r="N829">
        <v>68.510000000000204</v>
      </c>
      <c r="O829">
        <v>60.2800000000002</v>
      </c>
      <c r="P829">
        <v>98.13</v>
      </c>
      <c r="Q829">
        <v>0.20524164866032699</v>
      </c>
      <c r="R829">
        <v>499.55</v>
      </c>
      <c r="S829">
        <v>61.6</v>
      </c>
      <c r="T829">
        <v>14</v>
      </c>
      <c r="U829">
        <v>1113.27</v>
      </c>
      <c r="V829">
        <v>32.899999999999899</v>
      </c>
      <c r="W829">
        <v>1.17</v>
      </c>
      <c r="X829">
        <v>11.1099999999999</v>
      </c>
      <c r="Y829">
        <v>254.05</v>
      </c>
      <c r="Z829">
        <v>14.2899999999999</v>
      </c>
      <c r="AA829">
        <v>11.309999999999899</v>
      </c>
      <c r="AB829">
        <v>286.95</v>
      </c>
    </row>
    <row r="830" spans="1:28" hidden="1" x14ac:dyDescent="0.25">
      <c r="A830" t="s">
        <v>1956</v>
      </c>
      <c r="B830" t="s">
        <v>1955</v>
      </c>
      <c r="C830" t="s">
        <v>91</v>
      </c>
      <c r="D830">
        <v>2334.439184025</v>
      </c>
      <c r="E830">
        <v>977.65</v>
      </c>
      <c r="F830">
        <v>15.85</v>
      </c>
      <c r="G830">
        <v>2.5</v>
      </c>
      <c r="H830">
        <v>148.939999999999</v>
      </c>
      <c r="J830">
        <v>42.69</v>
      </c>
      <c r="K830">
        <v>10.77</v>
      </c>
      <c r="L830">
        <v>97.319999999999894</v>
      </c>
      <c r="M830">
        <v>514.72</v>
      </c>
      <c r="N830">
        <v>133.08999999999901</v>
      </c>
      <c r="O830">
        <v>122.319999999999</v>
      </c>
      <c r="Q830">
        <v>5.8561724057156199E-2</v>
      </c>
      <c r="T830">
        <v>24.999999999999901</v>
      </c>
      <c r="U830">
        <v>663.66</v>
      </c>
      <c r="V830">
        <v>43.41</v>
      </c>
      <c r="W830">
        <v>11</v>
      </c>
      <c r="X830">
        <v>25.069999999999901</v>
      </c>
      <c r="Y830">
        <v>150.22</v>
      </c>
      <c r="Z830">
        <v>39.069999999999901</v>
      </c>
      <c r="AA830">
        <v>35.229999999999897</v>
      </c>
      <c r="AB830">
        <v>193.63</v>
      </c>
    </row>
    <row r="831" spans="1:28" hidden="1" x14ac:dyDescent="0.25">
      <c r="A831" t="s">
        <v>1958</v>
      </c>
      <c r="B831" t="s">
        <v>1957</v>
      </c>
      <c r="C831" t="s">
        <v>326</v>
      </c>
      <c r="D831">
        <v>2326.1834214700002</v>
      </c>
      <c r="E831">
        <v>242.95</v>
      </c>
      <c r="F831">
        <v>22.28</v>
      </c>
      <c r="G831">
        <v>0.1</v>
      </c>
      <c r="H831">
        <v>137.22</v>
      </c>
      <c r="J831">
        <v>8.2200000000000006</v>
      </c>
      <c r="K831">
        <v>8.2200000000000006</v>
      </c>
      <c r="L831">
        <v>79.7</v>
      </c>
      <c r="M831">
        <v>555.97</v>
      </c>
      <c r="N831">
        <v>114.94</v>
      </c>
      <c r="O831">
        <v>106.72</v>
      </c>
      <c r="Q831">
        <v>1.21654501216545E-2</v>
      </c>
      <c r="T831">
        <v>27.02</v>
      </c>
      <c r="U831">
        <v>693.19</v>
      </c>
      <c r="V831">
        <v>32.770000000000003</v>
      </c>
      <c r="W831">
        <v>1.87</v>
      </c>
      <c r="X831">
        <v>18.100000000000001</v>
      </c>
      <c r="Y831">
        <v>140.88999999999999</v>
      </c>
      <c r="Z831">
        <v>26.85</v>
      </c>
      <c r="AA831">
        <v>23.93</v>
      </c>
      <c r="AB831">
        <v>173.66</v>
      </c>
    </row>
    <row r="832" spans="1:28" hidden="1" x14ac:dyDescent="0.25">
      <c r="A832" t="s">
        <v>1960</v>
      </c>
      <c r="B832" t="s">
        <v>1959</v>
      </c>
      <c r="C832" t="s">
        <v>384</v>
      </c>
      <c r="D832">
        <v>2317.444</v>
      </c>
      <c r="E832">
        <v>100.7</v>
      </c>
      <c r="F832">
        <v>17.13</v>
      </c>
      <c r="G832">
        <v>5</v>
      </c>
      <c r="H832">
        <v>432.26</v>
      </c>
      <c r="J832">
        <v>2.8</v>
      </c>
      <c r="K832">
        <v>359.69</v>
      </c>
      <c r="L832">
        <v>66.48</v>
      </c>
      <c r="M832">
        <v>1006.04</v>
      </c>
      <c r="N832">
        <v>415.13</v>
      </c>
      <c r="O832">
        <v>55.44</v>
      </c>
      <c r="Q832">
        <v>1.78571428571428</v>
      </c>
      <c r="T832">
        <v>-11.04</v>
      </c>
      <c r="U832">
        <v>1438.3</v>
      </c>
      <c r="V832">
        <v>107.19</v>
      </c>
      <c r="W832">
        <v>1.1200000000000001</v>
      </c>
      <c r="X832">
        <v>26.66</v>
      </c>
      <c r="Y832">
        <v>372.81</v>
      </c>
      <c r="Z832">
        <v>103.38</v>
      </c>
      <c r="AA832">
        <v>1.21999999999999</v>
      </c>
      <c r="AB832">
        <v>480</v>
      </c>
    </row>
    <row r="833" spans="1:28" hidden="1" x14ac:dyDescent="0.25">
      <c r="A833" t="s">
        <v>1962</v>
      </c>
      <c r="B833" t="s">
        <v>1961</v>
      </c>
      <c r="C833" t="s">
        <v>121</v>
      </c>
      <c r="D833">
        <v>2314.98</v>
      </c>
      <c r="E833">
        <v>3712.95</v>
      </c>
      <c r="F833">
        <v>2.23</v>
      </c>
      <c r="G833">
        <v>0</v>
      </c>
      <c r="H833">
        <v>-0.56999999999999995</v>
      </c>
      <c r="J833">
        <v>-27.57</v>
      </c>
      <c r="K833">
        <v>24.43</v>
      </c>
      <c r="L833">
        <v>-16.55</v>
      </c>
      <c r="M833">
        <v>47.05</v>
      </c>
      <c r="N833">
        <v>-2.8</v>
      </c>
      <c r="O833">
        <v>-27.23</v>
      </c>
      <c r="Q833">
        <v>0</v>
      </c>
      <c r="T833">
        <v>-10.68</v>
      </c>
      <c r="U833">
        <v>46.48</v>
      </c>
      <c r="V833">
        <v>-5.47</v>
      </c>
      <c r="W833">
        <v>0.2</v>
      </c>
      <c r="X833">
        <v>0.119999999999999</v>
      </c>
      <c r="Y833">
        <v>14.55</v>
      </c>
      <c r="Z833">
        <v>-5.9</v>
      </c>
      <c r="AA833">
        <v>-10.76</v>
      </c>
      <c r="AB833">
        <v>9.08</v>
      </c>
    </row>
    <row r="834" spans="1:28" hidden="1" x14ac:dyDescent="0.25">
      <c r="A834" t="s">
        <v>1964</v>
      </c>
      <c r="B834" t="s">
        <v>1963</v>
      </c>
      <c r="C834" t="s">
        <v>102</v>
      </c>
      <c r="D834">
        <v>2309.8282265299999</v>
      </c>
      <c r="E834">
        <v>1876.35</v>
      </c>
      <c r="F834">
        <v>14.14</v>
      </c>
      <c r="G834">
        <v>0</v>
      </c>
      <c r="H834">
        <v>130.26</v>
      </c>
      <c r="J834">
        <v>67.22</v>
      </c>
      <c r="K834">
        <v>6.53</v>
      </c>
      <c r="L834">
        <v>81.41</v>
      </c>
      <c r="M834">
        <v>1275.7</v>
      </c>
      <c r="N834">
        <v>116.119999999999</v>
      </c>
      <c r="O834">
        <v>109.58999999999899</v>
      </c>
      <c r="Q834">
        <v>0</v>
      </c>
      <c r="T834">
        <v>28.18</v>
      </c>
      <c r="U834">
        <v>1405.96</v>
      </c>
      <c r="V834">
        <v>55.319999999999901</v>
      </c>
      <c r="W834">
        <v>30.24</v>
      </c>
      <c r="X834">
        <v>36.629999999999903</v>
      </c>
      <c r="Y834">
        <v>310.87</v>
      </c>
      <c r="Z834">
        <v>51.699999999999903</v>
      </c>
      <c r="AA834">
        <v>49.269999999999897</v>
      </c>
      <c r="AB834">
        <v>366.19</v>
      </c>
    </row>
    <row r="835" spans="1:28" hidden="1" x14ac:dyDescent="0.25">
      <c r="A835" t="s">
        <v>1966</v>
      </c>
      <c r="B835" t="s">
        <v>1965</v>
      </c>
      <c r="C835" t="s">
        <v>334</v>
      </c>
      <c r="D835">
        <v>2306.8511800000001</v>
      </c>
      <c r="E835">
        <v>93.75</v>
      </c>
      <c r="F835">
        <v>93.38</v>
      </c>
      <c r="G835">
        <v>0</v>
      </c>
      <c r="H835">
        <v>5.8499999999999002</v>
      </c>
      <c r="J835">
        <v>-12.88</v>
      </c>
      <c r="K835">
        <v>238.17</v>
      </c>
      <c r="L835">
        <v>-325.7</v>
      </c>
      <c r="M835">
        <v>941.96</v>
      </c>
      <c r="N835">
        <v>-87.53</v>
      </c>
      <c r="O835">
        <v>-325.7</v>
      </c>
      <c r="Q835">
        <v>0</v>
      </c>
      <c r="T835">
        <v>0</v>
      </c>
      <c r="U835">
        <v>947.81</v>
      </c>
      <c r="V835">
        <v>-11.3</v>
      </c>
      <c r="W835">
        <v>-4.1399999999999997</v>
      </c>
      <c r="X835">
        <v>-104.56</v>
      </c>
      <c r="Y835">
        <v>238.31</v>
      </c>
      <c r="Z835">
        <v>-34.42</v>
      </c>
      <c r="AA835">
        <v>-104.56</v>
      </c>
      <c r="AB835">
        <v>227.01</v>
      </c>
    </row>
    <row r="836" spans="1:28" hidden="1" x14ac:dyDescent="0.25">
      <c r="A836" t="s">
        <v>1968</v>
      </c>
      <c r="B836" t="s">
        <v>1967</v>
      </c>
      <c r="C836" t="s">
        <v>1458</v>
      </c>
      <c r="D836">
        <v>2293.3420008799999</v>
      </c>
      <c r="E836">
        <v>52.55</v>
      </c>
      <c r="F836">
        <v>-50.74</v>
      </c>
      <c r="G836">
        <v>0</v>
      </c>
      <c r="H836">
        <v>162.91999999999999</v>
      </c>
      <c r="J836">
        <v>10.55</v>
      </c>
      <c r="K836">
        <v>52.59</v>
      </c>
      <c r="L836">
        <v>357.14</v>
      </c>
      <c r="M836">
        <v>170.82</v>
      </c>
      <c r="N836">
        <v>213.66</v>
      </c>
      <c r="O836">
        <v>161.07</v>
      </c>
      <c r="Q836">
        <v>0</v>
      </c>
      <c r="T836">
        <v>-196.07</v>
      </c>
      <c r="U836">
        <v>333.74</v>
      </c>
      <c r="V836">
        <v>-476.36</v>
      </c>
      <c r="W836">
        <v>-4.72</v>
      </c>
      <c r="X836">
        <v>-159.88999999999999</v>
      </c>
      <c r="Y836">
        <v>533.83000000000004</v>
      </c>
      <c r="Z836">
        <v>-357.2</v>
      </c>
      <c r="AA836">
        <v>-355.96</v>
      </c>
      <c r="AB836">
        <v>57.47</v>
      </c>
    </row>
    <row r="837" spans="1:28" hidden="1" x14ac:dyDescent="0.25">
      <c r="A837" t="s">
        <v>1970</v>
      </c>
      <c r="B837" t="s">
        <v>1969</v>
      </c>
      <c r="C837" t="s">
        <v>381</v>
      </c>
      <c r="D837">
        <v>2291.4515363999999</v>
      </c>
      <c r="E837">
        <v>138.69999999999999</v>
      </c>
      <c r="F837">
        <v>56.79</v>
      </c>
      <c r="G837">
        <v>7.5</v>
      </c>
      <c r="H837">
        <v>239.04999999999899</v>
      </c>
      <c r="J837">
        <v>10.050000000000001</v>
      </c>
      <c r="K837">
        <v>17.940000000000001</v>
      </c>
      <c r="L837">
        <v>171.849999999999</v>
      </c>
      <c r="M837">
        <v>2119.0700000000002</v>
      </c>
      <c r="N837">
        <v>182.259999999999</v>
      </c>
      <c r="O837">
        <v>164.319999999999</v>
      </c>
      <c r="Q837">
        <v>0.74626865671641696</v>
      </c>
      <c r="T837">
        <v>-7.5299999999999896</v>
      </c>
      <c r="U837">
        <v>2358.12</v>
      </c>
      <c r="V837">
        <v>69.61</v>
      </c>
      <c r="W837">
        <v>2.61</v>
      </c>
      <c r="X837">
        <v>44.59</v>
      </c>
      <c r="Y837">
        <v>555.6</v>
      </c>
      <c r="Z837">
        <v>55.23</v>
      </c>
      <c r="AA837">
        <v>50.72</v>
      </c>
      <c r="AB837">
        <v>625.21</v>
      </c>
    </row>
    <row r="838" spans="1:28" hidden="1" x14ac:dyDescent="0.25">
      <c r="A838" t="s">
        <v>1972</v>
      </c>
      <c r="B838" t="s">
        <v>1971</v>
      </c>
      <c r="C838" t="s">
        <v>115</v>
      </c>
      <c r="D838">
        <v>2265.2005528650002</v>
      </c>
      <c r="E838">
        <v>1050.95</v>
      </c>
      <c r="F838">
        <v>29.15</v>
      </c>
      <c r="G838">
        <v>2</v>
      </c>
      <c r="H838">
        <v>141.05999999999901</v>
      </c>
      <c r="J838">
        <v>31.88</v>
      </c>
      <c r="K838">
        <v>16.940000000000001</v>
      </c>
      <c r="L838">
        <v>69.449999999999903</v>
      </c>
      <c r="M838">
        <v>1051.96</v>
      </c>
      <c r="N838">
        <v>111.909999999999</v>
      </c>
      <c r="O838">
        <v>94.969999999999899</v>
      </c>
      <c r="Q838">
        <v>6.2735257214554502E-2</v>
      </c>
      <c r="T838">
        <v>25.52</v>
      </c>
      <c r="U838">
        <v>1193.02</v>
      </c>
      <c r="V838">
        <v>37.22</v>
      </c>
      <c r="W838">
        <v>7.06</v>
      </c>
      <c r="X838">
        <v>15.37</v>
      </c>
      <c r="Y838">
        <v>267.83</v>
      </c>
      <c r="Z838">
        <v>28.29</v>
      </c>
      <c r="AA838">
        <v>21.68</v>
      </c>
      <c r="AB838">
        <v>305.05</v>
      </c>
    </row>
    <row r="839" spans="1:28" hidden="1" x14ac:dyDescent="0.25">
      <c r="A839" t="s">
        <v>1974</v>
      </c>
      <c r="B839" t="s">
        <v>1973</v>
      </c>
      <c r="C839" t="s">
        <v>301</v>
      </c>
      <c r="D839">
        <v>2263.0708295999998</v>
      </c>
      <c r="E839">
        <v>53.7</v>
      </c>
      <c r="F839">
        <v>3.29</v>
      </c>
      <c r="G839">
        <v>0.1</v>
      </c>
      <c r="H839">
        <v>129.53</v>
      </c>
      <c r="J839">
        <v>2.1</v>
      </c>
      <c r="L839">
        <v>93.62</v>
      </c>
      <c r="M839">
        <v>343.659999999999</v>
      </c>
      <c r="N839">
        <v>126.24</v>
      </c>
      <c r="O839">
        <v>126.24</v>
      </c>
      <c r="Q839">
        <v>4.7619047619047603E-2</v>
      </c>
      <c r="T839">
        <v>32.619999999999997</v>
      </c>
      <c r="U839">
        <v>473.19</v>
      </c>
      <c r="V839">
        <v>28.86</v>
      </c>
      <c r="W839">
        <v>0.46</v>
      </c>
      <c r="X839">
        <v>20.67</v>
      </c>
      <c r="Y839">
        <v>89.13</v>
      </c>
      <c r="Z839">
        <v>27.87</v>
      </c>
      <c r="AA839">
        <v>27.87</v>
      </c>
      <c r="AB839">
        <v>117.99</v>
      </c>
    </row>
    <row r="840" spans="1:28" hidden="1" x14ac:dyDescent="0.25">
      <c r="A840" t="s">
        <v>1976</v>
      </c>
      <c r="B840" t="s">
        <v>1975</v>
      </c>
      <c r="C840" t="s">
        <v>301</v>
      </c>
      <c r="D840">
        <v>2238.5044027499998</v>
      </c>
      <c r="E840">
        <v>170</v>
      </c>
      <c r="F840">
        <v>39.56</v>
      </c>
      <c r="G840">
        <v>0</v>
      </c>
      <c r="H840">
        <v>278.19</v>
      </c>
      <c r="J840">
        <v>16.55</v>
      </c>
      <c r="L840">
        <v>225.15</v>
      </c>
      <c r="M840">
        <v>901.46</v>
      </c>
      <c r="N840">
        <v>238.63</v>
      </c>
      <c r="O840">
        <v>238.63</v>
      </c>
      <c r="Q840">
        <v>0</v>
      </c>
      <c r="T840">
        <v>13.48</v>
      </c>
      <c r="U840">
        <v>1179.6500000000001</v>
      </c>
      <c r="V840">
        <v>86.48</v>
      </c>
      <c r="W840">
        <v>5.58</v>
      </c>
      <c r="X840">
        <v>75.959999999999994</v>
      </c>
      <c r="Y840">
        <v>202.74</v>
      </c>
      <c r="Z840">
        <v>77.3</v>
      </c>
      <c r="AA840">
        <v>77.3</v>
      </c>
      <c r="AB840">
        <v>289.22000000000003</v>
      </c>
    </row>
    <row r="841" spans="1:28" hidden="1" x14ac:dyDescent="0.25">
      <c r="A841" t="s">
        <v>1978</v>
      </c>
      <c r="B841" t="s">
        <v>1977</v>
      </c>
      <c r="C841" t="s">
        <v>71</v>
      </c>
      <c r="D841">
        <v>2233.67173697</v>
      </c>
      <c r="E841">
        <v>69.900000000000006</v>
      </c>
      <c r="F841">
        <v>102.52</v>
      </c>
      <c r="G841">
        <v>0</v>
      </c>
      <c r="H841">
        <v>167.75</v>
      </c>
      <c r="I841">
        <v>219.4</v>
      </c>
      <c r="J841">
        <v>-7.0046606719650404</v>
      </c>
      <c r="K841">
        <v>450.03</v>
      </c>
      <c r="L841">
        <v>-194.26999999999899</v>
      </c>
      <c r="M841">
        <v>1343.1699999999901</v>
      </c>
      <c r="N841">
        <v>65.230000000000402</v>
      </c>
      <c r="O841">
        <v>-384.79999999999899</v>
      </c>
      <c r="P841">
        <v>1463.72</v>
      </c>
      <c r="Q841">
        <v>0</v>
      </c>
      <c r="R841">
        <v>485.84</v>
      </c>
      <c r="S841">
        <v>168.43</v>
      </c>
      <c r="T841">
        <v>-190.53</v>
      </c>
      <c r="U841">
        <v>3848.31</v>
      </c>
      <c r="V841">
        <v>111.75</v>
      </c>
      <c r="W841">
        <v>-1.04</v>
      </c>
      <c r="X841">
        <v>-32.44</v>
      </c>
      <c r="Y841">
        <v>894.29</v>
      </c>
      <c r="Z841">
        <v>80.489999999999995</v>
      </c>
      <c r="AA841">
        <v>-35.229999999999997</v>
      </c>
      <c r="AB841">
        <v>1006.04</v>
      </c>
    </row>
    <row r="842" spans="1:28" hidden="1" x14ac:dyDescent="0.25">
      <c r="A842" t="s">
        <v>1980</v>
      </c>
      <c r="B842" t="s">
        <v>1979</v>
      </c>
      <c r="C842" t="s">
        <v>515</v>
      </c>
      <c r="D842">
        <v>2228.7351870000002</v>
      </c>
      <c r="E842">
        <v>249.55</v>
      </c>
      <c r="F842">
        <v>40.799999999999997</v>
      </c>
      <c r="G842">
        <v>5.0999999999999996</v>
      </c>
      <c r="H842">
        <v>188.05999999999901</v>
      </c>
      <c r="J842">
        <v>9.57</v>
      </c>
      <c r="K842">
        <v>19.64</v>
      </c>
      <c r="L842">
        <v>92.749999999999901</v>
      </c>
      <c r="M842">
        <v>892.95</v>
      </c>
      <c r="N842">
        <v>147.259999999999</v>
      </c>
      <c r="O842">
        <v>127.619999999999</v>
      </c>
      <c r="Q842">
        <v>0.53291536050156696</v>
      </c>
      <c r="T842">
        <v>34.869999999999997</v>
      </c>
      <c r="U842">
        <v>1081.01</v>
      </c>
      <c r="V842">
        <v>59.139999999999901</v>
      </c>
      <c r="W842">
        <v>3.44</v>
      </c>
      <c r="X842">
        <v>33.339999999999897</v>
      </c>
      <c r="Y842">
        <v>256.07</v>
      </c>
      <c r="Z842">
        <v>48.6799999999999</v>
      </c>
      <c r="AA842">
        <v>41.339999999999897</v>
      </c>
      <c r="AB842">
        <v>315.20999999999998</v>
      </c>
    </row>
    <row r="843" spans="1:28" hidden="1" x14ac:dyDescent="0.25">
      <c r="A843" t="s">
        <v>1982</v>
      </c>
      <c r="B843" t="s">
        <v>1981</v>
      </c>
      <c r="C843" t="s">
        <v>434</v>
      </c>
      <c r="D843">
        <v>2221.8130462499998</v>
      </c>
      <c r="E843">
        <v>2011.95</v>
      </c>
      <c r="F843">
        <v>0.28000000000000003</v>
      </c>
      <c r="G843">
        <v>15</v>
      </c>
      <c r="H843">
        <v>207.84</v>
      </c>
      <c r="J843">
        <v>222.11</v>
      </c>
      <c r="L843">
        <v>245.92</v>
      </c>
      <c r="M843">
        <v>71.77</v>
      </c>
      <c r="N843">
        <v>207.56</v>
      </c>
      <c r="O843">
        <v>207.56</v>
      </c>
      <c r="Q843">
        <v>6.7534104722884999E-2</v>
      </c>
      <c r="T843">
        <v>-38.36</v>
      </c>
      <c r="U843">
        <v>279.61</v>
      </c>
      <c r="V843">
        <v>36.58</v>
      </c>
      <c r="W843">
        <v>67.8</v>
      </c>
      <c r="X843">
        <v>75.069999999999993</v>
      </c>
      <c r="Y843">
        <v>18.329999999999998</v>
      </c>
      <c r="Z843">
        <v>36.51</v>
      </c>
      <c r="AA843">
        <v>36.51</v>
      </c>
      <c r="AB843">
        <v>54.91</v>
      </c>
    </row>
    <row r="844" spans="1:28" hidden="1" x14ac:dyDescent="0.25">
      <c r="A844" t="s">
        <v>1984</v>
      </c>
      <c r="B844" t="s">
        <v>1983</v>
      </c>
      <c r="C844" t="s">
        <v>102</v>
      </c>
      <c r="D844">
        <v>2219.8174632</v>
      </c>
      <c r="E844">
        <v>88.1</v>
      </c>
      <c r="F844">
        <v>9.92</v>
      </c>
      <c r="G844">
        <v>11.3327289211242</v>
      </c>
      <c r="H844">
        <v>206.71</v>
      </c>
      <c r="I844">
        <v>46.78</v>
      </c>
      <c r="J844">
        <v>5.49534675911422</v>
      </c>
      <c r="K844">
        <v>1.17</v>
      </c>
      <c r="L844">
        <v>136.76</v>
      </c>
      <c r="M844">
        <v>96.409999999999897</v>
      </c>
      <c r="N844">
        <v>196.79</v>
      </c>
      <c r="O844">
        <v>195.62</v>
      </c>
      <c r="P844">
        <v>37.65</v>
      </c>
      <c r="Q844">
        <v>2.0622409136108599</v>
      </c>
      <c r="R844">
        <v>951.49</v>
      </c>
      <c r="S844">
        <v>53.26</v>
      </c>
      <c r="T844">
        <v>58.86</v>
      </c>
      <c r="U844">
        <v>1392.3</v>
      </c>
      <c r="V844">
        <v>69.27</v>
      </c>
      <c r="W844">
        <v>1.35327920216524</v>
      </c>
      <c r="X844">
        <v>50.51</v>
      </c>
      <c r="Y844">
        <v>237.92</v>
      </c>
      <c r="Z844">
        <v>66.819999999999993</v>
      </c>
      <c r="AA844">
        <v>66.77</v>
      </c>
      <c r="AB844">
        <v>307.19</v>
      </c>
    </row>
    <row r="845" spans="1:28" hidden="1" x14ac:dyDescent="0.25">
      <c r="A845" t="s">
        <v>1986</v>
      </c>
      <c r="B845" t="s">
        <v>1985</v>
      </c>
      <c r="C845" t="s">
        <v>115</v>
      </c>
      <c r="D845">
        <v>2209.9367280000001</v>
      </c>
      <c r="E845">
        <v>507.25</v>
      </c>
      <c r="F845">
        <v>22.26</v>
      </c>
      <c r="G845">
        <v>2</v>
      </c>
      <c r="H845">
        <v>156.46</v>
      </c>
      <c r="J845">
        <v>23.69</v>
      </c>
      <c r="K845">
        <v>2.4900000000000002</v>
      </c>
      <c r="L845">
        <v>104.21</v>
      </c>
      <c r="M845">
        <v>636.91999999999996</v>
      </c>
      <c r="N845">
        <v>134.19999999999999</v>
      </c>
      <c r="O845">
        <v>131.71</v>
      </c>
      <c r="Q845">
        <v>8.4423807513718793E-2</v>
      </c>
      <c r="T845">
        <v>27.5</v>
      </c>
      <c r="U845">
        <v>793.38</v>
      </c>
      <c r="V845">
        <v>37.069999999999901</v>
      </c>
      <c r="W845">
        <v>5.32</v>
      </c>
      <c r="X845">
        <v>23.369999999999902</v>
      </c>
      <c r="Y845">
        <v>158</v>
      </c>
      <c r="Z845">
        <v>30.309999999999899</v>
      </c>
      <c r="AA845">
        <v>29.299999999999901</v>
      </c>
      <c r="AB845">
        <v>195.07</v>
      </c>
    </row>
    <row r="846" spans="1:28" hidden="1" x14ac:dyDescent="0.25">
      <c r="A846" t="s">
        <v>1988</v>
      </c>
      <c r="B846" t="s">
        <v>1987</v>
      </c>
      <c r="C846" t="s">
        <v>347</v>
      </c>
      <c r="D846">
        <v>2206.2277119999999</v>
      </c>
      <c r="E846">
        <v>925.3</v>
      </c>
      <c r="F846">
        <v>78.81</v>
      </c>
      <c r="G846">
        <v>6</v>
      </c>
      <c r="H846">
        <v>285.33</v>
      </c>
      <c r="I846">
        <v>122.22</v>
      </c>
      <c r="J846">
        <v>52.997415164369002</v>
      </c>
      <c r="K846">
        <v>29.57</v>
      </c>
      <c r="L846">
        <v>127.94</v>
      </c>
      <c r="M846">
        <v>104.43</v>
      </c>
      <c r="N846">
        <v>206.52</v>
      </c>
      <c r="O846">
        <v>176.95</v>
      </c>
      <c r="P846">
        <v>128.34</v>
      </c>
      <c r="Q846">
        <v>0.113213068625918</v>
      </c>
      <c r="R846">
        <v>744.16</v>
      </c>
      <c r="S846">
        <v>89.89</v>
      </c>
      <c r="T846">
        <v>49.01</v>
      </c>
      <c r="U846">
        <v>1474.37</v>
      </c>
      <c r="V846">
        <v>74.400000000000006</v>
      </c>
      <c r="W846">
        <v>12.75</v>
      </c>
      <c r="X846">
        <v>30.79</v>
      </c>
      <c r="Y846">
        <v>318.77</v>
      </c>
      <c r="Z846">
        <v>53.89</v>
      </c>
      <c r="AA846">
        <v>46.64</v>
      </c>
      <c r="AB846">
        <v>393.17</v>
      </c>
    </row>
    <row r="847" spans="1:28" hidden="1" x14ac:dyDescent="0.25">
      <c r="A847" t="s">
        <v>1990</v>
      </c>
      <c r="B847" t="s">
        <v>1989</v>
      </c>
      <c r="C847" t="s">
        <v>681</v>
      </c>
      <c r="D847">
        <v>2199.4409357999998</v>
      </c>
      <c r="E847">
        <v>753.05</v>
      </c>
      <c r="F847">
        <v>10.53</v>
      </c>
      <c r="G847">
        <v>25</v>
      </c>
      <c r="H847">
        <v>137.28</v>
      </c>
      <c r="I847">
        <v>133.94</v>
      </c>
      <c r="J847">
        <v>28.1496204392867</v>
      </c>
      <c r="K847">
        <v>1</v>
      </c>
      <c r="L847">
        <v>83.53</v>
      </c>
      <c r="M847">
        <v>12.56</v>
      </c>
      <c r="N847">
        <v>126.75</v>
      </c>
      <c r="O847">
        <v>125.75</v>
      </c>
      <c r="P847">
        <v>1.1499999999999999</v>
      </c>
      <c r="Q847">
        <v>0.88811144199688696</v>
      </c>
      <c r="R847">
        <v>0</v>
      </c>
      <c r="S847">
        <v>32</v>
      </c>
      <c r="T847">
        <v>42.22</v>
      </c>
      <c r="U847">
        <v>316.93</v>
      </c>
      <c r="V847">
        <v>37.69</v>
      </c>
      <c r="W847">
        <v>6.6</v>
      </c>
      <c r="X847">
        <v>19.599999999999898</v>
      </c>
      <c r="Y847">
        <v>50.19</v>
      </c>
      <c r="Z847">
        <v>34.629999999999903</v>
      </c>
      <c r="AA847">
        <v>34.089999999999897</v>
      </c>
      <c r="AB847">
        <v>87.88</v>
      </c>
    </row>
    <row r="848" spans="1:28" hidden="1" x14ac:dyDescent="0.25">
      <c r="A848" t="s">
        <v>1992</v>
      </c>
      <c r="B848" t="s">
        <v>1991</v>
      </c>
      <c r="C848" t="s">
        <v>334</v>
      </c>
      <c r="D848">
        <v>2198.4433123949998</v>
      </c>
      <c r="E848">
        <v>2874.85</v>
      </c>
      <c r="F848">
        <v>110.77</v>
      </c>
      <c r="G848">
        <v>45</v>
      </c>
      <c r="H848">
        <v>247.069999999999</v>
      </c>
      <c r="I848">
        <v>411.34</v>
      </c>
      <c r="J848">
        <v>128.572569093357</v>
      </c>
      <c r="K848">
        <v>19.57</v>
      </c>
      <c r="L848">
        <v>97.1099999999999</v>
      </c>
      <c r="M848">
        <v>237.87</v>
      </c>
      <c r="N848">
        <v>136.29999999999899</v>
      </c>
      <c r="O848">
        <v>116.729999999999</v>
      </c>
      <c r="P848">
        <v>123.97</v>
      </c>
      <c r="Q848">
        <v>0.349996895273401</v>
      </c>
      <c r="R848">
        <v>2046.49</v>
      </c>
      <c r="S848">
        <v>437.56</v>
      </c>
      <c r="T848">
        <v>19.619999999999902</v>
      </c>
      <c r="U848">
        <v>3504.3</v>
      </c>
      <c r="V848">
        <v>40.86</v>
      </c>
      <c r="W848">
        <v>6.13</v>
      </c>
      <c r="X848">
        <v>4.6200000000000099</v>
      </c>
      <c r="Y848">
        <v>825.78</v>
      </c>
      <c r="Z848">
        <v>11.44</v>
      </c>
      <c r="AA848">
        <v>3.8900000000000099</v>
      </c>
      <c r="AB848">
        <v>866.64</v>
      </c>
    </row>
    <row r="849" spans="1:28" hidden="1" x14ac:dyDescent="0.25">
      <c r="A849" t="s">
        <v>1994</v>
      </c>
      <c r="B849" t="s">
        <v>1993</v>
      </c>
      <c r="C849" t="s">
        <v>538</v>
      </c>
      <c r="D849">
        <v>2194.3861367999998</v>
      </c>
      <c r="E849">
        <v>99.3</v>
      </c>
      <c r="F849">
        <v>1.62</v>
      </c>
      <c r="G849">
        <v>4</v>
      </c>
      <c r="H849">
        <v>48.299999999999898</v>
      </c>
      <c r="I849">
        <v>30.53</v>
      </c>
      <c r="J849">
        <v>10.6954467157842</v>
      </c>
      <c r="L849">
        <v>237.54999999999899</v>
      </c>
      <c r="M849">
        <v>5.26</v>
      </c>
      <c r="N849">
        <v>46.6799999999999</v>
      </c>
      <c r="O849">
        <v>46.6799999999999</v>
      </c>
      <c r="Q849">
        <v>0.37399092401599598</v>
      </c>
      <c r="S849">
        <v>9.8699999999999992</v>
      </c>
      <c r="T849">
        <v>-190.87</v>
      </c>
      <c r="U849">
        <v>93.96</v>
      </c>
      <c r="V849">
        <v>25.119999999999902</v>
      </c>
      <c r="W849">
        <v>4.4400000000000004</v>
      </c>
      <c r="X849">
        <v>98.6</v>
      </c>
      <c r="Y849">
        <v>10.71</v>
      </c>
      <c r="Z849">
        <v>24.479999999999901</v>
      </c>
      <c r="AA849">
        <v>24.479999999999901</v>
      </c>
      <c r="AB849">
        <v>35.83</v>
      </c>
    </row>
    <row r="850" spans="1:28" hidden="1" x14ac:dyDescent="0.25">
      <c r="A850" t="s">
        <v>1996</v>
      </c>
      <c r="B850" t="s">
        <v>1995</v>
      </c>
      <c r="C850" t="s">
        <v>515</v>
      </c>
      <c r="D850">
        <v>2186.5418154700001</v>
      </c>
      <c r="E850">
        <v>2114.35</v>
      </c>
      <c r="F850">
        <v>20.78</v>
      </c>
      <c r="G850">
        <v>16.5</v>
      </c>
      <c r="H850">
        <v>136.82999999999899</v>
      </c>
      <c r="I850">
        <v>127.06</v>
      </c>
      <c r="J850">
        <v>83.889780521106402</v>
      </c>
      <c r="K850">
        <v>0.65</v>
      </c>
      <c r="L850">
        <v>85.089999999999904</v>
      </c>
      <c r="M850">
        <v>48.6</v>
      </c>
      <c r="N850">
        <v>116.049999999999</v>
      </c>
      <c r="O850">
        <v>115.399999999999</v>
      </c>
      <c r="P850">
        <v>11.81</v>
      </c>
      <c r="Q850">
        <v>0.196686651192854</v>
      </c>
      <c r="R850">
        <v>750.74</v>
      </c>
      <c r="S850">
        <v>190.42</v>
      </c>
      <c r="T850">
        <v>30.31</v>
      </c>
      <c r="U850">
        <v>1265.46</v>
      </c>
      <c r="V850">
        <v>15.5299999999999</v>
      </c>
      <c r="W850">
        <v>5.73</v>
      </c>
      <c r="X850">
        <v>5.8099999999999703</v>
      </c>
      <c r="Y850">
        <v>302.75</v>
      </c>
      <c r="Z850">
        <v>9.4799999999999702</v>
      </c>
      <c r="AA850">
        <v>9.0699999999999701</v>
      </c>
      <c r="AB850">
        <v>318.27999999999997</v>
      </c>
    </row>
    <row r="851" spans="1:28" hidden="1" x14ac:dyDescent="0.25">
      <c r="A851" t="s">
        <v>1998</v>
      </c>
      <c r="B851" t="s">
        <v>1997</v>
      </c>
      <c r="C851" t="s">
        <v>102</v>
      </c>
      <c r="D851">
        <v>2184.7252569299999</v>
      </c>
      <c r="E851">
        <v>369.3</v>
      </c>
      <c r="F851">
        <v>46.13</v>
      </c>
      <c r="H851">
        <v>252.09</v>
      </c>
      <c r="I851">
        <v>168.21</v>
      </c>
      <c r="J851">
        <v>23.844443064297501</v>
      </c>
      <c r="K851">
        <v>16.47</v>
      </c>
      <c r="L851">
        <v>139.97999999999999</v>
      </c>
      <c r="M851">
        <v>56.739999999999903</v>
      </c>
      <c r="N851">
        <v>205.96</v>
      </c>
      <c r="O851">
        <v>189.49</v>
      </c>
      <c r="P851">
        <v>131.97999999999999</v>
      </c>
      <c r="Q851">
        <v>0</v>
      </c>
      <c r="R851">
        <v>1565.29</v>
      </c>
      <c r="S851">
        <v>68.37</v>
      </c>
      <c r="T851">
        <v>49.51</v>
      </c>
      <c r="U851">
        <v>2242.6799999999998</v>
      </c>
      <c r="V851">
        <v>104.03</v>
      </c>
      <c r="W851">
        <v>11.03</v>
      </c>
      <c r="X851">
        <v>64.78</v>
      </c>
      <c r="Y851">
        <v>491.91</v>
      </c>
      <c r="Z851">
        <v>91.92</v>
      </c>
      <c r="AA851">
        <v>87.04</v>
      </c>
      <c r="AB851">
        <v>595.94000000000005</v>
      </c>
    </row>
    <row r="852" spans="1:28" hidden="1" x14ac:dyDescent="0.25">
      <c r="A852" t="s">
        <v>2000</v>
      </c>
      <c r="B852" t="s">
        <v>1999</v>
      </c>
      <c r="C852" t="s">
        <v>35</v>
      </c>
      <c r="D852">
        <v>2180.653534008</v>
      </c>
      <c r="E852">
        <v>215.62</v>
      </c>
    </row>
    <row r="853" spans="1:28" hidden="1" x14ac:dyDescent="0.25">
      <c r="A853" t="s">
        <v>2002</v>
      </c>
      <c r="B853" t="s">
        <v>2001</v>
      </c>
      <c r="C853" t="s">
        <v>626</v>
      </c>
      <c r="D853">
        <v>2171.271151335</v>
      </c>
      <c r="E853">
        <v>75.95</v>
      </c>
      <c r="F853">
        <v>85.05</v>
      </c>
      <c r="G853">
        <v>0.1</v>
      </c>
      <c r="H853">
        <v>227.17999999999901</v>
      </c>
      <c r="J853">
        <v>3.27</v>
      </c>
      <c r="K853">
        <v>22.15</v>
      </c>
      <c r="L853">
        <v>89.879999999999797</v>
      </c>
      <c r="M853">
        <v>1986.21</v>
      </c>
      <c r="N853">
        <v>142.129999999999</v>
      </c>
      <c r="O853">
        <v>119.979999999999</v>
      </c>
      <c r="Q853">
        <v>3.0581039755351602E-2</v>
      </c>
      <c r="T853">
        <v>30.1</v>
      </c>
      <c r="U853">
        <v>2213.39</v>
      </c>
      <c r="V853">
        <v>68.409999999999897</v>
      </c>
      <c r="W853">
        <v>0.92</v>
      </c>
      <c r="X853">
        <v>24.479999999999901</v>
      </c>
      <c r="Y853">
        <v>603.11</v>
      </c>
      <c r="Z853">
        <v>40.589999999999897</v>
      </c>
      <c r="AA853">
        <v>34.489999999999903</v>
      </c>
      <c r="AB853">
        <v>671.52</v>
      </c>
    </row>
    <row r="854" spans="1:28" hidden="1" x14ac:dyDescent="0.25">
      <c r="A854" t="s">
        <v>2004</v>
      </c>
      <c r="B854" t="s">
        <v>2003</v>
      </c>
      <c r="C854" t="s">
        <v>74</v>
      </c>
      <c r="D854">
        <v>2170.9842961949998</v>
      </c>
      <c r="E854">
        <v>797.15</v>
      </c>
      <c r="F854">
        <v>26.38</v>
      </c>
      <c r="G854">
        <v>5.5</v>
      </c>
      <c r="H854">
        <v>252.41999999999899</v>
      </c>
      <c r="I854">
        <v>964.46</v>
      </c>
      <c r="J854">
        <v>60.864805280716098</v>
      </c>
      <c r="K854">
        <v>4.4000000000000004</v>
      </c>
      <c r="L854">
        <v>168.319999999999</v>
      </c>
      <c r="M854">
        <v>338.91</v>
      </c>
      <c r="N854">
        <v>226.039999999999</v>
      </c>
      <c r="O854">
        <v>221.63999999999899</v>
      </c>
      <c r="P854">
        <v>4.72</v>
      </c>
      <c r="Q854">
        <v>9.0364209244296598E-2</v>
      </c>
      <c r="R854">
        <v>0</v>
      </c>
      <c r="S854">
        <v>101.79</v>
      </c>
      <c r="T854">
        <v>53.32</v>
      </c>
      <c r="U854">
        <v>1662.3</v>
      </c>
      <c r="V854">
        <v>72.05</v>
      </c>
      <c r="W854">
        <v>18.07</v>
      </c>
      <c r="X854">
        <v>49.25</v>
      </c>
      <c r="Y854">
        <v>356.59</v>
      </c>
      <c r="Z854">
        <v>65.03</v>
      </c>
      <c r="AA854">
        <v>63.91</v>
      </c>
      <c r="AB854">
        <v>428.64</v>
      </c>
    </row>
    <row r="855" spans="1:28" hidden="1" x14ac:dyDescent="0.25">
      <c r="A855" t="s">
        <v>2006</v>
      </c>
      <c r="B855" t="s">
        <v>2005</v>
      </c>
      <c r="C855" t="s">
        <v>384</v>
      </c>
      <c r="D855">
        <v>2170.4335439249999</v>
      </c>
      <c r="E855">
        <v>74.05</v>
      </c>
      <c r="F855">
        <v>7.19</v>
      </c>
      <c r="G855">
        <v>0</v>
      </c>
      <c r="H855">
        <v>165.5</v>
      </c>
      <c r="J855">
        <v>0.69</v>
      </c>
      <c r="K855">
        <v>117.17</v>
      </c>
      <c r="L855">
        <v>20.329999999999998</v>
      </c>
      <c r="M855">
        <v>209.16</v>
      </c>
      <c r="N855">
        <v>158.31</v>
      </c>
      <c r="O855">
        <v>41.14</v>
      </c>
      <c r="Q855">
        <v>0</v>
      </c>
      <c r="T855">
        <v>20.81</v>
      </c>
      <c r="U855">
        <v>374.66</v>
      </c>
      <c r="V855">
        <v>38.549999999999997</v>
      </c>
      <c r="W855">
        <v>0.05</v>
      </c>
      <c r="X855">
        <v>1.5499999999999901</v>
      </c>
      <c r="Y855">
        <v>96.99</v>
      </c>
      <c r="Z855">
        <v>37.049999999999997</v>
      </c>
      <c r="AA855">
        <v>8.3599999999999905</v>
      </c>
      <c r="AB855">
        <v>135.54</v>
      </c>
    </row>
    <row r="856" spans="1:28" hidden="1" x14ac:dyDescent="0.25">
      <c r="A856" t="s">
        <v>2008</v>
      </c>
      <c r="B856" t="s">
        <v>2007</v>
      </c>
      <c r="C856" t="s">
        <v>326</v>
      </c>
      <c r="D856">
        <v>2169.1539688500002</v>
      </c>
      <c r="E856">
        <v>87.55</v>
      </c>
      <c r="F856">
        <v>55.69</v>
      </c>
      <c r="G856">
        <v>0</v>
      </c>
      <c r="H856">
        <v>-46.45</v>
      </c>
      <c r="J856">
        <v>-4.88</v>
      </c>
      <c r="K856">
        <v>35.520000000000003</v>
      </c>
      <c r="L856">
        <v>-121.16</v>
      </c>
      <c r="M856">
        <v>1473.75</v>
      </c>
      <c r="N856">
        <v>-102.14</v>
      </c>
      <c r="O856">
        <v>-137.66</v>
      </c>
      <c r="Q856">
        <v>0</v>
      </c>
      <c r="T856">
        <v>-16.5</v>
      </c>
      <c r="U856">
        <v>1427.3</v>
      </c>
      <c r="V856">
        <v>-63.219999999999899</v>
      </c>
      <c r="W856">
        <v>-3.77</v>
      </c>
      <c r="X856">
        <v>-93.579999999999899</v>
      </c>
      <c r="Y856">
        <v>431.63</v>
      </c>
      <c r="Z856">
        <v>-77.929999999999893</v>
      </c>
      <c r="AA856">
        <v>-88.799999999999898</v>
      </c>
      <c r="AB856">
        <v>368.41</v>
      </c>
    </row>
    <row r="857" spans="1:28" hidden="1" x14ac:dyDescent="0.25">
      <c r="A857" t="s">
        <v>2010</v>
      </c>
      <c r="B857" t="s">
        <v>2009</v>
      </c>
      <c r="C857" t="s">
        <v>899</v>
      </c>
      <c r="D857">
        <v>2149.0648798500001</v>
      </c>
      <c r="E857">
        <v>176.15</v>
      </c>
      <c r="F857">
        <v>36.46</v>
      </c>
      <c r="G857">
        <v>0.5</v>
      </c>
      <c r="H857">
        <v>173.319999999999</v>
      </c>
      <c r="J857">
        <v>7.44</v>
      </c>
      <c r="K857">
        <v>26.25</v>
      </c>
      <c r="L857">
        <v>91.429999999999893</v>
      </c>
      <c r="M857">
        <v>1697.27</v>
      </c>
      <c r="N857">
        <v>136.85999999999899</v>
      </c>
      <c r="O857">
        <v>110.609999999999</v>
      </c>
      <c r="Q857">
        <v>6.7204301075268799E-2</v>
      </c>
      <c r="T857">
        <v>19.18</v>
      </c>
      <c r="U857">
        <v>1870.59</v>
      </c>
      <c r="V857">
        <v>40.229999999999897</v>
      </c>
      <c r="W857">
        <v>0.9</v>
      </c>
      <c r="X857">
        <v>11.059999999999899</v>
      </c>
      <c r="Y857">
        <v>438.22</v>
      </c>
      <c r="Z857">
        <v>29.909999999999901</v>
      </c>
      <c r="AA857">
        <v>22.309999999999899</v>
      </c>
      <c r="AB857">
        <v>478.45</v>
      </c>
    </row>
    <row r="858" spans="1:28" hidden="1" x14ac:dyDescent="0.25">
      <c r="A858" t="s">
        <v>2012</v>
      </c>
      <c r="B858" t="s">
        <v>2011</v>
      </c>
      <c r="C858" t="s">
        <v>384</v>
      </c>
      <c r="D858">
        <v>2132.5059826649999</v>
      </c>
      <c r="E858">
        <v>209.4</v>
      </c>
      <c r="F858">
        <v>8.41</v>
      </c>
      <c r="G858">
        <v>0.5</v>
      </c>
      <c r="H858">
        <v>45.769999999999897</v>
      </c>
      <c r="J858">
        <v>2.81</v>
      </c>
      <c r="K858">
        <v>3.04</v>
      </c>
      <c r="L858">
        <v>27.8799999999999</v>
      </c>
      <c r="M858">
        <v>379.42</v>
      </c>
      <c r="N858">
        <v>37.3599999999999</v>
      </c>
      <c r="O858">
        <v>34.319999999999901</v>
      </c>
      <c r="Q858">
        <v>0.17793594306049801</v>
      </c>
      <c r="T858">
        <v>6.44</v>
      </c>
      <c r="U858">
        <v>425.19</v>
      </c>
      <c r="V858">
        <v>14.07</v>
      </c>
      <c r="W858">
        <v>1.03</v>
      </c>
      <c r="X858">
        <v>10.38</v>
      </c>
      <c r="Y858">
        <v>102.86</v>
      </c>
      <c r="Z858">
        <v>12.09</v>
      </c>
      <c r="AA858">
        <v>11.45</v>
      </c>
      <c r="AB858">
        <v>116.93</v>
      </c>
    </row>
    <row r="859" spans="1:28" hidden="1" x14ac:dyDescent="0.25">
      <c r="A859" t="s">
        <v>2014</v>
      </c>
      <c r="B859" t="s">
        <v>2013</v>
      </c>
      <c r="C859" t="s">
        <v>74</v>
      </c>
      <c r="D859">
        <v>2128.03703077</v>
      </c>
      <c r="E859">
        <v>1443.05</v>
      </c>
      <c r="F859">
        <v>35.42</v>
      </c>
      <c r="G859">
        <v>62</v>
      </c>
      <c r="H859">
        <v>142.1</v>
      </c>
      <c r="I859">
        <v>141.59</v>
      </c>
      <c r="J859">
        <v>51.055601868403201</v>
      </c>
      <c r="K859">
        <v>3.43</v>
      </c>
      <c r="L859">
        <v>76.209999999999894</v>
      </c>
      <c r="M859">
        <v>32.499999999999901</v>
      </c>
      <c r="N859">
        <v>106.679999999999</v>
      </c>
      <c r="O859">
        <v>103.24999999999901</v>
      </c>
      <c r="P859">
        <v>1.49</v>
      </c>
      <c r="Q859">
        <v>1.21436233696365</v>
      </c>
      <c r="R859">
        <v>0</v>
      </c>
      <c r="S859">
        <v>58.57</v>
      </c>
      <c r="T859">
        <v>27.04</v>
      </c>
      <c r="U859">
        <v>376.25</v>
      </c>
      <c r="V859">
        <v>58.2</v>
      </c>
      <c r="W859">
        <v>24.32</v>
      </c>
      <c r="X859">
        <v>36.29</v>
      </c>
      <c r="Y859">
        <v>74.83</v>
      </c>
      <c r="Z859">
        <v>49.98</v>
      </c>
      <c r="AA859">
        <v>49.5</v>
      </c>
      <c r="AB859">
        <v>133.03</v>
      </c>
    </row>
    <row r="860" spans="1:28" hidden="1" x14ac:dyDescent="0.25">
      <c r="A860" t="s">
        <v>2016</v>
      </c>
      <c r="B860" t="s">
        <v>2015</v>
      </c>
      <c r="C860" t="s">
        <v>586</v>
      </c>
      <c r="D860">
        <v>2124.8962431999998</v>
      </c>
      <c r="E860">
        <v>266.64999999999998</v>
      </c>
      <c r="F860">
        <v>13.26</v>
      </c>
      <c r="G860">
        <v>3</v>
      </c>
      <c r="H860">
        <v>105.679999999999</v>
      </c>
      <c r="I860">
        <v>58.37</v>
      </c>
      <c r="J860">
        <v>6.7210757323758301</v>
      </c>
      <c r="K860">
        <v>23.18</v>
      </c>
      <c r="L860">
        <v>53.729999999999897</v>
      </c>
      <c r="M860">
        <v>314.56</v>
      </c>
      <c r="N860">
        <v>92.419999999999902</v>
      </c>
      <c r="O860">
        <v>69.239999999999895</v>
      </c>
      <c r="P860">
        <v>20.09</v>
      </c>
      <c r="Q860">
        <v>0.44635711892797297</v>
      </c>
      <c r="R860">
        <v>526.89</v>
      </c>
      <c r="S860">
        <v>133.66999999999999</v>
      </c>
      <c r="T860">
        <v>15.51</v>
      </c>
      <c r="U860">
        <v>1159.26</v>
      </c>
      <c r="V860">
        <v>32.139999999999901</v>
      </c>
      <c r="W860">
        <v>2.37</v>
      </c>
      <c r="X860">
        <v>18.889999999999901</v>
      </c>
      <c r="Y860">
        <v>379.45</v>
      </c>
      <c r="Z860">
        <v>28.8599999999999</v>
      </c>
      <c r="AA860">
        <v>24.099999999999898</v>
      </c>
      <c r="AB860">
        <v>411.59</v>
      </c>
    </row>
    <row r="861" spans="1:28" hidden="1" x14ac:dyDescent="0.25">
      <c r="A861" t="s">
        <v>2018</v>
      </c>
      <c r="B861" t="s">
        <v>2017</v>
      </c>
      <c r="C861" t="s">
        <v>418</v>
      </c>
      <c r="D861">
        <v>2121.9629753999998</v>
      </c>
      <c r="E861">
        <v>3761.55</v>
      </c>
      <c r="F861">
        <v>12.93</v>
      </c>
      <c r="G861">
        <v>40</v>
      </c>
      <c r="H861">
        <v>146.35999999999899</v>
      </c>
      <c r="J861">
        <v>147.26</v>
      </c>
      <c r="K861">
        <v>22.07</v>
      </c>
      <c r="L861">
        <v>83.219999999999899</v>
      </c>
      <c r="M861">
        <v>1301.2</v>
      </c>
      <c r="N861">
        <v>133.42999999999901</v>
      </c>
      <c r="O861">
        <v>111.359999999999</v>
      </c>
      <c r="Q861">
        <v>0.27162841233192903</v>
      </c>
      <c r="T861">
        <v>28.14</v>
      </c>
      <c r="U861">
        <v>1447.56</v>
      </c>
      <c r="V861">
        <v>42.319999999999901</v>
      </c>
      <c r="W861">
        <v>44.83</v>
      </c>
      <c r="X861">
        <v>25.33</v>
      </c>
      <c r="Y861">
        <v>408.8</v>
      </c>
      <c r="Z861">
        <v>38.909999999999997</v>
      </c>
      <c r="AA861">
        <v>33.44</v>
      </c>
      <c r="AB861">
        <v>451.12</v>
      </c>
    </row>
    <row r="862" spans="1:28" hidden="1" x14ac:dyDescent="0.25">
      <c r="A862" t="s">
        <v>2020</v>
      </c>
      <c r="B862" t="s">
        <v>2019</v>
      </c>
      <c r="C862" t="s">
        <v>717</v>
      </c>
      <c r="D862">
        <v>2115.1508832999998</v>
      </c>
      <c r="E862">
        <v>1184.4000000000001</v>
      </c>
      <c r="F862">
        <v>16.149999999999999</v>
      </c>
      <c r="G862">
        <v>0</v>
      </c>
      <c r="H862">
        <v>103.829999999999</v>
      </c>
      <c r="I862">
        <v>101.36</v>
      </c>
      <c r="J862">
        <v>28.893343015157299</v>
      </c>
      <c r="K862">
        <v>7.23</v>
      </c>
      <c r="L862">
        <v>51.659999999999798</v>
      </c>
      <c r="M862">
        <v>120.74999999999901</v>
      </c>
      <c r="N862">
        <v>87.679999999999893</v>
      </c>
      <c r="O862">
        <v>80.449999999999804</v>
      </c>
      <c r="P862">
        <v>9.4499999999999993</v>
      </c>
      <c r="Q862">
        <v>0</v>
      </c>
      <c r="R862">
        <v>620.08000000000004</v>
      </c>
      <c r="S862">
        <v>107.67</v>
      </c>
      <c r="T862">
        <v>28.79</v>
      </c>
      <c r="U862">
        <v>1063.1399999999901</v>
      </c>
      <c r="V862">
        <v>8.6400000000000095</v>
      </c>
      <c r="W862">
        <v>0.87</v>
      </c>
      <c r="X862">
        <v>1.5700000000000101</v>
      </c>
      <c r="Y862">
        <v>178.97</v>
      </c>
      <c r="Z862">
        <v>4.4300000000000104</v>
      </c>
      <c r="AA862">
        <v>3.1500000000000101</v>
      </c>
      <c r="AB862">
        <v>187.61</v>
      </c>
    </row>
    <row r="863" spans="1:28" hidden="1" x14ac:dyDescent="0.25">
      <c r="A863" t="s">
        <v>2022</v>
      </c>
      <c r="B863" t="s">
        <v>2021</v>
      </c>
      <c r="C863" t="s">
        <v>339</v>
      </c>
      <c r="D863">
        <v>2113.32983745</v>
      </c>
      <c r="E863">
        <v>2966.8</v>
      </c>
      <c r="F863">
        <v>29.88</v>
      </c>
      <c r="G863">
        <v>1.5</v>
      </c>
      <c r="H863">
        <v>176.3</v>
      </c>
      <c r="J863">
        <v>133.97</v>
      </c>
      <c r="K863">
        <v>15.85</v>
      </c>
      <c r="L863">
        <v>96.3</v>
      </c>
      <c r="M863">
        <v>895.33</v>
      </c>
      <c r="N863">
        <v>146.41999999999999</v>
      </c>
      <c r="O863">
        <v>130.57</v>
      </c>
      <c r="Q863">
        <v>1.1196536538030899E-2</v>
      </c>
      <c r="T863">
        <v>34.269999999999897</v>
      </c>
      <c r="U863">
        <v>1071.6300000000001</v>
      </c>
      <c r="V863">
        <v>51.139999999999901</v>
      </c>
      <c r="W863">
        <v>40.049999999999997</v>
      </c>
      <c r="X863">
        <v>28.779999999999902</v>
      </c>
      <c r="Y863">
        <v>207.51</v>
      </c>
      <c r="Z863">
        <v>42.719999999999899</v>
      </c>
      <c r="AA863">
        <v>37.999999999999901</v>
      </c>
      <c r="AB863">
        <v>258.64999999999998</v>
      </c>
    </row>
    <row r="864" spans="1:28" hidden="1" x14ac:dyDescent="0.25">
      <c r="A864" t="s">
        <v>2024</v>
      </c>
      <c r="B864" t="s">
        <v>2023</v>
      </c>
      <c r="C864" t="s">
        <v>102</v>
      </c>
      <c r="D864">
        <v>2100.6353828599999</v>
      </c>
      <c r="E864">
        <v>81.849999999999994</v>
      </c>
      <c r="F864">
        <v>77.06</v>
      </c>
      <c r="G864">
        <v>1.4</v>
      </c>
      <c r="H864">
        <v>455.87</v>
      </c>
      <c r="I864">
        <v>108.42</v>
      </c>
      <c r="J864">
        <v>9.3467053636259401</v>
      </c>
      <c r="K864">
        <v>65.73</v>
      </c>
      <c r="L864">
        <v>237.7</v>
      </c>
      <c r="M864">
        <v>234.509999999999</v>
      </c>
      <c r="N864">
        <v>378.81</v>
      </c>
      <c r="O864">
        <v>313.08</v>
      </c>
      <c r="P864">
        <v>214.26</v>
      </c>
      <c r="Q864">
        <v>0.14978539983172001</v>
      </c>
      <c r="R864">
        <v>1536.76</v>
      </c>
      <c r="S864">
        <v>117.65</v>
      </c>
      <c r="T864">
        <v>75.38</v>
      </c>
      <c r="U864">
        <v>2667.47</v>
      </c>
      <c r="V864">
        <v>105.31</v>
      </c>
      <c r="W864">
        <v>2.13</v>
      </c>
      <c r="X864">
        <v>54.15</v>
      </c>
      <c r="Y864">
        <v>496.19</v>
      </c>
      <c r="Z864">
        <v>82.73</v>
      </c>
      <c r="AA864">
        <v>66.98</v>
      </c>
      <c r="AB864">
        <v>601.5</v>
      </c>
    </row>
    <row r="865" spans="1:28" hidden="1" x14ac:dyDescent="0.25">
      <c r="A865" t="s">
        <v>2025</v>
      </c>
      <c r="B865" t="s">
        <v>1882</v>
      </c>
      <c r="C865" t="s">
        <v>1884</v>
      </c>
      <c r="D865">
        <v>2091.9342556299998</v>
      </c>
      <c r="E865">
        <v>22.25</v>
      </c>
      <c r="F865">
        <v>164.98</v>
      </c>
      <c r="G865">
        <v>0</v>
      </c>
      <c r="H865">
        <v>123.819999999999</v>
      </c>
      <c r="J865">
        <v>0</v>
      </c>
      <c r="K865">
        <v>434.59</v>
      </c>
      <c r="L865">
        <v>-307.32</v>
      </c>
      <c r="M865">
        <v>2061.63</v>
      </c>
      <c r="N865">
        <v>-41.160000000000203</v>
      </c>
      <c r="O865">
        <v>-475.75</v>
      </c>
      <c r="T865">
        <v>-168.43</v>
      </c>
      <c r="U865">
        <v>2185.4499999999998</v>
      </c>
      <c r="V865">
        <v>267.82999999999902</v>
      </c>
      <c r="W865">
        <v>0.24</v>
      </c>
      <c r="X865">
        <v>12.2899999999999</v>
      </c>
      <c r="Y865">
        <v>1515.75</v>
      </c>
      <c r="Z865">
        <v>183.39999999999901</v>
      </c>
      <c r="AA865">
        <v>-1.35000000000007</v>
      </c>
      <c r="AB865">
        <v>1783.58</v>
      </c>
    </row>
    <row r="866" spans="1:28" hidden="1" x14ac:dyDescent="0.25">
      <c r="A866" t="s">
        <v>2027</v>
      </c>
      <c r="B866" t="s">
        <v>2026</v>
      </c>
      <c r="C866" t="s">
        <v>376</v>
      </c>
      <c r="D866">
        <v>2083.0872374999999</v>
      </c>
      <c r="E866">
        <v>351.35</v>
      </c>
      <c r="F866">
        <v>26.46</v>
      </c>
      <c r="H866">
        <v>246.56</v>
      </c>
      <c r="I866">
        <v>46.04</v>
      </c>
      <c r="J866">
        <v>22.866193091925101</v>
      </c>
      <c r="K866">
        <v>34.64</v>
      </c>
      <c r="L866">
        <v>136.57999999999899</v>
      </c>
      <c r="M866">
        <v>336.14</v>
      </c>
      <c r="N866">
        <v>220.1</v>
      </c>
      <c r="O866">
        <v>185.45999999999901</v>
      </c>
      <c r="P866">
        <v>63.17</v>
      </c>
      <c r="Q866">
        <v>0</v>
      </c>
      <c r="R866">
        <v>560.04</v>
      </c>
      <c r="S866">
        <v>154.25</v>
      </c>
      <c r="T866">
        <v>48.88</v>
      </c>
      <c r="U866">
        <v>1406.2</v>
      </c>
      <c r="V866">
        <v>63.949999999999903</v>
      </c>
      <c r="W866">
        <v>5.97</v>
      </c>
      <c r="X866">
        <v>35.639999999999901</v>
      </c>
      <c r="Y866">
        <v>274.7</v>
      </c>
      <c r="Z866">
        <v>57.439999999999898</v>
      </c>
      <c r="AA866">
        <v>48.6099999999999</v>
      </c>
      <c r="AB866">
        <v>338.65</v>
      </c>
    </row>
    <row r="867" spans="1:28" hidden="1" x14ac:dyDescent="0.25">
      <c r="A867" t="s">
        <v>2029</v>
      </c>
      <c r="B867" t="s">
        <v>2028</v>
      </c>
      <c r="C867" t="s">
        <v>468</v>
      </c>
      <c r="D867">
        <v>2079.8899149399999</v>
      </c>
      <c r="E867">
        <v>352.5</v>
      </c>
      <c r="F867">
        <v>121.52</v>
      </c>
      <c r="G867">
        <v>2.5</v>
      </c>
      <c r="H867">
        <v>257.67</v>
      </c>
      <c r="J867">
        <v>12.22</v>
      </c>
      <c r="K867">
        <v>35.78</v>
      </c>
      <c r="L867">
        <v>72.98</v>
      </c>
      <c r="M867">
        <v>2663.73</v>
      </c>
      <c r="N867">
        <v>136.15</v>
      </c>
      <c r="O867">
        <v>100.37</v>
      </c>
      <c r="Q867">
        <v>0.204582651391162</v>
      </c>
      <c r="T867">
        <v>27.39</v>
      </c>
      <c r="U867">
        <v>2921.4</v>
      </c>
      <c r="V867">
        <v>75.329999999999899</v>
      </c>
      <c r="W867">
        <v>4.1100000000000003</v>
      </c>
      <c r="X867">
        <v>24.329999999999899</v>
      </c>
      <c r="Y867">
        <v>697.46</v>
      </c>
      <c r="Z867">
        <v>42.7899999999999</v>
      </c>
      <c r="AA867">
        <v>31.809999999999899</v>
      </c>
      <c r="AB867">
        <v>772.79</v>
      </c>
    </row>
    <row r="868" spans="1:28" hidden="1" x14ac:dyDescent="0.25">
      <c r="A868" t="s">
        <v>2031</v>
      </c>
      <c r="B868" t="s">
        <v>2030</v>
      </c>
      <c r="C868" t="s">
        <v>102</v>
      </c>
      <c r="D868">
        <v>2056.7738524749998</v>
      </c>
      <c r="E868">
        <v>315.85000000000002</v>
      </c>
      <c r="F868">
        <v>20.59</v>
      </c>
      <c r="G868">
        <v>4</v>
      </c>
      <c r="H868">
        <v>358.77</v>
      </c>
      <c r="J868">
        <v>32.659999999999997</v>
      </c>
      <c r="K868">
        <v>35.409999999999997</v>
      </c>
      <c r="L868">
        <v>225.70999999999901</v>
      </c>
      <c r="M868">
        <v>3295.85</v>
      </c>
      <c r="N868">
        <v>338.18</v>
      </c>
      <c r="O868">
        <v>302.77</v>
      </c>
      <c r="Q868">
        <v>0.122473974280465</v>
      </c>
      <c r="T868">
        <v>77.06</v>
      </c>
      <c r="U868">
        <v>3654.62</v>
      </c>
      <c r="V868">
        <v>61.409999999999897</v>
      </c>
      <c r="W868">
        <v>5.27</v>
      </c>
      <c r="X868">
        <v>36.419999999999902</v>
      </c>
      <c r="Y868">
        <v>908.49</v>
      </c>
      <c r="Z868">
        <v>55.659999999999897</v>
      </c>
      <c r="AA868">
        <v>49.139999999999901</v>
      </c>
      <c r="AB868">
        <v>969.9</v>
      </c>
    </row>
    <row r="869" spans="1:28" hidden="1" x14ac:dyDescent="0.25">
      <c r="A869" t="s">
        <v>2033</v>
      </c>
      <c r="B869" t="s">
        <v>2032</v>
      </c>
      <c r="C869" t="s">
        <v>468</v>
      </c>
      <c r="D869">
        <v>2053.9382396000001</v>
      </c>
      <c r="E869">
        <v>377.15</v>
      </c>
      <c r="F869">
        <v>83.67</v>
      </c>
      <c r="G869">
        <v>0</v>
      </c>
      <c r="H869">
        <v>228.59</v>
      </c>
      <c r="J869">
        <v>18.13</v>
      </c>
      <c r="K869">
        <v>3.87</v>
      </c>
      <c r="L869">
        <v>100.87</v>
      </c>
      <c r="M869">
        <v>1424.85</v>
      </c>
      <c r="N869">
        <v>144.91999999999999</v>
      </c>
      <c r="O869">
        <v>141.05000000000001</v>
      </c>
      <c r="Q869">
        <v>0</v>
      </c>
      <c r="T869">
        <v>40.18</v>
      </c>
      <c r="U869">
        <v>1653.44</v>
      </c>
      <c r="V869">
        <v>61.3</v>
      </c>
      <c r="W869">
        <v>6.16</v>
      </c>
      <c r="X869">
        <v>31.68</v>
      </c>
      <c r="Y869">
        <v>356.34</v>
      </c>
      <c r="Z869">
        <v>41.14</v>
      </c>
      <c r="AA869">
        <v>40.1</v>
      </c>
      <c r="AB869">
        <v>417.64</v>
      </c>
    </row>
    <row r="870" spans="1:28" hidden="1" x14ac:dyDescent="0.25">
      <c r="A870" t="s">
        <v>2035</v>
      </c>
      <c r="B870" t="s">
        <v>2034</v>
      </c>
      <c r="C870" t="s">
        <v>102</v>
      </c>
      <c r="D870">
        <v>2049.4287374999999</v>
      </c>
      <c r="E870">
        <v>1205</v>
      </c>
      <c r="F870">
        <v>38.020000000000003</v>
      </c>
      <c r="G870">
        <v>104</v>
      </c>
      <c r="H870">
        <v>290.30999999999898</v>
      </c>
      <c r="I870">
        <v>72.23</v>
      </c>
      <c r="J870">
        <v>104.067953228844</v>
      </c>
      <c r="K870">
        <v>5.33</v>
      </c>
      <c r="L870">
        <v>183.009999999999</v>
      </c>
      <c r="M870">
        <v>72.08</v>
      </c>
      <c r="N870">
        <v>252.289999999999</v>
      </c>
      <c r="O870">
        <v>246.95999999999901</v>
      </c>
      <c r="P870">
        <v>94.51</v>
      </c>
      <c r="Q870">
        <v>0.99934703021692906</v>
      </c>
      <c r="R870">
        <v>1770.26</v>
      </c>
      <c r="S870">
        <v>87.98</v>
      </c>
      <c r="T870">
        <v>63.949999999999903</v>
      </c>
      <c r="U870">
        <v>2387.37</v>
      </c>
      <c r="V870">
        <v>69.2</v>
      </c>
      <c r="W870">
        <v>24.13</v>
      </c>
      <c r="X870">
        <v>42.43</v>
      </c>
      <c r="Y870">
        <v>549.05999999999995</v>
      </c>
      <c r="Z870">
        <v>59.6</v>
      </c>
      <c r="AA870">
        <v>58.22</v>
      </c>
      <c r="AB870">
        <v>618.26</v>
      </c>
    </row>
    <row r="871" spans="1:28" hidden="1" x14ac:dyDescent="0.25">
      <c r="A871" t="s">
        <v>2037</v>
      </c>
      <c r="B871" t="s">
        <v>2036</v>
      </c>
      <c r="C871" t="s">
        <v>102</v>
      </c>
      <c r="D871">
        <v>2048.0516930700001</v>
      </c>
      <c r="E871">
        <v>892.25</v>
      </c>
      <c r="F871">
        <v>32.409999999999997</v>
      </c>
      <c r="G871">
        <v>10</v>
      </c>
      <c r="H871">
        <v>269.35000000000002</v>
      </c>
      <c r="J871">
        <v>71.510000000000005</v>
      </c>
      <c r="K871">
        <v>16.989999999999998</v>
      </c>
      <c r="L871">
        <v>166.14</v>
      </c>
      <c r="M871">
        <v>1210.82</v>
      </c>
      <c r="N871">
        <v>236.94</v>
      </c>
      <c r="O871">
        <v>219.95</v>
      </c>
      <c r="Q871">
        <v>0.13984058173682001</v>
      </c>
      <c r="T871">
        <v>53.81</v>
      </c>
      <c r="U871">
        <v>1480.17</v>
      </c>
      <c r="V871">
        <v>70.36</v>
      </c>
      <c r="W871">
        <v>18.54</v>
      </c>
      <c r="X871">
        <v>43.07</v>
      </c>
      <c r="Y871">
        <v>295.77999999999997</v>
      </c>
      <c r="Z871">
        <v>60.8</v>
      </c>
      <c r="AA871">
        <v>56.15</v>
      </c>
      <c r="AB871">
        <v>366.14</v>
      </c>
    </row>
    <row r="872" spans="1:28" hidden="1" x14ac:dyDescent="0.25">
      <c r="A872" t="s">
        <v>2039</v>
      </c>
      <c r="B872" t="s">
        <v>2038</v>
      </c>
      <c r="C872" t="s">
        <v>88</v>
      </c>
      <c r="D872">
        <v>2047.4483302000001</v>
      </c>
      <c r="E872">
        <v>6648.5</v>
      </c>
      <c r="F872">
        <v>13.42</v>
      </c>
      <c r="G872">
        <v>17.5</v>
      </c>
      <c r="H872">
        <v>85.949999999999903</v>
      </c>
      <c r="I872">
        <v>26.77</v>
      </c>
      <c r="J872">
        <v>175.204421380909</v>
      </c>
      <c r="K872">
        <v>0.31</v>
      </c>
      <c r="L872">
        <v>53.999999999999901</v>
      </c>
      <c r="M872">
        <v>27.669999999999899</v>
      </c>
      <c r="N872">
        <v>72.529999999999902</v>
      </c>
      <c r="O872">
        <v>72.219999999999899</v>
      </c>
      <c r="P872">
        <v>15.33</v>
      </c>
      <c r="Q872">
        <v>9.9883324074074104E-2</v>
      </c>
      <c r="R872">
        <v>48.24</v>
      </c>
      <c r="S872">
        <v>19.14</v>
      </c>
      <c r="T872">
        <v>18.22</v>
      </c>
      <c r="U872">
        <v>223.1</v>
      </c>
      <c r="V872">
        <v>22.25</v>
      </c>
      <c r="W872">
        <v>46.55</v>
      </c>
      <c r="X872">
        <v>14.35</v>
      </c>
      <c r="Y872">
        <v>36.630000000000003</v>
      </c>
      <c r="Z872">
        <v>18.759999999999899</v>
      </c>
      <c r="AA872">
        <v>18.7</v>
      </c>
      <c r="AB872">
        <v>58.88</v>
      </c>
    </row>
    <row r="873" spans="1:28" hidden="1" x14ac:dyDescent="0.25">
      <c r="A873" t="s">
        <v>2041</v>
      </c>
      <c r="B873" t="s">
        <v>2040</v>
      </c>
      <c r="C873" t="s">
        <v>586</v>
      </c>
      <c r="D873">
        <v>2044.8997065999999</v>
      </c>
      <c r="E873">
        <v>378.5</v>
      </c>
      <c r="F873">
        <v>17.64</v>
      </c>
      <c r="G873">
        <v>3</v>
      </c>
      <c r="H873">
        <v>98.340000000000103</v>
      </c>
      <c r="I873">
        <v>76.94</v>
      </c>
      <c r="J873">
        <v>9.2619170704907408</v>
      </c>
      <c r="K873">
        <v>15.08</v>
      </c>
      <c r="L873">
        <v>52.530000000000101</v>
      </c>
      <c r="M873">
        <v>361.70999999999901</v>
      </c>
      <c r="N873">
        <v>80.700000000000102</v>
      </c>
      <c r="O873">
        <v>65.620000000000104</v>
      </c>
      <c r="P873">
        <v>14.31</v>
      </c>
      <c r="Q873">
        <v>0.32390702455739401</v>
      </c>
      <c r="R873">
        <v>643.41999999999996</v>
      </c>
      <c r="S873">
        <v>203.86</v>
      </c>
      <c r="T873">
        <v>13.09</v>
      </c>
      <c r="U873">
        <v>1398.58</v>
      </c>
      <c r="V873">
        <v>12.55</v>
      </c>
      <c r="W873">
        <v>0.1</v>
      </c>
      <c r="X873">
        <v>0.46000000000001101</v>
      </c>
      <c r="Y873">
        <v>395.08</v>
      </c>
      <c r="Z873">
        <v>8.2900000000000098</v>
      </c>
      <c r="AA873">
        <v>4.8900000000000103</v>
      </c>
      <c r="AB873">
        <v>407.63</v>
      </c>
    </row>
    <row r="874" spans="1:28" hidden="1" x14ac:dyDescent="0.25">
      <c r="A874" t="s">
        <v>2043</v>
      </c>
      <c r="B874" t="s">
        <v>2042</v>
      </c>
      <c r="C874" t="s">
        <v>515</v>
      </c>
      <c r="D874">
        <v>2034.09</v>
      </c>
      <c r="E874">
        <v>12188</v>
      </c>
      <c r="F874">
        <v>8.11</v>
      </c>
      <c r="G874">
        <v>80</v>
      </c>
      <c r="H874">
        <v>61.61</v>
      </c>
      <c r="I874">
        <v>35.78</v>
      </c>
      <c r="J874">
        <v>200.5</v>
      </c>
      <c r="K874">
        <v>0.48</v>
      </c>
      <c r="L874">
        <v>40.1</v>
      </c>
      <c r="M874">
        <v>27.5</v>
      </c>
      <c r="N874">
        <v>53.5</v>
      </c>
      <c r="O874">
        <v>53.02</v>
      </c>
      <c r="P874">
        <v>3.84</v>
      </c>
      <c r="Q874">
        <v>0.399002493765585</v>
      </c>
      <c r="R874">
        <v>70.83</v>
      </c>
      <c r="S874">
        <v>15.67</v>
      </c>
      <c r="T874">
        <v>12.92</v>
      </c>
      <c r="U874">
        <v>215.23</v>
      </c>
      <c r="V874">
        <v>14.21</v>
      </c>
      <c r="W874">
        <v>45.13</v>
      </c>
      <c r="X874">
        <v>9.02</v>
      </c>
      <c r="Y874">
        <v>38.86</v>
      </c>
      <c r="Z874">
        <v>12.15</v>
      </c>
      <c r="AA874">
        <v>12.15</v>
      </c>
      <c r="AB874">
        <v>53.07</v>
      </c>
    </row>
    <row r="875" spans="1:28" hidden="1" x14ac:dyDescent="0.25">
      <c r="A875" t="s">
        <v>2045</v>
      </c>
      <c r="B875" t="s">
        <v>2044</v>
      </c>
      <c r="C875" t="s">
        <v>541</v>
      </c>
      <c r="D875">
        <v>2024.5744344699999</v>
      </c>
      <c r="E875">
        <v>832.5</v>
      </c>
      <c r="F875">
        <v>21.91</v>
      </c>
      <c r="G875">
        <v>3</v>
      </c>
      <c r="H875">
        <v>45.53</v>
      </c>
      <c r="I875">
        <v>61.49</v>
      </c>
      <c r="J875">
        <v>6.1881228747819499</v>
      </c>
      <c r="K875">
        <v>3.24</v>
      </c>
      <c r="L875">
        <v>15.08</v>
      </c>
      <c r="M875">
        <v>122.459999999999</v>
      </c>
      <c r="N875">
        <v>23.62</v>
      </c>
      <c r="O875">
        <v>20.38</v>
      </c>
      <c r="P875">
        <v>11.98</v>
      </c>
      <c r="Q875">
        <v>0.48479968169761101</v>
      </c>
      <c r="R875">
        <v>483.29</v>
      </c>
      <c r="S875">
        <v>125.18</v>
      </c>
      <c r="T875">
        <v>5.3</v>
      </c>
      <c r="U875">
        <v>849.93</v>
      </c>
      <c r="V875">
        <v>13.23</v>
      </c>
      <c r="W875">
        <v>2.08</v>
      </c>
      <c r="X875">
        <v>5.0200000000000102</v>
      </c>
      <c r="Y875">
        <v>188.79</v>
      </c>
      <c r="Z875">
        <v>7.7100000000000097</v>
      </c>
      <c r="AA875">
        <v>6.7200000000000104</v>
      </c>
      <c r="AB875">
        <v>202.02</v>
      </c>
    </row>
    <row r="876" spans="1:28" hidden="1" x14ac:dyDescent="0.25">
      <c r="A876" t="s">
        <v>2047</v>
      </c>
      <c r="B876" t="s">
        <v>2046</v>
      </c>
      <c r="D876">
        <v>2023.4861645200001</v>
      </c>
      <c r="E876">
        <v>193.2</v>
      </c>
      <c r="F876">
        <v>12.1</v>
      </c>
      <c r="G876">
        <v>1</v>
      </c>
      <c r="H876">
        <v>185.69</v>
      </c>
      <c r="J876">
        <v>10.0636363636363</v>
      </c>
      <c r="K876">
        <v>33.24</v>
      </c>
      <c r="L876">
        <v>104.08</v>
      </c>
      <c r="M876">
        <v>2343.84</v>
      </c>
      <c r="N876">
        <v>173.59</v>
      </c>
      <c r="O876">
        <v>140.35</v>
      </c>
      <c r="Q876">
        <v>9.9367660343270103E-2</v>
      </c>
      <c r="T876">
        <v>36.270000000000003</v>
      </c>
      <c r="U876">
        <v>2529.5300000000002</v>
      </c>
      <c r="V876">
        <v>75.429999999999893</v>
      </c>
      <c r="W876">
        <v>4.6636363636363596</v>
      </c>
      <c r="X876">
        <v>48.2899999999999</v>
      </c>
      <c r="Y876">
        <v>600.70000000000005</v>
      </c>
      <c r="Z876">
        <v>72.279999999999902</v>
      </c>
      <c r="AA876">
        <v>64.459999999999894</v>
      </c>
      <c r="AB876">
        <v>676.13</v>
      </c>
    </row>
    <row r="877" spans="1:28" hidden="1" x14ac:dyDescent="0.25">
      <c r="A877" t="s">
        <v>2049</v>
      </c>
      <c r="B877" t="s">
        <v>2048</v>
      </c>
      <c r="C877" t="s">
        <v>55</v>
      </c>
      <c r="D877">
        <v>2021.4725375999999</v>
      </c>
      <c r="E877">
        <v>185.3</v>
      </c>
      <c r="F877">
        <v>48.09</v>
      </c>
      <c r="G877">
        <v>1.2</v>
      </c>
      <c r="H877">
        <v>159.26</v>
      </c>
      <c r="J877">
        <v>6.31</v>
      </c>
      <c r="K877">
        <v>9.1300000000000008</v>
      </c>
      <c r="L877">
        <v>67.690000000000097</v>
      </c>
      <c r="M877">
        <v>668.18</v>
      </c>
      <c r="N877">
        <v>111.17</v>
      </c>
      <c r="O877">
        <v>102.04</v>
      </c>
      <c r="Q877">
        <v>0.190174326465927</v>
      </c>
      <c r="T877">
        <v>34.349999999999902</v>
      </c>
      <c r="U877">
        <v>827.44</v>
      </c>
      <c r="V877">
        <v>47.66</v>
      </c>
      <c r="W877">
        <v>1.94</v>
      </c>
      <c r="X877">
        <v>20.83</v>
      </c>
      <c r="Y877">
        <v>192.36</v>
      </c>
      <c r="Z877">
        <v>35.72</v>
      </c>
      <c r="AA877">
        <v>32.97</v>
      </c>
      <c r="AB877">
        <v>240.02</v>
      </c>
    </row>
    <row r="878" spans="1:28" hidden="1" x14ac:dyDescent="0.25">
      <c r="A878" t="s">
        <v>2051</v>
      </c>
      <c r="B878" t="s">
        <v>2050</v>
      </c>
      <c r="C878" t="s">
        <v>541</v>
      </c>
      <c r="D878">
        <v>2014.1498947499999</v>
      </c>
      <c r="E878">
        <v>1674.45</v>
      </c>
      <c r="F878">
        <v>10.85</v>
      </c>
      <c r="G878">
        <v>2</v>
      </c>
      <c r="H878">
        <v>62.569999999999901</v>
      </c>
      <c r="J878">
        <v>24.98</v>
      </c>
      <c r="K878">
        <v>8.66</v>
      </c>
      <c r="L878">
        <v>29.7699999999999</v>
      </c>
      <c r="M878">
        <v>294.35000000000002</v>
      </c>
      <c r="N878">
        <v>51.719999999999899</v>
      </c>
      <c r="O878">
        <v>43.059999999999903</v>
      </c>
      <c r="Q878">
        <v>8.0064051240992695E-2</v>
      </c>
      <c r="T878">
        <v>13.29</v>
      </c>
      <c r="U878">
        <v>356.92</v>
      </c>
      <c r="V878">
        <v>19.79</v>
      </c>
      <c r="W878">
        <v>8.39</v>
      </c>
      <c r="X878">
        <v>10</v>
      </c>
      <c r="Y878">
        <v>85.25</v>
      </c>
      <c r="Z878">
        <v>16.55</v>
      </c>
      <c r="AA878">
        <v>14.14</v>
      </c>
      <c r="AB878">
        <v>105.04</v>
      </c>
    </row>
    <row r="879" spans="1:28" hidden="1" x14ac:dyDescent="0.25">
      <c r="A879" t="s">
        <v>2053</v>
      </c>
      <c r="B879" t="s">
        <v>2052</v>
      </c>
      <c r="C879" t="s">
        <v>765</v>
      </c>
      <c r="D879">
        <v>2013.19344485999</v>
      </c>
      <c r="E879">
        <v>39.200000000000003</v>
      </c>
      <c r="F879">
        <v>90.84</v>
      </c>
      <c r="G879">
        <v>0</v>
      </c>
      <c r="H879">
        <v>-416.74</v>
      </c>
      <c r="J879">
        <v>-8.31</v>
      </c>
      <c r="L879">
        <v>-479.58</v>
      </c>
      <c r="M879">
        <v>1156.47</v>
      </c>
      <c r="N879">
        <v>-507.58</v>
      </c>
      <c r="O879">
        <v>-507.58</v>
      </c>
      <c r="Q879">
        <v>0</v>
      </c>
      <c r="T879">
        <v>-28</v>
      </c>
      <c r="U879">
        <v>739.73</v>
      </c>
      <c r="V879">
        <v>-214.48</v>
      </c>
      <c r="W879">
        <v>-3.39</v>
      </c>
      <c r="X879">
        <v>-196.04999999999899</v>
      </c>
      <c r="Y879">
        <v>328.7</v>
      </c>
      <c r="Z879">
        <v>-231.58999999999901</v>
      </c>
      <c r="AA879">
        <v>-231.58999999999901</v>
      </c>
      <c r="AB879">
        <v>114.22</v>
      </c>
    </row>
    <row r="880" spans="1:28" hidden="1" x14ac:dyDescent="0.25">
      <c r="A880" t="s">
        <v>2055</v>
      </c>
      <c r="B880" t="s">
        <v>2054</v>
      </c>
      <c r="C880" t="s">
        <v>468</v>
      </c>
      <c r="D880">
        <v>2008.7321320000001</v>
      </c>
      <c r="E880">
        <v>938</v>
      </c>
      <c r="F880">
        <v>48.51</v>
      </c>
      <c r="G880">
        <v>6</v>
      </c>
      <c r="H880">
        <v>234.099999999999</v>
      </c>
      <c r="J880">
        <v>60.66</v>
      </c>
      <c r="K880">
        <v>10.97</v>
      </c>
      <c r="L880">
        <v>130.20999999999901</v>
      </c>
      <c r="M880">
        <v>1350.25</v>
      </c>
      <c r="N880">
        <v>185.58999999999901</v>
      </c>
      <c r="O880">
        <v>174.61999999999901</v>
      </c>
      <c r="Q880">
        <v>9.8911968348170107E-2</v>
      </c>
      <c r="T880">
        <v>44.41</v>
      </c>
      <c r="U880">
        <v>1584.35</v>
      </c>
      <c r="V880">
        <v>60.12</v>
      </c>
      <c r="W880">
        <v>15.43</v>
      </c>
      <c r="X880">
        <v>33.119999999999997</v>
      </c>
      <c r="Y880">
        <v>314.79000000000002</v>
      </c>
      <c r="Z880">
        <v>47.91</v>
      </c>
      <c r="AA880">
        <v>45.01</v>
      </c>
      <c r="AB880">
        <v>374.91</v>
      </c>
    </row>
    <row r="881" spans="1:28" hidden="1" x14ac:dyDescent="0.25">
      <c r="A881" t="s">
        <v>2057</v>
      </c>
      <c r="B881" t="s">
        <v>2056</v>
      </c>
      <c r="C881" t="s">
        <v>1229</v>
      </c>
      <c r="D881">
        <v>2008.5058347299901</v>
      </c>
      <c r="E881">
        <v>258.3</v>
      </c>
      <c r="F881">
        <v>86.05</v>
      </c>
      <c r="G881">
        <v>2</v>
      </c>
      <c r="H881">
        <v>174.92999999999901</v>
      </c>
      <c r="I881">
        <v>253.59</v>
      </c>
      <c r="J881">
        <v>6.5729248935812397</v>
      </c>
      <c r="K881">
        <v>32.950000000000003</v>
      </c>
      <c r="L881">
        <v>49.639999999999901</v>
      </c>
      <c r="M881">
        <v>157.43</v>
      </c>
      <c r="N881">
        <v>88.879999999999896</v>
      </c>
      <c r="O881">
        <v>55.9299999999999</v>
      </c>
      <c r="P881">
        <v>90.82</v>
      </c>
      <c r="Q881">
        <v>0.30427854149879102</v>
      </c>
      <c r="R881">
        <v>2167.9</v>
      </c>
      <c r="S881">
        <v>155.47999999999999</v>
      </c>
      <c r="T881">
        <v>6.2899999999999903</v>
      </c>
      <c r="U881">
        <v>3000.15</v>
      </c>
      <c r="V881">
        <v>39.97</v>
      </c>
      <c r="W881">
        <v>1.91</v>
      </c>
      <c r="X881">
        <v>14.46</v>
      </c>
      <c r="Y881">
        <v>583.85</v>
      </c>
      <c r="Z881">
        <v>28.42</v>
      </c>
      <c r="AA881">
        <v>18.47</v>
      </c>
      <c r="AB881">
        <v>623.82000000000005</v>
      </c>
    </row>
    <row r="882" spans="1:28" hidden="1" x14ac:dyDescent="0.25">
      <c r="A882" t="s">
        <v>2059</v>
      </c>
      <c r="B882" t="s">
        <v>2058</v>
      </c>
      <c r="C882" t="s">
        <v>326</v>
      </c>
      <c r="D882">
        <v>2004.1821675399999</v>
      </c>
      <c r="E882">
        <v>76.05</v>
      </c>
      <c r="F882">
        <v>6.72</v>
      </c>
      <c r="G882">
        <v>2.2000000000000002</v>
      </c>
      <c r="H882">
        <v>93.979999999999905</v>
      </c>
      <c r="I882">
        <v>24.04</v>
      </c>
      <c r="J882">
        <v>7.4242013730037</v>
      </c>
      <c r="K882">
        <v>0.47</v>
      </c>
      <c r="L882">
        <v>190.64</v>
      </c>
      <c r="M882">
        <v>53.73</v>
      </c>
      <c r="N882">
        <v>87.259999999999906</v>
      </c>
      <c r="O882">
        <v>86.789999999999907</v>
      </c>
      <c r="P882">
        <v>2.02</v>
      </c>
      <c r="Q882">
        <v>0.296328169114561</v>
      </c>
      <c r="R882">
        <v>6.92</v>
      </c>
      <c r="S882">
        <v>10.81</v>
      </c>
      <c r="T882">
        <v>-103.85</v>
      </c>
      <c r="U882">
        <v>191.5</v>
      </c>
      <c r="V882">
        <v>4.8699999999999903</v>
      </c>
      <c r="W882">
        <v>1.88</v>
      </c>
      <c r="X882">
        <v>48.249999999999901</v>
      </c>
      <c r="Y882">
        <v>34.29</v>
      </c>
      <c r="Z882">
        <v>3.1699999999999902</v>
      </c>
      <c r="AA882">
        <v>3.0399999999999898</v>
      </c>
      <c r="AB882">
        <v>39.159999999999997</v>
      </c>
    </row>
  </sheetData>
  <autoFilter ref="A1:AB882">
    <filterColumn colId="0">
      <filters>
        <filter val="VEDL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S1" sqref="S1"/>
    </sheetView>
  </sheetViews>
  <sheetFormatPr defaultColWidth="13" defaultRowHeight="15" x14ac:dyDescent="0.25"/>
  <sheetData>
    <row r="1" spans="1:19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185</v>
      </c>
      <c r="S1" s="2" t="s">
        <v>186</v>
      </c>
    </row>
    <row r="2" spans="1:19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0</v>
      </c>
      <c r="G2">
        <v>0.12898728875764801</v>
      </c>
      <c r="H2">
        <v>0.35627782081923998</v>
      </c>
      <c r="I2">
        <v>-601.40518919689998</v>
      </c>
      <c r="J2">
        <v>0</v>
      </c>
      <c r="K2">
        <v>0</v>
      </c>
      <c r="L2">
        <v>3.96831055176271</v>
      </c>
      <c r="M2">
        <v>316.47426363623401</v>
      </c>
      <c r="N2">
        <v>6.65393070147781</v>
      </c>
      <c r="O2">
        <v>0</v>
      </c>
      <c r="P2">
        <v>109.016323399857</v>
      </c>
      <c r="Q2">
        <v>6.32350100096596</v>
      </c>
      <c r="R2">
        <v>0.12898728875764801</v>
      </c>
      <c r="S2">
        <v>-0.74810965196858503</v>
      </c>
    </row>
    <row r="3" spans="1:19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0</v>
      </c>
      <c r="H3">
        <v>7.7134826095830805E-2</v>
      </c>
      <c r="I3">
        <v>0</v>
      </c>
      <c r="J3">
        <v>0</v>
      </c>
      <c r="K3">
        <v>0</v>
      </c>
      <c r="L3">
        <v>0</v>
      </c>
      <c r="M3">
        <v>0</v>
      </c>
      <c r="N3">
        <v>1.3447762565622901</v>
      </c>
      <c r="O3">
        <v>0</v>
      </c>
      <c r="P3">
        <v>0</v>
      </c>
      <c r="Q3">
        <v>1.0473260144133301</v>
      </c>
      <c r="R3">
        <v>0</v>
      </c>
      <c r="S3">
        <v>-0.106625737088632</v>
      </c>
    </row>
    <row r="4" spans="1:19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0</v>
      </c>
      <c r="H4">
        <v>7.0096200931318395E-2</v>
      </c>
      <c r="I4">
        <v>0</v>
      </c>
      <c r="J4">
        <v>0</v>
      </c>
      <c r="K4">
        <v>0</v>
      </c>
      <c r="L4">
        <v>0</v>
      </c>
      <c r="M4">
        <v>0</v>
      </c>
      <c r="N4">
        <v>0.34456259295783498</v>
      </c>
      <c r="O4">
        <v>0</v>
      </c>
      <c r="P4">
        <v>0</v>
      </c>
      <c r="Q4">
        <v>0.24062591929312799</v>
      </c>
      <c r="R4">
        <v>0</v>
      </c>
      <c r="S4">
        <v>-9.2309882965269305E-2</v>
      </c>
    </row>
    <row r="5" spans="1:19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0</v>
      </c>
      <c r="H5">
        <v>7.0810326773569895E-2</v>
      </c>
      <c r="I5">
        <v>0</v>
      </c>
      <c r="J5">
        <v>0</v>
      </c>
      <c r="K5">
        <v>0</v>
      </c>
      <c r="L5">
        <v>0</v>
      </c>
      <c r="M5">
        <v>0</v>
      </c>
      <c r="N5">
        <v>0.95412344533052595</v>
      </c>
      <c r="O5">
        <v>0</v>
      </c>
      <c r="P5">
        <v>0</v>
      </c>
      <c r="Q5">
        <v>0.67697575064755</v>
      </c>
      <c r="R5">
        <v>0</v>
      </c>
      <c r="S5">
        <v>-9.6158990936351593E-2</v>
      </c>
    </row>
    <row r="6" spans="1:19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-19.833675564681698</v>
      </c>
      <c r="G6">
        <v>10.548559381588101</v>
      </c>
      <c r="H6">
        <v>0.59629281035708104</v>
      </c>
      <c r="I6">
        <v>-99.275277017799993</v>
      </c>
      <c r="J6">
        <v>0</v>
      </c>
      <c r="K6">
        <v>0</v>
      </c>
      <c r="L6">
        <v>6.8147379814196798</v>
      </c>
      <c r="M6">
        <v>0.42608901199473898</v>
      </c>
      <c r="N6">
        <v>0</v>
      </c>
      <c r="O6">
        <v>0</v>
      </c>
      <c r="P6">
        <v>0.30911151652534402</v>
      </c>
      <c r="Q6">
        <v>0</v>
      </c>
      <c r="R6">
        <v>10.6043569922698</v>
      </c>
      <c r="S6">
        <v>1.48302647544977</v>
      </c>
    </row>
    <row r="7" spans="1:19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0</v>
      </c>
      <c r="H7">
        <v>0.104356498237947</v>
      </c>
      <c r="I7">
        <v>0</v>
      </c>
      <c r="J7">
        <v>0</v>
      </c>
      <c r="K7">
        <v>0</v>
      </c>
      <c r="L7">
        <v>0</v>
      </c>
      <c r="M7">
        <v>0</v>
      </c>
      <c r="N7">
        <v>2.89685790087804</v>
      </c>
      <c r="O7">
        <v>0</v>
      </c>
      <c r="P7">
        <v>0</v>
      </c>
      <c r="Q7">
        <v>2.45332611170977</v>
      </c>
      <c r="R7">
        <v>0</v>
      </c>
      <c r="S7">
        <v>-0.15652845978635899</v>
      </c>
    </row>
    <row r="8" spans="1:19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0</v>
      </c>
      <c r="H8">
        <v>0.112303157577339</v>
      </c>
      <c r="I8">
        <v>0</v>
      </c>
      <c r="J8">
        <v>0</v>
      </c>
      <c r="K8">
        <v>0</v>
      </c>
      <c r="L8">
        <v>0</v>
      </c>
      <c r="M8">
        <v>0</v>
      </c>
      <c r="N8">
        <v>2.6905008210298398</v>
      </c>
      <c r="O8">
        <v>0</v>
      </c>
      <c r="P8">
        <v>0</v>
      </c>
      <c r="Q8">
        <v>2.1702587080056999</v>
      </c>
      <c r="R8">
        <v>0</v>
      </c>
      <c r="S8">
        <v>-0.21757070844113999</v>
      </c>
    </row>
    <row r="9" spans="1:19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16.475121951219499</v>
      </c>
      <c r="G9">
        <v>0.99935278303295805</v>
      </c>
      <c r="H9">
        <v>4.3966692112137498</v>
      </c>
      <c r="I9">
        <v>0</v>
      </c>
      <c r="J9">
        <v>19.3869614453073</v>
      </c>
      <c r="K9">
        <v>10.8349285285382</v>
      </c>
      <c r="L9">
        <v>25.958886326131399</v>
      </c>
      <c r="M9">
        <v>84.264011234520595</v>
      </c>
      <c r="N9">
        <v>19.7298781413933</v>
      </c>
      <c r="O9">
        <v>18.827086494688899</v>
      </c>
      <c r="P9">
        <v>15.5598110557896</v>
      </c>
      <c r="Q9">
        <v>25.091543531641701</v>
      </c>
      <c r="R9">
        <v>1.3397640147366301</v>
      </c>
      <c r="S9">
        <v>28.4263527280959</v>
      </c>
    </row>
    <row r="10" spans="1:19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43.897644927536199</v>
      </c>
      <c r="G11">
        <v>0.66838522866482797</v>
      </c>
      <c r="H11">
        <v>1.7218842700109001</v>
      </c>
      <c r="I11">
        <v>81.202104288100003</v>
      </c>
      <c r="J11">
        <v>0</v>
      </c>
      <c r="K11">
        <v>0</v>
      </c>
      <c r="L11">
        <v>27.495050208773801</v>
      </c>
      <c r="M11">
        <v>2.7653059431342899</v>
      </c>
      <c r="N11">
        <v>15.201455435140501</v>
      </c>
      <c r="O11">
        <v>0</v>
      </c>
      <c r="P11">
        <v>2.0604154219238699</v>
      </c>
      <c r="Q11">
        <v>38.0852370559655</v>
      </c>
      <c r="R11">
        <v>1.8505637189070201</v>
      </c>
      <c r="S11">
        <v>7.5124745079907802</v>
      </c>
    </row>
    <row r="12" spans="1:19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3.8453706649697699</v>
      </c>
      <c r="G12">
        <v>2.19675603703927</v>
      </c>
      <c r="H12">
        <v>1.0387070052902001</v>
      </c>
      <c r="I12">
        <v>77.126265035299994</v>
      </c>
      <c r="J12">
        <v>0</v>
      </c>
      <c r="K12">
        <v>0</v>
      </c>
      <c r="L12">
        <v>104.061021695394</v>
      </c>
      <c r="M12">
        <v>8.6338432245365304</v>
      </c>
      <c r="N12">
        <v>10.1525486374785</v>
      </c>
      <c r="O12">
        <v>0</v>
      </c>
      <c r="P12">
        <v>6.7490897863088399</v>
      </c>
      <c r="Q12">
        <v>15.8755899794263</v>
      </c>
      <c r="R12">
        <v>2.3744780003631298</v>
      </c>
      <c r="S12">
        <v>2.5928380093049399</v>
      </c>
    </row>
    <row r="13" spans="1:19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8.4005753326141708</v>
      </c>
      <c r="G13">
        <v>1.16091555535011</v>
      </c>
      <c r="H13">
        <v>0.93226295348389399</v>
      </c>
      <c r="I13">
        <v>44.294949314599997</v>
      </c>
      <c r="J13">
        <v>0</v>
      </c>
      <c r="K13">
        <v>0</v>
      </c>
      <c r="L13">
        <v>8.1811411219676007</v>
      </c>
      <c r="M13">
        <v>100.61368337467</v>
      </c>
      <c r="N13">
        <v>24.512461751740702</v>
      </c>
      <c r="O13">
        <v>0</v>
      </c>
      <c r="P13">
        <v>85.228137938245993</v>
      </c>
      <c r="Q13">
        <v>26.198645143197599</v>
      </c>
      <c r="R13">
        <v>1.5609355860124301</v>
      </c>
      <c r="S13">
        <v>11.0502988505747</v>
      </c>
    </row>
    <row r="14" spans="1:19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40.865929322902602</v>
      </c>
      <c r="G14">
        <v>1.1299167184271499</v>
      </c>
      <c r="H14">
        <v>1.57983769645919</v>
      </c>
      <c r="I14">
        <v>55.965564760900001</v>
      </c>
      <c r="J14">
        <v>0</v>
      </c>
      <c r="K14">
        <v>0</v>
      </c>
      <c r="L14">
        <v>16.2928368074937</v>
      </c>
      <c r="M14">
        <v>23.505189087192299</v>
      </c>
      <c r="N14">
        <v>46.4892898790891</v>
      </c>
      <c r="O14">
        <v>0</v>
      </c>
      <c r="P14">
        <v>12.9176822077207</v>
      </c>
      <c r="Q14">
        <v>76.986008042106604</v>
      </c>
      <c r="R14">
        <v>1.6316089695648299</v>
      </c>
      <c r="S14">
        <v>13.426084854345399</v>
      </c>
    </row>
    <row r="15" spans="1:19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4.6316511245200198</v>
      </c>
      <c r="G15">
        <v>0.69959753083224396</v>
      </c>
      <c r="H15">
        <v>1.0933604755075099</v>
      </c>
      <c r="I15">
        <v>46.441838274299997</v>
      </c>
      <c r="J15">
        <v>0</v>
      </c>
      <c r="K15">
        <v>0</v>
      </c>
      <c r="L15">
        <v>27.6665412077021</v>
      </c>
      <c r="M15">
        <v>82.460806628986404</v>
      </c>
      <c r="N15">
        <v>7.6117283811498497</v>
      </c>
      <c r="O15">
        <v>0</v>
      </c>
      <c r="P15">
        <v>67.270658039436299</v>
      </c>
      <c r="Q15">
        <v>7.0287428734519901</v>
      </c>
      <c r="R15">
        <v>1.27525785203111</v>
      </c>
      <c r="S15">
        <v>11.112931567875201</v>
      </c>
    </row>
    <row r="16" spans="1:19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24.443925233644801</v>
      </c>
      <c r="G16">
        <v>0.84737678855325904</v>
      </c>
      <c r="H16">
        <v>3.2541931925260199</v>
      </c>
      <c r="I16">
        <v>51.539764222000002</v>
      </c>
      <c r="J16">
        <v>0</v>
      </c>
      <c r="K16">
        <v>0</v>
      </c>
      <c r="L16">
        <v>34.393106448614702</v>
      </c>
      <c r="M16">
        <v>25.372330881033498</v>
      </c>
      <c r="N16">
        <v>26.546043642893299</v>
      </c>
      <c r="O16">
        <v>0</v>
      </c>
      <c r="P16">
        <v>18.8139242777678</v>
      </c>
      <c r="Q16">
        <v>33.656278073388101</v>
      </c>
      <c r="R16">
        <v>1.6506568487992599</v>
      </c>
      <c r="S16">
        <v>10.5635034318114</v>
      </c>
    </row>
    <row r="17" spans="1:19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13.6844741235392</v>
      </c>
      <c r="G17">
        <v>1.2398880188043799</v>
      </c>
      <c r="H17">
        <v>0.53030493571440995</v>
      </c>
      <c r="I17">
        <v>-140.46979734320001</v>
      </c>
      <c r="J17">
        <v>0</v>
      </c>
      <c r="K17">
        <v>0</v>
      </c>
      <c r="L17">
        <v>29.159462040392601</v>
      </c>
      <c r="M17">
        <v>14.538549328528401</v>
      </c>
      <c r="N17">
        <v>12.4884510285522</v>
      </c>
      <c r="O17">
        <v>0</v>
      </c>
      <c r="P17">
        <v>12.7271598591</v>
      </c>
      <c r="Q17">
        <v>37.964880653395902</v>
      </c>
      <c r="R17">
        <v>1.32091592166598</v>
      </c>
      <c r="S17">
        <v>15.923327011649899</v>
      </c>
    </row>
    <row r="18" spans="1:19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12.7135946790285</v>
      </c>
      <c r="G18">
        <v>0.61071563828145803</v>
      </c>
      <c r="H18">
        <v>1.6176867774178401</v>
      </c>
      <c r="I18">
        <v>71.408371274299995</v>
      </c>
      <c r="J18">
        <v>0</v>
      </c>
      <c r="K18">
        <v>0</v>
      </c>
      <c r="L18">
        <v>35.632440973651001</v>
      </c>
      <c r="M18">
        <v>25.762297415458399</v>
      </c>
      <c r="N18">
        <v>17.493888225595501</v>
      </c>
      <c r="O18">
        <v>0</v>
      </c>
      <c r="P18">
        <v>7.1245195924924198</v>
      </c>
      <c r="Q18">
        <v>26.2231755727985</v>
      </c>
      <c r="R18">
        <v>1.42279746959729</v>
      </c>
      <c r="S18">
        <v>7.9803486148215699</v>
      </c>
    </row>
    <row r="19" spans="1:19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5.4555134570159298</v>
      </c>
      <c r="G19">
        <v>1.3283187672126899</v>
      </c>
      <c r="H19">
        <v>0.89698205660786101</v>
      </c>
      <c r="I19">
        <v>70.275589642</v>
      </c>
      <c r="J19">
        <v>0</v>
      </c>
      <c r="K19">
        <v>0</v>
      </c>
      <c r="L19">
        <v>40.8467920247639</v>
      </c>
      <c r="M19">
        <v>57.188519625656902</v>
      </c>
      <c r="N19">
        <v>15.8458768236524</v>
      </c>
      <c r="O19">
        <v>0</v>
      </c>
      <c r="P19">
        <v>53.881171482718798</v>
      </c>
      <c r="Q19">
        <v>16.893013374250302</v>
      </c>
      <c r="R19">
        <v>1.5093286849101299</v>
      </c>
      <c r="S19">
        <v>11.884663172476801</v>
      </c>
    </row>
    <row r="20" spans="1:19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69.840172786177206</v>
      </c>
      <c r="G20">
        <v>1.2317898889733001</v>
      </c>
      <c r="H20">
        <v>1.47788959165992</v>
      </c>
      <c r="I20">
        <v>95.546866924400007</v>
      </c>
      <c r="J20">
        <v>55.271810193635297</v>
      </c>
      <c r="K20">
        <v>75.727225869216895</v>
      </c>
      <c r="L20">
        <v>66.723230474783406</v>
      </c>
      <c r="M20">
        <v>3.9088370885007402</v>
      </c>
      <c r="N20">
        <v>12.3483002757135</v>
      </c>
      <c r="O20">
        <v>6.6037279893907002</v>
      </c>
      <c r="P20">
        <v>2.43583440778428</v>
      </c>
      <c r="Q20">
        <v>15.565465178924899</v>
      </c>
      <c r="R20">
        <v>1.4541231823210301</v>
      </c>
      <c r="S20">
        <v>5.6844466005519196</v>
      </c>
    </row>
    <row r="21" spans="1:19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13.867938589953701</v>
      </c>
      <c r="G21">
        <v>0.68548200905319201</v>
      </c>
      <c r="H21">
        <v>4.1300182388783497</v>
      </c>
      <c r="I21">
        <v>1.1538039064000001</v>
      </c>
      <c r="J21">
        <v>0</v>
      </c>
      <c r="K21">
        <v>0</v>
      </c>
      <c r="L21">
        <v>5.3162421444841303</v>
      </c>
      <c r="M21">
        <v>23.588378293919199</v>
      </c>
      <c r="N21">
        <v>20.896548161557401</v>
      </c>
      <c r="O21">
        <v>0</v>
      </c>
      <c r="P21">
        <v>14.0900402189926</v>
      </c>
      <c r="Q21">
        <v>32.280225306779201</v>
      </c>
      <c r="R21">
        <v>1.27822126450854</v>
      </c>
      <c r="S21">
        <v>52.435737386804597</v>
      </c>
    </row>
    <row r="22" spans="1:19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16.704999999999899</v>
      </c>
      <c r="G22">
        <v>1.0306665666941499</v>
      </c>
      <c r="H22">
        <v>1.3416440831074901</v>
      </c>
      <c r="I22">
        <v>33.617283117100001</v>
      </c>
      <c r="J22">
        <v>83.2628741665484</v>
      </c>
      <c r="K22">
        <v>83.754787913179101</v>
      </c>
      <c r="L22">
        <v>21.893540071563201</v>
      </c>
      <c r="M22">
        <v>2.94366149582615</v>
      </c>
      <c r="N22">
        <v>15.3183099883083</v>
      </c>
      <c r="O22">
        <v>4.3837064676616899</v>
      </c>
      <c r="P22">
        <v>1.2335665281016499</v>
      </c>
      <c r="Q22">
        <v>32.539908779931501</v>
      </c>
      <c r="R22">
        <v>1.6864362300367399</v>
      </c>
      <c r="S22">
        <v>6.0454730476245802</v>
      </c>
    </row>
    <row r="23" spans="1:19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30.693501655629099</v>
      </c>
      <c r="G23">
        <v>0.67494707801998599</v>
      </c>
      <c r="H23">
        <v>0.86648227091428498</v>
      </c>
      <c r="I23">
        <v>116.352049271</v>
      </c>
      <c r="J23">
        <v>115.88732648792499</v>
      </c>
      <c r="K23">
        <v>54.658385624643401</v>
      </c>
      <c r="L23">
        <v>39.934865813185297</v>
      </c>
      <c r="M23">
        <v>44.284252996917999</v>
      </c>
      <c r="N23">
        <v>12.011263672630999</v>
      </c>
      <c r="O23">
        <v>3.1496110149545098</v>
      </c>
      <c r="P23">
        <v>13.799651445759</v>
      </c>
      <c r="Q23">
        <v>22.071792816543599</v>
      </c>
      <c r="R23">
        <v>1.17277794862761</v>
      </c>
      <c r="S23">
        <v>16.336590609668299</v>
      </c>
    </row>
    <row r="24" spans="1:19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7.8119999999999896</v>
      </c>
      <c r="G24">
        <v>1.3620186841975099</v>
      </c>
      <c r="H24">
        <v>1.08277099019747</v>
      </c>
      <c r="I24">
        <v>0.63955483030000004</v>
      </c>
      <c r="J24">
        <v>183.52701181767</v>
      </c>
      <c r="K24">
        <v>320.19660945413602</v>
      </c>
      <c r="L24">
        <v>55.684155281846003</v>
      </c>
      <c r="M24">
        <v>35.160964342428102</v>
      </c>
      <c r="N24">
        <v>12.0186464407144</v>
      </c>
      <c r="O24">
        <v>1.98880805819809</v>
      </c>
      <c r="P24">
        <v>19.919156922188499</v>
      </c>
      <c r="Q24">
        <v>16.941114477670901</v>
      </c>
      <c r="R24">
        <v>1.5774306756957099</v>
      </c>
      <c r="S24">
        <v>4.3503977738931896</v>
      </c>
    </row>
    <row r="25" spans="1:19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56.9</v>
      </c>
      <c r="G25">
        <v>1.7514837258699301</v>
      </c>
      <c r="H25">
        <v>0.83364142841762001</v>
      </c>
      <c r="I25">
        <v>-468.1032546166</v>
      </c>
      <c r="J25">
        <v>0</v>
      </c>
      <c r="K25">
        <v>15227.044049459</v>
      </c>
      <c r="L25">
        <v>53.767085204934901</v>
      </c>
      <c r="M25">
        <v>1.3115023542264801</v>
      </c>
      <c r="N25">
        <v>12.8121633278022</v>
      </c>
      <c r="O25">
        <v>0</v>
      </c>
      <c r="P25">
        <v>0.71738647020719104</v>
      </c>
      <c r="Q25">
        <v>32.665110195699697</v>
      </c>
      <c r="R25">
        <v>1.7514837258699301</v>
      </c>
      <c r="S25">
        <v>3.6465141525247802</v>
      </c>
    </row>
    <row r="26" spans="1:19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365.27586206896501</v>
      </c>
      <c r="G26">
        <v>11.744758432087499</v>
      </c>
      <c r="H26">
        <v>1.2943950417677099</v>
      </c>
      <c r="I26">
        <v>0</v>
      </c>
      <c r="J26">
        <v>0</v>
      </c>
      <c r="K26">
        <v>0</v>
      </c>
      <c r="L26">
        <v>31.334833975226399</v>
      </c>
      <c r="M26">
        <v>0</v>
      </c>
      <c r="N26">
        <v>72.169232865512996</v>
      </c>
      <c r="O26">
        <v>0</v>
      </c>
      <c r="P26">
        <v>0</v>
      </c>
      <c r="Q26">
        <v>172.42000901306801</v>
      </c>
      <c r="R26">
        <v>11.744758432087499</v>
      </c>
      <c r="S26">
        <v>1.61211561857616</v>
      </c>
    </row>
    <row r="27" spans="1:19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15.589883337588301</v>
      </c>
      <c r="G27">
        <v>0.87072869262318098</v>
      </c>
      <c r="H27">
        <v>0.63123039888473098</v>
      </c>
      <c r="I27">
        <v>79.980221013700003</v>
      </c>
      <c r="J27">
        <v>0</v>
      </c>
      <c r="K27">
        <v>0</v>
      </c>
      <c r="L27">
        <v>17.8730552548517</v>
      </c>
      <c r="M27">
        <v>50.399202078117398</v>
      </c>
      <c r="N27">
        <v>22.975662902489599</v>
      </c>
      <c r="O27">
        <v>0</v>
      </c>
      <c r="P27">
        <v>49.7383363606057</v>
      </c>
      <c r="Q27">
        <v>31.226263490636999</v>
      </c>
      <c r="R27">
        <v>1.46384909264565</v>
      </c>
      <c r="S27">
        <v>24.1353561374012</v>
      </c>
    </row>
    <row r="28" spans="1:19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25.1360150258256</v>
      </c>
      <c r="G28">
        <v>2.5584885256032099</v>
      </c>
      <c r="H28">
        <v>0.66758090734911701</v>
      </c>
      <c r="I28">
        <v>-3.9295591958</v>
      </c>
      <c r="J28">
        <v>0</v>
      </c>
      <c r="K28">
        <v>0</v>
      </c>
      <c r="L28">
        <v>7.3742089614878497</v>
      </c>
      <c r="M28">
        <v>6.7277893275340999</v>
      </c>
      <c r="N28">
        <v>12.3512374002673</v>
      </c>
      <c r="O28">
        <v>0</v>
      </c>
      <c r="P28">
        <v>5.6552578807905496</v>
      </c>
      <c r="Q28">
        <v>54.827093375182102</v>
      </c>
      <c r="R28">
        <v>2.58060166849245</v>
      </c>
      <c r="S28">
        <v>4.09966772591617</v>
      </c>
    </row>
    <row r="29" spans="1:19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4.6314475873544003</v>
      </c>
      <c r="G29">
        <v>0.51313898509693401</v>
      </c>
      <c r="H29">
        <v>0.80569683152999705</v>
      </c>
      <c r="I29">
        <v>121.5541004782</v>
      </c>
      <c r="J29">
        <v>106.854585459886</v>
      </c>
      <c r="K29">
        <v>40.768702497042902</v>
      </c>
      <c r="L29">
        <v>56.023141685701503</v>
      </c>
      <c r="M29">
        <v>59.0820598276702</v>
      </c>
      <c r="N29">
        <v>9.0827302497407008</v>
      </c>
      <c r="O29">
        <v>3.4158571523074301</v>
      </c>
      <c r="P29">
        <v>13.411843602666201</v>
      </c>
      <c r="Q29">
        <v>14.896587524931</v>
      </c>
      <c r="R29">
        <v>0.88357788540304305</v>
      </c>
      <c r="S29">
        <v>63.301520512575401</v>
      </c>
    </row>
    <row r="30" spans="1:19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118.33098591549199</v>
      </c>
      <c r="G30">
        <v>1.80883478793446</v>
      </c>
      <c r="H30">
        <v>1.2387278566248801</v>
      </c>
      <c r="I30">
        <v>88.346027531299995</v>
      </c>
      <c r="J30">
        <v>0</v>
      </c>
      <c r="K30">
        <v>9440.2272727272702</v>
      </c>
      <c r="L30">
        <v>58.756824203173899</v>
      </c>
      <c r="M30">
        <v>10.949271060096301</v>
      </c>
      <c r="N30">
        <v>26.971973418087199</v>
      </c>
      <c r="O30">
        <v>0</v>
      </c>
      <c r="P30">
        <v>9.3106405435714699</v>
      </c>
      <c r="Q30">
        <v>49.373988237945902</v>
      </c>
      <c r="R30">
        <v>1.80883478793446</v>
      </c>
      <c r="S30">
        <v>4.5794996706343696</v>
      </c>
    </row>
    <row r="31" spans="1:19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15.6528728788329</v>
      </c>
      <c r="G31">
        <v>2.4646147755580698</v>
      </c>
      <c r="H31">
        <v>0.82741828364316905</v>
      </c>
      <c r="I31">
        <v>84.014079633799994</v>
      </c>
      <c r="J31">
        <v>70.875423467816404</v>
      </c>
      <c r="K31">
        <v>3459.0691407453</v>
      </c>
      <c r="L31">
        <v>47.5307536227821</v>
      </c>
      <c r="M31">
        <v>22.4717857933171</v>
      </c>
      <c r="N31">
        <v>13.490336005446199</v>
      </c>
      <c r="O31">
        <v>5.1498810467882601</v>
      </c>
      <c r="P31">
        <v>9.9354405430302002</v>
      </c>
      <c r="Q31">
        <v>28.956371549790902</v>
      </c>
      <c r="R31">
        <v>2.46905170063454</v>
      </c>
      <c r="S31">
        <v>2.6284434217573498</v>
      </c>
    </row>
    <row r="32" spans="1:19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13.3881235154394</v>
      </c>
      <c r="G32">
        <v>0.951814283500094</v>
      </c>
      <c r="H32">
        <v>1.9092223611008901</v>
      </c>
      <c r="I32">
        <v>159.3359718799</v>
      </c>
      <c r="J32">
        <v>0</v>
      </c>
      <c r="K32">
        <v>0</v>
      </c>
      <c r="L32">
        <v>35.2958588996431</v>
      </c>
      <c r="M32">
        <v>24.398476718019701</v>
      </c>
      <c r="N32">
        <v>13.815383107015</v>
      </c>
      <c r="O32">
        <v>0</v>
      </c>
      <c r="P32">
        <v>3.9668801569438701E-2</v>
      </c>
      <c r="Q32">
        <v>29.610357809678199</v>
      </c>
      <c r="R32">
        <v>1.7706098128024499</v>
      </c>
      <c r="S32">
        <v>8.7002457002456897</v>
      </c>
    </row>
    <row r="33" spans="1:19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4.2571887550200804</v>
      </c>
      <c r="G33">
        <v>0.51683593483743395</v>
      </c>
      <c r="H33">
        <v>0.78522091362476298</v>
      </c>
      <c r="I33">
        <v>88.247977177099997</v>
      </c>
      <c r="J33">
        <v>70.906534440955497</v>
      </c>
      <c r="K33">
        <v>162.84686063304</v>
      </c>
      <c r="L33">
        <v>10.835453774385</v>
      </c>
      <c r="M33">
        <v>134.80081736702601</v>
      </c>
      <c r="N33">
        <v>13.916107417793</v>
      </c>
      <c r="O33">
        <v>5.1476214833759499</v>
      </c>
      <c r="P33">
        <v>88.251360592388707</v>
      </c>
      <c r="Q33">
        <v>7.4989184934081203</v>
      </c>
      <c r="R33">
        <v>0.687376456955899</v>
      </c>
      <c r="S33">
        <v>-12.231479980547901</v>
      </c>
    </row>
    <row r="34" spans="1:19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273.50623441396499</v>
      </c>
      <c r="G34">
        <v>1.51850130907596</v>
      </c>
      <c r="H34">
        <v>1.6772959780219301</v>
      </c>
      <c r="I34">
        <v>0</v>
      </c>
      <c r="J34">
        <v>73.885540623717603</v>
      </c>
      <c r="K34">
        <v>99.711528597582102</v>
      </c>
      <c r="L34">
        <v>24.954213948454399</v>
      </c>
      <c r="M34">
        <v>2.6484202266135699</v>
      </c>
      <c r="N34">
        <v>35.736605615491598</v>
      </c>
      <c r="O34">
        <v>4.9400734828328803</v>
      </c>
      <c r="P34">
        <v>2.1924359633727901</v>
      </c>
      <c r="Q34">
        <v>68.906490388679401</v>
      </c>
      <c r="R34">
        <v>1.99605936860541</v>
      </c>
      <c r="S34">
        <v>4.1660198769521903</v>
      </c>
    </row>
    <row r="35" spans="1:19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39.499353504008198</v>
      </c>
      <c r="G35">
        <v>3.5424204616344301</v>
      </c>
      <c r="H35">
        <v>0.92529011391302796</v>
      </c>
      <c r="I35">
        <v>103.29432106989999</v>
      </c>
      <c r="J35">
        <v>127.366097202006</v>
      </c>
      <c r="K35">
        <v>45.600143518104403</v>
      </c>
      <c r="L35">
        <v>17.441763070232099</v>
      </c>
      <c r="M35">
        <v>9.1350103772464006</v>
      </c>
      <c r="N35">
        <v>29.7548802842554</v>
      </c>
      <c r="O35">
        <v>2.86575476534464</v>
      </c>
      <c r="P35">
        <v>6.4490604863275598</v>
      </c>
      <c r="Q35">
        <v>96.937094528038998</v>
      </c>
      <c r="R35">
        <v>4.6895701512045802</v>
      </c>
      <c r="S35">
        <v>2.70459188973923</v>
      </c>
    </row>
    <row r="36" spans="1:19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6.48460072018639</v>
      </c>
      <c r="G36">
        <v>1.1708137696718</v>
      </c>
      <c r="H36">
        <v>0.44963506182375501</v>
      </c>
      <c r="I36">
        <v>11.5496915267</v>
      </c>
      <c r="J36">
        <v>49.398566973375601</v>
      </c>
      <c r="K36">
        <v>229.010477074151</v>
      </c>
      <c r="L36">
        <v>21.4863827688425</v>
      </c>
      <c r="M36">
        <v>36.3225160696825</v>
      </c>
      <c r="N36">
        <v>11.328341242329</v>
      </c>
      <c r="O36">
        <v>7.3888783088935401</v>
      </c>
      <c r="P36">
        <v>30.166337848080001</v>
      </c>
      <c r="Q36">
        <v>20.587105928348901</v>
      </c>
      <c r="R36">
        <v>1.2223485831583401</v>
      </c>
      <c r="S36">
        <v>10.089848080910601</v>
      </c>
    </row>
    <row r="37" spans="1:19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2.0060393971891401</v>
      </c>
      <c r="G37">
        <v>0.48505783427420901</v>
      </c>
      <c r="H37">
        <v>0.23615674322119801</v>
      </c>
      <c r="I37">
        <v>-367.91277362860001</v>
      </c>
      <c r="J37">
        <v>0</v>
      </c>
      <c r="K37">
        <v>0</v>
      </c>
      <c r="L37">
        <v>12.426344336672599</v>
      </c>
      <c r="M37">
        <v>152.11955278508501</v>
      </c>
      <c r="N37">
        <v>9.7827433299477295</v>
      </c>
      <c r="O37">
        <v>0</v>
      </c>
      <c r="P37">
        <v>141.415275077204</v>
      </c>
      <c r="Q37">
        <v>5.12767719266835</v>
      </c>
      <c r="R37">
        <v>0.51711341834116298</v>
      </c>
      <c r="S37">
        <v>-9.3342885952343</v>
      </c>
    </row>
    <row r="38" spans="1:19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102.63405556294001</v>
      </c>
      <c r="G38">
        <v>1.9678573952217899</v>
      </c>
      <c r="H38">
        <v>0.48109667043932702</v>
      </c>
      <c r="I38">
        <v>151.0997164437</v>
      </c>
      <c r="J38">
        <v>0</v>
      </c>
      <c r="K38">
        <v>0</v>
      </c>
      <c r="L38">
        <v>47.2586513470415</v>
      </c>
      <c r="M38">
        <v>9.9735859784259304</v>
      </c>
      <c r="N38">
        <v>17.2149157766383</v>
      </c>
      <c r="O38">
        <v>0</v>
      </c>
      <c r="P38">
        <v>4.7830093127640101</v>
      </c>
      <c r="Q38">
        <v>56.860571584027099</v>
      </c>
      <c r="R38">
        <v>2.2800541069824201</v>
      </c>
      <c r="S38">
        <v>2.7960984415086001</v>
      </c>
    </row>
    <row r="39" spans="1:19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8.2727957799547802</v>
      </c>
      <c r="G39">
        <v>0.61624012259710204</v>
      </c>
      <c r="H39">
        <v>1.0369650218012201</v>
      </c>
      <c r="I39">
        <v>103.4438481019</v>
      </c>
      <c r="J39">
        <v>0</v>
      </c>
      <c r="K39">
        <v>0</v>
      </c>
      <c r="L39">
        <v>27.9595052697813</v>
      </c>
      <c r="M39">
        <v>41.530114339815</v>
      </c>
      <c r="N39">
        <v>10.1505132429154</v>
      </c>
      <c r="O39">
        <v>0</v>
      </c>
      <c r="P39">
        <v>8.6787456953504503</v>
      </c>
      <c r="Q39">
        <v>16.699502732137098</v>
      </c>
      <c r="R39">
        <v>1.2723442702327601</v>
      </c>
      <c r="S39">
        <v>23.756049253536101</v>
      </c>
    </row>
    <row r="40" spans="1:19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113.29084008970101</v>
      </c>
      <c r="G40">
        <v>1.1396110828011199</v>
      </c>
      <c r="H40">
        <v>0.50463622828819099</v>
      </c>
      <c r="I40">
        <v>582.13954374310003</v>
      </c>
      <c r="J40">
        <v>0</v>
      </c>
      <c r="K40">
        <v>0</v>
      </c>
      <c r="L40">
        <v>65.785620505970996</v>
      </c>
      <c r="M40">
        <v>0.255061894053283</v>
      </c>
      <c r="N40">
        <v>10.899580013655401</v>
      </c>
      <c r="O40">
        <v>0</v>
      </c>
      <c r="P40">
        <v>1.24761348623587E-2</v>
      </c>
      <c r="Q40">
        <v>14.235690245559899</v>
      </c>
      <c r="R40">
        <v>1.74253837656082</v>
      </c>
      <c r="S40">
        <v>1.6377070972585099</v>
      </c>
    </row>
    <row r="41" spans="1:19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46.909909909909899</v>
      </c>
      <c r="G41">
        <v>3.6148670823761</v>
      </c>
      <c r="H41">
        <v>0.78491542860935604</v>
      </c>
      <c r="I41">
        <v>6.3575432246999997</v>
      </c>
      <c r="J41">
        <v>0</v>
      </c>
      <c r="K41">
        <v>0</v>
      </c>
      <c r="L41">
        <v>5.7717676240944797</v>
      </c>
      <c r="M41">
        <v>8.2961407193489105</v>
      </c>
      <c r="N41">
        <v>34.969778374748103</v>
      </c>
      <c r="O41">
        <v>0</v>
      </c>
      <c r="P41">
        <v>6.1754324552959297</v>
      </c>
      <c r="Q41">
        <v>101.17431899124</v>
      </c>
      <c r="R41">
        <v>3.9353462422054402</v>
      </c>
      <c r="S41">
        <v>2.0518796992481199</v>
      </c>
    </row>
    <row r="42" spans="1:19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98.767085076708497</v>
      </c>
      <c r="G42">
        <v>2.88607707334398</v>
      </c>
      <c r="H42">
        <v>1.22747322710778</v>
      </c>
      <c r="I42">
        <v>34.874132549099997</v>
      </c>
      <c r="J42">
        <v>58.131764082782801</v>
      </c>
      <c r="K42">
        <v>66.637694990456595</v>
      </c>
      <c r="L42">
        <v>21.230880875293</v>
      </c>
      <c r="M42">
        <v>3.50531232421294</v>
      </c>
      <c r="N42">
        <v>35.324986282236701</v>
      </c>
      <c r="O42">
        <v>6.2788392156862702</v>
      </c>
      <c r="P42">
        <v>0.71231283616804697</v>
      </c>
      <c r="Q42">
        <v>123.65275838402</v>
      </c>
      <c r="R42">
        <v>3.40007695495175</v>
      </c>
      <c r="S42">
        <v>3.4893154242583999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sqref="A1:A1048576"/>
    </sheetView>
  </sheetViews>
  <sheetFormatPr defaultColWidth="10.28515625" defaultRowHeight="15" x14ac:dyDescent="0.25"/>
  <sheetData>
    <row r="1" spans="1:32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187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2" t="s">
        <v>196</v>
      </c>
      <c r="P1" s="2" t="s">
        <v>197</v>
      </c>
      <c r="Q1" s="2" t="s">
        <v>198</v>
      </c>
      <c r="R1" s="2" t="s">
        <v>199</v>
      </c>
      <c r="S1" s="2" t="s">
        <v>200</v>
      </c>
      <c r="T1" s="2" t="s">
        <v>201</v>
      </c>
      <c r="U1" s="2" t="s">
        <v>202</v>
      </c>
      <c r="V1" s="2" t="s">
        <v>203</v>
      </c>
      <c r="W1" s="2" t="s">
        <v>204</v>
      </c>
      <c r="X1" s="2" t="s">
        <v>205</v>
      </c>
      <c r="Y1" s="2" t="s">
        <v>206</v>
      </c>
      <c r="Z1" s="2" t="s">
        <v>207</v>
      </c>
      <c r="AA1" s="2" t="s">
        <v>208</v>
      </c>
      <c r="AB1" s="2" t="s">
        <v>209</v>
      </c>
      <c r="AC1" s="2" t="s">
        <v>210</v>
      </c>
      <c r="AD1" s="2" t="s">
        <v>211</v>
      </c>
      <c r="AE1" s="2" t="s">
        <v>212</v>
      </c>
      <c r="AF1" s="2" t="s">
        <v>213</v>
      </c>
    </row>
    <row r="2" spans="1:32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36.277269820243298</v>
      </c>
      <c r="G2">
        <v>0.28867978512665898</v>
      </c>
      <c r="H2">
        <v>-0.73904694518806902</v>
      </c>
      <c r="I2">
        <v>0</v>
      </c>
      <c r="J2">
        <v>111686.265570925</v>
      </c>
      <c r="K2">
        <v>7.81806282595951</v>
      </c>
      <c r="L2">
        <v>2.7280695123073699</v>
      </c>
      <c r="M2">
        <v>0</v>
      </c>
      <c r="N2">
        <v>36.853220869646599</v>
      </c>
      <c r="O2">
        <v>34.9633623961222</v>
      </c>
      <c r="P2">
        <v>1.0277267303147199</v>
      </c>
      <c r="Q2">
        <v>2.4859128222043001</v>
      </c>
      <c r="R2">
        <v>16.437916381714299</v>
      </c>
      <c r="S2">
        <v>0</v>
      </c>
      <c r="T2">
        <v>0</v>
      </c>
      <c r="U2">
        <v>235.27939037811001</v>
      </c>
      <c r="V2">
        <v>8.3347533556178703</v>
      </c>
      <c r="W2">
        <v>0</v>
      </c>
      <c r="X2">
        <v>120.692629028083</v>
      </c>
      <c r="Y2">
        <v>30.015122740381202</v>
      </c>
      <c r="Z2">
        <v>5.7351965690741098</v>
      </c>
      <c r="AA2">
        <v>0</v>
      </c>
      <c r="AB2">
        <v>5.7351965690741098</v>
      </c>
      <c r="AC2">
        <v>0</v>
      </c>
      <c r="AD2">
        <v>5.21991690883263</v>
      </c>
      <c r="AE2">
        <v>197.470711384097</v>
      </c>
      <c r="AF2">
        <v>36.277109193318097</v>
      </c>
    </row>
    <row r="3" spans="1:32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6.9390040777715098</v>
      </c>
      <c r="G3">
        <v>2.7572680318451899</v>
      </c>
      <c r="H3">
        <v>1.7295413015304599</v>
      </c>
      <c r="I3">
        <v>0.79289562299707805</v>
      </c>
      <c r="J3">
        <v>2048.4335799999899</v>
      </c>
      <c r="K3">
        <v>1.8491342593537002E-2</v>
      </c>
      <c r="L3">
        <v>1.93158613965391E-2</v>
      </c>
      <c r="M3">
        <v>0</v>
      </c>
      <c r="N3">
        <v>9.9609987872327596E-2</v>
      </c>
      <c r="O3">
        <v>9.0653094298206602E-2</v>
      </c>
      <c r="P3">
        <v>1.0277267303147199</v>
      </c>
      <c r="Q3">
        <v>2.4859128222043001</v>
      </c>
      <c r="R3">
        <v>16.437916381714299</v>
      </c>
      <c r="S3">
        <v>0</v>
      </c>
      <c r="T3">
        <v>-12.5689106988119</v>
      </c>
      <c r="U3">
        <v>-60.7679276050767</v>
      </c>
      <c r="V3">
        <v>0.97527511808187195</v>
      </c>
      <c r="W3">
        <v>-28.067298653951401</v>
      </c>
      <c r="X3">
        <v>-57.786595839540198</v>
      </c>
      <c r="Y3">
        <v>6.2380519602619904</v>
      </c>
      <c r="Z3">
        <v>0.93364442626594202</v>
      </c>
      <c r="AA3">
        <v>0</v>
      </c>
      <c r="AB3">
        <v>0.93364442626594202</v>
      </c>
      <c r="AC3">
        <v>-6.3737679980674704</v>
      </c>
      <c r="AD3">
        <v>1.8130926543819601</v>
      </c>
      <c r="AE3">
        <v>-51.574132060487699</v>
      </c>
      <c r="AF3">
        <v>7.0899531240360103</v>
      </c>
    </row>
    <row r="4" spans="1:32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21.0950334646089</v>
      </c>
      <c r="G4">
        <v>1.0132501948557999</v>
      </c>
      <c r="H4">
        <v>-1.4476535458922199E-2</v>
      </c>
      <c r="I4">
        <v>-0.95112221399230701</v>
      </c>
      <c r="J4">
        <v>-86233.435195429993</v>
      </c>
      <c r="K4">
        <v>0</v>
      </c>
      <c r="L4">
        <v>0</v>
      </c>
      <c r="M4">
        <v>0</v>
      </c>
      <c r="N4">
        <v>0</v>
      </c>
      <c r="O4">
        <v>0</v>
      </c>
      <c r="P4">
        <v>1.0277267303147199</v>
      </c>
      <c r="Q4">
        <v>2.4859128222043001</v>
      </c>
      <c r="R4">
        <v>16.437916381714299</v>
      </c>
      <c r="S4">
        <v>3.20492859723907</v>
      </c>
      <c r="T4">
        <v>-38.723376146479801</v>
      </c>
      <c r="U4">
        <v>-72.503957546996702</v>
      </c>
      <c r="V4">
        <v>0.68352764493794504</v>
      </c>
      <c r="W4">
        <v>118.680191723124</v>
      </c>
      <c r="X4">
        <v>28.331553554288501</v>
      </c>
      <c r="Y4">
        <v>8.5762256548018794</v>
      </c>
      <c r="Z4">
        <v>0.71080400655390596</v>
      </c>
      <c r="AA4">
        <v>3.12656619217478</v>
      </c>
      <c r="AB4">
        <v>0.71080400655390596</v>
      </c>
      <c r="AC4">
        <v>-28.720293343707102</v>
      </c>
      <c r="AD4">
        <v>1.3515080249721501</v>
      </c>
      <c r="AE4">
        <v>-63.1323232015407</v>
      </c>
      <c r="AF4">
        <v>23.091021214239198</v>
      </c>
    </row>
    <row r="5" spans="1:32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18.2643976753671</v>
      </c>
      <c r="G5">
        <v>0</v>
      </c>
      <c r="H5">
        <v>0</v>
      </c>
      <c r="I5">
        <v>0</v>
      </c>
      <c r="J5">
        <v>5286.60101072</v>
      </c>
      <c r="K5">
        <v>0.26271527112204801</v>
      </c>
      <c r="L5">
        <v>0.20647800945644501</v>
      </c>
      <c r="M5">
        <v>1.96194606587322</v>
      </c>
      <c r="N5">
        <v>1.8426183434771499</v>
      </c>
      <c r="O5">
        <v>1.7127642513971699</v>
      </c>
      <c r="P5">
        <v>1.0277267303147199</v>
      </c>
      <c r="Q5">
        <v>2.4859128222043001</v>
      </c>
      <c r="R5">
        <v>16.437916381714299</v>
      </c>
      <c r="S5">
        <v>12.6234245206916</v>
      </c>
      <c r="T5">
        <v>19.097507598405301</v>
      </c>
      <c r="U5">
        <v>-46.558574558534303</v>
      </c>
      <c r="V5">
        <v>1.3285072474181401</v>
      </c>
      <c r="W5">
        <v>89.336603426465004</v>
      </c>
      <c r="X5">
        <v>11.1113918044052</v>
      </c>
      <c r="Y5">
        <v>0</v>
      </c>
      <c r="Z5">
        <v>1.6903453428859501</v>
      </c>
      <c r="AA5">
        <v>11.4031938646221</v>
      </c>
      <c r="AB5">
        <v>1.6903453428859501</v>
      </c>
      <c r="AC5">
        <v>69.508498936132298</v>
      </c>
      <c r="AD5">
        <v>0</v>
      </c>
      <c r="AE5">
        <v>-12.325894051395</v>
      </c>
      <c r="AF5">
        <v>18.264593821030601</v>
      </c>
    </row>
    <row r="6" spans="1:32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-67.070578659976306</v>
      </c>
      <c r="G6">
        <v>0</v>
      </c>
      <c r="H6">
        <v>0</v>
      </c>
      <c r="I6">
        <v>0</v>
      </c>
      <c r="J6">
        <v>62002.153052435002</v>
      </c>
      <c r="K6">
        <v>7.9890416127556003</v>
      </c>
      <c r="L6">
        <v>3.7420124720828398</v>
      </c>
      <c r="M6">
        <v>0</v>
      </c>
      <c r="N6">
        <v>0</v>
      </c>
      <c r="O6">
        <v>0</v>
      </c>
      <c r="P6">
        <v>0.43687199876491101</v>
      </c>
      <c r="Q6">
        <v>8.3280073528355505</v>
      </c>
      <c r="R6">
        <v>-63.389473598757</v>
      </c>
      <c r="S6">
        <v>0</v>
      </c>
      <c r="T6">
        <v>-21.042938348476198</v>
      </c>
      <c r="U6">
        <v>-52.587882525325703</v>
      </c>
      <c r="V6">
        <v>3.9484846294258999</v>
      </c>
      <c r="W6">
        <v>98.248452570778895</v>
      </c>
      <c r="X6">
        <v>-5.8071235683701996</v>
      </c>
      <c r="Y6">
        <v>-123.253968253968</v>
      </c>
      <c r="Z6">
        <v>8.3940848422779499</v>
      </c>
      <c r="AA6">
        <v>0</v>
      </c>
      <c r="AB6">
        <v>8.3940848422779499</v>
      </c>
      <c r="AC6">
        <v>-18.2801853453898</v>
      </c>
      <c r="AD6">
        <v>6.14092364190937</v>
      </c>
      <c r="AE6">
        <v>151.28610789287899</v>
      </c>
      <c r="AF6">
        <v>-67.070578659976306</v>
      </c>
    </row>
    <row r="7" spans="1:32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27.613785044925802</v>
      </c>
      <c r="G7">
        <v>0.82954707047375598</v>
      </c>
      <c r="H7">
        <v>-0.19817965984097199</v>
      </c>
      <c r="I7">
        <v>0.19170921764318299</v>
      </c>
      <c r="J7">
        <v>1115488.9882278</v>
      </c>
      <c r="K7">
        <v>5.45028701982306</v>
      </c>
      <c r="L7">
        <v>4.49709481270739</v>
      </c>
      <c r="M7">
        <v>0</v>
      </c>
      <c r="N7">
        <v>18.1385071743798</v>
      </c>
      <c r="O7">
        <v>18.1385071743798</v>
      </c>
      <c r="P7">
        <v>1.0277267303147199</v>
      </c>
      <c r="Q7">
        <v>2.4859128222043001</v>
      </c>
      <c r="R7">
        <v>16.437916381714299</v>
      </c>
      <c r="S7">
        <v>0</v>
      </c>
      <c r="T7">
        <v>53.146710204391098</v>
      </c>
      <c r="U7">
        <v>105.98583092672899</v>
      </c>
      <c r="V7">
        <v>5.1206281829316502</v>
      </c>
      <c r="W7">
        <v>21.483007097582</v>
      </c>
      <c r="X7">
        <v>67.988353290588606</v>
      </c>
      <c r="Y7">
        <v>18.462337378375398</v>
      </c>
      <c r="Z7">
        <v>6.2059828580688698</v>
      </c>
      <c r="AA7">
        <v>0</v>
      </c>
      <c r="AB7">
        <v>6.2059828580688698</v>
      </c>
      <c r="AC7">
        <v>61.097900017268003</v>
      </c>
      <c r="AD7">
        <v>6.0978244696262296</v>
      </c>
      <c r="AE7">
        <v>221.88925233739499</v>
      </c>
      <c r="AF7">
        <v>26.033951285691501</v>
      </c>
    </row>
    <row r="8" spans="1:32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20.012109140524402</v>
      </c>
      <c r="G8">
        <v>0.81615960520971098</v>
      </c>
      <c r="H8">
        <v>-0.21156712510501699</v>
      </c>
      <c r="I8">
        <v>0.178321752379138</v>
      </c>
      <c r="J8">
        <v>503999.85445674002</v>
      </c>
      <c r="K8">
        <v>2.6926364463553698</v>
      </c>
      <c r="L8">
        <v>2.6803743806378399</v>
      </c>
      <c r="M8">
        <v>8.9597648568897608</v>
      </c>
      <c r="N8">
        <v>10.6655913840775</v>
      </c>
      <c r="O8">
        <v>10.6655913840775</v>
      </c>
      <c r="P8">
        <v>1.0277267303147199</v>
      </c>
      <c r="Q8">
        <v>2.4859128222043001</v>
      </c>
      <c r="R8">
        <v>16.437916381714299</v>
      </c>
      <c r="S8">
        <v>12.1089293407982</v>
      </c>
      <c r="T8">
        <v>8.3400473420165095</v>
      </c>
      <c r="U8">
        <v>45.719843701524297</v>
      </c>
      <c r="V8">
        <v>3.62246827907226</v>
      </c>
      <c r="W8">
        <v>-11.9595088901929</v>
      </c>
      <c r="X8">
        <v>21.743587665320199</v>
      </c>
      <c r="Y8">
        <v>18.866780367633101</v>
      </c>
      <c r="Z8">
        <v>3.6390401969425801</v>
      </c>
      <c r="AA8">
        <v>11.721359368660099</v>
      </c>
      <c r="AB8">
        <v>3.6390401969425801</v>
      </c>
      <c r="AC8">
        <v>-5.5360372058297997</v>
      </c>
      <c r="AD8">
        <v>7.3553016241901403</v>
      </c>
      <c r="AE8">
        <v>88.748173336732705</v>
      </c>
      <c r="AF8">
        <v>20.012109140524402</v>
      </c>
    </row>
    <row r="9" spans="1:32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26.2120668947978</v>
      </c>
      <c r="G9">
        <v>0.31120845900479199</v>
      </c>
      <c r="H9">
        <v>0</v>
      </c>
      <c r="I9">
        <v>0</v>
      </c>
      <c r="J9">
        <v>3356.6336725750002</v>
      </c>
      <c r="K9">
        <v>1.0693389803614499</v>
      </c>
      <c r="L9">
        <v>4.65120300493993</v>
      </c>
      <c r="M9">
        <v>0</v>
      </c>
      <c r="N9">
        <v>19.8770277288742</v>
      </c>
      <c r="O9">
        <v>18.695742857162699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7.7963581579854404</v>
      </c>
      <c r="W9">
        <v>0</v>
      </c>
      <c r="X9">
        <v>0</v>
      </c>
      <c r="Y9">
        <v>0</v>
      </c>
      <c r="Z9">
        <v>0.97275027957330096</v>
      </c>
      <c r="AA9">
        <v>0</v>
      </c>
      <c r="AB9">
        <v>0.97275027957330096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4449.3999170859997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15.8569621722603</v>
      </c>
      <c r="G11">
        <v>0.94610314075222901</v>
      </c>
      <c r="H11">
        <v>0.39673833854182</v>
      </c>
      <c r="I11">
        <v>0.166225007771681</v>
      </c>
      <c r="J11">
        <v>11050.1759374999</v>
      </c>
      <c r="K11">
        <v>1.0543819547548501</v>
      </c>
      <c r="L11">
        <v>2.3619713570110901</v>
      </c>
      <c r="M11">
        <v>0</v>
      </c>
      <c r="N11">
        <v>11.400631345046699</v>
      </c>
      <c r="O11">
        <v>7.9128213861180496</v>
      </c>
      <c r="P11">
        <v>0.54936480221040895</v>
      </c>
      <c r="Q11">
        <v>5.6139369896078897</v>
      </c>
      <c r="R11">
        <v>43.501134966908502</v>
      </c>
      <c r="S11">
        <v>0</v>
      </c>
      <c r="T11">
        <v>8.9825319989588408</v>
      </c>
      <c r="U11">
        <v>-56.908122211762802</v>
      </c>
      <c r="V11">
        <v>2.4191508666704702</v>
      </c>
      <c r="W11">
        <v>-30.293734248124998</v>
      </c>
      <c r="X11">
        <v>-63.548164468989498</v>
      </c>
      <c r="Y11">
        <v>12.8485993075228</v>
      </c>
      <c r="Z11">
        <v>1.0508476845473</v>
      </c>
      <c r="AA11">
        <v>17.391175721662499</v>
      </c>
      <c r="AB11">
        <v>1.0508476845473</v>
      </c>
      <c r="AC11">
        <v>-22.608859870326299</v>
      </c>
      <c r="AD11">
        <v>0.92968376385567797</v>
      </c>
      <c r="AE11">
        <v>-63.511320191119403</v>
      </c>
      <c r="AF11">
        <v>15.8569621722603</v>
      </c>
    </row>
    <row r="12" spans="1:32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163.617105642094</v>
      </c>
      <c r="G12">
        <v>3.05939041645952E-2</v>
      </c>
      <c r="H12">
        <v>-0.518770898045813</v>
      </c>
      <c r="I12">
        <v>-0.566322363319953</v>
      </c>
      <c r="J12">
        <v>10599.635959065001</v>
      </c>
      <c r="K12">
        <v>9.6058180260861299</v>
      </c>
      <c r="L12">
        <v>12.552861154743001</v>
      </c>
      <c r="M12">
        <v>197.97601716595</v>
      </c>
      <c r="N12">
        <v>87.701770305022293</v>
      </c>
      <c r="O12">
        <v>68.842215750243497</v>
      </c>
      <c r="P12">
        <v>0.54936480221040895</v>
      </c>
      <c r="Q12">
        <v>5.6139369896078897</v>
      </c>
      <c r="R12">
        <v>43.501134966908502</v>
      </c>
      <c r="S12">
        <v>200.44165033741101</v>
      </c>
      <c r="T12">
        <v>72.355059611769207</v>
      </c>
      <c r="U12">
        <v>145.93238551508799</v>
      </c>
      <c r="V12">
        <v>13.8064891598566</v>
      </c>
      <c r="W12">
        <v>212.436936507171</v>
      </c>
      <c r="X12">
        <v>276.12146388033</v>
      </c>
      <c r="Y12">
        <v>0</v>
      </c>
      <c r="Z12">
        <v>9.7254508174877099</v>
      </c>
      <c r="AA12">
        <v>88.391779582118403</v>
      </c>
      <c r="AB12">
        <v>9.7254508174877099</v>
      </c>
      <c r="AC12">
        <v>160.779960991541</v>
      </c>
      <c r="AD12">
        <v>0</v>
      </c>
      <c r="AE12">
        <v>237.69771404045099</v>
      </c>
      <c r="AF12">
        <v>163.64205488052801</v>
      </c>
    </row>
    <row r="13" spans="1:32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4.5793414979218703</v>
      </c>
      <c r="G13">
        <v>1.23743232791956</v>
      </c>
      <c r="H13">
        <v>-2.0449723425954902</v>
      </c>
      <c r="I13">
        <v>0.45978104556414601</v>
      </c>
      <c r="J13">
        <v>7919.8507697999903</v>
      </c>
      <c r="K13">
        <v>1.19825988353057</v>
      </c>
      <c r="L13">
        <v>1.2900460597146199</v>
      </c>
      <c r="M13">
        <v>0</v>
      </c>
      <c r="N13">
        <v>4.2375710394015904</v>
      </c>
      <c r="O13">
        <v>3.6822642491898301</v>
      </c>
      <c r="P13">
        <v>3.28240467051506</v>
      </c>
      <c r="Q13">
        <v>2.9039249907396498</v>
      </c>
      <c r="R13">
        <v>20.861850497194101</v>
      </c>
      <c r="S13">
        <v>0</v>
      </c>
      <c r="T13">
        <v>-20.081142969490902</v>
      </c>
      <c r="U13">
        <v>-38.380052399455003</v>
      </c>
      <c r="V13">
        <v>1.7893970576528999</v>
      </c>
      <c r="W13">
        <v>-57.716879614858897</v>
      </c>
      <c r="X13">
        <v>-78.049207578504195</v>
      </c>
      <c r="Y13">
        <v>6.0137037732307101</v>
      </c>
      <c r="Z13">
        <v>0.82849896508943199</v>
      </c>
      <c r="AA13">
        <v>7.0785955994777598</v>
      </c>
      <c r="AB13">
        <v>0.82849896508943199</v>
      </c>
      <c r="AC13">
        <v>-39.6895679841355</v>
      </c>
      <c r="AD13">
        <v>0.78376719960138597</v>
      </c>
      <c r="AE13">
        <v>-46.139545532705803</v>
      </c>
      <c r="AF13">
        <v>4.5793414979218703</v>
      </c>
    </row>
    <row r="14" spans="1:32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3.3961579020350898</v>
      </c>
      <c r="G14">
        <v>2.0646226902033602</v>
      </c>
      <c r="H14">
        <v>-1.21778198031169</v>
      </c>
      <c r="I14">
        <v>1.28697140784794</v>
      </c>
      <c r="J14">
        <v>3633.1088589800002</v>
      </c>
      <c r="K14">
        <v>0.72686454455388105</v>
      </c>
      <c r="L14">
        <v>1.44550718911585</v>
      </c>
      <c r="M14">
        <v>6.8847998085654698</v>
      </c>
      <c r="N14">
        <v>2.3982499564195598</v>
      </c>
      <c r="O14">
        <v>2.1316432810833299</v>
      </c>
      <c r="P14">
        <v>3.28240467051506</v>
      </c>
      <c r="Q14">
        <v>2.9039249907396498</v>
      </c>
      <c r="R14">
        <v>20.861850497194101</v>
      </c>
      <c r="S14">
        <v>6.0623059673678199</v>
      </c>
      <c r="T14">
        <v>-29.790716485424198</v>
      </c>
      <c r="U14">
        <v>-45.866438385268602</v>
      </c>
      <c r="V14">
        <v>1.5719980241076299</v>
      </c>
      <c r="W14">
        <v>-68.641746092999497</v>
      </c>
      <c r="X14">
        <v>-83.720725529636596</v>
      </c>
      <c r="Y14">
        <v>0</v>
      </c>
      <c r="Z14">
        <v>0.64002954166291504</v>
      </c>
      <c r="AA14">
        <v>5.4170259736182604</v>
      </c>
      <c r="AB14">
        <v>0.64002954166291504</v>
      </c>
      <c r="AC14">
        <v>-53.4091655063933</v>
      </c>
      <c r="AD14">
        <v>0</v>
      </c>
      <c r="AE14">
        <v>-58.391882864045002</v>
      </c>
      <c r="AF14">
        <v>3.3961579020350898</v>
      </c>
    </row>
    <row r="15" spans="1:32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9.7372649697771596</v>
      </c>
      <c r="G15">
        <v>0.67862643270159795</v>
      </c>
      <c r="H15">
        <v>-2.6037782378134602</v>
      </c>
      <c r="I15">
        <v>-0.29892205421812401</v>
      </c>
      <c r="J15">
        <v>139970.16439984</v>
      </c>
      <c r="K15">
        <v>0.62345012627484797</v>
      </c>
      <c r="L15">
        <v>0.98095259867571205</v>
      </c>
      <c r="M15">
        <v>12.2651738871223</v>
      </c>
      <c r="N15">
        <v>8.2886341209119401</v>
      </c>
      <c r="O15">
        <v>5.8386586743352904</v>
      </c>
      <c r="P15">
        <v>3.28240467051506</v>
      </c>
      <c r="Q15">
        <v>2.9039249907396498</v>
      </c>
      <c r="R15">
        <v>20.861850497194101</v>
      </c>
      <c r="S15">
        <v>8.6152439887697092</v>
      </c>
      <c r="T15">
        <v>-0.97642740709804499</v>
      </c>
      <c r="U15">
        <v>-56.706161773604101</v>
      </c>
      <c r="V15">
        <v>1.2572205877067</v>
      </c>
      <c r="W15">
        <v>-2.5485552910586202</v>
      </c>
      <c r="X15">
        <v>-53.325017974379698</v>
      </c>
      <c r="Y15">
        <v>9.3350951374207192</v>
      </c>
      <c r="Z15">
        <v>0.43792081564587598</v>
      </c>
      <c r="AA15">
        <v>5.8390048936833301</v>
      </c>
      <c r="AB15">
        <v>0.43792081564587598</v>
      </c>
      <c r="AC15">
        <v>-9.1652494767573103</v>
      </c>
      <c r="AD15">
        <v>0.45910071144074299</v>
      </c>
      <c r="AE15">
        <v>-71.530906922944695</v>
      </c>
      <c r="AF15">
        <v>9.7372649697771596</v>
      </c>
    </row>
    <row r="16" spans="1:32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52.967240426628202</v>
      </c>
      <c r="G16">
        <v>1.1138639982429199</v>
      </c>
      <c r="H16">
        <v>0.56449919603251997</v>
      </c>
      <c r="I16">
        <v>0.45399618021329702</v>
      </c>
      <c r="J16">
        <v>25786.664777385002</v>
      </c>
      <c r="K16">
        <v>3.6423592061461898</v>
      </c>
      <c r="L16">
        <v>18.453316714888299</v>
      </c>
      <c r="M16">
        <v>64.482782639122206</v>
      </c>
      <c r="N16">
        <v>37.919892912643498</v>
      </c>
      <c r="O16">
        <v>32.085337353189601</v>
      </c>
      <c r="P16">
        <v>0.54936480221040895</v>
      </c>
      <c r="Q16">
        <v>5.6139369896078897</v>
      </c>
      <c r="R16">
        <v>43.501134966908502</v>
      </c>
      <c r="S16">
        <v>64.509039203263299</v>
      </c>
      <c r="T16">
        <v>159.91478112414501</v>
      </c>
      <c r="U16">
        <v>312.27348566683798</v>
      </c>
      <c r="V16">
        <v>23.1447737101964</v>
      </c>
      <c r="W16">
        <v>21.802295271431799</v>
      </c>
      <c r="X16">
        <v>21.7605942164972</v>
      </c>
      <c r="Y16">
        <v>38.966666666666598</v>
      </c>
      <c r="Z16">
        <v>3.6438423282170298</v>
      </c>
      <c r="AA16">
        <v>51.522198476902297</v>
      </c>
      <c r="AB16">
        <v>3.6438423282170298</v>
      </c>
      <c r="AC16">
        <v>6.6251654521688401</v>
      </c>
      <c r="AD16">
        <v>3.15440294760859</v>
      </c>
      <c r="AE16">
        <v>26.525468860537199</v>
      </c>
      <c r="AF16">
        <v>52.967240426628202</v>
      </c>
    </row>
    <row r="17" spans="1:32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53.834601303218797</v>
      </c>
      <c r="G17">
        <v>0.163215296873987</v>
      </c>
      <c r="H17">
        <v>-0.632644301368254</v>
      </c>
      <c r="I17">
        <v>-6.1152878636126597E-2</v>
      </c>
      <c r="J17">
        <v>59821.090884115001</v>
      </c>
      <c r="K17">
        <v>12.7229107932458</v>
      </c>
      <c r="L17">
        <v>8.31327652523537</v>
      </c>
      <c r="M17">
        <v>319.59125378841202</v>
      </c>
      <c r="N17">
        <v>52.128035417238799</v>
      </c>
      <c r="O17">
        <v>43.3558425564514</v>
      </c>
      <c r="P17">
        <v>0.79585959824224095</v>
      </c>
      <c r="Q17">
        <v>4.9122802470580504</v>
      </c>
      <c r="R17">
        <v>38.894258920149703</v>
      </c>
      <c r="S17">
        <v>317.37910505457302</v>
      </c>
      <c r="T17">
        <v>18.763808634113701</v>
      </c>
      <c r="U17">
        <v>92.497110658254002</v>
      </c>
      <c r="V17">
        <v>9.4559975430228906</v>
      </c>
      <c r="W17">
        <v>-4.4427138750772199</v>
      </c>
      <c r="X17">
        <v>38.412718992131303</v>
      </c>
      <c r="Y17">
        <v>47.049965248281701</v>
      </c>
      <c r="Z17">
        <v>12.6348452699613</v>
      </c>
      <c r="AA17">
        <v>79.369157749756098</v>
      </c>
      <c r="AB17">
        <v>12.6348452699613</v>
      </c>
      <c r="AC17">
        <v>157.11142982814599</v>
      </c>
      <c r="AD17">
        <v>8.7131920920786694</v>
      </c>
      <c r="AE17">
        <v>192.28368117886299</v>
      </c>
      <c r="AF17">
        <v>53.834601303218797</v>
      </c>
    </row>
    <row r="18" spans="1:32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77.263251916612305</v>
      </c>
      <c r="G18">
        <v>0.46808282768834603</v>
      </c>
      <c r="H18">
        <v>-2.8143218428267098</v>
      </c>
      <c r="I18">
        <v>-0.20472382074382101</v>
      </c>
      <c r="J18">
        <v>67022.063962175002</v>
      </c>
      <c r="K18">
        <v>6.3112794366330096</v>
      </c>
      <c r="L18">
        <v>13.5461324299167</v>
      </c>
      <c r="M18">
        <v>0</v>
      </c>
      <c r="N18">
        <v>53.125917675733398</v>
      </c>
      <c r="O18">
        <v>43.931609833622801</v>
      </c>
      <c r="P18">
        <v>3.28240467051506</v>
      </c>
      <c r="Q18">
        <v>2.9039249907396498</v>
      </c>
      <c r="R18">
        <v>20.861850497194101</v>
      </c>
      <c r="S18">
        <v>0</v>
      </c>
      <c r="T18">
        <v>-0.44330067155091701</v>
      </c>
      <c r="U18">
        <v>481.22063769474602</v>
      </c>
      <c r="V18">
        <v>16.8782113493541</v>
      </c>
      <c r="W18">
        <v>-1.2660636580929701</v>
      </c>
      <c r="X18">
        <v>270.356656170093</v>
      </c>
      <c r="Y18">
        <v>55.877551020408099</v>
      </c>
      <c r="Z18">
        <v>6.2528505785326098</v>
      </c>
      <c r="AA18">
        <v>117.21374044514501</v>
      </c>
      <c r="AB18">
        <v>6.2528505785326098</v>
      </c>
      <c r="AC18">
        <v>-20.805935003346601</v>
      </c>
      <c r="AD18">
        <v>5.6468003756300904</v>
      </c>
      <c r="AE18">
        <v>306.495829285068</v>
      </c>
      <c r="AF18">
        <v>77.263251916612305</v>
      </c>
    </row>
    <row r="19" spans="1:32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15.056489938864599</v>
      </c>
      <c r="G19">
        <v>0.101957585644371</v>
      </c>
      <c r="H19">
        <v>-0.44740721656603699</v>
      </c>
      <c r="I19">
        <v>-0.233709880433524</v>
      </c>
      <c r="J19">
        <v>8316.2323919999999</v>
      </c>
      <c r="K19">
        <v>1.99867152909961</v>
      </c>
      <c r="L19">
        <v>2.0673311619836401</v>
      </c>
      <c r="M19">
        <v>0</v>
      </c>
      <c r="N19">
        <v>9.9580094021290098</v>
      </c>
      <c r="O19">
        <v>8.1866379138241605</v>
      </c>
      <c r="P19">
        <v>0.54936480221040895</v>
      </c>
      <c r="Q19">
        <v>5.6139369896078897</v>
      </c>
      <c r="R19">
        <v>43.501134966908502</v>
      </c>
      <c r="S19">
        <v>0</v>
      </c>
      <c r="T19">
        <v>-26.062245263957799</v>
      </c>
      <c r="U19">
        <v>-52.0016906529778</v>
      </c>
      <c r="V19">
        <v>2.6945948428188999</v>
      </c>
      <c r="W19">
        <v>-51.9913202927331</v>
      </c>
      <c r="X19">
        <v>-65.388282511897202</v>
      </c>
      <c r="Y19">
        <v>14.689759036144499</v>
      </c>
      <c r="Z19">
        <v>1.65731104766299</v>
      </c>
      <c r="AA19">
        <v>0</v>
      </c>
      <c r="AB19">
        <v>1.65731104766299</v>
      </c>
      <c r="AC19">
        <v>-20.493084451519799</v>
      </c>
      <c r="AD19">
        <v>1.6454004621004401</v>
      </c>
      <c r="AE19">
        <v>-42.453037627477997</v>
      </c>
      <c r="AF19">
        <v>15.055503770495299</v>
      </c>
    </row>
    <row r="20" spans="1:32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32.475386990491998</v>
      </c>
      <c r="G20">
        <v>1.0615711252653901</v>
      </c>
      <c r="H20">
        <v>0.51220632305498304</v>
      </c>
      <c r="I20">
        <v>0.725903659187496</v>
      </c>
      <c r="J20">
        <v>7226.5478003199996</v>
      </c>
      <c r="K20">
        <v>2.02206808371947</v>
      </c>
      <c r="L20">
        <v>6.4510652469804697</v>
      </c>
      <c r="M20">
        <v>56.982714085475401</v>
      </c>
      <c r="N20">
        <v>22.3483046768925</v>
      </c>
      <c r="O20">
        <v>20.436491615961</v>
      </c>
      <c r="P20">
        <v>0.54936480221040895</v>
      </c>
      <c r="Q20">
        <v>5.6139369896078897</v>
      </c>
      <c r="R20">
        <v>43.501134966908502</v>
      </c>
      <c r="S20">
        <v>61.406700838353501</v>
      </c>
      <c r="T20">
        <v>98.211723064541701</v>
      </c>
      <c r="U20">
        <v>28.673471811830701</v>
      </c>
      <c r="V20">
        <v>7.2236476298570498</v>
      </c>
      <c r="W20">
        <v>3.5500610518547999</v>
      </c>
      <c r="X20">
        <v>-25.345885767816899</v>
      </c>
      <c r="Y20">
        <v>25.530674846625701</v>
      </c>
      <c r="Z20">
        <v>2.1790560854207199</v>
      </c>
      <c r="AA20">
        <v>48.033046322827303</v>
      </c>
      <c r="AB20">
        <v>2.1790560854207199</v>
      </c>
      <c r="AC20">
        <v>4.5368208962646497</v>
      </c>
      <c r="AD20">
        <v>1.88083550411336</v>
      </c>
      <c r="AE20">
        <v>-24.336437187124499</v>
      </c>
      <c r="AF20">
        <v>32.474032777281998</v>
      </c>
    </row>
    <row r="21" spans="1:32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60.362853846430703</v>
      </c>
      <c r="G21">
        <v>0.322988412743689</v>
      </c>
      <c r="H21">
        <v>-0.22637638946671901</v>
      </c>
      <c r="I21">
        <v>-7.4276911499503495E-2</v>
      </c>
      <c r="J21">
        <v>39144.33136987</v>
      </c>
      <c r="K21">
        <v>2.4143599274088299</v>
      </c>
      <c r="L21">
        <v>12.854310304926001</v>
      </c>
      <c r="M21">
        <v>710.93954540264997</v>
      </c>
      <c r="N21">
        <v>42.072583157641802</v>
      </c>
      <c r="O21">
        <v>36.626960382762697</v>
      </c>
      <c r="P21">
        <v>0.54936480221040895</v>
      </c>
      <c r="Q21">
        <v>5.6139369896078897</v>
      </c>
      <c r="R21">
        <v>43.501134966908502</v>
      </c>
      <c r="S21">
        <v>703.67783090936996</v>
      </c>
      <c r="T21">
        <v>208.16264568825699</v>
      </c>
      <c r="U21">
        <v>180.091594643077</v>
      </c>
      <c r="V21">
        <v>15.7241656364503</v>
      </c>
      <c r="W21">
        <v>50.5200667057522</v>
      </c>
      <c r="X21">
        <v>38.7615608014572</v>
      </c>
      <c r="Y21">
        <v>42.960365853658502</v>
      </c>
      <c r="Z21">
        <v>2.3896990506996398</v>
      </c>
      <c r="AA21">
        <v>59.450524573613997</v>
      </c>
      <c r="AB21">
        <v>2.3896990506996398</v>
      </c>
      <c r="AC21">
        <v>7.5378700437646398</v>
      </c>
      <c r="AD21">
        <v>1.78821641195827</v>
      </c>
      <c r="AE21">
        <v>-17.022262328979402</v>
      </c>
      <c r="AF21">
        <v>60.362853846430497</v>
      </c>
    </row>
    <row r="22" spans="1:32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112.289452635063</v>
      </c>
      <c r="G22">
        <v>0.18336561138851501</v>
      </c>
      <c r="H22">
        <v>-0.36599919082189297</v>
      </c>
      <c r="I22">
        <v>-0.21389971285467599</v>
      </c>
      <c r="J22">
        <v>50924.064073169997</v>
      </c>
      <c r="K22">
        <v>9.7964803341868301</v>
      </c>
      <c r="L22">
        <v>16.718340142209399</v>
      </c>
      <c r="M22">
        <v>207.09257451472101</v>
      </c>
      <c r="N22">
        <v>76.210811243894</v>
      </c>
      <c r="O22">
        <v>60.172591366146698</v>
      </c>
      <c r="P22">
        <v>0.54936480221040895</v>
      </c>
      <c r="Q22">
        <v>5.6139369896078897</v>
      </c>
      <c r="R22">
        <v>43.501134966908502</v>
      </c>
      <c r="S22">
        <v>208.504937263806</v>
      </c>
      <c r="T22">
        <v>239.59162269906699</v>
      </c>
      <c r="U22">
        <v>208.657653547775</v>
      </c>
      <c r="V22">
        <v>17.327846183774302</v>
      </c>
      <c r="W22">
        <v>180.00359201011401</v>
      </c>
      <c r="X22">
        <v>158.12993780618001</v>
      </c>
      <c r="Y22">
        <v>77.724279835390902</v>
      </c>
      <c r="Z22">
        <v>9.8632919228136604</v>
      </c>
      <c r="AA22">
        <v>92.065656443113596</v>
      </c>
      <c r="AB22">
        <v>9.8632919228136604</v>
      </c>
      <c r="AC22">
        <v>343.85396759006397</v>
      </c>
      <c r="AD22">
        <v>8.33541462993559</v>
      </c>
      <c r="AE22">
        <v>242.483983288318</v>
      </c>
      <c r="AF22">
        <v>112.264865498511</v>
      </c>
    </row>
    <row r="23" spans="1:32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44.429679888216299</v>
      </c>
      <c r="G23">
        <v>0.65838202617068498</v>
      </c>
      <c r="H23">
        <v>8.8604984040434001E-2</v>
      </c>
      <c r="I23">
        <v>8.1099585766369706E-2</v>
      </c>
      <c r="J23">
        <v>49475.543513799901</v>
      </c>
      <c r="K23">
        <v>4.8956312859610902</v>
      </c>
      <c r="L23">
        <v>4.5376003134601302</v>
      </c>
      <c r="M23">
        <v>0</v>
      </c>
      <c r="N23">
        <v>33.359321637504898</v>
      </c>
      <c r="O23">
        <v>24.088349845076699</v>
      </c>
      <c r="P23">
        <v>0.56977704213025104</v>
      </c>
      <c r="Q23">
        <v>6.1862066518231797</v>
      </c>
      <c r="R23">
        <v>61.535634799751001</v>
      </c>
      <c r="S23">
        <v>0</v>
      </c>
      <c r="T23">
        <v>96.939708089739</v>
      </c>
      <c r="U23">
        <v>0.49458643540751801</v>
      </c>
      <c r="V23">
        <v>6.2168027907893801</v>
      </c>
      <c r="W23">
        <v>12.999044564422</v>
      </c>
      <c r="X23">
        <v>-27.798453639424999</v>
      </c>
      <c r="Y23">
        <v>31.496078431372499</v>
      </c>
      <c r="Z23">
        <v>4.6486903416168097</v>
      </c>
      <c r="AA23">
        <v>32.445384582415301</v>
      </c>
      <c r="AB23">
        <v>4.6486903416168097</v>
      </c>
      <c r="AC23">
        <v>193.93304979831299</v>
      </c>
      <c r="AD23">
        <v>4.6091926346673997</v>
      </c>
      <c r="AE23">
        <v>194.76328264620801</v>
      </c>
      <c r="AF23">
        <v>44.429679888216299</v>
      </c>
    </row>
    <row r="24" spans="1:32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31.642766627118998</v>
      </c>
      <c r="G24">
        <v>1.7662611295444799</v>
      </c>
      <c r="H24">
        <v>-0.76002332245376902</v>
      </c>
      <c r="I24">
        <v>0.13559423595960199</v>
      </c>
      <c r="J24">
        <v>16600.439152989999</v>
      </c>
      <c r="K24">
        <v>2.7225885478801999</v>
      </c>
      <c r="L24">
        <v>3.54611735052015</v>
      </c>
      <c r="M24">
        <v>34.129192337561598</v>
      </c>
      <c r="N24">
        <v>21.249922110842299</v>
      </c>
      <c r="O24">
        <v>15.995797989005499</v>
      </c>
      <c r="P24">
        <v>2.5262844519982499</v>
      </c>
      <c r="Q24">
        <v>7.3770847247643898</v>
      </c>
      <c r="R24">
        <v>27.498384744157299</v>
      </c>
      <c r="S24">
        <v>33.4643074691406</v>
      </c>
      <c r="T24">
        <v>-41.036005654002601</v>
      </c>
      <c r="U24">
        <v>-36.294717654133201</v>
      </c>
      <c r="V24">
        <v>4.6995926528049603</v>
      </c>
      <c r="W24">
        <v>-10.032856876823301</v>
      </c>
      <c r="X24">
        <v>15.071364814772499</v>
      </c>
      <c r="Y24">
        <v>21.3381712626995</v>
      </c>
      <c r="Z24">
        <v>2.66954867777376</v>
      </c>
      <c r="AA24">
        <v>29.3862414749774</v>
      </c>
      <c r="AB24">
        <v>2.66954867777376</v>
      </c>
      <c r="AC24">
        <v>-44.806997566772203</v>
      </c>
      <c r="AD24">
        <v>2.2640118908321099</v>
      </c>
      <c r="AE24">
        <v>-28.193098370654099</v>
      </c>
      <c r="AF24">
        <v>31.642766627118998</v>
      </c>
    </row>
    <row r="25" spans="1:32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32.491745910414203</v>
      </c>
      <c r="G25">
        <v>0.39078135944161602</v>
      </c>
      <c r="H25">
        <v>-2.1355030925566401</v>
      </c>
      <c r="I25">
        <v>-1.23988553414327</v>
      </c>
      <c r="J25">
        <v>8593.3992596399894</v>
      </c>
      <c r="K25">
        <v>3.76220339367989</v>
      </c>
      <c r="L25">
        <v>4.1003933005558801</v>
      </c>
      <c r="M25">
        <v>1009.8001480188</v>
      </c>
      <c r="N25">
        <v>23.2348229272407</v>
      </c>
      <c r="O25">
        <v>17.489008587674999</v>
      </c>
      <c r="P25">
        <v>2.5262844519982499</v>
      </c>
      <c r="Q25">
        <v>7.3770847247643898</v>
      </c>
      <c r="R25">
        <v>27.498384744157299</v>
      </c>
      <c r="S25">
        <v>1020.30191065099</v>
      </c>
      <c r="T25">
        <v>-47.337166736091298</v>
      </c>
      <c r="U25">
        <v>-43.102554373704002</v>
      </c>
      <c r="V25">
        <v>4.1973727700785997</v>
      </c>
      <c r="W25">
        <v>-7.6190274671227796</v>
      </c>
      <c r="X25">
        <v>18.1587435506293</v>
      </c>
      <c r="Y25">
        <v>26.600418410041801</v>
      </c>
      <c r="Z25">
        <v>3.80132971693503</v>
      </c>
      <c r="AA25">
        <v>49.789375879580199</v>
      </c>
      <c r="AB25">
        <v>3.80132971693503</v>
      </c>
      <c r="AC25">
        <v>-21.4073891728913</v>
      </c>
      <c r="AD25">
        <v>3.3807008210731402</v>
      </c>
      <c r="AE25">
        <v>2.2501336339353499</v>
      </c>
      <c r="AF25">
        <v>32.492961827857201</v>
      </c>
    </row>
    <row r="26" spans="1:32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49.351592772477701</v>
      </c>
      <c r="G26">
        <v>2.0030712311886901E-2</v>
      </c>
      <c r="H26">
        <v>-0.41684128645302398</v>
      </c>
      <c r="I26">
        <v>-0.58247712884760405</v>
      </c>
      <c r="J26">
        <v>3711.0638789499999</v>
      </c>
      <c r="K26">
        <v>19.314374304933899</v>
      </c>
      <c r="L26">
        <v>36.240858192871002</v>
      </c>
      <c r="M26">
        <v>128.543951470384</v>
      </c>
      <c r="N26">
        <v>35.033171707259498</v>
      </c>
      <c r="O26">
        <v>34.598768216949402</v>
      </c>
      <c r="P26">
        <v>0.43687199876491101</v>
      </c>
      <c r="Q26">
        <v>8.3280073528355505</v>
      </c>
      <c r="R26">
        <v>-63.389473598757</v>
      </c>
      <c r="S26">
        <v>130.80650775718701</v>
      </c>
      <c r="T26">
        <v>1062.21945171074</v>
      </c>
      <c r="U26">
        <v>342.82800501268099</v>
      </c>
      <c r="V26">
        <v>36.878748817870999</v>
      </c>
      <c r="W26">
        <v>-53.643946435320302</v>
      </c>
      <c r="X26">
        <v>177.854555292356</v>
      </c>
      <c r="Y26">
        <v>0</v>
      </c>
      <c r="Z26">
        <v>19.654334750442299</v>
      </c>
      <c r="AA26">
        <v>128.66725311584301</v>
      </c>
      <c r="AB26">
        <v>19.654334750442299</v>
      </c>
      <c r="AC26">
        <v>653.67146789306605</v>
      </c>
      <c r="AD26">
        <v>0</v>
      </c>
      <c r="AE26">
        <v>488.37400091397598</v>
      </c>
      <c r="AF26">
        <v>49.345144112766199</v>
      </c>
    </row>
    <row r="27" spans="1:32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3.18541129485518</v>
      </c>
      <c r="G27">
        <v>2.1450858034321301</v>
      </c>
      <c r="H27">
        <v>1.29847214916187</v>
      </c>
      <c r="I27">
        <v>-4.0630204875267504</v>
      </c>
      <c r="J27">
        <v>45007.509174159903</v>
      </c>
      <c r="K27">
        <v>1.2223319499068701</v>
      </c>
      <c r="L27">
        <v>0.90201356310185499</v>
      </c>
      <c r="M27">
        <v>13.4689306178993</v>
      </c>
      <c r="N27">
        <v>3.2045743130118902</v>
      </c>
      <c r="O27">
        <v>2.8144275486586401</v>
      </c>
      <c r="P27">
        <v>0.84661365427025903</v>
      </c>
      <c r="Q27">
        <v>1.7002512302564401</v>
      </c>
      <c r="R27">
        <v>19.505426447825801</v>
      </c>
      <c r="S27">
        <v>8.3206594407914807</v>
      </c>
      <c r="T27">
        <v>11.6482772712263</v>
      </c>
      <c r="U27">
        <v>-50.708715756263999</v>
      </c>
      <c r="V27">
        <v>0.83807566676332201</v>
      </c>
      <c r="W27">
        <v>-40.779327436164898</v>
      </c>
      <c r="X27">
        <v>-83.669102014376804</v>
      </c>
      <c r="Y27">
        <v>4.2987447698744701</v>
      </c>
      <c r="Z27">
        <v>0.75511621280887897</v>
      </c>
      <c r="AA27">
        <v>2.9866201311295701</v>
      </c>
      <c r="AB27">
        <v>0.75511621280887897</v>
      </c>
      <c r="AC27">
        <v>131.943630312175</v>
      </c>
      <c r="AD27">
        <v>0.77735302069158896</v>
      </c>
      <c r="AE27">
        <v>10.103148413405799</v>
      </c>
      <c r="AF27">
        <v>3.18541129485518</v>
      </c>
    </row>
    <row r="28" spans="1:32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35.601471482634302</v>
      </c>
      <c r="G28">
        <v>1.3121446274967099</v>
      </c>
      <c r="H28">
        <v>0.76277982528631005</v>
      </c>
      <c r="I28">
        <v>0.53671493745274002</v>
      </c>
      <c r="J28">
        <v>39705.48932932</v>
      </c>
      <c r="K28">
        <v>4.6808600898459396</v>
      </c>
      <c r="L28">
        <v>3.4252669811368901</v>
      </c>
      <c r="M28">
        <v>68.214285789200602</v>
      </c>
      <c r="N28">
        <v>24.724142451972</v>
      </c>
      <c r="O28">
        <v>18.222304013088799</v>
      </c>
      <c r="P28">
        <v>0.54936480221040895</v>
      </c>
      <c r="Q28">
        <v>5.6139369896078897</v>
      </c>
      <c r="R28">
        <v>43.501134966908502</v>
      </c>
      <c r="S28">
        <v>71.798064372532494</v>
      </c>
      <c r="T28">
        <v>8.5352066436930105</v>
      </c>
      <c r="U28">
        <v>-31.460361758057299</v>
      </c>
      <c r="V28">
        <v>3.8477721038078601</v>
      </c>
      <c r="W28">
        <v>-11.970662600806</v>
      </c>
      <c r="X28">
        <v>-18.159672133344198</v>
      </c>
      <c r="Y28">
        <v>30.750257859096799</v>
      </c>
      <c r="Z28">
        <v>4.9267787555254801</v>
      </c>
      <c r="AA28">
        <v>30.517663922916199</v>
      </c>
      <c r="AB28">
        <v>4.9267787555254801</v>
      </c>
      <c r="AC28">
        <v>116.21530443598</v>
      </c>
      <c r="AD28">
        <v>4.5584460312374304</v>
      </c>
      <c r="AE28">
        <v>71.072987211280605</v>
      </c>
      <c r="AF28">
        <v>35.601471482634302</v>
      </c>
    </row>
    <row r="29" spans="1:32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31.032547427003198</v>
      </c>
      <c r="G29">
        <v>0.53561863952865496</v>
      </c>
      <c r="H29">
        <v>-2.7467860309863998</v>
      </c>
      <c r="I29">
        <v>5.0411208884700902E-2</v>
      </c>
      <c r="J29">
        <v>19627.175833624999</v>
      </c>
      <c r="K29">
        <v>2.9650810089108699</v>
      </c>
      <c r="L29">
        <v>2.50726878309387</v>
      </c>
      <c r="M29">
        <v>0</v>
      </c>
      <c r="N29">
        <v>25.1830632472285</v>
      </c>
      <c r="O29">
        <v>18.009392137879299</v>
      </c>
      <c r="P29">
        <v>3.28240467051506</v>
      </c>
      <c r="Q29">
        <v>2.9039249907396498</v>
      </c>
      <c r="R29">
        <v>20.861850497194101</v>
      </c>
      <c r="S29">
        <v>0</v>
      </c>
      <c r="T29">
        <v>-47.6468093565733</v>
      </c>
      <c r="U29">
        <v>18.4066416383484</v>
      </c>
      <c r="V29">
        <v>3.4384400572315399</v>
      </c>
      <c r="W29">
        <v>-7.9106735320997501</v>
      </c>
      <c r="X29">
        <v>48.752611524931602</v>
      </c>
      <c r="Y29">
        <v>29.503164556961998</v>
      </c>
      <c r="Z29">
        <v>2.5560887074473002</v>
      </c>
      <c r="AA29">
        <v>12.9179079505458</v>
      </c>
      <c r="AB29">
        <v>2.5560887074473002</v>
      </c>
      <c r="AC29">
        <v>-38.290280790705701</v>
      </c>
      <c r="AD29">
        <v>2.2295688922860202</v>
      </c>
      <c r="AE29">
        <v>66.170514681293895</v>
      </c>
      <c r="AF29">
        <v>31.014344851296801</v>
      </c>
    </row>
    <row r="30" spans="1:32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25.3304542927482</v>
      </c>
      <c r="G30">
        <v>2.3042535714162602</v>
      </c>
      <c r="H30">
        <v>-0.222030880581992</v>
      </c>
      <c r="I30">
        <v>-0.41013403111822799</v>
      </c>
      <c r="J30">
        <v>599942.29618377006</v>
      </c>
      <c r="K30">
        <v>4.0138510997923902</v>
      </c>
      <c r="L30">
        <v>7.1341866980256601</v>
      </c>
      <c r="M30">
        <v>30.166044659280399</v>
      </c>
      <c r="N30">
        <v>17.852237582091501</v>
      </c>
      <c r="O30">
        <v>15.858483682265</v>
      </c>
      <c r="P30">
        <v>2.5262844519982499</v>
      </c>
      <c r="Q30">
        <v>7.3770847247643898</v>
      </c>
      <c r="R30">
        <v>27.498384744157299</v>
      </c>
      <c r="S30">
        <v>30.6887216504309</v>
      </c>
      <c r="T30">
        <v>6.56460302195977</v>
      </c>
      <c r="U30">
        <v>9.1552379796699199</v>
      </c>
      <c r="V30">
        <v>8.0524743872784494</v>
      </c>
      <c r="W30">
        <v>-5.6421523922662704</v>
      </c>
      <c r="X30">
        <v>-7.8838465298208096</v>
      </c>
      <c r="Y30">
        <v>23.266452648475099</v>
      </c>
      <c r="Z30">
        <v>4.0833977586090002</v>
      </c>
      <c r="AA30">
        <v>27.165945439256198</v>
      </c>
      <c r="AB30">
        <v>4.0833977586090002</v>
      </c>
      <c r="AC30">
        <v>2.0662501054721898</v>
      </c>
      <c r="AD30">
        <v>3.8097592233232498</v>
      </c>
      <c r="AE30">
        <v>9.8373457682933001</v>
      </c>
      <c r="AF30">
        <v>25.3304542927482</v>
      </c>
    </row>
    <row r="31" spans="1:32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19.184433664402601</v>
      </c>
      <c r="G31">
        <v>0.25203609866424398</v>
      </c>
      <c r="H31">
        <v>-2.2742483533340101</v>
      </c>
      <c r="I31">
        <v>-2.4623515038702499</v>
      </c>
      <c r="J31">
        <v>195157.62209096999</v>
      </c>
      <c r="K31">
        <v>2.10405044446903</v>
      </c>
      <c r="L31">
        <v>2.0501171519345802</v>
      </c>
      <c r="M31">
        <v>16.8577938523905</v>
      </c>
      <c r="N31">
        <v>12.3725780168492</v>
      </c>
      <c r="O31">
        <v>10.210406312310001</v>
      </c>
      <c r="P31">
        <v>2.5262844519982499</v>
      </c>
      <c r="Q31">
        <v>7.3770847247643898</v>
      </c>
      <c r="R31">
        <v>27.498384744157299</v>
      </c>
      <c r="S31">
        <v>18.808755698167001</v>
      </c>
      <c r="T31">
        <v>-62.927004735817398</v>
      </c>
      <c r="U31">
        <v>-62.025743014806402</v>
      </c>
      <c r="V31">
        <v>2.8013931113974802</v>
      </c>
      <c r="W31">
        <v>-28.536541539066899</v>
      </c>
      <c r="X31">
        <v>-30.234325241671399</v>
      </c>
      <c r="Y31">
        <v>18.8265765765765</v>
      </c>
      <c r="Z31">
        <v>2.34755337104954</v>
      </c>
      <c r="AA31">
        <v>16.672408487758101</v>
      </c>
      <c r="AB31">
        <v>2.34755337104954</v>
      </c>
      <c r="AC31">
        <v>-41.321912860355603</v>
      </c>
      <c r="AD31">
        <v>2.4666556112272899</v>
      </c>
      <c r="AE31">
        <v>-36.854294739749399</v>
      </c>
      <c r="AF31">
        <v>18.679991600477798</v>
      </c>
    </row>
    <row r="32" spans="1:32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15.7546298277858</v>
      </c>
      <c r="G32">
        <v>0</v>
      </c>
      <c r="H32">
        <v>0</v>
      </c>
      <c r="I32">
        <v>0</v>
      </c>
      <c r="J32">
        <v>3303.2157790799902</v>
      </c>
      <c r="K32">
        <v>1.6960877918821</v>
      </c>
      <c r="L32">
        <v>1.9151741570305401</v>
      </c>
      <c r="M32">
        <v>0</v>
      </c>
      <c r="N32">
        <v>11.721012628912</v>
      </c>
      <c r="O32">
        <v>9.5923329628295892</v>
      </c>
      <c r="P32">
        <v>0.79585959824224095</v>
      </c>
      <c r="Q32">
        <v>4.9122802470580504</v>
      </c>
      <c r="R32">
        <v>38.894258920149703</v>
      </c>
      <c r="S32">
        <v>0</v>
      </c>
      <c r="T32">
        <v>-73.5140266776841</v>
      </c>
      <c r="U32">
        <v>-55.244384162410199</v>
      </c>
      <c r="V32">
        <v>2.1985212762391</v>
      </c>
      <c r="W32">
        <v>-71.705147196441402</v>
      </c>
      <c r="X32">
        <v>-59.493688104122903</v>
      </c>
      <c r="Y32">
        <v>0</v>
      </c>
      <c r="Z32">
        <v>1.5651489199661099</v>
      </c>
      <c r="AA32">
        <v>0</v>
      </c>
      <c r="AB32">
        <v>1.5651489199661099</v>
      </c>
      <c r="AC32">
        <v>-86.022513531160001</v>
      </c>
      <c r="AD32">
        <v>0</v>
      </c>
      <c r="AE32">
        <v>-63.793186370994</v>
      </c>
      <c r="AF32">
        <v>0</v>
      </c>
    </row>
    <row r="33" spans="1:32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9.9636561708336409</v>
      </c>
      <c r="G33">
        <v>35.838592382209299</v>
      </c>
      <c r="H33">
        <v>32.556187711694299</v>
      </c>
      <c r="I33">
        <v>5.7802673176998898</v>
      </c>
      <c r="J33">
        <v>160097.700350395</v>
      </c>
      <c r="K33">
        <v>1.0608679253498301</v>
      </c>
      <c r="L33">
        <v>1.37949851665499</v>
      </c>
      <c r="M33">
        <v>8.3046841140364602</v>
      </c>
      <c r="N33">
        <v>6.0411946851211198</v>
      </c>
      <c r="O33">
        <v>4.32042585142473</v>
      </c>
      <c r="P33">
        <v>3.28240467051506</v>
      </c>
      <c r="Q33">
        <v>2.9039249907396498</v>
      </c>
      <c r="R33">
        <v>20.861850497194101</v>
      </c>
      <c r="S33">
        <v>5.4650741959951699</v>
      </c>
      <c r="T33">
        <v>12.048554031844001</v>
      </c>
      <c r="U33">
        <v>-26.597915611542302</v>
      </c>
      <c r="V33">
        <v>2.1315414722802299</v>
      </c>
      <c r="W33">
        <v>-5.1949325530376598</v>
      </c>
      <c r="X33">
        <v>-52.239825646465398</v>
      </c>
      <c r="Y33">
        <v>9.1623376623376593</v>
      </c>
      <c r="Z33">
        <v>0.69812672518020402</v>
      </c>
      <c r="AA33">
        <v>3.18632089370618</v>
      </c>
      <c r="AB33">
        <v>0.69812672518020402</v>
      </c>
      <c r="AC33">
        <v>-7.3073392070133698</v>
      </c>
      <c r="AD33">
        <v>0.76863696652482905</v>
      </c>
      <c r="AE33">
        <v>-54.6150034237995</v>
      </c>
      <c r="AF33">
        <v>9.9636561708336409</v>
      </c>
    </row>
    <row r="34" spans="1:32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16.0171937297429</v>
      </c>
      <c r="G34">
        <v>4.9242424242424203</v>
      </c>
      <c r="H34">
        <v>1.6418377537273601</v>
      </c>
      <c r="I34">
        <v>3.81246036188849</v>
      </c>
      <c r="J34">
        <v>11888.6554688</v>
      </c>
      <c r="K34">
        <v>2.45555246239832</v>
      </c>
      <c r="L34">
        <v>6.1408978753912704</v>
      </c>
      <c r="M34">
        <v>14.746533699826299</v>
      </c>
      <c r="N34">
        <v>10.8397967365695</v>
      </c>
      <c r="O34">
        <v>10.0909523140516</v>
      </c>
      <c r="P34">
        <v>3.28240467051506</v>
      </c>
      <c r="Q34">
        <v>2.9039249907396498</v>
      </c>
      <c r="R34">
        <v>20.861850497194101</v>
      </c>
      <c r="S34">
        <v>16.195008023815401</v>
      </c>
      <c r="T34">
        <v>83.056382263512006</v>
      </c>
      <c r="U34">
        <v>138.39106322182801</v>
      </c>
      <c r="V34">
        <v>6.9226976605886401</v>
      </c>
      <c r="W34">
        <v>-26.1654773867904</v>
      </c>
      <c r="X34">
        <v>-23.222564882740201</v>
      </c>
      <c r="Y34">
        <v>14.561111111111099</v>
      </c>
      <c r="Z34">
        <v>2.69674844549461</v>
      </c>
      <c r="AA34">
        <v>14.2551292908691</v>
      </c>
      <c r="AB34">
        <v>2.69674844549461</v>
      </c>
      <c r="AC34">
        <v>21.322318084782101</v>
      </c>
      <c r="AD34">
        <v>2.7031006469366399</v>
      </c>
      <c r="AE34">
        <v>75.3147595575211</v>
      </c>
      <c r="AF34">
        <v>16.542813390940701</v>
      </c>
    </row>
    <row r="35" spans="1:32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4.4365329074958098</v>
      </c>
      <c r="G35">
        <v>3.3028215532697902</v>
      </c>
      <c r="H35">
        <v>2.0416882754731001E-2</v>
      </c>
      <c r="I35">
        <v>2.1910394909158599</v>
      </c>
      <c r="J35">
        <v>4921.3628712099999</v>
      </c>
      <c r="K35">
        <v>1.0502200948798801</v>
      </c>
      <c r="L35">
        <v>1.1399617040047401</v>
      </c>
      <c r="M35">
        <v>9.8703627581428002</v>
      </c>
      <c r="N35">
        <v>3.22196804536348</v>
      </c>
      <c r="O35">
        <v>3.0347686143889598</v>
      </c>
      <c r="P35">
        <v>3.28240467051506</v>
      </c>
      <c r="Q35">
        <v>2.9039249907396498</v>
      </c>
      <c r="R35">
        <v>20.861850497194101</v>
      </c>
      <c r="S35">
        <v>10.1576672106097</v>
      </c>
      <c r="T35">
        <v>-66.144850788948702</v>
      </c>
      <c r="U35">
        <v>-55.911042728146001</v>
      </c>
      <c r="V35">
        <v>1.28031024837389</v>
      </c>
      <c r="W35">
        <v>-79.548896341656203</v>
      </c>
      <c r="X35">
        <v>-78.733751792092804</v>
      </c>
      <c r="Y35">
        <v>0</v>
      </c>
      <c r="Z35">
        <v>1.08078968150225</v>
      </c>
      <c r="AA35">
        <v>5.9154981209236501</v>
      </c>
      <c r="AB35">
        <v>1.08078968150225</v>
      </c>
      <c r="AC35">
        <v>-51.377033426669101</v>
      </c>
      <c r="AD35">
        <v>0</v>
      </c>
      <c r="AE35">
        <v>-29.738206223359899</v>
      </c>
      <c r="AF35">
        <v>4.4955643373839402</v>
      </c>
    </row>
    <row r="36" spans="1:32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56.704658622717098</v>
      </c>
      <c r="G36">
        <v>0.24984384759525299</v>
      </c>
      <c r="H36">
        <v>-0.31993319453499802</v>
      </c>
      <c r="I36">
        <v>2.66397487925168E-2</v>
      </c>
      <c r="J36">
        <v>58839.8636885499</v>
      </c>
      <c r="K36">
        <v>9.8710856858105291</v>
      </c>
      <c r="L36">
        <v>4.9944456346500203</v>
      </c>
      <c r="M36">
        <v>51.236384263801803</v>
      </c>
      <c r="N36">
        <v>38.440091519870101</v>
      </c>
      <c r="O36">
        <v>30.224663510235001</v>
      </c>
      <c r="P36">
        <v>0.56977704213025104</v>
      </c>
      <c r="Q36">
        <v>6.1862066518231797</v>
      </c>
      <c r="R36">
        <v>61.535634799751001</v>
      </c>
      <c r="S36">
        <v>49.504984054815303</v>
      </c>
      <c r="T36">
        <v>5.0204953104018699</v>
      </c>
      <c r="U36">
        <v>6.3410417532221199</v>
      </c>
      <c r="V36">
        <v>6.5784765985558904</v>
      </c>
      <c r="W36">
        <v>4.0187614333663602</v>
      </c>
      <c r="X36">
        <v>-7.8506969055487899</v>
      </c>
      <c r="Y36">
        <v>47.452380952380899</v>
      </c>
      <c r="Z36">
        <v>9.5375180450625106</v>
      </c>
      <c r="AA36">
        <v>35.115426091915303</v>
      </c>
      <c r="AB36">
        <v>9.5375180450625106</v>
      </c>
      <c r="AC36">
        <v>29.2580660372947</v>
      </c>
      <c r="AD36">
        <v>8.7436924932233708</v>
      </c>
      <c r="AE36">
        <v>504.75314995541299</v>
      </c>
      <c r="AF36">
        <v>56.704658622717098</v>
      </c>
    </row>
    <row r="37" spans="1:32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63.710008694657802</v>
      </c>
      <c r="G37">
        <v>0</v>
      </c>
      <c r="H37">
        <v>0</v>
      </c>
      <c r="I37">
        <v>0</v>
      </c>
      <c r="J37">
        <v>9933.9785960600002</v>
      </c>
      <c r="K37">
        <v>11.2959287220813</v>
      </c>
      <c r="L37">
        <v>2.8166717030948201</v>
      </c>
      <c r="M37">
        <v>146.626990347749</v>
      </c>
      <c r="N37">
        <v>27.950757142623999</v>
      </c>
      <c r="O37">
        <v>21.977342527952899</v>
      </c>
      <c r="P37">
        <v>0.56977704213025104</v>
      </c>
      <c r="Q37">
        <v>6.1862066518231797</v>
      </c>
      <c r="R37">
        <v>61.535634799751001</v>
      </c>
      <c r="S37">
        <v>107.72868776472301</v>
      </c>
      <c r="T37">
        <v>-16.706917178533502</v>
      </c>
      <c r="U37">
        <v>-15.659575096339699</v>
      </c>
      <c r="V37">
        <v>5.2174729755661602</v>
      </c>
      <c r="W37">
        <v>16.869342947994799</v>
      </c>
      <c r="X37">
        <v>3.5335198897072</v>
      </c>
      <c r="Y37">
        <v>49.045092838196197</v>
      </c>
      <c r="Z37">
        <v>8.2992604255711093</v>
      </c>
      <c r="AA37">
        <v>53.943965972357702</v>
      </c>
      <c r="AB37">
        <v>8.2992604255711093</v>
      </c>
      <c r="AC37">
        <v>12.4764689388481</v>
      </c>
      <c r="AD37">
        <v>7.0379954025221396</v>
      </c>
      <c r="AE37">
        <v>426.23794376595902</v>
      </c>
      <c r="AF37">
        <v>63.710008694657702</v>
      </c>
    </row>
    <row r="38" spans="1:32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5.8466043448940104</v>
      </c>
      <c r="G38">
        <v>8.3709852348993206</v>
      </c>
      <c r="H38">
        <v>5.0885805643842597</v>
      </c>
      <c r="I38">
        <v>0</v>
      </c>
      <c r="J38">
        <v>28275.4703737499</v>
      </c>
      <c r="K38">
        <v>1.4373189592179201</v>
      </c>
      <c r="L38">
        <v>0.734596854594329</v>
      </c>
      <c r="M38">
        <v>6.1575501684995597</v>
      </c>
      <c r="N38">
        <v>3.6620754360419898</v>
      </c>
      <c r="O38">
        <v>3.5092810249722599</v>
      </c>
      <c r="P38">
        <v>3.28240467051506</v>
      </c>
      <c r="Q38">
        <v>2.9039249907396498</v>
      </c>
      <c r="R38">
        <v>20.861850497194101</v>
      </c>
      <c r="S38">
        <v>7.1318641928898003</v>
      </c>
      <c r="T38">
        <v>0</v>
      </c>
      <c r="U38">
        <v>-67.778395510258605</v>
      </c>
      <c r="V38">
        <v>0.93569122519489101</v>
      </c>
      <c r="W38">
        <v>0</v>
      </c>
      <c r="X38">
        <v>-71.974660897505899</v>
      </c>
      <c r="Y38">
        <v>6.5294117647058796</v>
      </c>
      <c r="Z38">
        <v>1.6647470728615801</v>
      </c>
      <c r="AA38">
        <v>4.2869455522124804</v>
      </c>
      <c r="AB38">
        <v>1.6647470728615801</v>
      </c>
      <c r="AC38">
        <v>0</v>
      </c>
      <c r="AD38">
        <v>2.4788349964447098</v>
      </c>
      <c r="AE38">
        <v>8.2246782381238202</v>
      </c>
      <c r="AF38">
        <v>5.8464999703207603</v>
      </c>
    </row>
    <row r="39" spans="1:32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37.488675219537598</v>
      </c>
      <c r="G39">
        <v>1.1081260117130201</v>
      </c>
      <c r="H39">
        <v>0.538348969582777</v>
      </c>
      <c r="I39">
        <v>0.55609489156751701</v>
      </c>
      <c r="J39">
        <v>17859.6138637</v>
      </c>
      <c r="K39">
        <v>2.8094405952021302</v>
      </c>
      <c r="L39">
        <v>3.2821846413409799</v>
      </c>
      <c r="M39">
        <v>33.018328459419401</v>
      </c>
      <c r="N39">
        <v>27.114249504615199</v>
      </c>
      <c r="O39">
        <v>18.384491084152501</v>
      </c>
      <c r="P39">
        <v>0.56977704213025104</v>
      </c>
      <c r="Q39">
        <v>6.1862066518231797</v>
      </c>
      <c r="R39">
        <v>61.535634799751001</v>
      </c>
      <c r="S39">
        <v>30.6070879343686</v>
      </c>
      <c r="T39">
        <v>-67.686644858754804</v>
      </c>
      <c r="U39">
        <v>-30.392766937209402</v>
      </c>
      <c r="V39">
        <v>4.3060472818804101</v>
      </c>
      <c r="W39">
        <v>-24.321355548322199</v>
      </c>
      <c r="X39">
        <v>-39.078104351189197</v>
      </c>
      <c r="Y39">
        <v>0</v>
      </c>
      <c r="Z39">
        <v>2.6042746364165401</v>
      </c>
      <c r="AA39">
        <v>18.3422786497595</v>
      </c>
      <c r="AB39">
        <v>2.6042746364165401</v>
      </c>
      <c r="AC39">
        <v>25.351558573627202</v>
      </c>
      <c r="AD39">
        <v>2.2150750205541998</v>
      </c>
      <c r="AE39">
        <v>65.131356216644704</v>
      </c>
      <c r="AF39">
        <v>37.484431154508002</v>
      </c>
    </row>
    <row r="40" spans="1:32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22.153337555960899</v>
      </c>
      <c r="G40">
        <v>1.03602786914968</v>
      </c>
      <c r="H40">
        <v>0.48666306693926997</v>
      </c>
      <c r="I40">
        <v>0.13051334091521699</v>
      </c>
      <c r="J40">
        <v>114808.969875</v>
      </c>
      <c r="K40">
        <v>4.0142364849154397</v>
      </c>
      <c r="L40">
        <v>5.9283321607547101</v>
      </c>
      <c r="M40">
        <v>13.455947506566201</v>
      </c>
      <c r="N40">
        <v>17.481460878389999</v>
      </c>
      <c r="O40">
        <v>13.746054289679</v>
      </c>
      <c r="P40">
        <v>0.54936480221040895</v>
      </c>
      <c r="Q40">
        <v>5.6139369896078897</v>
      </c>
      <c r="R40">
        <v>43.501134966908502</v>
      </c>
      <c r="S40">
        <v>15.1313282109793</v>
      </c>
      <c r="T40">
        <v>-4.5877320813123097</v>
      </c>
      <c r="U40">
        <v>19.0512807432759</v>
      </c>
      <c r="V40">
        <v>6.6834638862487097</v>
      </c>
      <c r="W40">
        <v>-15.9464358928303</v>
      </c>
      <c r="X40">
        <v>-49.074115944760798</v>
      </c>
      <c r="Y40">
        <v>25.4608493696084</v>
      </c>
      <c r="Z40">
        <v>4.5140433061367897</v>
      </c>
      <c r="AA40">
        <v>12.868185076818101</v>
      </c>
      <c r="AB40">
        <v>4.5140433061367897</v>
      </c>
      <c r="AC40">
        <v>-13.756725189207099</v>
      </c>
      <c r="AD40">
        <v>4.4483634268809702</v>
      </c>
      <c r="AE40">
        <v>56.741536630974899</v>
      </c>
      <c r="AF40">
        <v>22.1532615288919</v>
      </c>
    </row>
    <row r="41" spans="1:32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12.9943332389877</v>
      </c>
      <c r="G41">
        <v>23.3565351894818</v>
      </c>
      <c r="H41">
        <v>20.074130518966701</v>
      </c>
      <c r="I41">
        <v>1.2324246409455399</v>
      </c>
      <c r="J41">
        <v>118612.436675</v>
      </c>
      <c r="K41">
        <v>3.34336152084449</v>
      </c>
      <c r="L41">
        <v>3.19494778922558</v>
      </c>
      <c r="M41">
        <v>12.199160410881399</v>
      </c>
      <c r="N41">
        <v>7.5931397909864904</v>
      </c>
      <c r="O41">
        <v>6.2807750423616602</v>
      </c>
      <c r="P41">
        <v>3.28240467051506</v>
      </c>
      <c r="Q41">
        <v>2.9039249907396498</v>
      </c>
      <c r="R41">
        <v>20.861850497194101</v>
      </c>
      <c r="S41">
        <v>14.047458261339001</v>
      </c>
      <c r="T41">
        <v>11.4217397252444</v>
      </c>
      <c r="U41">
        <v>37.201594883151103</v>
      </c>
      <c r="V41">
        <v>3.9842314015052001</v>
      </c>
      <c r="W41">
        <v>7.1031111966921801</v>
      </c>
      <c r="X41">
        <v>-37.712461122586298</v>
      </c>
      <c r="Y41">
        <v>12.8234126984126</v>
      </c>
      <c r="Z41">
        <v>3.8499150625757501</v>
      </c>
      <c r="AA41">
        <v>10.762228088803001</v>
      </c>
      <c r="AB41">
        <v>3.8499150625757501</v>
      </c>
      <c r="AC41">
        <v>9.9202349858880208</v>
      </c>
      <c r="AD41">
        <v>4.2142600721300703</v>
      </c>
      <c r="AE41">
        <v>150.28175491857999</v>
      </c>
      <c r="AF41">
        <v>12.9943332389877</v>
      </c>
    </row>
    <row r="42" spans="1:32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3.1878753484793299</v>
      </c>
      <c r="G42">
        <v>0</v>
      </c>
      <c r="H42">
        <v>0</v>
      </c>
      <c r="I42">
        <v>0</v>
      </c>
      <c r="J42">
        <v>961.82923331999996</v>
      </c>
      <c r="K42">
        <v>0.447429028190242</v>
      </c>
      <c r="L42">
        <v>0.58733000330966001</v>
      </c>
      <c r="M42">
        <v>2.2849556547726499</v>
      </c>
      <c r="N42">
        <v>1.3582089264008099</v>
      </c>
      <c r="O42">
        <v>1.24692651073428</v>
      </c>
      <c r="P42">
        <v>3.28240467051506</v>
      </c>
      <c r="Q42">
        <v>2.9039249907396498</v>
      </c>
      <c r="R42">
        <v>20.861850497194101</v>
      </c>
      <c r="S42">
        <v>3.9567853692212598</v>
      </c>
      <c r="T42">
        <v>-52.983305846365397</v>
      </c>
      <c r="U42">
        <v>-63.748652849329098</v>
      </c>
      <c r="V42">
        <v>1.05271192938811</v>
      </c>
      <c r="W42">
        <v>-70.5649126203527</v>
      </c>
      <c r="X42">
        <v>-84.719115167141595</v>
      </c>
      <c r="Y42">
        <v>0</v>
      </c>
      <c r="Z42">
        <v>0.77479868320866296</v>
      </c>
      <c r="AA42">
        <v>3.1084491682281299</v>
      </c>
      <c r="AB42">
        <v>0.77479868320866296</v>
      </c>
      <c r="AC42">
        <v>-43.598670271611802</v>
      </c>
      <c r="AD42">
        <v>0</v>
      </c>
      <c r="AE42">
        <v>-49.630583794664098</v>
      </c>
      <c r="AF42">
        <v>3.1878753484793299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6" sqref="A6:XFD6"/>
    </sheetView>
  </sheetViews>
  <sheetFormatPr defaultColWidth="22.7109375" defaultRowHeight="15" x14ac:dyDescent="0.25"/>
  <cols>
    <col min="1" max="1" width="22.7109375" customWidth="1"/>
    <col min="2" max="2" width="0.28515625" customWidth="1"/>
    <col min="3" max="3" width="11.85546875" customWidth="1"/>
  </cols>
  <sheetData>
    <row r="1" spans="1:10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</row>
    <row r="2" spans="1:10" x14ac:dyDescent="0.25">
      <c r="A2" s="1" t="s">
        <v>12</v>
      </c>
      <c r="B2" s="1" t="s">
        <v>13</v>
      </c>
      <c r="C2" s="1" t="s">
        <v>14</v>
      </c>
      <c r="D2" s="1">
        <v>81931.125570924996</v>
      </c>
      <c r="E2" s="1">
        <v>853.45</v>
      </c>
      <c r="F2" s="1">
        <v>16</v>
      </c>
      <c r="G2" s="1">
        <v>44</v>
      </c>
      <c r="H2" s="1">
        <v>27</v>
      </c>
      <c r="I2" s="1">
        <v>5.9934782608695603</v>
      </c>
      <c r="J2" s="1">
        <v>7</v>
      </c>
    </row>
    <row r="3" spans="1:10" x14ac:dyDescent="0.25">
      <c r="A3" s="1" t="s">
        <v>15</v>
      </c>
      <c r="B3" s="1" t="s">
        <v>16</v>
      </c>
      <c r="C3" s="1" t="s">
        <v>17</v>
      </c>
      <c r="D3" s="1">
        <v>103427.24357999999</v>
      </c>
      <c r="E3" s="1">
        <v>199.05</v>
      </c>
      <c r="F3" s="1">
        <v>100</v>
      </c>
      <c r="G3" s="1">
        <v>94</v>
      </c>
      <c r="H3" s="1">
        <v>95</v>
      </c>
      <c r="I3" s="1">
        <v>5.6403225806451598</v>
      </c>
      <c r="J3" s="1">
        <v>32</v>
      </c>
    </row>
    <row r="4" spans="1:10" x14ac:dyDescent="0.25">
      <c r="A4" s="1" t="s">
        <v>18</v>
      </c>
      <c r="B4" s="1" t="s">
        <v>19</v>
      </c>
      <c r="C4" s="1" t="s">
        <v>17</v>
      </c>
      <c r="D4" s="1">
        <v>70635.664804569999</v>
      </c>
      <c r="E4" s="1">
        <v>63.85</v>
      </c>
      <c r="F4" s="1">
        <v>95</v>
      </c>
      <c r="G4" s="1">
        <v>97</v>
      </c>
      <c r="H4" s="1">
        <v>80</v>
      </c>
      <c r="I4" s="1">
        <v>5.5983870967741902</v>
      </c>
      <c r="J4" s="1">
        <v>31</v>
      </c>
    </row>
    <row r="5" spans="1:10" x14ac:dyDescent="0.25">
      <c r="A5" s="1" t="s">
        <v>20</v>
      </c>
      <c r="B5" s="1" t="s">
        <v>21</v>
      </c>
      <c r="C5" s="1" t="s">
        <v>17</v>
      </c>
      <c r="D5" s="1">
        <v>34014.701010719997</v>
      </c>
      <c r="E5" s="1">
        <v>28.85</v>
      </c>
      <c r="F5" s="1">
        <v>93</v>
      </c>
      <c r="G5" s="1">
        <v>0</v>
      </c>
      <c r="H5" s="1">
        <v>87</v>
      </c>
      <c r="I5" s="1">
        <v>5.1548387096774198</v>
      </c>
      <c r="J5" s="1">
        <v>21</v>
      </c>
    </row>
    <row r="6" spans="1:10" x14ac:dyDescent="0.25">
      <c r="A6" s="1" t="s">
        <v>22</v>
      </c>
      <c r="B6" s="1" t="s">
        <v>23</v>
      </c>
      <c r="C6" s="1" t="s">
        <v>24</v>
      </c>
      <c r="D6" s="1">
        <v>65145.6530524349</v>
      </c>
      <c r="E6" s="1">
        <v>77.650000000000006</v>
      </c>
      <c r="F6" s="1">
        <v>33</v>
      </c>
      <c r="G6" s="1">
        <v>0</v>
      </c>
      <c r="H6" s="1">
        <v>21</v>
      </c>
      <c r="I6" s="1">
        <v>4.6666666666666696</v>
      </c>
      <c r="J6" s="1">
        <v>1</v>
      </c>
    </row>
    <row r="7" spans="1:10" x14ac:dyDescent="0.25">
      <c r="A7" s="1" t="s">
        <v>25</v>
      </c>
      <c r="B7" s="1" t="s">
        <v>26</v>
      </c>
      <c r="C7" s="1" t="s">
        <v>27</v>
      </c>
      <c r="D7" s="1">
        <v>1270154.3082278001</v>
      </c>
      <c r="E7" s="1">
        <v>1688.75</v>
      </c>
      <c r="F7" s="1">
        <v>65</v>
      </c>
      <c r="G7" s="1">
        <v>55</v>
      </c>
      <c r="H7" s="1">
        <v>78</v>
      </c>
      <c r="I7" s="1">
        <v>5.66612903225806</v>
      </c>
      <c r="J7" s="1">
        <v>26</v>
      </c>
    </row>
    <row r="8" spans="1:10" x14ac:dyDescent="0.25">
      <c r="A8" s="1" t="s">
        <v>28</v>
      </c>
      <c r="B8" s="1" t="s">
        <v>29</v>
      </c>
      <c r="C8" s="1" t="s">
        <v>27</v>
      </c>
      <c r="D8" s="1">
        <v>681144.95445673994</v>
      </c>
      <c r="E8" s="1">
        <v>995.6</v>
      </c>
      <c r="F8" s="1">
        <v>71</v>
      </c>
      <c r="G8" s="1">
        <v>69</v>
      </c>
      <c r="H8" s="1">
        <v>53</v>
      </c>
      <c r="I8" s="1">
        <v>5.50322580645161</v>
      </c>
      <c r="J8" s="1">
        <v>54</v>
      </c>
    </row>
    <row r="9" spans="1:10" x14ac:dyDescent="0.25">
      <c r="A9" s="1" t="s">
        <v>30</v>
      </c>
      <c r="B9" s="1" t="s">
        <v>31</v>
      </c>
      <c r="C9" s="1" t="s">
        <v>32</v>
      </c>
      <c r="D9" s="1">
        <v>3053.4436725750002</v>
      </c>
      <c r="E9" s="1">
        <v>628.04999999999995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1" t="s">
        <v>33</v>
      </c>
      <c r="B10" s="1" t="s">
        <v>34</v>
      </c>
      <c r="C10" s="1" t="s">
        <v>35</v>
      </c>
      <c r="D10" s="1">
        <v>4449.3999170859997</v>
      </c>
      <c r="E10" s="1">
        <v>219.51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1" t="s">
        <v>36</v>
      </c>
      <c r="B11" s="1" t="s">
        <v>37</v>
      </c>
      <c r="C11" s="1" t="s">
        <v>38</v>
      </c>
      <c r="D11" s="1">
        <v>11013.135937499999</v>
      </c>
      <c r="E11" s="1">
        <v>612.29999999999995</v>
      </c>
      <c r="F11" s="1">
        <v>89</v>
      </c>
      <c r="G11" s="1">
        <v>84</v>
      </c>
      <c r="H11" s="1">
        <v>78</v>
      </c>
      <c r="I11" s="1">
        <v>6.21142857142857</v>
      </c>
      <c r="J11" s="1">
        <v>34</v>
      </c>
    </row>
    <row r="12" spans="1:10" x14ac:dyDescent="0.25">
      <c r="A12" s="1" t="s">
        <v>39</v>
      </c>
      <c r="B12" s="1" t="s">
        <v>40</v>
      </c>
      <c r="C12" s="1" t="s">
        <v>41</v>
      </c>
      <c r="D12" s="1">
        <v>10731.645959064999</v>
      </c>
      <c r="E12" s="1">
        <v>1298.95</v>
      </c>
      <c r="F12" s="1">
        <v>48</v>
      </c>
      <c r="G12" s="1">
        <v>1</v>
      </c>
      <c r="H12" s="1">
        <v>72</v>
      </c>
      <c r="I12" s="1">
        <v>4.8071428571428596</v>
      </c>
      <c r="J12" s="1">
        <v>85</v>
      </c>
    </row>
    <row r="13" spans="1:10" x14ac:dyDescent="0.25">
      <c r="A13" s="1" t="s">
        <v>42</v>
      </c>
      <c r="B13" s="1" t="s">
        <v>43</v>
      </c>
      <c r="C13" s="1" t="s">
        <v>44</v>
      </c>
      <c r="D13" s="1">
        <v>5475.9307698000002</v>
      </c>
      <c r="E13" s="1">
        <v>320.35000000000002</v>
      </c>
      <c r="F13" s="1">
        <v>80</v>
      </c>
      <c r="G13" s="1">
        <v>97</v>
      </c>
      <c r="H13" s="1">
        <v>18</v>
      </c>
      <c r="I13" s="1">
        <v>6.23</v>
      </c>
      <c r="J13" s="1">
        <v>31</v>
      </c>
    </row>
    <row r="14" spans="1:10" x14ac:dyDescent="0.25">
      <c r="A14" s="1" t="s">
        <v>45</v>
      </c>
      <c r="B14" s="1" t="s">
        <v>46</v>
      </c>
      <c r="C14" s="1" t="s">
        <v>44</v>
      </c>
      <c r="D14" s="1">
        <v>3199.0788589799999</v>
      </c>
      <c r="E14" s="1">
        <v>484.35</v>
      </c>
      <c r="F14" s="1">
        <v>72</v>
      </c>
      <c r="G14" s="1">
        <v>89</v>
      </c>
      <c r="H14" s="1">
        <v>33</v>
      </c>
      <c r="I14" s="1">
        <v>6.9466666666666699</v>
      </c>
      <c r="J14" s="1">
        <v>94</v>
      </c>
    </row>
    <row r="15" spans="1:10" x14ac:dyDescent="0.25">
      <c r="A15" s="1" t="s">
        <v>47</v>
      </c>
      <c r="B15" s="1" t="s">
        <v>48</v>
      </c>
      <c r="C15" s="1" t="s">
        <v>49</v>
      </c>
      <c r="D15" s="1">
        <v>98317.164399839996</v>
      </c>
      <c r="E15" s="1">
        <v>441.55</v>
      </c>
      <c r="F15" s="1">
        <v>71</v>
      </c>
      <c r="G15" s="1">
        <v>75</v>
      </c>
      <c r="H15" s="1">
        <v>52</v>
      </c>
      <c r="I15" s="1">
        <v>6.6312499999999996</v>
      </c>
      <c r="J15" s="1">
        <v>92</v>
      </c>
    </row>
    <row r="16" spans="1:10" x14ac:dyDescent="0.25">
      <c r="A16" s="1" t="s">
        <v>50</v>
      </c>
      <c r="B16" s="1" t="s">
        <v>51</v>
      </c>
      <c r="C16" s="1" t="s">
        <v>52</v>
      </c>
      <c r="D16" s="1">
        <v>25797.164777385002</v>
      </c>
      <c r="E16" s="1">
        <v>58.45</v>
      </c>
      <c r="F16" s="1">
        <v>27</v>
      </c>
      <c r="G16" s="1">
        <v>0</v>
      </c>
      <c r="H16" s="1">
        <v>44</v>
      </c>
      <c r="I16" s="1">
        <v>0</v>
      </c>
      <c r="J16" s="1">
        <v>80</v>
      </c>
    </row>
    <row r="17" spans="1:10" x14ac:dyDescent="0.25">
      <c r="A17" s="1" t="s">
        <v>53</v>
      </c>
      <c r="B17" s="1" t="s">
        <v>54</v>
      </c>
      <c r="C17" s="1" t="s">
        <v>55</v>
      </c>
      <c r="D17" s="1">
        <v>59407.020884115002</v>
      </c>
      <c r="E17" s="1">
        <v>609.25</v>
      </c>
      <c r="F17" s="1">
        <v>52</v>
      </c>
      <c r="G17" s="1">
        <v>16</v>
      </c>
      <c r="H17" s="1">
        <v>84</v>
      </c>
      <c r="I17" s="1">
        <v>6.05</v>
      </c>
      <c r="J17" s="1">
        <v>36</v>
      </c>
    </row>
    <row r="18" spans="1:10" x14ac:dyDescent="0.25">
      <c r="A18" s="1" t="s">
        <v>56</v>
      </c>
      <c r="B18" s="1" t="s">
        <v>57</v>
      </c>
      <c r="C18" s="1" t="s">
        <v>58</v>
      </c>
      <c r="D18" s="1">
        <v>66401.583962175006</v>
      </c>
      <c r="E18" s="1">
        <v>684.5</v>
      </c>
      <c r="F18" s="1">
        <v>30</v>
      </c>
      <c r="G18" s="1">
        <v>9</v>
      </c>
      <c r="H18" s="1">
        <v>43</v>
      </c>
      <c r="I18" s="1">
        <v>5.1276785714285698</v>
      </c>
      <c r="J18" s="1">
        <v>28</v>
      </c>
    </row>
    <row r="19" spans="1:10" x14ac:dyDescent="0.25">
      <c r="A19" s="1" t="s">
        <v>59</v>
      </c>
      <c r="B19" s="1" t="s">
        <v>60</v>
      </c>
      <c r="C19" s="1" t="s">
        <v>61</v>
      </c>
      <c r="D19" s="1">
        <v>6895.8723920000002</v>
      </c>
      <c r="E19" s="1">
        <v>243.85</v>
      </c>
      <c r="F19" s="1">
        <v>58</v>
      </c>
      <c r="G19" s="1">
        <v>68</v>
      </c>
      <c r="H19" s="1">
        <v>54</v>
      </c>
      <c r="I19" s="1">
        <v>6.8285714285714301</v>
      </c>
      <c r="J19" s="1">
        <v>10</v>
      </c>
    </row>
    <row r="20" spans="1:10" x14ac:dyDescent="0.25">
      <c r="A20" s="1" t="s">
        <v>62</v>
      </c>
      <c r="B20" s="1" t="s">
        <v>63</v>
      </c>
      <c r="C20" s="1" t="s">
        <v>61</v>
      </c>
      <c r="D20" s="1">
        <v>7787.5978003199998</v>
      </c>
      <c r="E20" s="1">
        <v>416.15</v>
      </c>
      <c r="F20" s="1">
        <v>45</v>
      </c>
      <c r="G20" s="1">
        <v>32</v>
      </c>
      <c r="H20" s="1">
        <v>18</v>
      </c>
      <c r="I20" s="1">
        <v>6.1293650793650798</v>
      </c>
      <c r="J20" s="1">
        <v>97</v>
      </c>
    </row>
    <row r="21" spans="1:10" x14ac:dyDescent="0.25">
      <c r="A21" s="1" t="s">
        <v>64</v>
      </c>
      <c r="B21" s="1" t="s">
        <v>65</v>
      </c>
      <c r="C21" s="1" t="s">
        <v>66</v>
      </c>
      <c r="D21" s="1">
        <v>38744.501369869999</v>
      </c>
      <c r="E21" s="1">
        <v>1409.1</v>
      </c>
      <c r="F21" s="1">
        <v>58</v>
      </c>
      <c r="G21" s="1">
        <v>24</v>
      </c>
      <c r="H21" s="1">
        <v>83</v>
      </c>
      <c r="I21" s="1">
        <v>5.1164179104477601</v>
      </c>
      <c r="J21" s="1">
        <v>78</v>
      </c>
    </row>
    <row r="22" spans="1:10" x14ac:dyDescent="0.25">
      <c r="A22" s="1" t="s">
        <v>67</v>
      </c>
      <c r="B22" s="1" t="s">
        <v>68</v>
      </c>
      <c r="C22" s="1" t="s">
        <v>66</v>
      </c>
      <c r="D22" s="1">
        <v>51271.36407317</v>
      </c>
      <c r="E22" s="1">
        <v>1888.7</v>
      </c>
      <c r="F22" s="1">
        <v>26</v>
      </c>
      <c r="G22" s="1">
        <v>3</v>
      </c>
      <c r="H22" s="1">
        <v>46</v>
      </c>
      <c r="I22" s="1">
        <v>7.1309523809523796</v>
      </c>
      <c r="J22" s="1">
        <v>88</v>
      </c>
    </row>
    <row r="23" spans="1:10" x14ac:dyDescent="0.25">
      <c r="A23" s="1" t="s">
        <v>69</v>
      </c>
      <c r="B23" s="1" t="s">
        <v>70</v>
      </c>
      <c r="C23" s="1" t="s">
        <v>71</v>
      </c>
      <c r="D23" s="1">
        <v>46979.943513799997</v>
      </c>
      <c r="E23" s="1">
        <v>2409.4499999999998</v>
      </c>
      <c r="F23" s="1">
        <v>63</v>
      </c>
      <c r="G23" s="1">
        <v>51</v>
      </c>
      <c r="H23" s="1">
        <v>82</v>
      </c>
      <c r="I23" s="1">
        <v>7.1</v>
      </c>
      <c r="J23" s="1">
        <v>22</v>
      </c>
    </row>
    <row r="24" spans="1:10" x14ac:dyDescent="0.25">
      <c r="A24" s="1" t="s">
        <v>72</v>
      </c>
      <c r="B24" s="1" t="s">
        <v>73</v>
      </c>
      <c r="C24" s="1" t="s">
        <v>74</v>
      </c>
      <c r="D24" s="1">
        <v>16277.039152989901</v>
      </c>
      <c r="E24" s="1">
        <v>1470.2</v>
      </c>
      <c r="F24" s="1">
        <v>73</v>
      </c>
      <c r="G24" s="1">
        <v>60</v>
      </c>
      <c r="H24" s="1">
        <v>69</v>
      </c>
      <c r="I24" s="1">
        <v>4.0714285714285703</v>
      </c>
      <c r="J24" s="1">
        <v>84</v>
      </c>
    </row>
    <row r="25" spans="1:10" x14ac:dyDescent="0.25">
      <c r="A25" s="1" t="s">
        <v>75</v>
      </c>
      <c r="B25" s="1" t="s">
        <v>76</v>
      </c>
      <c r="C25" s="1" t="s">
        <v>74</v>
      </c>
      <c r="D25" s="1">
        <v>8682.7692596399993</v>
      </c>
      <c r="E25" s="1">
        <v>635.75</v>
      </c>
      <c r="F25" s="1">
        <v>45</v>
      </c>
      <c r="G25" s="1">
        <v>57</v>
      </c>
      <c r="H25" s="1">
        <v>8</v>
      </c>
      <c r="I25" s="1">
        <v>6.15227272727273</v>
      </c>
      <c r="J25" s="1">
        <v>34</v>
      </c>
    </row>
    <row r="26" spans="1:10" x14ac:dyDescent="0.25">
      <c r="A26" s="1" t="s">
        <v>77</v>
      </c>
      <c r="B26" s="1" t="s">
        <v>78</v>
      </c>
      <c r="C26" s="1" t="s">
        <v>79</v>
      </c>
      <c r="D26" s="1">
        <v>3776.3838789500001</v>
      </c>
      <c r="E26" s="1">
        <v>292.35000000000002</v>
      </c>
      <c r="F26" s="1">
        <v>5</v>
      </c>
      <c r="G26" s="1">
        <v>41</v>
      </c>
      <c r="H26" s="1">
        <v>18</v>
      </c>
      <c r="I26" s="1">
        <v>0</v>
      </c>
      <c r="J26" s="1">
        <v>100</v>
      </c>
    </row>
    <row r="27" spans="1:10" x14ac:dyDescent="0.25">
      <c r="A27" s="1" t="s">
        <v>80</v>
      </c>
      <c r="B27" s="1" t="s">
        <v>81</v>
      </c>
      <c r="C27" s="1" t="s">
        <v>82</v>
      </c>
      <c r="D27" s="1">
        <v>27804.149174159898</v>
      </c>
      <c r="E27" s="1">
        <v>256.85000000000002</v>
      </c>
      <c r="F27" s="1">
        <v>100</v>
      </c>
      <c r="G27" s="1">
        <v>100</v>
      </c>
      <c r="H27" s="1">
        <v>98</v>
      </c>
      <c r="I27" s="1">
        <v>6.75</v>
      </c>
      <c r="J27" s="1">
        <v>39</v>
      </c>
    </row>
    <row r="28" spans="1:10" x14ac:dyDescent="0.25">
      <c r="A28" s="1" t="s">
        <v>83</v>
      </c>
      <c r="B28" s="1" t="s">
        <v>84</v>
      </c>
      <c r="C28" s="1" t="s">
        <v>85</v>
      </c>
      <c r="D28" s="1">
        <v>41791.499329320002</v>
      </c>
      <c r="E28" s="1">
        <v>685.7</v>
      </c>
      <c r="F28" s="1">
        <v>12</v>
      </c>
      <c r="G28" s="1">
        <v>45</v>
      </c>
      <c r="H28" s="1">
        <v>3</v>
      </c>
      <c r="I28" s="1">
        <v>10</v>
      </c>
      <c r="J28" s="1">
        <v>69</v>
      </c>
    </row>
    <row r="29" spans="1:10" x14ac:dyDescent="0.25">
      <c r="A29" s="1" t="s">
        <v>86</v>
      </c>
      <c r="B29" s="1" t="s">
        <v>87</v>
      </c>
      <c r="C29" s="1" t="s">
        <v>88</v>
      </c>
      <c r="D29" s="1">
        <v>16919.875833624999</v>
      </c>
      <c r="E29" s="1">
        <v>466.15</v>
      </c>
      <c r="F29" s="1">
        <v>9</v>
      </c>
      <c r="G29" s="1">
        <v>52</v>
      </c>
      <c r="H29" s="1">
        <v>16</v>
      </c>
      <c r="I29" s="1">
        <v>4.86862745098039</v>
      </c>
      <c r="J29" s="1">
        <v>22</v>
      </c>
    </row>
    <row r="30" spans="1:10" x14ac:dyDescent="0.25">
      <c r="A30" s="1" t="s">
        <v>89</v>
      </c>
      <c r="B30" s="1" t="s">
        <v>90</v>
      </c>
      <c r="C30" s="1" t="s">
        <v>91</v>
      </c>
      <c r="D30" s="1">
        <v>610337.29618377006</v>
      </c>
      <c r="E30" s="1">
        <v>1449.5</v>
      </c>
      <c r="F30" s="1">
        <v>22</v>
      </c>
      <c r="G30" s="1">
        <v>60</v>
      </c>
      <c r="H30" s="1">
        <v>5</v>
      </c>
      <c r="I30" s="1">
        <v>5.6846153846153804</v>
      </c>
      <c r="J30" s="1">
        <v>94</v>
      </c>
    </row>
    <row r="31" spans="1:10" x14ac:dyDescent="0.25">
      <c r="A31" s="1" t="s">
        <v>92</v>
      </c>
      <c r="B31" s="1" t="s">
        <v>93</v>
      </c>
      <c r="C31" s="1" t="s">
        <v>91</v>
      </c>
      <c r="D31" s="1">
        <v>217743.32209097</v>
      </c>
      <c r="E31" s="1">
        <v>417.95</v>
      </c>
      <c r="F31" s="1">
        <v>17</v>
      </c>
      <c r="G31" s="1">
        <v>65</v>
      </c>
      <c r="H31" s="1">
        <v>7</v>
      </c>
      <c r="I31" s="1">
        <v>4.6987179487179498</v>
      </c>
      <c r="J31" s="1">
        <v>98</v>
      </c>
    </row>
    <row r="32" spans="1:10" x14ac:dyDescent="0.25">
      <c r="A32" s="1" t="s">
        <v>94</v>
      </c>
      <c r="B32" s="1" t="s">
        <v>95</v>
      </c>
      <c r="C32" s="1" t="s">
        <v>96</v>
      </c>
      <c r="D32" s="1">
        <v>3048.20577908</v>
      </c>
      <c r="E32" s="1">
        <v>339.8</v>
      </c>
      <c r="F32" s="1">
        <v>0</v>
      </c>
      <c r="G32" s="1">
        <v>65</v>
      </c>
      <c r="H32" s="1">
        <v>0</v>
      </c>
      <c r="I32" s="1">
        <v>0</v>
      </c>
      <c r="J32" s="1">
        <v>11</v>
      </c>
    </row>
    <row r="33" spans="1:10" x14ac:dyDescent="0.25">
      <c r="A33" s="1" t="s">
        <v>97</v>
      </c>
      <c r="B33" s="1" t="s">
        <v>98</v>
      </c>
      <c r="C33" s="1" t="s">
        <v>99</v>
      </c>
      <c r="D33" s="1">
        <v>105355.700350395</v>
      </c>
      <c r="E33" s="1">
        <v>282.2</v>
      </c>
      <c r="F33" s="1">
        <v>84</v>
      </c>
      <c r="G33" s="1">
        <v>90</v>
      </c>
      <c r="H33" s="1">
        <v>93</v>
      </c>
      <c r="I33" s="1">
        <v>5.8125</v>
      </c>
      <c r="J33" s="1">
        <v>97</v>
      </c>
    </row>
    <row r="34" spans="1:10" x14ac:dyDescent="0.25">
      <c r="A34" s="1" t="s">
        <v>100</v>
      </c>
      <c r="B34" s="1" t="s">
        <v>101</v>
      </c>
      <c r="C34" s="1" t="s">
        <v>102</v>
      </c>
      <c r="D34" s="1">
        <v>13056.4154688</v>
      </c>
      <c r="E34" s="1">
        <v>131.05000000000001</v>
      </c>
      <c r="F34" s="1">
        <v>84</v>
      </c>
      <c r="G34" s="1">
        <v>78</v>
      </c>
      <c r="H34" s="1">
        <v>50</v>
      </c>
      <c r="I34" s="1">
        <v>5.2919642857142897</v>
      </c>
      <c r="J34" s="1">
        <v>82</v>
      </c>
    </row>
    <row r="35" spans="1:10" x14ac:dyDescent="0.25">
      <c r="A35" s="1" t="s">
        <v>103</v>
      </c>
      <c r="B35" s="1" t="s">
        <v>104</v>
      </c>
      <c r="C35" s="1" t="s">
        <v>102</v>
      </c>
      <c r="D35" s="1">
        <v>5064.6128712099999</v>
      </c>
      <c r="E35" s="1">
        <v>518.9</v>
      </c>
      <c r="F35" s="1">
        <v>94</v>
      </c>
      <c r="G35" s="1">
        <v>99</v>
      </c>
      <c r="H35" s="1">
        <v>28</v>
      </c>
      <c r="I35" s="1">
        <v>4.4294642857142899</v>
      </c>
      <c r="J35" s="1">
        <v>71</v>
      </c>
    </row>
    <row r="36" spans="1:10" x14ac:dyDescent="0.25">
      <c r="A36" s="1" t="s">
        <v>105</v>
      </c>
      <c r="B36" s="1" t="s">
        <v>106</v>
      </c>
      <c r="C36" s="1" t="s">
        <v>107</v>
      </c>
      <c r="D36" s="1">
        <v>56851.523688549998</v>
      </c>
      <c r="E36" s="1">
        <v>398.6</v>
      </c>
      <c r="F36" s="1">
        <v>48</v>
      </c>
      <c r="G36" s="1">
        <v>0</v>
      </c>
      <c r="H36" s="1">
        <v>51</v>
      </c>
      <c r="I36" s="1">
        <v>4.6777777777777798</v>
      </c>
      <c r="J36" s="1">
        <v>81</v>
      </c>
    </row>
    <row r="37" spans="1:10" x14ac:dyDescent="0.25">
      <c r="A37" s="1" t="s">
        <v>108</v>
      </c>
      <c r="B37" s="1" t="s">
        <v>109</v>
      </c>
      <c r="C37" s="1" t="s">
        <v>107</v>
      </c>
      <c r="D37" s="1">
        <v>7298.6185960599996</v>
      </c>
      <c r="E37" s="1">
        <v>92.45</v>
      </c>
      <c r="F37" s="1">
        <v>7</v>
      </c>
      <c r="G37" s="1">
        <v>0</v>
      </c>
      <c r="H37" s="1">
        <v>28</v>
      </c>
      <c r="I37" s="1">
        <v>3.56666666666667</v>
      </c>
      <c r="J37" s="1">
        <v>27</v>
      </c>
    </row>
    <row r="38" spans="1:10" x14ac:dyDescent="0.25">
      <c r="A38" s="1" t="s">
        <v>110</v>
      </c>
      <c r="B38" s="1" t="s">
        <v>111</v>
      </c>
      <c r="C38" s="1" t="s">
        <v>112</v>
      </c>
      <c r="D38" s="1">
        <v>32749.520373750001</v>
      </c>
      <c r="E38" s="1">
        <v>111</v>
      </c>
      <c r="F38" s="1">
        <v>86</v>
      </c>
      <c r="G38" s="1">
        <v>0</v>
      </c>
      <c r="H38" s="1">
        <v>82</v>
      </c>
      <c r="I38" s="1">
        <v>7.2305970149253698</v>
      </c>
      <c r="J38" s="1">
        <v>77</v>
      </c>
    </row>
    <row r="39" spans="1:10" x14ac:dyDescent="0.25">
      <c r="A39" s="1" t="s">
        <v>113</v>
      </c>
      <c r="B39" s="1" t="s">
        <v>114</v>
      </c>
      <c r="C39" s="1" t="s">
        <v>115</v>
      </c>
      <c r="D39" s="1">
        <v>16555.373863699999</v>
      </c>
      <c r="E39" s="1">
        <v>32.799999999999997</v>
      </c>
      <c r="F39" s="1">
        <v>16</v>
      </c>
      <c r="G39" s="1">
        <v>0</v>
      </c>
      <c r="H39" s="1">
        <v>25</v>
      </c>
      <c r="I39" s="1">
        <v>5.6360655737704901</v>
      </c>
      <c r="J39" s="1">
        <v>74</v>
      </c>
    </row>
    <row r="40" spans="1:10" x14ac:dyDescent="0.25">
      <c r="A40" s="1" t="s">
        <v>116</v>
      </c>
      <c r="B40" s="1" t="s">
        <v>117</v>
      </c>
      <c r="C40" s="1" t="s">
        <v>118</v>
      </c>
      <c r="D40" s="1">
        <v>129103.66987500001</v>
      </c>
      <c r="E40" s="1">
        <v>3836.95</v>
      </c>
      <c r="F40" s="1">
        <v>76</v>
      </c>
      <c r="G40" s="1">
        <v>52</v>
      </c>
      <c r="H40" s="1">
        <v>93</v>
      </c>
      <c r="I40" s="1">
        <v>6.7</v>
      </c>
      <c r="J40" s="1">
        <v>97</v>
      </c>
    </row>
    <row r="41" spans="1:10" x14ac:dyDescent="0.25">
      <c r="A41" s="1" t="s">
        <v>119</v>
      </c>
      <c r="B41" s="1" t="s">
        <v>120</v>
      </c>
      <c r="C41" s="1" t="s">
        <v>121</v>
      </c>
      <c r="D41" s="1">
        <v>136583.436675</v>
      </c>
      <c r="E41" s="1">
        <v>323.14999999999998</v>
      </c>
      <c r="F41" s="1">
        <v>75</v>
      </c>
      <c r="G41" s="1">
        <v>75</v>
      </c>
      <c r="H41" s="1">
        <v>96</v>
      </c>
      <c r="I41" s="1">
        <v>6.4375</v>
      </c>
      <c r="J41" s="1">
        <v>92</v>
      </c>
    </row>
    <row r="42" spans="1:10" x14ac:dyDescent="0.25">
      <c r="A42" s="1" t="s">
        <v>122</v>
      </c>
      <c r="B42" s="1" t="s">
        <v>123</v>
      </c>
      <c r="C42" s="1" t="s">
        <v>44</v>
      </c>
      <c r="D42" s="1">
        <v>1665.56923332</v>
      </c>
      <c r="E42" s="1">
        <v>424.35</v>
      </c>
      <c r="F42" s="1">
        <v>75</v>
      </c>
      <c r="G42" s="1">
        <v>83</v>
      </c>
      <c r="H42" s="1">
        <v>42</v>
      </c>
      <c r="I42" s="1">
        <v>6.7333333333333298</v>
      </c>
      <c r="J42" s="1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1" workbookViewId="0">
      <selection activeCell="D19" sqref="D19"/>
    </sheetView>
  </sheetViews>
  <sheetFormatPr defaultColWidth="17.7109375" defaultRowHeight="15" x14ac:dyDescent="0.25"/>
  <sheetData>
    <row r="1" spans="1:11" s="2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</row>
    <row r="2" spans="1:11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75</v>
      </c>
      <c r="G2">
        <v>30</v>
      </c>
      <c r="H2">
        <v>20</v>
      </c>
      <c r="I2">
        <v>5</v>
      </c>
      <c r="J2">
        <v>40</v>
      </c>
      <c r="K2">
        <v>16.801068365093201</v>
      </c>
    </row>
    <row r="3" spans="1:11" x14ac:dyDescent="0.25">
      <c r="A3" t="s">
        <v>15</v>
      </c>
      <c r="B3" t="s">
        <v>16</v>
      </c>
      <c r="C3" t="s">
        <v>17</v>
      </c>
      <c r="D3">
        <v>536770.78477042995</v>
      </c>
      <c r="E3">
        <v>610.04999999999995</v>
      </c>
      <c r="F3">
        <v>95.121951219512198</v>
      </c>
      <c r="G3">
        <v>39</v>
      </c>
      <c r="H3">
        <v>4.8780487804878003</v>
      </c>
      <c r="I3">
        <v>0</v>
      </c>
      <c r="J3">
        <v>41</v>
      </c>
      <c r="K3">
        <v>19.4587858287342</v>
      </c>
    </row>
    <row r="4" spans="1:11" x14ac:dyDescent="0.25">
      <c r="A4" t="s">
        <v>18</v>
      </c>
      <c r="B4" t="s">
        <v>19</v>
      </c>
      <c r="C4" t="s">
        <v>17</v>
      </c>
      <c r="D4">
        <v>536770.78477042995</v>
      </c>
      <c r="E4">
        <v>610.04999999999995</v>
      </c>
      <c r="F4">
        <v>95.121951219512198</v>
      </c>
      <c r="G4">
        <v>39</v>
      </c>
      <c r="H4">
        <v>4.8780487804878003</v>
      </c>
      <c r="I4">
        <v>0</v>
      </c>
      <c r="J4">
        <v>41</v>
      </c>
      <c r="K4">
        <v>19.4587858287342</v>
      </c>
    </row>
    <row r="5" spans="1:11" x14ac:dyDescent="0.25">
      <c r="A5" t="s">
        <v>20</v>
      </c>
      <c r="B5" t="s">
        <v>21</v>
      </c>
      <c r="C5" t="s">
        <v>17</v>
      </c>
      <c r="D5">
        <v>536770.78477042995</v>
      </c>
      <c r="E5">
        <v>610.04999999999995</v>
      </c>
      <c r="F5">
        <v>95.121951219512198</v>
      </c>
      <c r="G5">
        <v>39</v>
      </c>
      <c r="H5">
        <v>4.8780487804878003</v>
      </c>
      <c r="I5">
        <v>0</v>
      </c>
      <c r="J5">
        <v>41</v>
      </c>
      <c r="K5">
        <v>19.4587858287342</v>
      </c>
    </row>
    <row r="6" spans="1:11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80.769230769230703</v>
      </c>
      <c r="G6">
        <v>21</v>
      </c>
      <c r="H6">
        <v>33.3333333333333</v>
      </c>
      <c r="I6">
        <v>12.8205128205128</v>
      </c>
      <c r="J6">
        <v>39</v>
      </c>
      <c r="K6">
        <v>1.2788161327573699</v>
      </c>
    </row>
    <row r="7" spans="1:11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95.121951219512198</v>
      </c>
      <c r="G7">
        <v>39</v>
      </c>
      <c r="H7">
        <v>4.8780487804878003</v>
      </c>
      <c r="I7">
        <v>0</v>
      </c>
      <c r="J7">
        <v>41</v>
      </c>
      <c r="K7">
        <v>19.4587858287342</v>
      </c>
    </row>
    <row r="8" spans="1:11" x14ac:dyDescent="0.25">
      <c r="A8" t="s">
        <v>28</v>
      </c>
      <c r="B8" t="s">
        <v>29</v>
      </c>
      <c r="C8" t="s">
        <v>27</v>
      </c>
      <c r="D8">
        <v>1270154.3082278001</v>
      </c>
      <c r="E8">
        <v>1688.75</v>
      </c>
      <c r="F8">
        <v>95.121951219512198</v>
      </c>
      <c r="G8">
        <v>39</v>
      </c>
      <c r="H8">
        <v>4.8780487804878003</v>
      </c>
      <c r="I8">
        <v>0</v>
      </c>
      <c r="J8">
        <v>41</v>
      </c>
      <c r="K8">
        <v>19.4587858287342</v>
      </c>
    </row>
    <row r="9" spans="1:11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41</v>
      </c>
      <c r="K9">
        <v>19.4587858287342</v>
      </c>
    </row>
    <row r="10" spans="1:11" x14ac:dyDescent="0.25">
      <c r="A10" t="s">
        <v>33</v>
      </c>
      <c r="B10" t="s">
        <v>34</v>
      </c>
      <c r="C10" t="s">
        <v>35</v>
      </c>
      <c r="D10">
        <v>23025.673136879999</v>
      </c>
      <c r="E10">
        <v>44.77</v>
      </c>
      <c r="F10">
        <v>0</v>
      </c>
      <c r="G10">
        <v>0</v>
      </c>
      <c r="H10">
        <v>0</v>
      </c>
      <c r="I10">
        <v>0</v>
      </c>
      <c r="J10">
        <v>41</v>
      </c>
      <c r="K10">
        <v>19.4587858287342</v>
      </c>
    </row>
    <row r="11" spans="1:11" x14ac:dyDescent="0.25">
      <c r="A11" t="s">
        <v>36</v>
      </c>
      <c r="B11" t="s">
        <v>37</v>
      </c>
      <c r="C11" t="s">
        <v>38</v>
      </c>
      <c r="D11">
        <v>21139.5</v>
      </c>
      <c r="E11">
        <v>251</v>
      </c>
      <c r="F11">
        <v>62.5</v>
      </c>
      <c r="G11">
        <v>5</v>
      </c>
      <c r="H11">
        <v>14.285714285714199</v>
      </c>
      <c r="I11">
        <v>21.428571428571399</v>
      </c>
      <c r="J11">
        <v>42</v>
      </c>
      <c r="K11">
        <v>0.73341882681805204</v>
      </c>
    </row>
    <row r="12" spans="1:11" x14ac:dyDescent="0.25">
      <c r="A12" t="s">
        <v>39</v>
      </c>
      <c r="B12" t="s">
        <v>40</v>
      </c>
      <c r="C12" t="s">
        <v>41</v>
      </c>
      <c r="D12">
        <v>85450.204919199998</v>
      </c>
      <c r="E12">
        <v>1348.05</v>
      </c>
      <c r="F12">
        <v>57.142857142857103</v>
      </c>
      <c r="G12">
        <v>24</v>
      </c>
      <c r="H12">
        <v>20</v>
      </c>
      <c r="I12">
        <v>5</v>
      </c>
      <c r="J12">
        <v>40</v>
      </c>
      <c r="K12">
        <v>16.801068365093201</v>
      </c>
    </row>
    <row r="13" spans="1:11" x14ac:dyDescent="0.25">
      <c r="A13" t="s">
        <v>42</v>
      </c>
      <c r="B13" t="s">
        <v>43</v>
      </c>
      <c r="C13" t="s">
        <v>44</v>
      </c>
      <c r="D13">
        <v>10419.211488000001</v>
      </c>
      <c r="E13">
        <v>971.75</v>
      </c>
      <c r="F13">
        <v>100</v>
      </c>
      <c r="G13">
        <v>21</v>
      </c>
      <c r="H13">
        <v>33.3333333333333</v>
      </c>
      <c r="I13">
        <v>12.8205128205128</v>
      </c>
      <c r="J13">
        <v>39</v>
      </c>
      <c r="K13">
        <v>1.2788161327573699</v>
      </c>
    </row>
    <row r="14" spans="1:11" x14ac:dyDescent="0.25">
      <c r="A14" t="s">
        <v>45</v>
      </c>
      <c r="B14" t="s">
        <v>46</v>
      </c>
      <c r="C14" t="s">
        <v>44</v>
      </c>
      <c r="D14">
        <v>10419.211488000001</v>
      </c>
      <c r="E14">
        <v>971.75</v>
      </c>
      <c r="F14">
        <v>100</v>
      </c>
      <c r="G14">
        <v>21</v>
      </c>
      <c r="H14">
        <v>33.3333333333333</v>
      </c>
      <c r="I14">
        <v>12.8205128205128</v>
      </c>
      <c r="J14">
        <v>39</v>
      </c>
      <c r="K14">
        <v>1.2788161327573699</v>
      </c>
    </row>
    <row r="15" spans="1:11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90.476190476190396</v>
      </c>
      <c r="G15">
        <v>19</v>
      </c>
      <c r="H15">
        <v>9.5238095238095202</v>
      </c>
      <c r="I15">
        <v>0</v>
      </c>
      <c r="J15">
        <v>41</v>
      </c>
      <c r="K15">
        <v>19.4587858287342</v>
      </c>
    </row>
    <row r="16" spans="1:11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80</v>
      </c>
      <c r="G16">
        <v>24</v>
      </c>
      <c r="H16">
        <v>20</v>
      </c>
      <c r="I16">
        <v>5</v>
      </c>
      <c r="J16">
        <v>40</v>
      </c>
      <c r="K16">
        <v>16.801068365093201</v>
      </c>
    </row>
    <row r="17" spans="1:11" x14ac:dyDescent="0.25">
      <c r="A17" t="s">
        <v>53</v>
      </c>
      <c r="B17" t="s">
        <v>54</v>
      </c>
      <c r="C17" t="s">
        <v>55</v>
      </c>
      <c r="D17">
        <v>74417.187076919901</v>
      </c>
      <c r="E17">
        <v>5195.45</v>
      </c>
      <c r="F17">
        <v>100</v>
      </c>
      <c r="G17">
        <v>21</v>
      </c>
      <c r="H17">
        <v>33.3333333333333</v>
      </c>
      <c r="I17">
        <v>12.8205128205128</v>
      </c>
      <c r="J17">
        <v>39</v>
      </c>
      <c r="K17">
        <v>1.2788161327573699</v>
      </c>
    </row>
    <row r="18" spans="1:11" x14ac:dyDescent="0.25">
      <c r="A18" t="s">
        <v>56</v>
      </c>
      <c r="B18" t="s">
        <v>57</v>
      </c>
      <c r="C18" t="s">
        <v>58</v>
      </c>
      <c r="D18">
        <v>336998.746641915</v>
      </c>
      <c r="E18">
        <v>3526</v>
      </c>
      <c r="F18">
        <v>37.837837837837803</v>
      </c>
      <c r="G18">
        <v>14</v>
      </c>
      <c r="H18">
        <v>27.027027027027</v>
      </c>
      <c r="I18">
        <v>35.135135135135101</v>
      </c>
      <c r="J18">
        <v>37</v>
      </c>
      <c r="K18">
        <v>12.766180635686499</v>
      </c>
    </row>
    <row r="19" spans="1:11" x14ac:dyDescent="0.25">
      <c r="A19" t="s">
        <v>59</v>
      </c>
      <c r="B19" t="s">
        <v>60</v>
      </c>
      <c r="C19" t="s">
        <v>61</v>
      </c>
      <c r="D19">
        <v>350570.928189495</v>
      </c>
      <c r="E19">
        <v>2489.6999999999998</v>
      </c>
      <c r="F19">
        <v>91.428571428571402</v>
      </c>
      <c r="G19">
        <v>32</v>
      </c>
      <c r="H19">
        <v>11.1111111111111</v>
      </c>
      <c r="I19">
        <v>0</v>
      </c>
      <c r="J19">
        <v>41</v>
      </c>
      <c r="K19">
        <v>19.4587858287342</v>
      </c>
    </row>
    <row r="20" spans="1:11" x14ac:dyDescent="0.25">
      <c r="A20" t="s">
        <v>62</v>
      </c>
      <c r="B20" t="s">
        <v>63</v>
      </c>
      <c r="C20" t="s">
        <v>61</v>
      </c>
      <c r="D20">
        <v>350570.928189495</v>
      </c>
      <c r="E20">
        <v>2489.6999999999998</v>
      </c>
      <c r="F20">
        <v>91.428571428571402</v>
      </c>
      <c r="G20">
        <v>32</v>
      </c>
      <c r="H20">
        <v>11.1111111111111</v>
      </c>
      <c r="I20">
        <v>0</v>
      </c>
      <c r="J20">
        <v>41</v>
      </c>
      <c r="K20">
        <v>19.4587858287342</v>
      </c>
    </row>
    <row r="21" spans="1:11" x14ac:dyDescent="0.25">
      <c r="A21" t="s">
        <v>64</v>
      </c>
      <c r="B21" t="s">
        <v>65</v>
      </c>
      <c r="C21" t="s">
        <v>66</v>
      </c>
      <c r="D21">
        <v>51271.36407317</v>
      </c>
      <c r="E21">
        <v>1888.7</v>
      </c>
      <c r="F21">
        <v>35</v>
      </c>
      <c r="G21">
        <v>7</v>
      </c>
      <c r="H21">
        <v>28</v>
      </c>
      <c r="I21">
        <v>44</v>
      </c>
      <c r="J21">
        <v>25</v>
      </c>
      <c r="K21">
        <v>2.16279665933591</v>
      </c>
    </row>
    <row r="22" spans="1:11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35</v>
      </c>
      <c r="G22">
        <v>7</v>
      </c>
      <c r="H22">
        <v>28</v>
      </c>
      <c r="I22">
        <v>44</v>
      </c>
      <c r="J22">
        <v>25</v>
      </c>
      <c r="K22">
        <v>2.16279665933591</v>
      </c>
    </row>
    <row r="23" spans="1:11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36.363636363636303</v>
      </c>
      <c r="G23">
        <v>8</v>
      </c>
      <c r="H23">
        <v>28.571428571428498</v>
      </c>
      <c r="I23">
        <v>42.857142857142797</v>
      </c>
      <c r="J23">
        <v>28</v>
      </c>
      <c r="K23">
        <v>0.66317718565006101</v>
      </c>
    </row>
    <row r="24" spans="1:11" x14ac:dyDescent="0.25">
      <c r="A24" t="s">
        <v>72</v>
      </c>
      <c r="B24" t="s">
        <v>73</v>
      </c>
      <c r="C24" t="s">
        <v>74</v>
      </c>
      <c r="D24">
        <v>47074.138231600002</v>
      </c>
      <c r="E24">
        <v>7494.3</v>
      </c>
      <c r="F24">
        <v>16.6666666666666</v>
      </c>
      <c r="G24">
        <v>2</v>
      </c>
      <c r="H24">
        <v>16.6666666666666</v>
      </c>
      <c r="I24">
        <v>11.9047619047619</v>
      </c>
      <c r="J24">
        <v>42</v>
      </c>
      <c r="K24">
        <v>0.73341882681805204</v>
      </c>
    </row>
    <row r="25" spans="1:11" x14ac:dyDescent="0.25">
      <c r="A25" t="s">
        <v>75</v>
      </c>
      <c r="B25" t="s">
        <v>76</v>
      </c>
      <c r="C25" t="s">
        <v>74</v>
      </c>
      <c r="D25">
        <v>47074.138231600002</v>
      </c>
      <c r="E25">
        <v>7494.3</v>
      </c>
      <c r="F25">
        <v>16.6666666666666</v>
      </c>
      <c r="G25">
        <v>2</v>
      </c>
      <c r="H25">
        <v>16.6666666666666</v>
      </c>
      <c r="I25">
        <v>11.9047619047619</v>
      </c>
      <c r="J25">
        <v>42</v>
      </c>
      <c r="K25">
        <v>0.73341882681805204</v>
      </c>
    </row>
    <row r="26" spans="1:11" x14ac:dyDescent="0.25">
      <c r="A26" t="s">
        <v>77</v>
      </c>
      <c r="B26" t="s">
        <v>78</v>
      </c>
      <c r="C26" t="s">
        <v>79</v>
      </c>
      <c r="D26">
        <v>9320.3236109499994</v>
      </c>
      <c r="E26">
        <v>454.6</v>
      </c>
      <c r="F26">
        <v>100</v>
      </c>
      <c r="G26">
        <v>21</v>
      </c>
      <c r="H26">
        <v>33.3333333333333</v>
      </c>
      <c r="I26">
        <v>12.8205128205128</v>
      </c>
      <c r="J26">
        <v>39</v>
      </c>
      <c r="K26">
        <v>1.2788161327573699</v>
      </c>
    </row>
    <row r="27" spans="1:11" x14ac:dyDescent="0.25">
      <c r="A27" t="s">
        <v>80</v>
      </c>
      <c r="B27" t="s">
        <v>81</v>
      </c>
      <c r="C27" t="s">
        <v>82</v>
      </c>
      <c r="D27">
        <v>209776.15576004999</v>
      </c>
      <c r="E27">
        <v>167.2</v>
      </c>
      <c r="F27">
        <v>68</v>
      </c>
      <c r="G27">
        <v>17</v>
      </c>
      <c r="H27">
        <v>20</v>
      </c>
      <c r="I27">
        <v>5</v>
      </c>
      <c r="J27">
        <v>40</v>
      </c>
      <c r="K27">
        <v>16.801068365093201</v>
      </c>
    </row>
    <row r="28" spans="1:11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53.846153846153797</v>
      </c>
      <c r="G28">
        <v>21</v>
      </c>
      <c r="H28">
        <v>33.3333333333333</v>
      </c>
      <c r="I28">
        <v>12.8205128205128</v>
      </c>
      <c r="J28">
        <v>39</v>
      </c>
      <c r="K28">
        <v>1.2788161327573699</v>
      </c>
    </row>
    <row r="29" spans="1:11" x14ac:dyDescent="0.25">
      <c r="A29" t="s">
        <v>86</v>
      </c>
      <c r="B29" t="s">
        <v>87</v>
      </c>
      <c r="C29" t="s">
        <v>88</v>
      </c>
      <c r="D29">
        <v>30932.112249999998</v>
      </c>
      <c r="E29">
        <v>2782.05</v>
      </c>
      <c r="F29">
        <v>100</v>
      </c>
      <c r="G29">
        <v>21</v>
      </c>
      <c r="H29">
        <v>33.3333333333333</v>
      </c>
      <c r="I29">
        <v>12.8205128205128</v>
      </c>
      <c r="J29">
        <v>39</v>
      </c>
      <c r="K29">
        <v>1.2788161327573699</v>
      </c>
    </row>
    <row r="30" spans="1:11" x14ac:dyDescent="0.25">
      <c r="A30" t="s">
        <v>89</v>
      </c>
      <c r="B30" t="s">
        <v>90</v>
      </c>
      <c r="C30" t="s">
        <v>91</v>
      </c>
      <c r="D30">
        <v>1269709.12168787</v>
      </c>
      <c r="E30">
        <v>3463.3</v>
      </c>
      <c r="F30">
        <v>47.619047619047599</v>
      </c>
      <c r="G30">
        <v>20</v>
      </c>
      <c r="H30">
        <v>30.952380952380899</v>
      </c>
      <c r="I30">
        <v>21.428571428571399</v>
      </c>
      <c r="J30">
        <v>42</v>
      </c>
      <c r="K30">
        <v>0.73341882681805204</v>
      </c>
    </row>
    <row r="31" spans="1:11" x14ac:dyDescent="0.25">
      <c r="A31" t="s">
        <v>92</v>
      </c>
      <c r="B31" t="s">
        <v>93</v>
      </c>
      <c r="C31" t="s">
        <v>91</v>
      </c>
      <c r="D31">
        <v>1269709.12168787</v>
      </c>
      <c r="E31">
        <v>3463.3</v>
      </c>
      <c r="F31">
        <v>47.619047619047599</v>
      </c>
      <c r="G31">
        <v>20</v>
      </c>
      <c r="H31">
        <v>30.952380952380899</v>
      </c>
      <c r="I31">
        <v>21.428571428571399</v>
      </c>
      <c r="J31">
        <v>42</v>
      </c>
      <c r="K31">
        <v>0.73341882681805204</v>
      </c>
    </row>
    <row r="32" spans="1:11" x14ac:dyDescent="0.25">
      <c r="A32" t="s">
        <v>94</v>
      </c>
      <c r="B32" t="s">
        <v>95</v>
      </c>
      <c r="C32" t="s">
        <v>96</v>
      </c>
      <c r="D32">
        <v>96578.7967469</v>
      </c>
      <c r="E32">
        <v>3666.55</v>
      </c>
      <c r="F32">
        <v>23.8095238095238</v>
      </c>
      <c r="G32">
        <v>5</v>
      </c>
      <c r="H32">
        <v>14.285714285714199</v>
      </c>
      <c r="I32">
        <v>21.428571428571399</v>
      </c>
      <c r="J32">
        <v>42</v>
      </c>
      <c r="K32">
        <v>0.73341882681805204</v>
      </c>
    </row>
    <row r="33" spans="1:11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42.857142857142797</v>
      </c>
      <c r="G33">
        <v>15</v>
      </c>
      <c r="H33">
        <v>19.047619047619001</v>
      </c>
      <c r="I33">
        <v>9.5238095238095202</v>
      </c>
      <c r="J33">
        <v>21</v>
      </c>
      <c r="K33">
        <v>5.24152106885919</v>
      </c>
    </row>
    <row r="34" spans="1:11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4593.95</v>
      </c>
      <c r="F34">
        <v>100</v>
      </c>
      <c r="G34">
        <v>21</v>
      </c>
      <c r="H34">
        <v>33.3333333333333</v>
      </c>
      <c r="I34">
        <v>12.8205128205128</v>
      </c>
      <c r="J34">
        <v>39</v>
      </c>
      <c r="K34">
        <v>1.2788161327573699</v>
      </c>
    </row>
    <row r="35" spans="1:11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4593.95</v>
      </c>
      <c r="F35">
        <v>100</v>
      </c>
      <c r="G35">
        <v>21</v>
      </c>
      <c r="H35">
        <v>33.3333333333333</v>
      </c>
      <c r="I35">
        <v>12.8205128205128</v>
      </c>
      <c r="J35">
        <v>39</v>
      </c>
      <c r="K35">
        <v>1.2788161327573699</v>
      </c>
    </row>
    <row r="36" spans="1:11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68.75</v>
      </c>
      <c r="G36">
        <v>22</v>
      </c>
      <c r="H36">
        <v>21.875</v>
      </c>
      <c r="I36">
        <v>9.375</v>
      </c>
      <c r="J36">
        <v>32</v>
      </c>
      <c r="K36">
        <v>5.5697427937175501</v>
      </c>
    </row>
    <row r="37" spans="1:11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398.6</v>
      </c>
      <c r="F37">
        <v>68.75</v>
      </c>
      <c r="G37">
        <v>22</v>
      </c>
      <c r="H37">
        <v>21.875</v>
      </c>
      <c r="I37">
        <v>9.375</v>
      </c>
      <c r="J37">
        <v>32</v>
      </c>
      <c r="K37">
        <v>5.5697427937175501</v>
      </c>
    </row>
    <row r="38" spans="1:11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84.210526315789394</v>
      </c>
      <c r="G38">
        <v>16</v>
      </c>
      <c r="H38">
        <v>5.55555555555555</v>
      </c>
      <c r="I38">
        <v>5.55555555555555</v>
      </c>
      <c r="J38">
        <v>36</v>
      </c>
      <c r="K38">
        <v>-1.01284327033518</v>
      </c>
    </row>
    <row r="39" spans="1:11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1278.05</v>
      </c>
      <c r="F39">
        <v>88.8888888888888</v>
      </c>
      <c r="G39">
        <v>32</v>
      </c>
      <c r="H39">
        <v>11.1111111111111</v>
      </c>
      <c r="I39">
        <v>0</v>
      </c>
      <c r="J39">
        <v>41</v>
      </c>
      <c r="K39">
        <v>19.4587858287342</v>
      </c>
    </row>
    <row r="40" spans="1:11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77.7777777777777</v>
      </c>
      <c r="G40">
        <v>7</v>
      </c>
      <c r="H40">
        <v>28</v>
      </c>
      <c r="I40">
        <v>44</v>
      </c>
      <c r="J40">
        <v>25</v>
      </c>
      <c r="K40">
        <v>2.16279665933591</v>
      </c>
    </row>
    <row r="41" spans="1:11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16.6666666666666</v>
      </c>
      <c r="G41">
        <v>2</v>
      </c>
      <c r="H41">
        <v>16.6666666666666</v>
      </c>
      <c r="I41">
        <v>11.9047619047619</v>
      </c>
      <c r="J41">
        <v>42</v>
      </c>
      <c r="K41">
        <v>0.73341882681805204</v>
      </c>
    </row>
    <row r="42" spans="1:11" x14ac:dyDescent="0.25">
      <c r="A42" t="s">
        <v>122</v>
      </c>
      <c r="B42" t="s">
        <v>123</v>
      </c>
      <c r="C42" t="s">
        <v>44</v>
      </c>
      <c r="D42">
        <v>10419.211488000001</v>
      </c>
      <c r="E42">
        <v>971.75</v>
      </c>
      <c r="F42">
        <v>100</v>
      </c>
      <c r="G42">
        <v>21</v>
      </c>
      <c r="H42">
        <v>33.3333333333333</v>
      </c>
      <c r="I42">
        <v>12.8205128205128</v>
      </c>
      <c r="J42">
        <v>39</v>
      </c>
      <c r="K42">
        <v>1.2788161327573699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pane ySplit="1" topLeftCell="A10" activePane="bottomLeft" state="frozen"/>
      <selection pane="bottomLeft" sqref="A1:A42"/>
    </sheetView>
  </sheetViews>
  <sheetFormatPr defaultColWidth="16.85546875" defaultRowHeight="15" x14ac:dyDescent="0.25"/>
  <cols>
    <col min="2" max="2" width="28.42578125" customWidth="1"/>
  </cols>
  <sheetData>
    <row r="1" spans="1:12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81931.125570924996</v>
      </c>
      <c r="E2">
        <v>69.021132121567206</v>
      </c>
      <c r="F2">
        <v>-0.39335117913793699</v>
      </c>
      <c r="G2">
        <v>17.468286418225802</v>
      </c>
      <c r="H2">
        <v>0.43163517532546702</v>
      </c>
      <c r="I2">
        <v>8.4490732366712393</v>
      </c>
      <c r="J2">
        <v>-0.37459529288306098</v>
      </c>
      <c r="K2">
        <v>4.0281300755093099</v>
      </c>
      <c r="L2">
        <v>0</v>
      </c>
    </row>
    <row r="3" spans="1:12" x14ac:dyDescent="0.25">
      <c r="A3" t="s">
        <v>15</v>
      </c>
      <c r="B3" t="s">
        <v>16</v>
      </c>
      <c r="C3" t="s">
        <v>17</v>
      </c>
      <c r="D3">
        <v>536770.78477042995</v>
      </c>
      <c r="E3">
        <v>57.471448945728902</v>
      </c>
      <c r="F3">
        <v>-2.77691231305396E-2</v>
      </c>
      <c r="G3">
        <v>24.834908918579899</v>
      </c>
      <c r="H3">
        <v>-0.520247927648675</v>
      </c>
      <c r="I3">
        <v>10.363063899890999</v>
      </c>
      <c r="J3">
        <v>0.27344041361142601</v>
      </c>
      <c r="K3">
        <v>6.1565616883632197</v>
      </c>
      <c r="L3">
        <v>0</v>
      </c>
    </row>
    <row r="4" spans="1:12" x14ac:dyDescent="0.25">
      <c r="A4" t="s">
        <v>18</v>
      </c>
      <c r="B4" t="s">
        <v>19</v>
      </c>
      <c r="C4" t="s">
        <v>17</v>
      </c>
      <c r="D4">
        <v>536770.78477042995</v>
      </c>
      <c r="E4">
        <v>57.471448945728902</v>
      </c>
      <c r="F4">
        <v>-2.77691231305396E-2</v>
      </c>
      <c r="G4">
        <v>24.834908918579899</v>
      </c>
      <c r="H4">
        <v>-0.520247927648675</v>
      </c>
      <c r="I4">
        <v>10.363063899890999</v>
      </c>
      <c r="J4">
        <v>0.27344041361142601</v>
      </c>
      <c r="K4">
        <v>6.1565616883632197</v>
      </c>
      <c r="L4">
        <v>0</v>
      </c>
    </row>
    <row r="5" spans="1:12" x14ac:dyDescent="0.25">
      <c r="A5" t="s">
        <v>20</v>
      </c>
      <c r="B5" t="s">
        <v>21</v>
      </c>
      <c r="C5" t="s">
        <v>17</v>
      </c>
      <c r="D5">
        <v>536770.78477042995</v>
      </c>
      <c r="E5">
        <v>57.471448945728902</v>
      </c>
      <c r="F5">
        <v>-2.77691231305396E-2</v>
      </c>
      <c r="G5">
        <v>24.834908918579899</v>
      </c>
      <c r="H5">
        <v>-0.520247927648675</v>
      </c>
      <c r="I5">
        <v>10.363063899890999</v>
      </c>
      <c r="J5">
        <v>0.27344041361142601</v>
      </c>
      <c r="K5">
        <v>6.1565616883632197</v>
      </c>
      <c r="L5">
        <v>0</v>
      </c>
    </row>
    <row r="6" spans="1:12" x14ac:dyDescent="0.25">
      <c r="A6" t="s">
        <v>22</v>
      </c>
      <c r="B6" t="s">
        <v>23</v>
      </c>
      <c r="C6" t="s">
        <v>24</v>
      </c>
      <c r="D6">
        <v>65145.6530524349</v>
      </c>
      <c r="E6">
        <v>0</v>
      </c>
      <c r="F6">
        <v>0</v>
      </c>
      <c r="G6">
        <v>9.6356713546475792</v>
      </c>
      <c r="H6">
        <v>1.0539283291992101</v>
      </c>
      <c r="I6">
        <v>12.7174061133358</v>
      </c>
      <c r="J6">
        <v>-0.33714932485043198</v>
      </c>
      <c r="K6">
        <v>4.4511263274903401</v>
      </c>
      <c r="L6">
        <v>0.34525587952164499</v>
      </c>
    </row>
    <row r="7" spans="1:12" x14ac:dyDescent="0.25">
      <c r="A7" t="s">
        <v>25</v>
      </c>
      <c r="B7" t="s">
        <v>26</v>
      </c>
      <c r="C7" t="s">
        <v>27</v>
      </c>
      <c r="D7">
        <v>1270154.3082278001</v>
      </c>
      <c r="E7">
        <v>20.827391585518999</v>
      </c>
      <c r="F7">
        <v>-4.77645155798308</v>
      </c>
      <c r="G7">
        <v>22.031178673276401</v>
      </c>
      <c r="H7">
        <v>-6.1890221389312696</v>
      </c>
      <c r="I7">
        <v>27.239601992933299</v>
      </c>
      <c r="J7">
        <v>-5.0154726873421103</v>
      </c>
      <c r="K7">
        <v>8.3180134897006504</v>
      </c>
      <c r="L7">
        <v>0</v>
      </c>
    </row>
    <row r="8" spans="1:12" x14ac:dyDescent="0.25">
      <c r="A8" t="s">
        <v>28</v>
      </c>
      <c r="B8" t="s">
        <v>29</v>
      </c>
      <c r="C8" t="s">
        <v>27</v>
      </c>
      <c r="D8">
        <v>1270154.3082278001</v>
      </c>
      <c r="E8">
        <v>20.827391585518999</v>
      </c>
      <c r="F8">
        <v>-4.77645155798308</v>
      </c>
      <c r="G8">
        <v>22.031178673276401</v>
      </c>
      <c r="H8">
        <v>-6.1890221389312696</v>
      </c>
      <c r="I8">
        <v>27.239601992933299</v>
      </c>
      <c r="J8">
        <v>-5.0154726873421103</v>
      </c>
      <c r="K8">
        <v>8.3180134897006504</v>
      </c>
      <c r="L8">
        <v>0</v>
      </c>
    </row>
    <row r="9" spans="1:12" x14ac:dyDescent="0.25">
      <c r="A9" t="s">
        <v>30</v>
      </c>
      <c r="B9" t="s">
        <v>31</v>
      </c>
      <c r="C9" t="s">
        <v>32</v>
      </c>
      <c r="D9">
        <v>3053.4436725750002</v>
      </c>
      <c r="E9">
        <v>83.614971406920105</v>
      </c>
      <c r="F9">
        <v>0</v>
      </c>
      <c r="G9">
        <v>9.6356713546475792</v>
      </c>
      <c r="H9">
        <v>1.0539283291992101</v>
      </c>
      <c r="I9">
        <v>12.7174061133358</v>
      </c>
      <c r="J9">
        <v>-0.33714932485043198</v>
      </c>
      <c r="K9">
        <v>4.4511263274903401</v>
      </c>
      <c r="L9">
        <v>0.34525587952164499</v>
      </c>
    </row>
    <row r="10" spans="1:12" x14ac:dyDescent="0.25">
      <c r="A10" t="s">
        <v>33</v>
      </c>
      <c r="B10" t="s">
        <v>34</v>
      </c>
      <c r="C10" t="s">
        <v>35</v>
      </c>
      <c r="D10">
        <v>23025.673136879999</v>
      </c>
      <c r="E10">
        <v>0</v>
      </c>
      <c r="F10">
        <v>0</v>
      </c>
      <c r="G10">
        <v>9.6356713546475792</v>
      </c>
      <c r="H10">
        <v>1.0539283291992101</v>
      </c>
      <c r="I10">
        <v>12.7174061133358</v>
      </c>
      <c r="J10">
        <v>-0.33714932485043198</v>
      </c>
      <c r="K10">
        <v>4.4511263274903401</v>
      </c>
      <c r="L10">
        <v>0.34525587952164499</v>
      </c>
    </row>
    <row r="11" spans="1:12" x14ac:dyDescent="0.25">
      <c r="A11" t="s">
        <v>36</v>
      </c>
      <c r="B11" t="s">
        <v>37</v>
      </c>
      <c r="C11" t="s">
        <v>38</v>
      </c>
      <c r="D11">
        <v>21139.5</v>
      </c>
      <c r="E11">
        <v>45.994666588235297</v>
      </c>
      <c r="F11">
        <v>0</v>
      </c>
      <c r="G11">
        <v>9.6356713546475792</v>
      </c>
      <c r="H11">
        <v>1.0539283291992101</v>
      </c>
      <c r="I11">
        <v>12.7174061133358</v>
      </c>
      <c r="J11">
        <v>-0.33714932485043198</v>
      </c>
      <c r="K11">
        <v>4.4511263274903401</v>
      </c>
      <c r="L11">
        <v>0.34525587952164499</v>
      </c>
    </row>
    <row r="12" spans="1:12" x14ac:dyDescent="0.25">
      <c r="A12" t="s">
        <v>39</v>
      </c>
      <c r="B12" t="s">
        <v>40</v>
      </c>
      <c r="C12" t="s">
        <v>41</v>
      </c>
      <c r="D12">
        <v>85450.204919199998</v>
      </c>
      <c r="E12">
        <v>59.434045768747303</v>
      </c>
      <c r="F12">
        <v>-1.56159697905451E-2</v>
      </c>
      <c r="G12">
        <v>9.7938860909178693</v>
      </c>
      <c r="H12">
        <v>-0.61489354085218995</v>
      </c>
      <c r="I12">
        <v>23.7837088752715</v>
      </c>
      <c r="J12">
        <v>1.0806639945868199</v>
      </c>
      <c r="K12">
        <v>4.8620627284330302</v>
      </c>
      <c r="L12">
        <v>0</v>
      </c>
    </row>
    <row r="13" spans="1:12" x14ac:dyDescent="0.25">
      <c r="A13" t="s">
        <v>42</v>
      </c>
      <c r="B13" t="s">
        <v>43</v>
      </c>
      <c r="C13" t="s">
        <v>44</v>
      </c>
      <c r="D13">
        <v>10419.211488000001</v>
      </c>
      <c r="E13">
        <v>50.206033035476302</v>
      </c>
      <c r="F13">
        <v>0</v>
      </c>
      <c r="G13">
        <v>9.6356713546475792</v>
      </c>
      <c r="H13">
        <v>1.0539283291992101</v>
      </c>
      <c r="I13">
        <v>12.7174061133358</v>
      </c>
      <c r="J13">
        <v>-0.33714932485043198</v>
      </c>
      <c r="K13">
        <v>4.4511263274903401</v>
      </c>
      <c r="L13">
        <v>0.34525587952164499</v>
      </c>
    </row>
    <row r="14" spans="1:12" x14ac:dyDescent="0.25">
      <c r="A14" t="s">
        <v>45</v>
      </c>
      <c r="B14" t="s">
        <v>46</v>
      </c>
      <c r="C14" t="s">
        <v>44</v>
      </c>
      <c r="D14">
        <v>10419.211488000001</v>
      </c>
      <c r="E14">
        <v>50.206033035476302</v>
      </c>
      <c r="F14">
        <v>0</v>
      </c>
      <c r="G14">
        <v>9.6356713546475792</v>
      </c>
      <c r="H14">
        <v>1.0539283291992101</v>
      </c>
      <c r="I14">
        <v>12.7174061133358</v>
      </c>
      <c r="J14">
        <v>-0.33714932485043198</v>
      </c>
      <c r="K14">
        <v>4.4511263274903401</v>
      </c>
      <c r="L14">
        <v>0.34525587952164499</v>
      </c>
    </row>
    <row r="15" spans="1:12" x14ac:dyDescent="0.25">
      <c r="A15" t="s">
        <v>47</v>
      </c>
      <c r="B15" t="s">
        <v>48</v>
      </c>
      <c r="C15" t="s">
        <v>49</v>
      </c>
      <c r="D15">
        <v>98317.164399839996</v>
      </c>
      <c r="E15">
        <v>34.641615025073499</v>
      </c>
      <c r="F15">
        <v>-3.00234766541507E-4</v>
      </c>
      <c r="G15">
        <v>26.2306708077084</v>
      </c>
      <c r="H15">
        <v>-0.62246896690089604</v>
      </c>
      <c r="I15">
        <v>29.8577536399679</v>
      </c>
      <c r="J15">
        <v>1.3088073014919199</v>
      </c>
      <c r="K15">
        <v>4.7138379874655998</v>
      </c>
      <c r="L15">
        <v>0</v>
      </c>
    </row>
    <row r="16" spans="1:12" x14ac:dyDescent="0.25">
      <c r="A16" t="s">
        <v>50</v>
      </c>
      <c r="B16" t="s">
        <v>51</v>
      </c>
      <c r="C16" t="s">
        <v>52</v>
      </c>
      <c r="D16">
        <v>25797.164777385002</v>
      </c>
      <c r="E16">
        <v>61.726635132507703</v>
      </c>
      <c r="F16">
        <v>-5.7077393478266399E-8</v>
      </c>
      <c r="G16">
        <v>19.033170145188802</v>
      </c>
      <c r="H16">
        <v>-0.214838723337823</v>
      </c>
      <c r="I16">
        <v>9.91498963025089</v>
      </c>
      <c r="J16">
        <v>-0.52680232147934802</v>
      </c>
      <c r="K16">
        <v>6.19714198825399</v>
      </c>
      <c r="L16">
        <v>0</v>
      </c>
    </row>
    <row r="17" spans="1:12" x14ac:dyDescent="0.25">
      <c r="A17" t="s">
        <v>53</v>
      </c>
      <c r="B17" t="s">
        <v>54</v>
      </c>
      <c r="C17" t="s">
        <v>55</v>
      </c>
      <c r="D17">
        <v>74417.187076919901</v>
      </c>
      <c r="E17">
        <v>29.3338753104929</v>
      </c>
      <c r="F17">
        <v>0</v>
      </c>
      <c r="G17">
        <v>9.6356713546475792</v>
      </c>
      <c r="H17">
        <v>1.0539283291992101</v>
      </c>
      <c r="I17">
        <v>12.7174061133358</v>
      </c>
      <c r="J17">
        <v>-0.33714932485043198</v>
      </c>
      <c r="K17">
        <v>4.4511263274903401</v>
      </c>
      <c r="L17">
        <v>0.34525587952164499</v>
      </c>
    </row>
    <row r="18" spans="1:12" x14ac:dyDescent="0.25">
      <c r="A18" t="s">
        <v>56</v>
      </c>
      <c r="B18" t="s">
        <v>57</v>
      </c>
      <c r="C18" t="s">
        <v>58</v>
      </c>
      <c r="D18">
        <v>336998.746641915</v>
      </c>
      <c r="E18">
        <v>52.625765953860203</v>
      </c>
      <c r="F18">
        <v>0</v>
      </c>
      <c r="G18">
        <v>9.6356713546475792</v>
      </c>
      <c r="H18">
        <v>1.0539283291992101</v>
      </c>
      <c r="I18">
        <v>12.7174061133358</v>
      </c>
      <c r="J18">
        <v>-0.33714932485043198</v>
      </c>
      <c r="K18">
        <v>4.4511263274903401</v>
      </c>
      <c r="L18">
        <v>0.34525587952164499</v>
      </c>
    </row>
    <row r="19" spans="1:12" x14ac:dyDescent="0.25">
      <c r="A19" t="s">
        <v>59</v>
      </c>
      <c r="B19" t="s">
        <v>60</v>
      </c>
      <c r="C19" t="s">
        <v>61</v>
      </c>
      <c r="D19">
        <v>350570.928189495</v>
      </c>
      <c r="E19">
        <v>0</v>
      </c>
      <c r="F19">
        <v>0</v>
      </c>
      <c r="G19">
        <v>9.6356713546475792</v>
      </c>
      <c r="H19">
        <v>1.0539283291992101</v>
      </c>
      <c r="I19">
        <v>12.7174061133358</v>
      </c>
      <c r="J19">
        <v>-0.33714932485043198</v>
      </c>
      <c r="K19">
        <v>4.4511263274903401</v>
      </c>
      <c r="L19">
        <v>0.34525587952164499</v>
      </c>
    </row>
    <row r="20" spans="1:12" x14ac:dyDescent="0.25">
      <c r="A20" t="s">
        <v>62</v>
      </c>
      <c r="B20" t="s">
        <v>63</v>
      </c>
      <c r="C20" t="s">
        <v>61</v>
      </c>
      <c r="D20">
        <v>350570.928189495</v>
      </c>
      <c r="E20">
        <v>0</v>
      </c>
      <c r="F20">
        <v>0</v>
      </c>
      <c r="G20">
        <v>9.6356713546475792</v>
      </c>
      <c r="H20">
        <v>1.0539283291992101</v>
      </c>
      <c r="I20">
        <v>12.7174061133358</v>
      </c>
      <c r="J20">
        <v>-0.33714932485043198</v>
      </c>
      <c r="K20">
        <v>4.4511263274903401</v>
      </c>
      <c r="L20">
        <v>0.34525587952164499</v>
      </c>
    </row>
    <row r="21" spans="1:12" x14ac:dyDescent="0.25">
      <c r="A21" t="s">
        <v>64</v>
      </c>
      <c r="B21" t="s">
        <v>65</v>
      </c>
      <c r="C21" t="s">
        <v>66</v>
      </c>
      <c r="D21">
        <v>51271.36407317</v>
      </c>
      <c r="E21">
        <v>55.847148312731598</v>
      </c>
      <c r="F21">
        <v>-3.7228478078077302E-7</v>
      </c>
      <c r="G21">
        <v>16.498335373280099</v>
      </c>
      <c r="H21">
        <v>2.1331920378570501</v>
      </c>
      <c r="I21">
        <v>13.8580946914677</v>
      </c>
      <c r="J21">
        <v>-2.3988733193271798</v>
      </c>
      <c r="K21">
        <v>9.5921124351262108</v>
      </c>
      <c r="L21">
        <v>0</v>
      </c>
    </row>
    <row r="22" spans="1:12" x14ac:dyDescent="0.25">
      <c r="A22" t="s">
        <v>67</v>
      </c>
      <c r="B22" t="s">
        <v>68</v>
      </c>
      <c r="C22" t="s">
        <v>66</v>
      </c>
      <c r="D22">
        <v>51271.36407317</v>
      </c>
      <c r="E22">
        <v>55.847148312731598</v>
      </c>
      <c r="F22">
        <v>-3.7228478078077302E-7</v>
      </c>
      <c r="G22">
        <v>16.498335373280099</v>
      </c>
      <c r="H22">
        <v>2.1331920378570501</v>
      </c>
      <c r="I22">
        <v>13.8580946914677</v>
      </c>
      <c r="J22">
        <v>-2.3988733193271798</v>
      </c>
      <c r="K22">
        <v>9.5921124351262108</v>
      </c>
      <c r="L22">
        <v>0</v>
      </c>
    </row>
    <row r="23" spans="1:12" x14ac:dyDescent="0.25">
      <c r="A23" t="s">
        <v>69</v>
      </c>
      <c r="B23" t="s">
        <v>70</v>
      </c>
      <c r="C23" t="s">
        <v>71</v>
      </c>
      <c r="D23">
        <v>46979.943513799997</v>
      </c>
      <c r="E23">
        <v>58.2929019400706</v>
      </c>
      <c r="F23">
        <v>0</v>
      </c>
      <c r="G23">
        <v>9.6356713546475792</v>
      </c>
      <c r="H23">
        <v>1.0539283291992101</v>
      </c>
      <c r="I23">
        <v>12.7174061133358</v>
      </c>
      <c r="J23">
        <v>-0.33714932485043198</v>
      </c>
      <c r="K23">
        <v>4.4511263274903401</v>
      </c>
      <c r="L23">
        <v>0.34525587952164499</v>
      </c>
    </row>
    <row r="24" spans="1:12" x14ac:dyDescent="0.25">
      <c r="A24" t="s">
        <v>72</v>
      </c>
      <c r="B24" t="s">
        <v>73</v>
      </c>
      <c r="C24" t="s">
        <v>74</v>
      </c>
      <c r="D24">
        <v>47074.138231600002</v>
      </c>
      <c r="E24">
        <v>43.9153538641579</v>
      </c>
      <c r="F24">
        <v>0</v>
      </c>
      <c r="G24">
        <v>9.6356713546475792</v>
      </c>
      <c r="H24">
        <v>1.0539283291992101</v>
      </c>
      <c r="I24">
        <v>12.7174061133358</v>
      </c>
      <c r="J24">
        <v>-0.33714932485043198</v>
      </c>
      <c r="K24">
        <v>4.4511263274903401</v>
      </c>
      <c r="L24">
        <v>0.34525587952164499</v>
      </c>
    </row>
    <row r="25" spans="1:12" x14ac:dyDescent="0.25">
      <c r="A25" t="s">
        <v>75</v>
      </c>
      <c r="B25" t="s">
        <v>76</v>
      </c>
      <c r="C25" t="s">
        <v>74</v>
      </c>
      <c r="D25">
        <v>47074.138231600002</v>
      </c>
      <c r="E25">
        <v>43.9153538641579</v>
      </c>
      <c r="F25">
        <v>0</v>
      </c>
      <c r="G25">
        <v>9.6356713546475792</v>
      </c>
      <c r="H25">
        <v>1.0539283291992101</v>
      </c>
      <c r="I25">
        <v>12.7174061133358</v>
      </c>
      <c r="J25">
        <v>-0.33714932485043198</v>
      </c>
      <c r="K25">
        <v>4.4511263274903401</v>
      </c>
      <c r="L25">
        <v>0.34525587952164499</v>
      </c>
    </row>
    <row r="26" spans="1:12" x14ac:dyDescent="0.25">
      <c r="A26" t="s">
        <v>77</v>
      </c>
      <c r="B26" t="s">
        <v>78</v>
      </c>
      <c r="C26" t="s">
        <v>79</v>
      </c>
      <c r="D26">
        <v>9320.3236109499994</v>
      </c>
      <c r="E26">
        <v>58.487676099345499</v>
      </c>
      <c r="F26">
        <v>0</v>
      </c>
      <c r="G26">
        <v>9.6356713546475792</v>
      </c>
      <c r="H26">
        <v>1.0539283291992101</v>
      </c>
      <c r="I26">
        <v>12.7174061133358</v>
      </c>
      <c r="J26">
        <v>-0.33714932485043198</v>
      </c>
      <c r="K26">
        <v>4.4511263274903401</v>
      </c>
      <c r="L26">
        <v>0.34525587952164499</v>
      </c>
    </row>
    <row r="27" spans="1:12" x14ac:dyDescent="0.25">
      <c r="A27" t="s">
        <v>80</v>
      </c>
      <c r="B27" t="s">
        <v>81</v>
      </c>
      <c r="C27" t="s">
        <v>82</v>
      </c>
      <c r="D27">
        <v>209776.15576004999</v>
      </c>
      <c r="E27">
        <v>58.892707957279903</v>
      </c>
      <c r="F27">
        <v>0</v>
      </c>
      <c r="G27">
        <v>9.6356713546475792</v>
      </c>
      <c r="H27">
        <v>1.0539283291992101</v>
      </c>
      <c r="I27">
        <v>12.7174061133358</v>
      </c>
      <c r="J27">
        <v>-0.33714932485043198</v>
      </c>
      <c r="K27">
        <v>4.4511263274903401</v>
      </c>
      <c r="L27">
        <v>0.34525587952164499</v>
      </c>
    </row>
    <row r="28" spans="1:12" x14ac:dyDescent="0.25">
      <c r="A28" t="s">
        <v>83</v>
      </c>
      <c r="B28" t="s">
        <v>84</v>
      </c>
      <c r="C28" t="s">
        <v>85</v>
      </c>
      <c r="D28">
        <v>41791.499329320002</v>
      </c>
      <c r="E28">
        <v>54.798633221524597</v>
      </c>
      <c r="F28">
        <v>0</v>
      </c>
      <c r="G28">
        <v>9.6356713546475792</v>
      </c>
      <c r="H28">
        <v>1.0539283291992101</v>
      </c>
      <c r="I28">
        <v>12.7174061133358</v>
      </c>
      <c r="J28">
        <v>-0.33714932485043198</v>
      </c>
      <c r="K28">
        <v>4.4511263274903401</v>
      </c>
      <c r="L28">
        <v>0.34525587952164499</v>
      </c>
    </row>
    <row r="29" spans="1:12" x14ac:dyDescent="0.25">
      <c r="A29" t="s">
        <v>86</v>
      </c>
      <c r="B29" t="s">
        <v>87</v>
      </c>
      <c r="C29" t="s">
        <v>88</v>
      </c>
      <c r="D29">
        <v>30932.112249999998</v>
      </c>
      <c r="E29">
        <v>63.806013654984</v>
      </c>
      <c r="F29">
        <v>0</v>
      </c>
      <c r="G29">
        <v>9.6356713546475792</v>
      </c>
      <c r="H29">
        <v>1.0539283291992101</v>
      </c>
      <c r="I29">
        <v>12.7174061133358</v>
      </c>
      <c r="J29">
        <v>-0.33714932485043198</v>
      </c>
      <c r="K29">
        <v>4.4511263274903401</v>
      </c>
      <c r="L29">
        <v>0.34525587952164499</v>
      </c>
    </row>
    <row r="30" spans="1:12" x14ac:dyDescent="0.25">
      <c r="A30" t="s">
        <v>89</v>
      </c>
      <c r="B30" t="s">
        <v>90</v>
      </c>
      <c r="C30" t="s">
        <v>91</v>
      </c>
      <c r="D30">
        <v>1269709.12168787</v>
      </c>
      <c r="E30">
        <v>72.297046511022003</v>
      </c>
      <c r="F30">
        <v>0</v>
      </c>
      <c r="G30">
        <v>9.6356713546475792</v>
      </c>
      <c r="H30">
        <v>1.0539283291992101</v>
      </c>
      <c r="I30">
        <v>12.7174061133358</v>
      </c>
      <c r="J30">
        <v>-0.33714932485043198</v>
      </c>
      <c r="K30">
        <v>4.4511263274903401</v>
      </c>
      <c r="L30">
        <v>0.34525587952164499</v>
      </c>
    </row>
    <row r="31" spans="1:12" x14ac:dyDescent="0.25">
      <c r="A31" t="s">
        <v>92</v>
      </c>
      <c r="B31" t="s">
        <v>93</v>
      </c>
      <c r="C31" t="s">
        <v>91</v>
      </c>
      <c r="D31">
        <v>1269709.12168787</v>
      </c>
      <c r="E31">
        <v>72.297046511022003</v>
      </c>
      <c r="F31">
        <v>0</v>
      </c>
      <c r="G31">
        <v>9.6356713546475792</v>
      </c>
      <c r="H31">
        <v>1.0539283291992101</v>
      </c>
      <c r="I31">
        <v>12.7174061133358</v>
      </c>
      <c r="J31">
        <v>-0.33714932485043198</v>
      </c>
      <c r="K31">
        <v>4.4511263274903401</v>
      </c>
      <c r="L31">
        <v>0.34525587952164499</v>
      </c>
    </row>
    <row r="32" spans="1:12" x14ac:dyDescent="0.25">
      <c r="A32" t="s">
        <v>94</v>
      </c>
      <c r="B32" t="s">
        <v>95</v>
      </c>
      <c r="C32" t="s">
        <v>96</v>
      </c>
      <c r="D32">
        <v>96578.7967469</v>
      </c>
      <c r="E32">
        <v>51.939555332687497</v>
      </c>
      <c r="F32">
        <v>-4.1436165439918604E-3</v>
      </c>
      <c r="G32">
        <v>21.072534836326</v>
      </c>
      <c r="H32">
        <v>0.295701284121832</v>
      </c>
      <c r="I32">
        <v>14.6749709513645</v>
      </c>
      <c r="J32">
        <v>-0.72904823614154202</v>
      </c>
      <c r="K32">
        <v>9.2282890879214392</v>
      </c>
      <c r="L32">
        <v>0</v>
      </c>
    </row>
    <row r="33" spans="1:12" x14ac:dyDescent="0.25">
      <c r="A33" t="s">
        <v>97</v>
      </c>
      <c r="B33" t="s">
        <v>98</v>
      </c>
      <c r="C33" t="s">
        <v>99</v>
      </c>
      <c r="D33">
        <v>105355.700350395</v>
      </c>
      <c r="E33">
        <v>68.111635088644306</v>
      </c>
      <c r="F33">
        <v>-1.57389753478105</v>
      </c>
      <c r="G33">
        <v>9.9809011969109598</v>
      </c>
      <c r="H33">
        <v>-1.06195751722527</v>
      </c>
      <c r="I33">
        <v>7.4803974308082397</v>
      </c>
      <c r="J33">
        <v>-0.419216900282187</v>
      </c>
      <c r="K33">
        <v>10.048486497227101</v>
      </c>
      <c r="L33">
        <v>68.107313133130603</v>
      </c>
    </row>
    <row r="34" spans="1:12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74.999999706862496</v>
      </c>
      <c r="F34">
        <v>0</v>
      </c>
      <c r="G34">
        <v>9.6356713546475792</v>
      </c>
      <c r="H34">
        <v>1.0539283291992101</v>
      </c>
      <c r="I34">
        <v>12.7174061133358</v>
      </c>
      <c r="J34">
        <v>-0.33714932485043198</v>
      </c>
      <c r="K34">
        <v>4.4511263274903401</v>
      </c>
      <c r="L34">
        <v>0.34525587952164499</v>
      </c>
    </row>
    <row r="35" spans="1:12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74.999999706862496</v>
      </c>
      <c r="F35">
        <v>0</v>
      </c>
      <c r="G35">
        <v>9.6356713546475792</v>
      </c>
      <c r="H35">
        <v>1.0539283291992101</v>
      </c>
      <c r="I35">
        <v>12.7174061133358</v>
      </c>
      <c r="J35">
        <v>-0.33714932485043198</v>
      </c>
      <c r="K35">
        <v>4.4511263274903401</v>
      </c>
      <c r="L35">
        <v>0.34525587952164499</v>
      </c>
    </row>
    <row r="36" spans="1:12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38.1882012388307</v>
      </c>
      <c r="F36">
        <v>-1.98952948693431E-5</v>
      </c>
      <c r="G36">
        <v>27.601430766200099</v>
      </c>
      <c r="H36">
        <v>-1.72614341880023</v>
      </c>
      <c r="I36">
        <v>18.238653099394899</v>
      </c>
      <c r="J36">
        <v>1.9852801278078001</v>
      </c>
      <c r="K36">
        <v>10.590930567376599</v>
      </c>
      <c r="L36">
        <v>0</v>
      </c>
    </row>
    <row r="37" spans="1:12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38.1882012388307</v>
      </c>
      <c r="F37">
        <v>-1.98952948693431E-5</v>
      </c>
      <c r="G37">
        <v>27.601430766200099</v>
      </c>
      <c r="H37">
        <v>-1.72614341880023</v>
      </c>
      <c r="I37">
        <v>18.238653099394899</v>
      </c>
      <c r="J37">
        <v>1.9852801278078001</v>
      </c>
      <c r="K37">
        <v>10.590930567376599</v>
      </c>
      <c r="L37">
        <v>0</v>
      </c>
    </row>
    <row r="38" spans="1:12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60.794035847570498</v>
      </c>
      <c r="F38">
        <v>0</v>
      </c>
      <c r="G38">
        <v>9.6356713546475792</v>
      </c>
      <c r="H38">
        <v>1.0539283291992101</v>
      </c>
      <c r="I38">
        <v>12.7174061133358</v>
      </c>
      <c r="J38">
        <v>-0.33714932485043198</v>
      </c>
      <c r="K38">
        <v>4.4511263274903401</v>
      </c>
      <c r="L38">
        <v>0.34525587952164499</v>
      </c>
    </row>
    <row r="39" spans="1:12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84.878253763829505</v>
      </c>
      <c r="F39">
        <v>-2.6893858745623299E-2</v>
      </c>
      <c r="G39">
        <v>9.8831019805215394</v>
      </c>
      <c r="H39">
        <v>0.14371955346063101</v>
      </c>
      <c r="I39">
        <v>3.4110541811950799</v>
      </c>
      <c r="J39">
        <v>5.6316903829814302E-2</v>
      </c>
      <c r="K39">
        <v>1.42683834858054</v>
      </c>
      <c r="L39">
        <v>0</v>
      </c>
    </row>
    <row r="40" spans="1:12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71.638805876415802</v>
      </c>
      <c r="F40">
        <v>-3.5112541587230401</v>
      </c>
      <c r="G40">
        <v>10.639002654106299</v>
      </c>
      <c r="H40">
        <v>-2.08506837127584</v>
      </c>
      <c r="I40">
        <v>11.9067303652199</v>
      </c>
      <c r="J40">
        <v>4.7718027737280799</v>
      </c>
      <c r="K40">
        <v>4.4827052446637499</v>
      </c>
      <c r="L40">
        <v>0</v>
      </c>
    </row>
    <row r="41" spans="1:12" x14ac:dyDescent="0.25">
      <c r="A41" t="s">
        <v>119</v>
      </c>
      <c r="B41" t="s">
        <v>120</v>
      </c>
      <c r="C41" t="s">
        <v>121</v>
      </c>
      <c r="D41">
        <v>136583.436675</v>
      </c>
      <c r="E41">
        <v>64.921827440721003</v>
      </c>
      <c r="F41">
        <v>0</v>
      </c>
      <c r="G41">
        <v>9.6356713546475792</v>
      </c>
      <c r="H41">
        <v>1.0539283291992101</v>
      </c>
      <c r="I41">
        <v>12.7174061133358</v>
      </c>
      <c r="J41">
        <v>-0.33714932485043198</v>
      </c>
      <c r="K41">
        <v>4.4511263274903401</v>
      </c>
      <c r="L41">
        <v>0.34525587952164499</v>
      </c>
    </row>
    <row r="42" spans="1:12" x14ac:dyDescent="0.25">
      <c r="A42" t="s">
        <v>122</v>
      </c>
      <c r="B42" t="s">
        <v>123</v>
      </c>
      <c r="C42" t="s">
        <v>44</v>
      </c>
      <c r="D42">
        <v>10419.211488000001</v>
      </c>
      <c r="E42">
        <v>50.206033035476302</v>
      </c>
      <c r="F42">
        <v>0</v>
      </c>
      <c r="G42">
        <v>9.6356713546475792</v>
      </c>
      <c r="H42">
        <v>1.0539283291992101</v>
      </c>
      <c r="I42">
        <v>12.7174061133358</v>
      </c>
      <c r="J42">
        <v>-0.33714932485043198</v>
      </c>
      <c r="K42">
        <v>4.4511263274903401</v>
      </c>
      <c r="L42">
        <v>0.34525587952164499</v>
      </c>
    </row>
  </sheetData>
  <conditionalFormatting sqref="E2:E1048576">
    <cfRule type="cellIs" dxfId="5" priority="6" operator="greaterThan">
      <formula>45</formula>
    </cfRule>
  </conditionalFormatting>
  <conditionalFormatting sqref="G1:G1048576">
    <cfRule type="cellIs" dxfId="4" priority="5" operator="greaterThan">
      <formula>15</formula>
    </cfRule>
  </conditionalFormatting>
  <conditionalFormatting sqref="I1:I1048576">
    <cfRule type="cellIs" dxfId="3" priority="3" operator="greaterThan">
      <formula>10</formula>
    </cfRule>
    <cfRule type="cellIs" dxfId="2" priority="4" operator="greaterThan">
      <formula>15</formula>
    </cfRule>
  </conditionalFormatting>
  <conditionalFormatting sqref="K1:K1048576">
    <cfRule type="cellIs" dxfId="1" priority="2" operator="greaterThan">
      <formula>10</formula>
    </cfRule>
  </conditionalFormatting>
  <conditionalFormatting sqref="L1:L1048576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882"/>
  <sheetViews>
    <sheetView topLeftCell="Q1" workbookViewId="0">
      <selection sqref="A1:AQ54"/>
    </sheetView>
  </sheetViews>
  <sheetFormatPr defaultRowHeight="15" x14ac:dyDescent="0.25"/>
  <cols>
    <col min="1" max="1" width="16" customWidth="1"/>
    <col min="2" max="2" width="18.42578125" customWidth="1"/>
    <col min="3" max="3" width="14" customWidth="1"/>
    <col min="4" max="4" width="16" customWidth="1"/>
    <col min="7" max="7" width="26.28515625" bestFit="1" customWidth="1"/>
    <col min="9" max="9" width="19" bestFit="1" customWidth="1"/>
    <col min="17" max="17" width="16.85546875" bestFit="1" customWidth="1"/>
    <col min="18" max="18" width="16.57031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124</v>
      </c>
      <c r="F1" t="s">
        <v>237</v>
      </c>
      <c r="G1" t="s">
        <v>2069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249</v>
      </c>
      <c r="R1" t="s">
        <v>248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t="s">
        <v>267</v>
      </c>
      <c r="AK1" t="s">
        <v>268</v>
      </c>
      <c r="AL1" t="s">
        <v>269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</row>
    <row r="2" spans="1:43" hidden="1" x14ac:dyDescent="0.25">
      <c r="A2" t="s">
        <v>284</v>
      </c>
      <c r="B2" t="s">
        <v>283</v>
      </c>
      <c r="C2" t="s">
        <v>285</v>
      </c>
      <c r="D2">
        <v>1717619.09607225</v>
      </c>
      <c r="E2">
        <v>2487.4</v>
      </c>
      <c r="F2">
        <v>159330</v>
      </c>
      <c r="G2">
        <v>114796</v>
      </c>
      <c r="H2">
        <v>6765</v>
      </c>
      <c r="I2">
        <v>144296</v>
      </c>
      <c r="J2">
        <v>48601</v>
      </c>
      <c r="L2">
        <v>29144</v>
      </c>
      <c r="M2">
        <v>286146</v>
      </c>
      <c r="N2">
        <v>109499</v>
      </c>
      <c r="O2">
        <v>1151603</v>
      </c>
      <c r="P2">
        <v>300976</v>
      </c>
      <c r="R2">
        <v>771160</v>
      </c>
      <c r="S2">
        <v>71305</v>
      </c>
      <c r="T2">
        <v>149332</v>
      </c>
      <c r="U2">
        <v>65153</v>
      </c>
      <c r="V2">
        <v>14485</v>
      </c>
      <c r="W2">
        <v>657924</v>
      </c>
      <c r="X2">
        <v>347019</v>
      </c>
      <c r="Y2">
        <v>308662</v>
      </c>
      <c r="Z2">
        <v>745.26747464808602</v>
      </c>
      <c r="AA2">
        <v>319158</v>
      </c>
      <c r="AC2">
        <v>888984</v>
      </c>
      <c r="AD2">
        <v>107778</v>
      </c>
      <c r="AE2">
        <v>237890</v>
      </c>
      <c r="AF2">
        <v>1498622</v>
      </c>
      <c r="AG2">
        <v>609638</v>
      </c>
      <c r="AH2">
        <v>23640</v>
      </c>
      <c r="AI2">
        <v>888984</v>
      </c>
      <c r="AJ2">
        <v>100145</v>
      </c>
      <c r="AK2">
        <v>17289</v>
      </c>
      <c r="AL2">
        <v>-109162</v>
      </c>
      <c r="AM2">
        <v>110654</v>
      </c>
      <c r="AN2">
        <v>-3072</v>
      </c>
      <c r="AO2">
        <v>10509</v>
      </c>
      <c r="AP2">
        <v>18781</v>
      </c>
      <c r="AQ2">
        <v>4297</v>
      </c>
    </row>
    <row r="3" spans="1:43" hidden="1" x14ac:dyDescent="0.25">
      <c r="A3" t="s">
        <v>25</v>
      </c>
      <c r="B3" t="s">
        <v>26</v>
      </c>
      <c r="C3" t="s">
        <v>27</v>
      </c>
      <c r="D3">
        <v>1263106.6892248199</v>
      </c>
      <c r="E3">
        <v>1678.4</v>
      </c>
      <c r="G3">
        <v>66539.42</v>
      </c>
      <c r="H3">
        <v>557.97</v>
      </c>
      <c r="I3">
        <v>197147.81</v>
      </c>
      <c r="M3">
        <v>511581.71</v>
      </c>
      <c r="N3">
        <v>860.26</v>
      </c>
      <c r="O3">
        <v>2333284.63</v>
      </c>
      <c r="P3">
        <v>357471.429999999</v>
      </c>
      <c r="Q3">
        <v>1661949.29</v>
      </c>
      <c r="R3">
        <v>8431.35</v>
      </c>
      <c r="U3">
        <v>151322.28</v>
      </c>
      <c r="V3">
        <v>100922.769999999</v>
      </c>
      <c r="W3">
        <v>222340.11</v>
      </c>
      <c r="X3">
        <v>197147.81</v>
      </c>
      <c r="Y3">
        <v>1882663.25</v>
      </c>
      <c r="Z3">
        <v>557.97427860000005</v>
      </c>
      <c r="AB3">
        <v>1882663.25</v>
      </c>
      <c r="AC3">
        <v>290297.76</v>
      </c>
      <c r="AE3">
        <v>256548.66</v>
      </c>
      <c r="AF3">
        <v>2530432.44</v>
      </c>
      <c r="AG3">
        <v>2240134.6799999899</v>
      </c>
      <c r="AI3">
        <v>290297.76</v>
      </c>
      <c r="AJ3">
        <v>3466.57</v>
      </c>
      <c r="AK3">
        <v>23940.560000000001</v>
      </c>
      <c r="AL3">
        <v>-2992.18</v>
      </c>
      <c r="AM3">
        <v>20813.7</v>
      </c>
      <c r="AN3">
        <v>-58908.68</v>
      </c>
      <c r="AO3">
        <v>17347.13</v>
      </c>
      <c r="AP3">
        <v>41762.080000000002</v>
      </c>
      <c r="AQ3">
        <v>8604.52</v>
      </c>
    </row>
    <row r="4" spans="1:43" hidden="1" x14ac:dyDescent="0.25">
      <c r="A4" t="s">
        <v>287</v>
      </c>
      <c r="B4" t="s">
        <v>286</v>
      </c>
      <c r="C4" t="s">
        <v>91</v>
      </c>
      <c r="D4">
        <v>1232478.27396759</v>
      </c>
      <c r="E4">
        <v>3394.75</v>
      </c>
      <c r="F4">
        <v>11246</v>
      </c>
      <c r="G4">
        <v>0</v>
      </c>
      <c r="H4">
        <v>366</v>
      </c>
      <c r="I4">
        <v>47929</v>
      </c>
      <c r="K4">
        <v>2515</v>
      </c>
      <c r="L4">
        <v>2725</v>
      </c>
      <c r="M4">
        <v>266</v>
      </c>
      <c r="N4">
        <v>782</v>
      </c>
      <c r="O4">
        <v>32589</v>
      </c>
      <c r="P4">
        <v>8095</v>
      </c>
      <c r="R4">
        <v>19024</v>
      </c>
      <c r="S4">
        <v>12359</v>
      </c>
      <c r="T4">
        <v>32312</v>
      </c>
      <c r="U4">
        <v>8059</v>
      </c>
      <c r="V4">
        <v>1892</v>
      </c>
      <c r="W4">
        <v>90058</v>
      </c>
      <c r="X4">
        <v>110270</v>
      </c>
      <c r="Y4">
        <v>43558</v>
      </c>
      <c r="Z4">
        <v>365.90513729999998</v>
      </c>
      <c r="AA4">
        <v>7688</v>
      </c>
      <c r="AC4">
        <v>91206</v>
      </c>
      <c r="AD4">
        <v>28</v>
      </c>
      <c r="AE4">
        <v>6203</v>
      </c>
      <c r="AF4">
        <v>142859</v>
      </c>
      <c r="AG4">
        <v>51653</v>
      </c>
      <c r="AH4">
        <v>49954</v>
      </c>
      <c r="AI4">
        <v>91206</v>
      </c>
      <c r="AJ4">
        <v>3100</v>
      </c>
      <c r="AK4">
        <v>-47878</v>
      </c>
      <c r="AL4">
        <v>548</v>
      </c>
      <c r="AM4">
        <v>41965</v>
      </c>
      <c r="AN4">
        <v>-17183</v>
      </c>
      <c r="AO4">
        <v>38865</v>
      </c>
      <c r="AP4">
        <v>-5365</v>
      </c>
      <c r="AQ4">
        <v>41410</v>
      </c>
    </row>
    <row r="5" spans="1:43" hidden="1" x14ac:dyDescent="0.25">
      <c r="A5" t="s">
        <v>28</v>
      </c>
      <c r="B5" t="s">
        <v>29</v>
      </c>
      <c r="C5" t="s">
        <v>27</v>
      </c>
      <c r="D5">
        <v>697639.89825319999</v>
      </c>
      <c r="E5">
        <v>992</v>
      </c>
      <c r="G5">
        <v>49764.51</v>
      </c>
      <c r="H5">
        <v>1389.97</v>
      </c>
      <c r="I5">
        <v>183125.99</v>
      </c>
      <c r="M5">
        <v>567097.72</v>
      </c>
      <c r="N5">
        <v>5980.89</v>
      </c>
      <c r="O5">
        <v>1573229.17</v>
      </c>
      <c r="P5">
        <v>476955.99</v>
      </c>
      <c r="Q5">
        <v>920308.14</v>
      </c>
      <c r="R5">
        <v>10706.74</v>
      </c>
      <c r="U5">
        <v>75116.570000000007</v>
      </c>
      <c r="V5">
        <v>315353.31</v>
      </c>
      <c r="W5">
        <v>130631.599999999</v>
      </c>
      <c r="X5">
        <v>183125.99</v>
      </c>
      <c r="Y5">
        <v>1091365.79</v>
      </c>
      <c r="Z5">
        <v>694.90374640000005</v>
      </c>
      <c r="AB5">
        <v>1091365.79</v>
      </c>
      <c r="AC5">
        <v>188033.38</v>
      </c>
      <c r="AE5">
        <v>161602.68</v>
      </c>
      <c r="AF5">
        <v>1756355.16</v>
      </c>
      <c r="AG5">
        <v>1568321.78</v>
      </c>
      <c r="AI5">
        <v>188033.37999999899</v>
      </c>
      <c r="AJ5">
        <v>1859.97</v>
      </c>
      <c r="AK5">
        <v>17451</v>
      </c>
      <c r="AL5">
        <v>-40006.980000000003</v>
      </c>
      <c r="AM5">
        <v>58111.43</v>
      </c>
      <c r="AN5">
        <v>12535.6799999999</v>
      </c>
      <c r="AO5">
        <v>56251.46</v>
      </c>
      <c r="AP5">
        <v>35555.449999999997</v>
      </c>
      <c r="AQ5">
        <v>1385.23</v>
      </c>
    </row>
    <row r="6" spans="1:43" hidden="1" x14ac:dyDescent="0.25">
      <c r="A6" t="s">
        <v>289</v>
      </c>
      <c r="B6" t="s">
        <v>288</v>
      </c>
      <c r="C6" t="s">
        <v>290</v>
      </c>
      <c r="D6">
        <v>611833.5646248</v>
      </c>
      <c r="E6">
        <v>2580.25</v>
      </c>
      <c r="F6">
        <v>9479</v>
      </c>
      <c r="G6">
        <v>40350</v>
      </c>
      <c r="H6">
        <v>235</v>
      </c>
      <c r="I6">
        <v>7489</v>
      </c>
      <c r="J6">
        <v>6411</v>
      </c>
      <c r="L6">
        <v>45627</v>
      </c>
      <c r="M6">
        <v>71</v>
      </c>
      <c r="N6">
        <v>218</v>
      </c>
      <c r="O6">
        <v>56079</v>
      </c>
      <c r="P6">
        <v>10527</v>
      </c>
      <c r="R6">
        <v>8183</v>
      </c>
      <c r="S6">
        <v>2179</v>
      </c>
      <c r="T6">
        <v>2549</v>
      </c>
      <c r="U6">
        <v>2198</v>
      </c>
      <c r="V6">
        <v>3309</v>
      </c>
      <c r="W6">
        <v>9719</v>
      </c>
      <c r="X6">
        <v>16998</v>
      </c>
      <c r="Y6">
        <v>12028</v>
      </c>
      <c r="Z6">
        <v>234.95912619999999</v>
      </c>
      <c r="AA6">
        <v>1219</v>
      </c>
      <c r="AC6">
        <v>50522</v>
      </c>
      <c r="AD6">
        <v>4251</v>
      </c>
      <c r="AE6">
        <v>807</v>
      </c>
      <c r="AF6">
        <v>73077</v>
      </c>
      <c r="AG6">
        <v>22555</v>
      </c>
      <c r="AH6">
        <v>3079</v>
      </c>
      <c r="AI6">
        <v>50522</v>
      </c>
      <c r="AJ6">
        <v>1192</v>
      </c>
      <c r="AK6">
        <v>-8953</v>
      </c>
      <c r="AL6">
        <v>-1484</v>
      </c>
      <c r="AM6">
        <v>9991</v>
      </c>
      <c r="AN6">
        <v>-4097</v>
      </c>
      <c r="AO6">
        <v>8799</v>
      </c>
      <c r="AP6">
        <v>-446</v>
      </c>
      <c r="AQ6">
        <v>8474</v>
      </c>
    </row>
    <row r="7" spans="1:43" hidden="1" x14ac:dyDescent="0.25">
      <c r="A7" t="s">
        <v>292</v>
      </c>
      <c r="B7" t="s">
        <v>291</v>
      </c>
      <c r="C7" t="s">
        <v>293</v>
      </c>
      <c r="D7">
        <v>611015.79579729505</v>
      </c>
      <c r="E7">
        <v>471.35</v>
      </c>
      <c r="F7">
        <v>4658.99</v>
      </c>
      <c r="G7">
        <v>13036.79</v>
      </c>
      <c r="H7">
        <v>1242.8</v>
      </c>
      <c r="I7">
        <v>22113.05</v>
      </c>
      <c r="J7">
        <v>1576.98</v>
      </c>
      <c r="L7">
        <v>3376.5</v>
      </c>
      <c r="M7">
        <v>12182.16</v>
      </c>
      <c r="N7">
        <v>383.53</v>
      </c>
      <c r="O7">
        <v>46160.07</v>
      </c>
      <c r="P7">
        <v>2552.7600000000102</v>
      </c>
      <c r="R7">
        <v>25478.07</v>
      </c>
      <c r="S7">
        <v>2830.51</v>
      </c>
      <c r="T7">
        <v>9080.42</v>
      </c>
      <c r="U7">
        <v>5123.34</v>
      </c>
      <c r="V7">
        <v>758.92000000001406</v>
      </c>
      <c r="W7">
        <v>54875.67</v>
      </c>
      <c r="X7">
        <v>39670.89</v>
      </c>
      <c r="Y7">
        <v>13739.41</v>
      </c>
      <c r="Z7">
        <v>1242.8017741000001</v>
      </c>
      <c r="AA7">
        <v>306.039999999999</v>
      </c>
      <c r="AC7">
        <v>69538.789999999994</v>
      </c>
      <c r="AD7">
        <v>11771.16</v>
      </c>
      <c r="AE7">
        <v>216.85999999999899</v>
      </c>
      <c r="AF7">
        <v>85830.96</v>
      </c>
      <c r="AG7">
        <v>16292.17</v>
      </c>
      <c r="AH7">
        <v>2956.17</v>
      </c>
      <c r="AI7">
        <v>69538.789999999994</v>
      </c>
      <c r="AJ7">
        <v>2742.99</v>
      </c>
      <c r="AK7">
        <v>-13006.03</v>
      </c>
      <c r="AL7">
        <v>-5732.29</v>
      </c>
      <c r="AM7">
        <v>18877.55</v>
      </c>
      <c r="AN7">
        <v>-7017.0599999999904</v>
      </c>
      <c r="AO7">
        <v>16134.56</v>
      </c>
      <c r="AP7">
        <v>139.22999999999701</v>
      </c>
      <c r="AQ7">
        <v>15417.53</v>
      </c>
    </row>
    <row r="8" spans="1:43" hidden="1" x14ac:dyDescent="0.25">
      <c r="A8" t="s">
        <v>89</v>
      </c>
      <c r="B8" t="s">
        <v>90</v>
      </c>
      <c r="C8" t="s">
        <v>91</v>
      </c>
      <c r="D8">
        <v>551076.53570528002</v>
      </c>
      <c r="E8">
        <v>1336.6</v>
      </c>
      <c r="F8">
        <v>4539</v>
      </c>
      <c r="G8">
        <v>166</v>
      </c>
      <c r="H8">
        <v>2069</v>
      </c>
      <c r="I8">
        <v>19082</v>
      </c>
      <c r="K8">
        <v>25</v>
      </c>
      <c r="L8">
        <v>7399</v>
      </c>
      <c r="M8">
        <v>12569</v>
      </c>
      <c r="N8">
        <v>388</v>
      </c>
      <c r="O8">
        <v>53715</v>
      </c>
      <c r="P8">
        <v>9615</v>
      </c>
      <c r="R8">
        <v>22114</v>
      </c>
      <c r="S8">
        <v>26375</v>
      </c>
      <c r="T8">
        <v>34647</v>
      </c>
      <c r="U8">
        <v>11608</v>
      </c>
      <c r="V8">
        <v>2558</v>
      </c>
      <c r="W8">
        <v>73172</v>
      </c>
      <c r="X8">
        <v>70881</v>
      </c>
      <c r="Y8">
        <v>39186</v>
      </c>
      <c r="Z8">
        <v>413.63879250000002</v>
      </c>
      <c r="AA8">
        <v>8299</v>
      </c>
      <c r="AC8">
        <v>75795</v>
      </c>
      <c r="AD8">
        <v>0</v>
      </c>
      <c r="AE8">
        <v>7057</v>
      </c>
      <c r="AF8">
        <v>124596</v>
      </c>
      <c r="AG8">
        <v>48801</v>
      </c>
      <c r="AH8">
        <v>25424</v>
      </c>
      <c r="AI8">
        <v>75795</v>
      </c>
      <c r="AJ8">
        <v>2579</v>
      </c>
      <c r="AK8">
        <v>-26695</v>
      </c>
      <c r="AL8">
        <v>-1071</v>
      </c>
      <c r="AM8">
        <v>22467</v>
      </c>
      <c r="AN8">
        <v>-15138</v>
      </c>
      <c r="AO8">
        <v>19888</v>
      </c>
      <c r="AP8">
        <v>-5299</v>
      </c>
      <c r="AQ8">
        <v>13653</v>
      </c>
    </row>
    <row r="9" spans="1:43" hidden="1" x14ac:dyDescent="0.25">
      <c r="A9" t="s">
        <v>295</v>
      </c>
      <c r="B9" t="s">
        <v>294</v>
      </c>
      <c r="C9" t="s">
        <v>17</v>
      </c>
      <c r="D9">
        <v>548952.88006034005</v>
      </c>
      <c r="E9">
        <v>617.65</v>
      </c>
      <c r="G9">
        <v>79115.48</v>
      </c>
      <c r="H9">
        <v>892.46</v>
      </c>
      <c r="I9">
        <v>318311.90999999997</v>
      </c>
      <c r="M9">
        <v>1913107.86</v>
      </c>
      <c r="N9">
        <v>12836.62</v>
      </c>
      <c r="O9">
        <v>5647223.5800000001</v>
      </c>
      <c r="P9">
        <v>1125232.04</v>
      </c>
      <c r="Q9">
        <v>3267902.13</v>
      </c>
      <c r="R9">
        <v>45945.74</v>
      </c>
      <c r="U9">
        <v>420267.85</v>
      </c>
      <c r="V9">
        <v>604080.09</v>
      </c>
      <c r="W9">
        <v>278923.38</v>
      </c>
      <c r="X9">
        <v>318311.90999999997</v>
      </c>
      <c r="Y9">
        <v>4468535.51</v>
      </c>
      <c r="Z9">
        <v>892.46115339999994</v>
      </c>
      <c r="AB9">
        <v>4468535.51</v>
      </c>
      <c r="AC9">
        <v>371767.94</v>
      </c>
      <c r="AE9">
        <v>521151.95</v>
      </c>
      <c r="AF9">
        <v>5965535.4900000002</v>
      </c>
      <c r="AG9">
        <v>5593767.5499999998</v>
      </c>
      <c r="AI9">
        <v>371767.94</v>
      </c>
      <c r="AJ9">
        <v>4671.0200000000004</v>
      </c>
      <c r="AK9">
        <v>6386.38</v>
      </c>
      <c r="AL9">
        <v>-965.91</v>
      </c>
      <c r="AM9">
        <v>-86013.68</v>
      </c>
      <c r="AN9">
        <v>-192683.11</v>
      </c>
      <c r="AO9">
        <v>-90684.7</v>
      </c>
      <c r="AP9">
        <v>-80593.209999999905</v>
      </c>
      <c r="AQ9">
        <v>6336.72</v>
      </c>
    </row>
    <row r="10" spans="1:43" hidden="1" x14ac:dyDescent="0.25">
      <c r="A10" t="s">
        <v>297</v>
      </c>
      <c r="B10" t="s">
        <v>296</v>
      </c>
      <c r="C10" t="s">
        <v>298</v>
      </c>
      <c r="D10">
        <v>514344.91491063999</v>
      </c>
      <c r="E10">
        <v>888.15</v>
      </c>
      <c r="F10">
        <v>37461</v>
      </c>
      <c r="G10">
        <v>58175.5</v>
      </c>
      <c r="H10">
        <v>2795</v>
      </c>
      <c r="I10">
        <v>14355.699999999901</v>
      </c>
      <c r="K10">
        <v>17476.199999999899</v>
      </c>
      <c r="L10">
        <v>120396.7</v>
      </c>
      <c r="M10">
        <v>28487.7</v>
      </c>
      <c r="N10">
        <v>25380.7</v>
      </c>
      <c r="O10">
        <v>309179.3</v>
      </c>
      <c r="P10">
        <v>155246.20000000001</v>
      </c>
      <c r="R10">
        <v>129641.3</v>
      </c>
      <c r="S10">
        <v>33241</v>
      </c>
      <c r="T10">
        <v>76565</v>
      </c>
      <c r="U10">
        <v>13177.4</v>
      </c>
      <c r="V10">
        <v>12655</v>
      </c>
      <c r="W10">
        <v>5583.8</v>
      </c>
      <c r="X10">
        <v>52027.8999999999</v>
      </c>
      <c r="Y10">
        <v>114026</v>
      </c>
      <c r="Z10">
        <v>588.43149300000005</v>
      </c>
      <c r="AA10">
        <v>169677.9</v>
      </c>
      <c r="AC10">
        <v>91935</v>
      </c>
      <c r="AD10">
        <v>375</v>
      </c>
      <c r="AE10">
        <v>142591.19999999899</v>
      </c>
      <c r="AF10">
        <v>361207.2</v>
      </c>
      <c r="AG10">
        <v>269272.2</v>
      </c>
      <c r="AH10">
        <v>4056.2</v>
      </c>
      <c r="AI10">
        <v>91935</v>
      </c>
      <c r="AJ10">
        <v>27399.9</v>
      </c>
      <c r="AK10">
        <v>-15203.2</v>
      </c>
      <c r="AL10">
        <v>-41477.699999999997</v>
      </c>
      <c r="AM10">
        <v>55016.6</v>
      </c>
      <c r="AN10">
        <v>-3622.6</v>
      </c>
      <c r="AO10">
        <v>27616.699999999899</v>
      </c>
      <c r="AP10">
        <v>-1664.29999999999</v>
      </c>
      <c r="AQ10">
        <v>1443.8</v>
      </c>
    </row>
    <row r="11" spans="1:43" hidden="1" x14ac:dyDescent="0.25">
      <c r="A11" t="s">
        <v>300</v>
      </c>
      <c r="B11" t="s">
        <v>299</v>
      </c>
      <c r="C11" t="s">
        <v>301</v>
      </c>
      <c r="D11">
        <v>458796.09966960002</v>
      </c>
      <c r="E11">
        <v>7581.6</v>
      </c>
      <c r="F11">
        <v>1452.12</v>
      </c>
      <c r="G11">
        <v>17440.98</v>
      </c>
      <c r="H11">
        <v>120.89</v>
      </c>
      <c r="I11">
        <v>4304.5200000000004</v>
      </c>
      <c r="K11">
        <v>937.08999999999901</v>
      </c>
      <c r="L11">
        <v>3.27</v>
      </c>
      <c r="M11">
        <v>22751.84</v>
      </c>
      <c r="N11">
        <v>0</v>
      </c>
      <c r="O11">
        <v>268345.32</v>
      </c>
      <c r="P11">
        <v>202566.97</v>
      </c>
      <c r="Q11">
        <v>242268.93</v>
      </c>
      <c r="R11">
        <v>2384.19</v>
      </c>
      <c r="S11">
        <v>1279.1099999999999</v>
      </c>
      <c r="T11">
        <v>16837.599999999999</v>
      </c>
      <c r="U11">
        <v>0</v>
      </c>
      <c r="V11">
        <v>0</v>
      </c>
      <c r="W11">
        <v>36810.11</v>
      </c>
      <c r="X11">
        <v>6883.35</v>
      </c>
      <c r="Y11">
        <v>18289.72</v>
      </c>
      <c r="Z11">
        <v>60.442083199999999</v>
      </c>
      <c r="AA11">
        <v>216690.49</v>
      </c>
      <c r="AC11">
        <v>54371.979999999901</v>
      </c>
      <c r="AD11">
        <v>0</v>
      </c>
      <c r="AE11">
        <v>202566.97</v>
      </c>
      <c r="AF11">
        <v>275228.67</v>
      </c>
      <c r="AG11">
        <v>220856.69</v>
      </c>
      <c r="AH11">
        <v>1299.72</v>
      </c>
      <c r="AI11">
        <v>54371.979999999901</v>
      </c>
      <c r="AJ11">
        <v>878.32</v>
      </c>
      <c r="AK11">
        <v>50674.96</v>
      </c>
      <c r="AL11">
        <v>-10365.25</v>
      </c>
      <c r="AM11">
        <v>-42140.4</v>
      </c>
      <c r="AN11">
        <v>-60221.979999999901</v>
      </c>
      <c r="AO11">
        <v>-43018.720000000001</v>
      </c>
      <c r="AP11">
        <v>-1830.69</v>
      </c>
      <c r="AQ11">
        <v>1206.8599999999999</v>
      </c>
    </row>
    <row r="12" spans="1:43" hidden="1" x14ac:dyDescent="0.25">
      <c r="A12" t="s">
        <v>303</v>
      </c>
      <c r="B12" t="s">
        <v>302</v>
      </c>
      <c r="C12" t="s">
        <v>304</v>
      </c>
      <c r="D12">
        <v>402111.72884107498</v>
      </c>
      <c r="E12">
        <v>626.65</v>
      </c>
      <c r="F12">
        <v>6763.5</v>
      </c>
      <c r="G12">
        <v>2.1</v>
      </c>
      <c r="H12">
        <v>6325</v>
      </c>
      <c r="I12">
        <v>44724.34</v>
      </c>
      <c r="L12">
        <v>0</v>
      </c>
      <c r="M12">
        <v>3926212.47</v>
      </c>
      <c r="N12">
        <v>120.34</v>
      </c>
      <c r="O12">
        <v>4055215.07</v>
      </c>
      <c r="P12">
        <v>4171077.69</v>
      </c>
      <c r="Q12">
        <v>0</v>
      </c>
      <c r="R12">
        <v>17968.719999999899</v>
      </c>
      <c r="S12">
        <v>154119.51</v>
      </c>
      <c r="T12">
        <v>64759.06</v>
      </c>
      <c r="U12">
        <v>111033.88</v>
      </c>
      <c r="V12">
        <v>4171076.4</v>
      </c>
      <c r="W12">
        <v>5011.2299999999996</v>
      </c>
      <c r="X12">
        <v>198843.85</v>
      </c>
      <c r="Y12">
        <v>71522.559999999998</v>
      </c>
      <c r="Z12">
        <v>632.49977000000001</v>
      </c>
      <c r="AA12">
        <v>1.29</v>
      </c>
      <c r="AC12">
        <v>11458.67</v>
      </c>
      <c r="AD12">
        <v>0</v>
      </c>
      <c r="AE12">
        <v>1.29</v>
      </c>
      <c r="AF12">
        <v>4254058.92</v>
      </c>
      <c r="AG12">
        <v>4242600.25</v>
      </c>
      <c r="AH12">
        <v>0</v>
      </c>
      <c r="AI12">
        <v>11458.6699999999</v>
      </c>
      <c r="AJ12">
        <v>716.94</v>
      </c>
      <c r="AK12">
        <v>0</v>
      </c>
      <c r="AL12">
        <v>12530.9</v>
      </c>
      <c r="AM12">
        <v>-3782.54</v>
      </c>
      <c r="AN12">
        <v>-3782.54</v>
      </c>
      <c r="AO12">
        <v>-4499.4799999999996</v>
      </c>
      <c r="AP12">
        <v>8748.36</v>
      </c>
      <c r="AQ12">
        <v>0</v>
      </c>
    </row>
    <row r="13" spans="1:43" hidden="1" x14ac:dyDescent="0.25">
      <c r="A13" t="s">
        <v>306</v>
      </c>
      <c r="B13" t="s">
        <v>305</v>
      </c>
      <c r="C13" t="s">
        <v>27</v>
      </c>
      <c r="D13">
        <v>392039.52262245998</v>
      </c>
      <c r="E13">
        <v>1897.25</v>
      </c>
      <c r="G13">
        <v>25315.42</v>
      </c>
      <c r="H13">
        <v>1493.28</v>
      </c>
      <c r="I13">
        <v>42925.35</v>
      </c>
      <c r="M13">
        <v>195337.97</v>
      </c>
      <c r="N13">
        <v>0</v>
      </c>
      <c r="O13">
        <v>577719.87</v>
      </c>
      <c r="P13">
        <v>147058.20000000001</v>
      </c>
      <c r="Q13">
        <v>359107.46</v>
      </c>
      <c r="R13">
        <v>3074.96</v>
      </c>
      <c r="U13">
        <v>20199.48</v>
      </c>
      <c r="V13">
        <v>90024.28</v>
      </c>
      <c r="W13">
        <v>85445.39</v>
      </c>
      <c r="X13">
        <v>42925.35</v>
      </c>
      <c r="Y13">
        <v>361272.62</v>
      </c>
      <c r="Z13">
        <v>198.6556582</v>
      </c>
      <c r="AB13">
        <v>361272.62</v>
      </c>
      <c r="AC13">
        <v>112314.4</v>
      </c>
      <c r="AE13">
        <v>57033.919999999998</v>
      </c>
      <c r="AF13">
        <v>620645.22</v>
      </c>
      <c r="AG13">
        <v>508330.82</v>
      </c>
      <c r="AI13">
        <v>112314.399999999</v>
      </c>
      <c r="AJ13">
        <v>986.76</v>
      </c>
      <c r="AK13">
        <v>1883</v>
      </c>
      <c r="AL13">
        <v>-10380.709999999999</v>
      </c>
      <c r="AM13">
        <v>-1242.43</v>
      </c>
      <c r="AN13">
        <v>-23040.959999999901</v>
      </c>
      <c r="AO13">
        <v>-2229.19</v>
      </c>
      <c r="AP13">
        <v>-9740.14</v>
      </c>
      <c r="AQ13">
        <v>258.92</v>
      </c>
    </row>
    <row r="14" spans="1:43" hidden="1" x14ac:dyDescent="0.25">
      <c r="A14" t="s">
        <v>308</v>
      </c>
      <c r="B14" t="s">
        <v>307</v>
      </c>
      <c r="C14" t="s">
        <v>61</v>
      </c>
      <c r="D14">
        <v>363516.253244625</v>
      </c>
      <c r="E14">
        <v>2605.25</v>
      </c>
      <c r="F14">
        <v>49480.87</v>
      </c>
      <c r="G14">
        <v>8770.19</v>
      </c>
      <c r="H14">
        <v>281.10000000000002</v>
      </c>
      <c r="I14">
        <v>58093.02</v>
      </c>
      <c r="K14">
        <v>3354.36</v>
      </c>
      <c r="L14">
        <v>23585.53</v>
      </c>
      <c r="M14">
        <v>9224.89</v>
      </c>
      <c r="N14">
        <v>14241.27</v>
      </c>
      <c r="O14">
        <v>107517.56</v>
      </c>
      <c r="P14">
        <v>64088.67</v>
      </c>
      <c r="R14">
        <v>22121.040000000001</v>
      </c>
      <c r="S14">
        <v>112550.989999999</v>
      </c>
      <c r="T14">
        <v>112585.12</v>
      </c>
      <c r="U14">
        <v>49231.74</v>
      </c>
      <c r="V14">
        <v>1224.68</v>
      </c>
      <c r="W14">
        <v>80274.66</v>
      </c>
      <c r="X14">
        <v>222204.31999999899</v>
      </c>
      <c r="Y14">
        <v>162065.99</v>
      </c>
      <c r="Z14">
        <v>140.54821899999999</v>
      </c>
      <c r="AA14">
        <v>120650.44</v>
      </c>
      <c r="AC14">
        <v>103567.22</v>
      </c>
      <c r="AD14">
        <v>6828.78</v>
      </c>
      <c r="AE14">
        <v>62863.99</v>
      </c>
      <c r="AF14">
        <v>329721.88</v>
      </c>
      <c r="AG14">
        <v>226154.66</v>
      </c>
      <c r="AH14">
        <v>44731.53</v>
      </c>
      <c r="AI14">
        <v>103567.22</v>
      </c>
      <c r="AJ14">
        <v>4143.79</v>
      </c>
      <c r="AK14">
        <v>-11572.49</v>
      </c>
      <c r="AL14">
        <v>-8048.02</v>
      </c>
      <c r="AM14">
        <v>22776.959999999999</v>
      </c>
      <c r="AN14">
        <v>251.979999999999</v>
      </c>
      <c r="AO14">
        <v>18633.169999999998</v>
      </c>
      <c r="AP14">
        <v>3156.4499999999898</v>
      </c>
      <c r="AQ14">
        <v>3091.42</v>
      </c>
    </row>
    <row r="15" spans="1:43" hidden="1" x14ac:dyDescent="0.25">
      <c r="A15" t="s">
        <v>310</v>
      </c>
      <c r="B15" t="s">
        <v>309</v>
      </c>
      <c r="C15" t="s">
        <v>58</v>
      </c>
      <c r="D15">
        <v>337291.19288187003</v>
      </c>
      <c r="E15">
        <v>3543.7</v>
      </c>
      <c r="F15">
        <v>3759.12</v>
      </c>
      <c r="G15">
        <v>0</v>
      </c>
      <c r="H15">
        <v>95.92</v>
      </c>
      <c r="I15">
        <v>3540.82</v>
      </c>
      <c r="J15">
        <v>316.17</v>
      </c>
      <c r="L15">
        <v>326.76</v>
      </c>
      <c r="M15">
        <v>1564.71</v>
      </c>
      <c r="N15">
        <v>453.66</v>
      </c>
      <c r="O15">
        <v>9244.17</v>
      </c>
      <c r="P15">
        <v>1437.51</v>
      </c>
      <c r="R15">
        <v>6463.29</v>
      </c>
      <c r="S15">
        <v>2146.7599999999902</v>
      </c>
      <c r="T15">
        <v>4136.8100000000004</v>
      </c>
      <c r="U15">
        <v>889.41</v>
      </c>
      <c r="V15">
        <v>316.25</v>
      </c>
      <c r="W15">
        <v>15896.31</v>
      </c>
      <c r="X15">
        <v>16535.16</v>
      </c>
      <c r="Y15">
        <v>7895.93</v>
      </c>
      <c r="Z15">
        <v>95.919779000000005</v>
      </c>
      <c r="AA15">
        <v>1932.62</v>
      </c>
      <c r="AC15">
        <v>16445.89</v>
      </c>
      <c r="AD15">
        <v>6210.64</v>
      </c>
      <c r="AE15">
        <v>805.08999999999901</v>
      </c>
      <c r="AF15">
        <v>25779.33</v>
      </c>
      <c r="AG15">
        <v>9333.44</v>
      </c>
      <c r="AH15">
        <v>4636.9399999999996</v>
      </c>
      <c r="AI15">
        <v>16445.89</v>
      </c>
      <c r="AJ15">
        <v>1445.61</v>
      </c>
      <c r="AK15">
        <v>-2140.0500000000002</v>
      </c>
      <c r="AL15">
        <v>-1282.3399999999999</v>
      </c>
      <c r="AM15">
        <v>4193.43</v>
      </c>
      <c r="AN15">
        <v>-2266.39</v>
      </c>
      <c r="AO15">
        <v>2747.82</v>
      </c>
      <c r="AP15">
        <v>771.04</v>
      </c>
      <c r="AQ15">
        <v>1936.05</v>
      </c>
    </row>
    <row r="16" spans="1:43" hidden="1" x14ac:dyDescent="0.25">
      <c r="A16" t="s">
        <v>312</v>
      </c>
      <c r="B16" t="s">
        <v>311</v>
      </c>
      <c r="C16" t="s">
        <v>91</v>
      </c>
      <c r="D16">
        <v>302004.97561759001</v>
      </c>
      <c r="E16">
        <v>1112.9000000000001</v>
      </c>
      <c r="F16">
        <v>6901</v>
      </c>
      <c r="G16">
        <v>7</v>
      </c>
      <c r="H16">
        <v>543</v>
      </c>
      <c r="I16">
        <v>18875</v>
      </c>
      <c r="K16">
        <v>1064</v>
      </c>
      <c r="L16">
        <v>22471</v>
      </c>
      <c r="M16">
        <v>112</v>
      </c>
      <c r="N16">
        <v>92</v>
      </c>
      <c r="O16">
        <v>40880</v>
      </c>
      <c r="P16">
        <v>8140</v>
      </c>
      <c r="R16">
        <v>12735</v>
      </c>
      <c r="S16">
        <v>8334</v>
      </c>
      <c r="T16">
        <v>11874</v>
      </c>
      <c r="U16">
        <v>4498</v>
      </c>
      <c r="V16">
        <v>2558</v>
      </c>
      <c r="W16">
        <v>61364</v>
      </c>
      <c r="X16">
        <v>48041</v>
      </c>
      <c r="Y16">
        <v>18775</v>
      </c>
      <c r="Z16">
        <v>271.36650959999997</v>
      </c>
      <c r="AA16">
        <v>6343</v>
      </c>
      <c r="AC16">
        <v>62006</v>
      </c>
      <c r="AD16">
        <v>161</v>
      </c>
      <c r="AE16">
        <v>5582</v>
      </c>
      <c r="AF16">
        <v>88921</v>
      </c>
      <c r="AG16">
        <v>26915</v>
      </c>
      <c r="AH16">
        <v>20671</v>
      </c>
      <c r="AI16">
        <v>62006</v>
      </c>
      <c r="AJ16">
        <v>1645</v>
      </c>
      <c r="AK16">
        <v>-14508</v>
      </c>
      <c r="AL16">
        <v>1597</v>
      </c>
      <c r="AM16">
        <v>16900</v>
      </c>
      <c r="AN16">
        <v>-3992</v>
      </c>
      <c r="AO16">
        <v>15255</v>
      </c>
      <c r="AP16">
        <v>3989</v>
      </c>
      <c r="AQ16">
        <v>11391</v>
      </c>
    </row>
    <row r="17" spans="1:43" hidden="1" x14ac:dyDescent="0.25">
      <c r="A17" t="s">
        <v>314</v>
      </c>
      <c r="B17" t="s">
        <v>313</v>
      </c>
      <c r="C17" t="s">
        <v>27</v>
      </c>
      <c r="D17">
        <v>299163.82820335001</v>
      </c>
      <c r="E17">
        <v>971.5</v>
      </c>
      <c r="G17">
        <v>51935.78</v>
      </c>
      <c r="H17">
        <v>615.37</v>
      </c>
      <c r="I17">
        <v>108707.93</v>
      </c>
      <c r="M17">
        <v>288094.83</v>
      </c>
      <c r="N17">
        <v>393.39</v>
      </c>
      <c r="O17">
        <v>1236129.3599999901</v>
      </c>
      <c r="P17">
        <v>268837.46999999898</v>
      </c>
      <c r="Q17">
        <v>868387.54</v>
      </c>
      <c r="R17">
        <v>5141.82</v>
      </c>
      <c r="U17">
        <v>74505.17</v>
      </c>
      <c r="V17">
        <v>62623.899999999703</v>
      </c>
      <c r="W17">
        <v>76804.47</v>
      </c>
      <c r="X17">
        <v>108707.93</v>
      </c>
      <c r="Y17">
        <v>945824.72</v>
      </c>
      <c r="Z17">
        <v>307.68520119999999</v>
      </c>
      <c r="AB17">
        <v>945824.72</v>
      </c>
      <c r="AC17">
        <v>130175.099999999</v>
      </c>
      <c r="AE17">
        <v>206213.57</v>
      </c>
      <c r="AF17">
        <v>1344837.28999999</v>
      </c>
      <c r="AG17">
        <v>1214662.1899999899</v>
      </c>
      <c r="AI17">
        <v>130175.1</v>
      </c>
      <c r="AJ17">
        <v>1389.42</v>
      </c>
      <c r="AK17">
        <v>6640.54</v>
      </c>
      <c r="AL17">
        <v>-32350.9</v>
      </c>
      <c r="AM17">
        <v>22074.78</v>
      </c>
      <c r="AN17">
        <v>-17174.339999999898</v>
      </c>
      <c r="AO17">
        <v>20685.36</v>
      </c>
      <c r="AP17">
        <v>-3635.58</v>
      </c>
      <c r="AQ17">
        <v>307.14</v>
      </c>
    </row>
    <row r="18" spans="1:43" hidden="1" x14ac:dyDescent="0.25">
      <c r="A18" t="s">
        <v>316</v>
      </c>
      <c r="B18" t="s">
        <v>315</v>
      </c>
      <c r="C18" t="s">
        <v>317</v>
      </c>
      <c r="D18">
        <v>295133.72902029997</v>
      </c>
      <c r="E18">
        <v>9694.7999999999993</v>
      </c>
      <c r="F18">
        <v>10566.1</v>
      </c>
      <c r="G18">
        <v>424.1</v>
      </c>
      <c r="H18">
        <v>151</v>
      </c>
      <c r="I18">
        <v>7142.3</v>
      </c>
      <c r="K18">
        <v>141.099999999999</v>
      </c>
      <c r="L18">
        <v>0</v>
      </c>
      <c r="M18">
        <v>37934.6</v>
      </c>
      <c r="N18">
        <v>0</v>
      </c>
      <c r="O18">
        <v>57862.1</v>
      </c>
      <c r="P18">
        <v>2298.5</v>
      </c>
      <c r="R18">
        <v>16683.7</v>
      </c>
      <c r="S18">
        <v>4084.2999999999902</v>
      </c>
      <c r="T18">
        <v>6457.4</v>
      </c>
      <c r="U18">
        <v>3102.7</v>
      </c>
      <c r="V18">
        <v>2265.6</v>
      </c>
      <c r="W18">
        <v>54758.400000000001</v>
      </c>
      <c r="X18">
        <v>16793.3999999999</v>
      </c>
      <c r="Y18">
        <v>17023.5</v>
      </c>
      <c r="Z18">
        <v>30.208006000000001</v>
      </c>
      <c r="AA18">
        <v>425.5</v>
      </c>
      <c r="AC18">
        <v>55333.5</v>
      </c>
      <c r="AD18">
        <v>3532.3</v>
      </c>
      <c r="AE18">
        <v>32.9</v>
      </c>
      <c r="AF18">
        <v>74655.5</v>
      </c>
      <c r="AG18">
        <v>19322</v>
      </c>
      <c r="AH18">
        <v>2034.5</v>
      </c>
      <c r="AI18">
        <v>55333.5</v>
      </c>
      <c r="AJ18">
        <v>3459.3</v>
      </c>
      <c r="AK18">
        <v>-1607</v>
      </c>
      <c r="AL18">
        <v>-239.2</v>
      </c>
      <c r="AM18">
        <v>1840.5</v>
      </c>
      <c r="AN18">
        <v>-3991.3999999999901</v>
      </c>
      <c r="AO18">
        <v>-1618.8</v>
      </c>
      <c r="AP18">
        <v>-5.7000000000000401</v>
      </c>
      <c r="AQ18">
        <v>1359.4</v>
      </c>
    </row>
    <row r="19" spans="1:43" hidden="1" x14ac:dyDescent="0.25">
      <c r="A19" t="s">
        <v>319</v>
      </c>
      <c r="B19" t="s">
        <v>318</v>
      </c>
      <c r="C19" t="s">
        <v>320</v>
      </c>
      <c r="D19">
        <v>275458.47086722997</v>
      </c>
      <c r="E19">
        <v>2418.1999999999998</v>
      </c>
      <c r="F19">
        <v>28592.67</v>
      </c>
      <c r="G19">
        <v>10213.83</v>
      </c>
      <c r="H19">
        <v>114</v>
      </c>
      <c r="I19">
        <v>5538.69</v>
      </c>
      <c r="J19">
        <v>2770.5699999999902</v>
      </c>
      <c r="L19">
        <v>887.16</v>
      </c>
      <c r="M19">
        <v>6145.17</v>
      </c>
      <c r="N19">
        <v>4839.04</v>
      </c>
      <c r="O19">
        <v>104256.75</v>
      </c>
      <c r="P19">
        <v>58585.379999999903</v>
      </c>
      <c r="R19">
        <v>80019.179999999993</v>
      </c>
      <c r="S19">
        <v>12012.11</v>
      </c>
      <c r="T19">
        <v>16210.38</v>
      </c>
      <c r="U19">
        <v>17205.240000000002</v>
      </c>
      <c r="V19">
        <v>9640.2299999999705</v>
      </c>
      <c r="W19">
        <v>21546.059999999899</v>
      </c>
      <c r="X19">
        <v>37021.729999999901</v>
      </c>
      <c r="Y19">
        <v>44803.05</v>
      </c>
      <c r="Z19">
        <v>114.0001121</v>
      </c>
      <c r="AA19">
        <v>53200.46</v>
      </c>
      <c r="AC19">
        <v>37890.050000000003</v>
      </c>
      <c r="AD19">
        <v>6918.05</v>
      </c>
      <c r="AE19">
        <v>46174.58</v>
      </c>
      <c r="AF19">
        <v>141278.47999999899</v>
      </c>
      <c r="AG19">
        <v>103388.429999999</v>
      </c>
      <c r="AH19">
        <v>12552.88</v>
      </c>
      <c r="AI19">
        <v>37890.050000000003</v>
      </c>
      <c r="AJ19">
        <v>14724.72</v>
      </c>
      <c r="AK19">
        <v>-1197.52</v>
      </c>
      <c r="AL19">
        <v>-15458.84</v>
      </c>
      <c r="AM19">
        <v>17626.46</v>
      </c>
      <c r="AN19">
        <v>8435.42</v>
      </c>
      <c r="AO19">
        <v>2901.74</v>
      </c>
      <c r="AP19">
        <v>970.099999999999</v>
      </c>
      <c r="AQ19">
        <v>114</v>
      </c>
    </row>
    <row r="20" spans="1:43" hidden="1" x14ac:dyDescent="0.25">
      <c r="A20" t="s">
        <v>322</v>
      </c>
      <c r="B20" t="s">
        <v>321</v>
      </c>
      <c r="C20" t="s">
        <v>323</v>
      </c>
      <c r="D20">
        <v>264231.79480079998</v>
      </c>
      <c r="E20">
        <v>2979.2</v>
      </c>
      <c r="F20">
        <v>1264</v>
      </c>
      <c r="G20">
        <v>142</v>
      </c>
      <c r="H20">
        <v>89</v>
      </c>
      <c r="I20">
        <v>3507</v>
      </c>
      <c r="K20">
        <v>155</v>
      </c>
      <c r="L20">
        <v>311</v>
      </c>
      <c r="M20">
        <v>351</v>
      </c>
      <c r="N20">
        <v>53</v>
      </c>
      <c r="O20">
        <v>4613</v>
      </c>
      <c r="P20">
        <v>1852</v>
      </c>
      <c r="R20">
        <v>2831</v>
      </c>
      <c r="S20">
        <v>1642</v>
      </c>
      <c r="T20">
        <v>12000</v>
      </c>
      <c r="U20">
        <v>965</v>
      </c>
      <c r="V20">
        <v>245</v>
      </c>
      <c r="W20">
        <v>11620</v>
      </c>
      <c r="X20">
        <v>22407</v>
      </c>
      <c r="Y20">
        <v>13264</v>
      </c>
      <c r="Z20">
        <v>89</v>
      </c>
      <c r="AA20">
        <v>9367</v>
      </c>
      <c r="AC20">
        <v>11904</v>
      </c>
      <c r="AD20">
        <v>16584</v>
      </c>
      <c r="AE20">
        <v>1607</v>
      </c>
      <c r="AF20">
        <v>27020</v>
      </c>
      <c r="AG20">
        <v>15116</v>
      </c>
      <c r="AH20">
        <v>674</v>
      </c>
      <c r="AI20">
        <v>11904</v>
      </c>
      <c r="AJ20">
        <v>432</v>
      </c>
      <c r="AK20">
        <v>457</v>
      </c>
      <c r="AL20">
        <v>-1814</v>
      </c>
      <c r="AM20">
        <v>1370</v>
      </c>
      <c r="AN20">
        <v>-3567</v>
      </c>
      <c r="AO20">
        <v>938</v>
      </c>
      <c r="AP20">
        <v>13</v>
      </c>
      <c r="AQ20">
        <v>666</v>
      </c>
    </row>
    <row r="21" spans="1:43" hidden="1" x14ac:dyDescent="0.25">
      <c r="A21" t="s">
        <v>325</v>
      </c>
      <c r="B21" t="s">
        <v>324</v>
      </c>
      <c r="C21" t="s">
        <v>326</v>
      </c>
      <c r="D21">
        <v>263243.03623355</v>
      </c>
      <c r="E21">
        <v>1100.4000000000001</v>
      </c>
      <c r="F21">
        <v>5079.37</v>
      </c>
      <c r="G21">
        <v>1187.4100000000001</v>
      </c>
      <c r="H21">
        <v>239.93</v>
      </c>
      <c r="I21">
        <v>12667.29</v>
      </c>
      <c r="K21">
        <v>2864.86</v>
      </c>
      <c r="L21">
        <v>11891.39</v>
      </c>
      <c r="M21">
        <v>5214.6499999999996</v>
      </c>
      <c r="N21">
        <v>3054.89</v>
      </c>
      <c r="O21">
        <v>34753.03</v>
      </c>
      <c r="P21">
        <v>1501.35</v>
      </c>
      <c r="R21">
        <v>11855.15</v>
      </c>
      <c r="S21">
        <v>2757.99</v>
      </c>
      <c r="T21">
        <v>12121.18</v>
      </c>
      <c r="U21">
        <v>2926.98</v>
      </c>
      <c r="V21">
        <v>1019.64</v>
      </c>
      <c r="W21">
        <v>46583.88</v>
      </c>
      <c r="X21">
        <v>35014.979999999901</v>
      </c>
      <c r="Y21">
        <v>17200.55</v>
      </c>
      <c r="Z21">
        <v>239.93349699999999</v>
      </c>
      <c r="AA21">
        <v>1290.3</v>
      </c>
      <c r="AC21">
        <v>51066.11</v>
      </c>
      <c r="AD21">
        <v>8996.81</v>
      </c>
      <c r="AE21">
        <v>481.70999999999901</v>
      </c>
      <c r="AF21">
        <v>69768.009999999995</v>
      </c>
      <c r="AG21">
        <v>18701.8999999999</v>
      </c>
      <c r="AH21">
        <v>10592.89</v>
      </c>
      <c r="AI21">
        <v>51066.11</v>
      </c>
      <c r="AJ21">
        <v>1495.04</v>
      </c>
      <c r="AK21">
        <v>-5193.46</v>
      </c>
      <c r="AL21">
        <v>-5555.86</v>
      </c>
      <c r="AM21">
        <v>8984.5400000000009</v>
      </c>
      <c r="AN21">
        <v>2528.27</v>
      </c>
      <c r="AO21">
        <v>7489.5</v>
      </c>
      <c r="AP21">
        <v>-1764.77999999999</v>
      </c>
      <c r="AQ21">
        <v>2169.19</v>
      </c>
    </row>
    <row r="22" spans="1:43" hidden="1" x14ac:dyDescent="0.25">
      <c r="A22" t="s">
        <v>328</v>
      </c>
      <c r="B22" t="s">
        <v>327</v>
      </c>
      <c r="C22" t="s">
        <v>304</v>
      </c>
      <c r="D22">
        <v>259749.607537815</v>
      </c>
      <c r="E22">
        <v>1657.5</v>
      </c>
      <c r="F22">
        <v>5205.28</v>
      </c>
      <c r="G22">
        <v>9676.5300000000007</v>
      </c>
      <c r="H22">
        <v>159.26</v>
      </c>
      <c r="I22">
        <v>5377.22</v>
      </c>
      <c r="K22">
        <v>915.52</v>
      </c>
      <c r="L22">
        <v>689.34</v>
      </c>
      <c r="M22">
        <v>136175.73000000001</v>
      </c>
      <c r="N22">
        <v>31190.74</v>
      </c>
      <c r="O22">
        <v>384368.1</v>
      </c>
      <c r="P22">
        <v>198141.45</v>
      </c>
      <c r="Q22">
        <v>242749.57</v>
      </c>
      <c r="R22">
        <v>3837.94</v>
      </c>
      <c r="S22">
        <v>12197.1899999999</v>
      </c>
      <c r="T22">
        <v>124456.34</v>
      </c>
      <c r="U22">
        <v>0</v>
      </c>
      <c r="V22">
        <v>0</v>
      </c>
      <c r="W22">
        <v>36571.550000000003</v>
      </c>
      <c r="X22">
        <v>21033.05</v>
      </c>
      <c r="Y22">
        <v>129661.62</v>
      </c>
      <c r="Z22">
        <v>159.28154599999999</v>
      </c>
      <c r="AA22">
        <v>212264.97</v>
      </c>
      <c r="AC22">
        <v>77598.080000000002</v>
      </c>
      <c r="AD22">
        <v>0</v>
      </c>
      <c r="AE22">
        <v>198141.45</v>
      </c>
      <c r="AF22">
        <v>405401.15</v>
      </c>
      <c r="AG22">
        <v>327803.07</v>
      </c>
      <c r="AH22">
        <v>3458.64</v>
      </c>
      <c r="AI22">
        <v>77598.080000000002</v>
      </c>
      <c r="AJ22">
        <v>1220.49</v>
      </c>
      <c r="AK22">
        <v>51016.06</v>
      </c>
      <c r="AL22">
        <v>-13945.21</v>
      </c>
      <c r="AM22">
        <v>-39479.54</v>
      </c>
      <c r="AN22">
        <v>-54072.35</v>
      </c>
      <c r="AO22">
        <v>-40700.03</v>
      </c>
      <c r="AP22">
        <v>-2408.69</v>
      </c>
      <c r="AQ22">
        <v>744.81</v>
      </c>
    </row>
    <row r="23" spans="1:43" hidden="1" x14ac:dyDescent="0.25">
      <c r="A23" t="s">
        <v>330</v>
      </c>
      <c r="B23" t="s">
        <v>329</v>
      </c>
      <c r="C23" t="s">
        <v>331</v>
      </c>
      <c r="D23">
        <v>239189.95380476001</v>
      </c>
      <c r="E23">
        <v>3668.2</v>
      </c>
      <c r="F23">
        <v>878.71</v>
      </c>
      <c r="G23">
        <v>6014.23</v>
      </c>
      <c r="H23">
        <v>648.26</v>
      </c>
      <c r="I23">
        <v>1575</v>
      </c>
      <c r="J23">
        <v>78.5</v>
      </c>
      <c r="L23">
        <v>0.01</v>
      </c>
      <c r="M23">
        <v>774.72</v>
      </c>
      <c r="O23">
        <v>12906.1899999999</v>
      </c>
      <c r="P23">
        <v>408.19999999999601</v>
      </c>
      <c r="R23">
        <v>11665.4</v>
      </c>
      <c r="S23">
        <v>460.26</v>
      </c>
      <c r="T23">
        <v>454.159999999999</v>
      </c>
      <c r="U23">
        <v>466.06</v>
      </c>
      <c r="V23">
        <v>0.46999999999636199</v>
      </c>
      <c r="W23">
        <v>9839.1299999999992</v>
      </c>
      <c r="X23">
        <v>5337.41</v>
      </c>
      <c r="Y23">
        <v>1332.87</v>
      </c>
      <c r="Z23">
        <v>64.826397799999995</v>
      </c>
      <c r="AA23">
        <v>439.48</v>
      </c>
      <c r="AC23">
        <v>16502.53</v>
      </c>
      <c r="AD23">
        <v>3055.56</v>
      </c>
      <c r="AE23">
        <v>329.23</v>
      </c>
      <c r="AF23">
        <v>18243.599999999999</v>
      </c>
      <c r="AG23">
        <v>1741.0699999999899</v>
      </c>
      <c r="AH23">
        <v>246.59</v>
      </c>
      <c r="AI23">
        <v>16502.53</v>
      </c>
      <c r="AJ23">
        <v>2131.29</v>
      </c>
      <c r="AK23">
        <v>-132.41</v>
      </c>
      <c r="AL23">
        <v>-2442.1799999999998</v>
      </c>
      <c r="AM23">
        <v>2677.97</v>
      </c>
      <c r="AN23">
        <v>-1001.52</v>
      </c>
      <c r="AO23">
        <v>546.67999999999904</v>
      </c>
      <c r="AP23">
        <v>103.379999999999</v>
      </c>
      <c r="AQ23">
        <v>0</v>
      </c>
    </row>
    <row r="24" spans="1:43" hidden="1" x14ac:dyDescent="0.25">
      <c r="A24" t="s">
        <v>333</v>
      </c>
      <c r="B24" t="s">
        <v>332</v>
      </c>
      <c r="C24" t="s">
        <v>334</v>
      </c>
      <c r="D24">
        <v>234051.94781472001</v>
      </c>
      <c r="E24">
        <v>8219.85</v>
      </c>
      <c r="F24">
        <v>8682.74</v>
      </c>
      <c r="G24">
        <v>5484.44</v>
      </c>
      <c r="H24">
        <v>288.69</v>
      </c>
      <c r="I24">
        <v>6986.19</v>
      </c>
      <c r="J24">
        <v>6253.55</v>
      </c>
      <c r="L24">
        <v>6329.26</v>
      </c>
      <c r="M24">
        <v>1460.35</v>
      </c>
      <c r="N24">
        <v>55.63</v>
      </c>
      <c r="O24">
        <v>70655.520000000004</v>
      </c>
      <c r="P24">
        <v>13568.44</v>
      </c>
      <c r="R24">
        <v>57290.13</v>
      </c>
      <c r="S24">
        <v>3259.8399999999901</v>
      </c>
      <c r="T24">
        <v>14749.05</v>
      </c>
      <c r="U24">
        <v>5575.78</v>
      </c>
      <c r="V24">
        <v>947.83000000001402</v>
      </c>
      <c r="W24">
        <v>48551.409999999902</v>
      </c>
      <c r="X24">
        <v>20724.88</v>
      </c>
      <c r="Y24">
        <v>23431.79</v>
      </c>
      <c r="Z24">
        <v>28.868634499999999</v>
      </c>
      <c r="AA24">
        <v>11057.74</v>
      </c>
      <c r="AC24">
        <v>54380.169999999896</v>
      </c>
      <c r="AD24">
        <v>6611.83</v>
      </c>
      <c r="AE24">
        <v>6367.06</v>
      </c>
      <c r="AF24">
        <v>91380.4</v>
      </c>
      <c r="AG24">
        <v>37000.230000000003</v>
      </c>
      <c r="AH24">
        <v>3867.02</v>
      </c>
      <c r="AI24">
        <v>54380.169999999896</v>
      </c>
      <c r="AJ24">
        <v>6200.11</v>
      </c>
      <c r="AK24">
        <v>-1631</v>
      </c>
      <c r="AL24">
        <v>-7187.68</v>
      </c>
      <c r="AM24">
        <v>9068.51</v>
      </c>
      <c r="AN24">
        <v>-1461.26</v>
      </c>
      <c r="AO24">
        <v>2868.4</v>
      </c>
      <c r="AP24">
        <v>249.82999999999899</v>
      </c>
      <c r="AQ24">
        <v>1091.27</v>
      </c>
    </row>
    <row r="25" spans="1:43" hidden="1" x14ac:dyDescent="0.25">
      <c r="A25" t="s">
        <v>336</v>
      </c>
      <c r="B25" t="s">
        <v>335</v>
      </c>
      <c r="C25" t="s">
        <v>317</v>
      </c>
      <c r="D25">
        <v>225724.12271617001</v>
      </c>
      <c r="E25">
        <v>629.25</v>
      </c>
      <c r="F25">
        <v>75853.3</v>
      </c>
      <c r="G25">
        <v>14164.33</v>
      </c>
      <c r="H25">
        <v>766.02</v>
      </c>
      <c r="I25">
        <v>55853.869999999901</v>
      </c>
      <c r="K25">
        <v>3777.72</v>
      </c>
      <c r="L25">
        <v>45316.68</v>
      </c>
      <c r="M25">
        <v>7540.85</v>
      </c>
      <c r="N25">
        <v>7277.72</v>
      </c>
      <c r="O25">
        <v>183145.96</v>
      </c>
      <c r="P25">
        <v>127047.58999999901</v>
      </c>
      <c r="R25">
        <v>101037.579999999</v>
      </c>
      <c r="S25">
        <v>39181.24</v>
      </c>
      <c r="T25">
        <v>79174.03</v>
      </c>
      <c r="U25">
        <v>25473.13</v>
      </c>
      <c r="V25">
        <v>30783.289999999899</v>
      </c>
      <c r="W25">
        <v>30391.4399999999</v>
      </c>
      <c r="X25">
        <v>151528.47</v>
      </c>
      <c r="Y25">
        <v>155027.32999999999</v>
      </c>
      <c r="Z25">
        <v>332.15943249999998</v>
      </c>
      <c r="AA25">
        <v>134113.44</v>
      </c>
      <c r="AC25">
        <v>52599.5099999999</v>
      </c>
      <c r="AD25">
        <v>40755.39</v>
      </c>
      <c r="AE25">
        <v>96264.3</v>
      </c>
      <c r="AF25">
        <v>334674.43</v>
      </c>
      <c r="AG25">
        <v>282074.91999999899</v>
      </c>
      <c r="AH25">
        <v>15737.97</v>
      </c>
      <c r="AI25">
        <v>52599.51</v>
      </c>
      <c r="AJ25">
        <v>19230.169999999998</v>
      </c>
      <c r="AK25">
        <v>-26242.9</v>
      </c>
      <c r="AL25">
        <v>-15417.17</v>
      </c>
      <c r="AM25">
        <v>35388.01</v>
      </c>
      <c r="AN25">
        <v>-6306.1199999999899</v>
      </c>
      <c r="AO25">
        <v>16157.84</v>
      </c>
      <c r="AP25">
        <v>-6272.0599999999904</v>
      </c>
      <c r="AQ25">
        <v>140.88</v>
      </c>
    </row>
    <row r="26" spans="1:43" hidden="1" x14ac:dyDescent="0.25">
      <c r="A26" t="s">
        <v>338</v>
      </c>
      <c r="B26" t="s">
        <v>337</v>
      </c>
      <c r="C26" t="s">
        <v>339</v>
      </c>
      <c r="D26">
        <v>221587.90137557901</v>
      </c>
      <c r="E26">
        <v>22820.1</v>
      </c>
      <c r="F26">
        <v>2120.94</v>
      </c>
      <c r="G26">
        <v>0</v>
      </c>
      <c r="H26">
        <v>96.42</v>
      </c>
      <c r="I26">
        <v>1162.8999999999901</v>
      </c>
      <c r="K26">
        <v>25.6099999999999</v>
      </c>
      <c r="L26">
        <v>0</v>
      </c>
      <c r="M26">
        <v>560.19000000000005</v>
      </c>
      <c r="O26">
        <v>5488.5899999999901</v>
      </c>
      <c r="P26">
        <v>3439.82</v>
      </c>
      <c r="R26">
        <v>3402.06</v>
      </c>
      <c r="S26">
        <v>206.59</v>
      </c>
      <c r="T26">
        <v>958.81</v>
      </c>
      <c r="U26">
        <v>1500.73</v>
      </c>
      <c r="V26">
        <v>3222.51</v>
      </c>
      <c r="W26">
        <v>2362.75</v>
      </c>
      <c r="X26">
        <v>3490.15</v>
      </c>
      <c r="Y26">
        <v>3079.75</v>
      </c>
      <c r="Z26">
        <v>9.6415716000000007</v>
      </c>
      <c r="AA26">
        <v>270.52</v>
      </c>
      <c r="AC26">
        <v>2459.17</v>
      </c>
      <c r="AD26">
        <v>1928.77</v>
      </c>
      <c r="AE26">
        <v>217.30999999999901</v>
      </c>
      <c r="AF26">
        <v>8978.74</v>
      </c>
      <c r="AG26">
        <v>6519.57</v>
      </c>
      <c r="AH26">
        <v>191.89</v>
      </c>
      <c r="AI26">
        <v>2459.17</v>
      </c>
      <c r="AJ26">
        <v>549.91999999999996</v>
      </c>
      <c r="AK26">
        <v>-2122.7399999999998</v>
      </c>
      <c r="AL26">
        <v>-391.73</v>
      </c>
      <c r="AM26">
        <v>2737.43</v>
      </c>
      <c r="AN26">
        <v>-871.33999999999901</v>
      </c>
      <c r="AO26">
        <v>2187.5099999999902</v>
      </c>
      <c r="AP26">
        <v>222.96</v>
      </c>
      <c r="AQ26">
        <v>2024.73</v>
      </c>
    </row>
    <row r="27" spans="1:43" hidden="1" x14ac:dyDescent="0.25">
      <c r="A27" t="s">
        <v>341</v>
      </c>
      <c r="B27" t="s">
        <v>340</v>
      </c>
      <c r="C27" t="s">
        <v>82</v>
      </c>
      <c r="D27">
        <v>214556.66185832999</v>
      </c>
      <c r="E27">
        <v>171</v>
      </c>
      <c r="F27">
        <v>46475.23</v>
      </c>
      <c r="G27">
        <v>0</v>
      </c>
      <c r="H27">
        <v>6290.14</v>
      </c>
      <c r="I27">
        <v>12212.46</v>
      </c>
      <c r="J27">
        <v>34934.42</v>
      </c>
      <c r="L27">
        <v>11818.3239999999</v>
      </c>
      <c r="M27">
        <v>61270.61</v>
      </c>
      <c r="N27">
        <v>23824.93</v>
      </c>
      <c r="O27">
        <v>476062.07999999903</v>
      </c>
      <c r="P27">
        <v>171369.25999999899</v>
      </c>
      <c r="R27">
        <v>349303.07599999901</v>
      </c>
      <c r="S27">
        <v>20496.45</v>
      </c>
      <c r="T27">
        <v>82146.209999999905</v>
      </c>
      <c r="U27">
        <v>53670.07</v>
      </c>
      <c r="V27">
        <v>39175.439999999799</v>
      </c>
      <c r="W27">
        <v>253212.77</v>
      </c>
      <c r="X27">
        <v>107256.459999999</v>
      </c>
      <c r="Y27">
        <v>128621.44</v>
      </c>
      <c r="Z27">
        <v>1258.028</v>
      </c>
      <c r="AA27">
        <v>121985.86</v>
      </c>
      <c r="AC27">
        <v>283327.84000000003</v>
      </c>
      <c r="AD27">
        <v>55360.27</v>
      </c>
      <c r="AE27">
        <v>97259.4</v>
      </c>
      <c r="AF27">
        <v>583318.53999999899</v>
      </c>
      <c r="AG27">
        <v>299990.69999999902</v>
      </c>
      <c r="AH27">
        <v>19187.28</v>
      </c>
      <c r="AI27">
        <v>283327.84000000003</v>
      </c>
      <c r="AJ27">
        <v>33457.120000000003</v>
      </c>
      <c r="AK27">
        <v>-35979.08</v>
      </c>
      <c r="AL27">
        <v>-40344.81</v>
      </c>
      <c r="AM27">
        <v>78000.039999999994</v>
      </c>
      <c r="AN27">
        <v>-9824.4199999999892</v>
      </c>
      <c r="AO27">
        <v>44542.919999999896</v>
      </c>
      <c r="AP27">
        <v>1676.1499999999901</v>
      </c>
      <c r="AQ27">
        <v>12923.83</v>
      </c>
    </row>
    <row r="28" spans="1:43" hidden="1" x14ac:dyDescent="0.25">
      <c r="A28" t="s">
        <v>92</v>
      </c>
      <c r="B28" t="s">
        <v>93</v>
      </c>
      <c r="C28" t="s">
        <v>91</v>
      </c>
      <c r="D28">
        <v>210899.53173645001</v>
      </c>
      <c r="E28">
        <v>404.05</v>
      </c>
      <c r="F28">
        <v>5993.8</v>
      </c>
      <c r="G28">
        <v>376</v>
      </c>
      <c r="H28">
        <v>1097.5999999999999</v>
      </c>
      <c r="I28">
        <v>40111.199999999997</v>
      </c>
      <c r="J28">
        <v>1305.3</v>
      </c>
      <c r="L28">
        <v>30348.5</v>
      </c>
      <c r="M28">
        <v>2150</v>
      </c>
      <c r="N28">
        <v>58.9</v>
      </c>
      <c r="O28">
        <v>50814.1</v>
      </c>
      <c r="P28">
        <v>12421.6</v>
      </c>
      <c r="R28">
        <v>15025.4</v>
      </c>
      <c r="S28">
        <v>13244.6</v>
      </c>
      <c r="T28">
        <v>20781.499999999902</v>
      </c>
      <c r="U28">
        <v>3290.2</v>
      </c>
      <c r="V28">
        <v>3393.8000000000102</v>
      </c>
      <c r="W28">
        <v>76194.3</v>
      </c>
      <c r="X28">
        <v>66109.600000000006</v>
      </c>
      <c r="Y28">
        <v>26775.299999999901</v>
      </c>
      <c r="Z28">
        <v>548.7917741</v>
      </c>
      <c r="AA28">
        <v>17466.599999999999</v>
      </c>
      <c r="AC28">
        <v>77726.8</v>
      </c>
      <c r="AD28">
        <v>118.8</v>
      </c>
      <c r="AE28">
        <v>7722.49999999999</v>
      </c>
      <c r="AF28">
        <v>116923.7</v>
      </c>
      <c r="AG28">
        <v>39196.9</v>
      </c>
      <c r="AH28">
        <v>12635</v>
      </c>
      <c r="AI28">
        <v>77726.8</v>
      </c>
      <c r="AJ28">
        <v>1483.4</v>
      </c>
      <c r="AK28">
        <v>-6088.1</v>
      </c>
      <c r="AL28">
        <v>-8169.2</v>
      </c>
      <c r="AM28">
        <v>13060.1</v>
      </c>
      <c r="AN28">
        <v>-4477.3999999999996</v>
      </c>
      <c r="AO28">
        <v>11576.7</v>
      </c>
      <c r="AP28">
        <v>-1197.19999999999</v>
      </c>
      <c r="AQ28">
        <v>3281.4</v>
      </c>
    </row>
    <row r="29" spans="1:43" hidden="1" x14ac:dyDescent="0.25">
      <c r="A29" t="s">
        <v>343</v>
      </c>
      <c r="B29" t="s">
        <v>342</v>
      </c>
      <c r="C29" t="s">
        <v>344</v>
      </c>
      <c r="D29">
        <v>189181.95627433999</v>
      </c>
      <c r="E29">
        <v>195.9</v>
      </c>
      <c r="F29">
        <v>11277.32</v>
      </c>
      <c r="G29">
        <v>0</v>
      </c>
      <c r="H29">
        <v>9696.67</v>
      </c>
      <c r="I29">
        <v>4458.08</v>
      </c>
      <c r="J29">
        <v>9955.9699999999993</v>
      </c>
      <c r="L29">
        <v>329.87</v>
      </c>
      <c r="M29">
        <v>10626.24</v>
      </c>
      <c r="N29">
        <v>3760.41</v>
      </c>
      <c r="O29">
        <v>357326.34</v>
      </c>
      <c r="P29">
        <v>199794.61</v>
      </c>
      <c r="R29">
        <v>315719.40999999997</v>
      </c>
      <c r="S29">
        <v>16255.24</v>
      </c>
      <c r="T29">
        <v>65545.66</v>
      </c>
      <c r="U29">
        <v>30650.82</v>
      </c>
      <c r="V29">
        <v>7004.76</v>
      </c>
      <c r="W29">
        <v>125677.07</v>
      </c>
      <c r="X29">
        <v>58425.4</v>
      </c>
      <c r="Y29">
        <v>76822.98</v>
      </c>
      <c r="Z29">
        <v>969.66661339999996</v>
      </c>
      <c r="AA29">
        <v>210706.56</v>
      </c>
      <c r="AC29">
        <v>139134.15</v>
      </c>
      <c r="AD29">
        <v>10370</v>
      </c>
      <c r="AE29">
        <v>182833.88</v>
      </c>
      <c r="AF29">
        <v>415751.74</v>
      </c>
      <c r="AG29">
        <v>276617.59000000003</v>
      </c>
      <c r="AH29">
        <v>27342.080000000002</v>
      </c>
      <c r="AI29">
        <v>139134.15</v>
      </c>
      <c r="AJ29">
        <v>24444.42</v>
      </c>
      <c r="AK29">
        <v>-19171.560000000001</v>
      </c>
      <c r="AL29">
        <v>-22838.240000000002</v>
      </c>
      <c r="AM29">
        <v>41788.230000000003</v>
      </c>
      <c r="AN29">
        <v>-158.94999999999899</v>
      </c>
      <c r="AO29">
        <v>17343.810000000001</v>
      </c>
      <c r="AP29">
        <v>-221.569999999999</v>
      </c>
      <c r="AQ29">
        <v>7106.93</v>
      </c>
    </row>
    <row r="30" spans="1:43" hidden="1" x14ac:dyDescent="0.25">
      <c r="A30" t="s">
        <v>346</v>
      </c>
      <c r="B30" t="s">
        <v>345</v>
      </c>
      <c r="C30" t="s">
        <v>347</v>
      </c>
      <c r="D30">
        <v>189131.15773219499</v>
      </c>
      <c r="E30">
        <v>775.65</v>
      </c>
      <c r="F30">
        <v>14830</v>
      </c>
      <c r="G30">
        <v>5417</v>
      </c>
      <c r="H30">
        <v>334</v>
      </c>
      <c r="I30">
        <v>20719</v>
      </c>
      <c r="J30">
        <v>7397</v>
      </c>
      <c r="L30">
        <v>149</v>
      </c>
      <c r="M30">
        <v>4801</v>
      </c>
      <c r="N30">
        <v>1344</v>
      </c>
      <c r="O30">
        <v>142389</v>
      </c>
      <c r="P30">
        <v>73504</v>
      </c>
      <c r="R30">
        <v>126469</v>
      </c>
      <c r="S30">
        <v>7162</v>
      </c>
      <c r="T30">
        <v>55133</v>
      </c>
      <c r="U30">
        <v>10970</v>
      </c>
      <c r="V30">
        <v>2580</v>
      </c>
      <c r="W30">
        <v>59977</v>
      </c>
      <c r="X30">
        <v>68150</v>
      </c>
      <c r="Y30">
        <v>69963</v>
      </c>
      <c r="Z30">
        <v>302.04564190000002</v>
      </c>
      <c r="AA30">
        <v>80820</v>
      </c>
      <c r="AC30">
        <v>67072</v>
      </c>
      <c r="AD30">
        <v>33135</v>
      </c>
      <c r="AE30">
        <v>63527</v>
      </c>
      <c r="AF30">
        <v>210539</v>
      </c>
      <c r="AG30">
        <v>143467</v>
      </c>
      <c r="AH30">
        <v>7134</v>
      </c>
      <c r="AI30">
        <v>67072</v>
      </c>
      <c r="AJ30">
        <v>14784</v>
      </c>
      <c r="AK30">
        <v>-5977</v>
      </c>
      <c r="AL30">
        <v>-10730</v>
      </c>
      <c r="AM30">
        <v>23323</v>
      </c>
      <c r="AN30">
        <v>2467</v>
      </c>
      <c r="AO30">
        <v>8539</v>
      </c>
      <c r="AP30">
        <v>6616</v>
      </c>
      <c r="AQ30">
        <v>4194</v>
      </c>
    </row>
    <row r="31" spans="1:43" hidden="1" x14ac:dyDescent="0.25">
      <c r="A31" t="s">
        <v>349</v>
      </c>
      <c r="B31" t="s">
        <v>348</v>
      </c>
      <c r="C31" t="s">
        <v>317</v>
      </c>
      <c r="D31">
        <v>182338.6477374</v>
      </c>
      <c r="E31">
        <v>1546.85</v>
      </c>
      <c r="F31">
        <v>22499.19</v>
      </c>
      <c r="G31">
        <v>2745.48</v>
      </c>
      <c r="H31">
        <v>556.82000000000005</v>
      </c>
      <c r="I31">
        <v>25539.35</v>
      </c>
      <c r="K31">
        <v>6.8199999999999301</v>
      </c>
      <c r="L31">
        <v>6437.8899999999903</v>
      </c>
      <c r="M31">
        <v>21006.5</v>
      </c>
      <c r="N31">
        <v>10716.32</v>
      </c>
      <c r="O31">
        <v>112957.69</v>
      </c>
      <c r="P31">
        <v>66621.61</v>
      </c>
      <c r="R31">
        <v>24670.67</v>
      </c>
      <c r="S31">
        <v>41903.1</v>
      </c>
      <c r="T31">
        <v>48080.219999999899</v>
      </c>
      <c r="U31">
        <v>60835.81</v>
      </c>
      <c r="V31">
        <v>8711.7199999999993</v>
      </c>
      <c r="W31">
        <v>53063.49</v>
      </c>
      <c r="X31">
        <v>91325.440000000002</v>
      </c>
      <c r="Y31">
        <v>70579.409999999902</v>
      </c>
      <c r="Z31">
        <v>119.8118224</v>
      </c>
      <c r="AA31">
        <v>92246.85</v>
      </c>
      <c r="AC31">
        <v>67082.11</v>
      </c>
      <c r="AD31">
        <v>16854.97</v>
      </c>
      <c r="AE31">
        <v>57909.89</v>
      </c>
      <c r="AF31">
        <v>204283.13</v>
      </c>
      <c r="AG31">
        <v>137201.01999999999</v>
      </c>
      <c r="AH31">
        <v>7028.02</v>
      </c>
      <c r="AI31">
        <v>67082.11</v>
      </c>
      <c r="AJ31">
        <v>6304.57</v>
      </c>
      <c r="AK31">
        <v>15946.11</v>
      </c>
      <c r="AL31">
        <v>-8866.27</v>
      </c>
      <c r="AM31">
        <v>-7074.02</v>
      </c>
      <c r="AN31">
        <v>-22715.91</v>
      </c>
      <c r="AO31">
        <v>-13378.59</v>
      </c>
      <c r="AP31">
        <v>5.8199999999997001</v>
      </c>
      <c r="AQ31">
        <v>1522.13</v>
      </c>
    </row>
    <row r="32" spans="1:43" hidden="1" x14ac:dyDescent="0.25">
      <c r="A32" t="s">
        <v>351</v>
      </c>
      <c r="B32" t="s">
        <v>350</v>
      </c>
      <c r="C32" t="s">
        <v>352</v>
      </c>
      <c r="D32">
        <v>170270.80441024</v>
      </c>
      <c r="E32">
        <v>247.45</v>
      </c>
      <c r="F32">
        <v>1247.8900000000001</v>
      </c>
      <c r="G32">
        <v>7834.43</v>
      </c>
      <c r="H32">
        <v>6975.45</v>
      </c>
      <c r="I32">
        <v>5048.18</v>
      </c>
      <c r="J32">
        <v>11356.98</v>
      </c>
      <c r="L32">
        <v>1713.92</v>
      </c>
      <c r="M32">
        <v>3787.64</v>
      </c>
      <c r="N32">
        <v>0</v>
      </c>
      <c r="O32">
        <v>228567.59</v>
      </c>
      <c r="P32">
        <v>129866.99</v>
      </c>
      <c r="R32">
        <v>202912.52</v>
      </c>
      <c r="S32">
        <v>6495.4199999999901</v>
      </c>
      <c r="T32">
        <v>43588.29</v>
      </c>
      <c r="U32">
        <v>20153.509999999998</v>
      </c>
      <c r="V32">
        <v>4283.0300000000198</v>
      </c>
      <c r="W32">
        <v>61437.249999999898</v>
      </c>
      <c r="X32">
        <v>22382.71</v>
      </c>
      <c r="Y32">
        <v>44836.18</v>
      </c>
      <c r="Z32">
        <v>697.54528640000001</v>
      </c>
      <c r="AA32">
        <v>134695.63</v>
      </c>
      <c r="AC32">
        <v>76247.129999999903</v>
      </c>
      <c r="AD32">
        <v>1364.04</v>
      </c>
      <c r="AE32">
        <v>114226.98</v>
      </c>
      <c r="AF32">
        <v>250950.3</v>
      </c>
      <c r="AG32">
        <v>174703.17</v>
      </c>
      <c r="AH32">
        <v>9475.07</v>
      </c>
      <c r="AI32">
        <v>76247.13</v>
      </c>
      <c r="AJ32">
        <v>7966.22</v>
      </c>
      <c r="AK32">
        <v>-28966.94</v>
      </c>
      <c r="AL32">
        <v>752.79</v>
      </c>
      <c r="AM32">
        <v>26123.52</v>
      </c>
      <c r="AN32">
        <v>-10070.299999999999</v>
      </c>
      <c r="AO32">
        <v>18157.3</v>
      </c>
      <c r="AP32">
        <v>-2090.6299999999901</v>
      </c>
      <c r="AQ32">
        <v>10811.96</v>
      </c>
    </row>
    <row r="33" spans="1:43" hidden="1" x14ac:dyDescent="0.25">
      <c r="A33" t="s">
        <v>354</v>
      </c>
      <c r="B33" t="s">
        <v>353</v>
      </c>
      <c r="C33" t="s">
        <v>355</v>
      </c>
      <c r="D33">
        <v>157698.35334728999</v>
      </c>
      <c r="E33">
        <v>989.15</v>
      </c>
      <c r="F33">
        <v>1210</v>
      </c>
      <c r="G33">
        <v>3830</v>
      </c>
      <c r="H33">
        <v>1584</v>
      </c>
      <c r="I33">
        <v>3002</v>
      </c>
      <c r="K33">
        <v>7</v>
      </c>
      <c r="L33">
        <v>3</v>
      </c>
      <c r="M33">
        <v>131</v>
      </c>
      <c r="N33">
        <v>46</v>
      </c>
      <c r="O33">
        <v>59696</v>
      </c>
      <c r="P33">
        <v>51618</v>
      </c>
      <c r="R33">
        <v>53624</v>
      </c>
      <c r="S33">
        <v>1953</v>
      </c>
      <c r="T33">
        <v>6731</v>
      </c>
      <c r="U33">
        <v>5931</v>
      </c>
      <c r="V33">
        <v>1710</v>
      </c>
      <c r="W33">
        <v>466</v>
      </c>
      <c r="X33">
        <v>7213</v>
      </c>
      <c r="Y33">
        <v>7941</v>
      </c>
      <c r="Z33">
        <v>158.4032478</v>
      </c>
      <c r="AA33">
        <v>54223</v>
      </c>
      <c r="AC33">
        <v>7350</v>
      </c>
      <c r="AD33">
        <v>52</v>
      </c>
      <c r="AE33">
        <v>49908</v>
      </c>
      <c r="AF33">
        <v>66909</v>
      </c>
      <c r="AG33">
        <v>59559</v>
      </c>
      <c r="AH33">
        <v>2206</v>
      </c>
      <c r="AI33">
        <v>7350</v>
      </c>
      <c r="AJ33">
        <v>3376</v>
      </c>
      <c r="AK33">
        <v>-2973</v>
      </c>
      <c r="AL33">
        <v>-3857</v>
      </c>
      <c r="AM33">
        <v>7265</v>
      </c>
      <c r="AN33">
        <v>1694</v>
      </c>
      <c r="AO33">
        <v>3889</v>
      </c>
      <c r="AP33">
        <v>435</v>
      </c>
      <c r="AQ33">
        <v>0</v>
      </c>
    </row>
    <row r="34" spans="1:43" hidden="1" x14ac:dyDescent="0.25">
      <c r="A34" t="s">
        <v>357</v>
      </c>
      <c r="B34" t="s">
        <v>356</v>
      </c>
      <c r="C34" t="s">
        <v>358</v>
      </c>
      <c r="D34">
        <v>157355.32144852501</v>
      </c>
      <c r="E34">
        <v>735.3</v>
      </c>
      <c r="F34">
        <v>2984.37</v>
      </c>
      <c r="G34">
        <v>9747.36</v>
      </c>
      <c r="H34">
        <v>724.29</v>
      </c>
      <c r="I34">
        <v>8277.4699999999993</v>
      </c>
      <c r="J34">
        <v>986.469999999999</v>
      </c>
      <c r="L34">
        <v>12206.98</v>
      </c>
      <c r="M34">
        <v>3557.85</v>
      </c>
      <c r="N34">
        <v>1338.51</v>
      </c>
      <c r="O34">
        <v>95257.71</v>
      </c>
      <c r="P34">
        <v>52732.85</v>
      </c>
      <c r="R34">
        <v>67445.240000000005</v>
      </c>
      <c r="S34">
        <v>4777.28999999999</v>
      </c>
      <c r="T34">
        <v>9940.1899999999896</v>
      </c>
      <c r="U34">
        <v>12047.64</v>
      </c>
      <c r="V34">
        <v>2673.43</v>
      </c>
      <c r="W34">
        <v>35237.659999999902</v>
      </c>
      <c r="X34">
        <v>17447.519999999899</v>
      </c>
      <c r="Y34">
        <v>12924.559999999899</v>
      </c>
      <c r="Z34">
        <v>216.01389449999999</v>
      </c>
      <c r="AA34">
        <v>53136.409999999902</v>
      </c>
      <c r="AC34">
        <v>47047.82</v>
      </c>
      <c r="AD34">
        <v>451.97</v>
      </c>
      <c r="AE34">
        <v>49072.95</v>
      </c>
      <c r="AF34">
        <v>112705.23</v>
      </c>
      <c r="AG34">
        <v>65657.41</v>
      </c>
      <c r="AH34">
        <v>3940.79</v>
      </c>
      <c r="AI34">
        <v>47047.82</v>
      </c>
      <c r="AJ34">
        <v>9124.7800000000007</v>
      </c>
      <c r="AK34">
        <v>-2733.8</v>
      </c>
      <c r="AL34">
        <v>-16938.8</v>
      </c>
      <c r="AM34">
        <v>11933.25</v>
      </c>
      <c r="AN34">
        <v>-1688.55</v>
      </c>
      <c r="AO34">
        <v>2808.4699999999898</v>
      </c>
      <c r="AP34">
        <v>-7739.3499999999904</v>
      </c>
      <c r="AQ34">
        <v>1092.9100000000001</v>
      </c>
    </row>
    <row r="35" spans="1:43" hidden="1" x14ac:dyDescent="0.25">
      <c r="A35" t="s">
        <v>359</v>
      </c>
      <c r="B35" t="s">
        <v>335</v>
      </c>
      <c r="C35" t="s">
        <v>317</v>
      </c>
      <c r="D35">
        <v>151860.11489632499</v>
      </c>
      <c r="E35">
        <v>357.9</v>
      </c>
    </row>
    <row r="36" spans="1:43" hidden="1" x14ac:dyDescent="0.25">
      <c r="A36" t="s">
        <v>361</v>
      </c>
      <c r="B36" t="s">
        <v>360</v>
      </c>
      <c r="C36" t="s">
        <v>91</v>
      </c>
      <c r="D36">
        <v>145654.49141985</v>
      </c>
      <c r="E36">
        <v>4879.05</v>
      </c>
      <c r="F36">
        <v>1374.5</v>
      </c>
      <c r="G36">
        <v>399.1</v>
      </c>
      <c r="H36">
        <v>29.6</v>
      </c>
      <c r="I36">
        <v>7673.8</v>
      </c>
      <c r="K36">
        <v>366.2</v>
      </c>
      <c r="L36">
        <v>1278.5999999999999</v>
      </c>
      <c r="M36">
        <v>716.5</v>
      </c>
      <c r="N36">
        <v>7.1</v>
      </c>
      <c r="O36">
        <v>6295.5999999999904</v>
      </c>
      <c r="P36">
        <v>1399.6</v>
      </c>
      <c r="R36">
        <v>3302.7999999999902</v>
      </c>
      <c r="S36">
        <v>3885.2999999999902</v>
      </c>
      <c r="T36">
        <v>4108.1000000000004</v>
      </c>
      <c r="U36">
        <v>631.5</v>
      </c>
      <c r="V36">
        <v>1399.6</v>
      </c>
      <c r="W36">
        <v>16163.4</v>
      </c>
      <c r="X36">
        <v>17185.8</v>
      </c>
      <c r="Y36">
        <v>5482.6</v>
      </c>
      <c r="Z36">
        <v>29.580672100000001</v>
      </c>
      <c r="AA36">
        <v>354</v>
      </c>
      <c r="AC36">
        <v>16599.199999999899</v>
      </c>
      <c r="AD36">
        <v>3.3</v>
      </c>
      <c r="AE36">
        <v>0</v>
      </c>
      <c r="AF36">
        <v>23481.3999999999</v>
      </c>
      <c r="AG36">
        <v>6882.2</v>
      </c>
      <c r="AH36">
        <v>5623.4</v>
      </c>
      <c r="AI36">
        <v>16599.199999999899</v>
      </c>
      <c r="AJ36">
        <v>939.3</v>
      </c>
      <c r="AK36">
        <v>-1931.7</v>
      </c>
      <c r="AL36">
        <v>-271.39999999999998</v>
      </c>
      <c r="AM36">
        <v>3094.6</v>
      </c>
      <c r="AN36">
        <v>-3286.2</v>
      </c>
      <c r="AO36">
        <v>2155.3000000000002</v>
      </c>
      <c r="AP36">
        <v>891.49999999999898</v>
      </c>
      <c r="AQ36">
        <v>1562.7</v>
      </c>
    </row>
    <row r="37" spans="1:43" hidden="1" x14ac:dyDescent="0.25">
      <c r="A37" t="s">
        <v>363</v>
      </c>
      <c r="B37" t="s">
        <v>362</v>
      </c>
      <c r="C37" t="s">
        <v>347</v>
      </c>
      <c r="D37">
        <v>142503.12142000001</v>
      </c>
      <c r="E37">
        <v>115.5</v>
      </c>
      <c r="F37">
        <v>37832.54</v>
      </c>
      <c r="G37">
        <v>31288.080000000002</v>
      </c>
      <c r="H37">
        <v>1221.24</v>
      </c>
      <c r="I37">
        <v>16987.32</v>
      </c>
      <c r="J37">
        <v>11489.68</v>
      </c>
      <c r="L37">
        <v>5630.0999999999904</v>
      </c>
      <c r="M37">
        <v>4780.25</v>
      </c>
      <c r="N37">
        <v>2093.11</v>
      </c>
      <c r="O37">
        <v>198730.23999999999</v>
      </c>
      <c r="P37">
        <v>82925.4399999999</v>
      </c>
      <c r="R37">
        <v>172204.37999999899</v>
      </c>
      <c r="S37">
        <v>7005.65</v>
      </c>
      <c r="T37">
        <v>59462.59</v>
      </c>
      <c r="U37">
        <v>16115.51</v>
      </c>
      <c r="V37">
        <v>14178.3499999999</v>
      </c>
      <c r="W37">
        <v>70572.78</v>
      </c>
      <c r="X37">
        <v>86665.54</v>
      </c>
      <c r="Y37">
        <v>97295.13</v>
      </c>
      <c r="Z37">
        <v>1221.2353069999999</v>
      </c>
      <c r="AA37">
        <v>84893.05</v>
      </c>
      <c r="AC37">
        <v>105175.21</v>
      </c>
      <c r="AD37">
        <v>54415.33</v>
      </c>
      <c r="AE37">
        <v>57257.41</v>
      </c>
      <c r="AF37">
        <v>285395.77999999898</v>
      </c>
      <c r="AG37">
        <v>180220.56999999899</v>
      </c>
      <c r="AH37">
        <v>8257.24</v>
      </c>
      <c r="AI37">
        <v>105175.21</v>
      </c>
      <c r="AJ37">
        <v>14142.49</v>
      </c>
      <c r="AK37">
        <v>-6980.69</v>
      </c>
      <c r="AL37">
        <v>-18179.45</v>
      </c>
      <c r="AM37">
        <v>21683.08</v>
      </c>
      <c r="AN37">
        <v>-9225.26</v>
      </c>
      <c r="AO37">
        <v>7540.59</v>
      </c>
      <c r="AP37">
        <v>-3477.0599999999899</v>
      </c>
      <c r="AQ37">
        <v>6292.63</v>
      </c>
    </row>
    <row r="38" spans="1:43" hidden="1" x14ac:dyDescent="0.25">
      <c r="A38" t="s">
        <v>365</v>
      </c>
      <c r="B38" t="s">
        <v>364</v>
      </c>
      <c r="C38" t="s">
        <v>366</v>
      </c>
      <c r="D38">
        <v>141126.47868830001</v>
      </c>
      <c r="E38">
        <v>230.95</v>
      </c>
      <c r="F38">
        <v>12348.9</v>
      </c>
      <c r="G38">
        <v>0</v>
      </c>
      <c r="H38">
        <v>6162.73</v>
      </c>
      <c r="I38">
        <v>36458.86</v>
      </c>
      <c r="K38">
        <v>3327.07</v>
      </c>
      <c r="L38">
        <v>0</v>
      </c>
      <c r="M38">
        <v>2426.9699999999998</v>
      </c>
      <c r="N38">
        <v>673.79</v>
      </c>
      <c r="O38">
        <v>86589.36</v>
      </c>
      <c r="P38">
        <v>78212.81</v>
      </c>
      <c r="R38">
        <v>59574.099999999897</v>
      </c>
      <c r="S38">
        <v>37940.729999999901</v>
      </c>
      <c r="T38">
        <v>45053.77</v>
      </c>
      <c r="U38">
        <v>21261.22</v>
      </c>
      <c r="V38">
        <v>74751.37</v>
      </c>
      <c r="W38">
        <v>36980.31</v>
      </c>
      <c r="X38">
        <v>92842.95</v>
      </c>
      <c r="Y38">
        <v>57402.67</v>
      </c>
      <c r="Z38">
        <v>616.27283269999998</v>
      </c>
      <c r="AA38">
        <v>3513.64</v>
      </c>
      <c r="AC38">
        <v>43816.8299999999</v>
      </c>
      <c r="AD38">
        <v>7075.68</v>
      </c>
      <c r="AE38">
        <v>3461.44</v>
      </c>
      <c r="AF38">
        <v>179432.31</v>
      </c>
      <c r="AG38">
        <v>135615.48000000001</v>
      </c>
      <c r="AH38">
        <v>11367.68</v>
      </c>
      <c r="AI38">
        <v>43816.8299999999</v>
      </c>
      <c r="AJ38">
        <v>12023.19</v>
      </c>
      <c r="AK38">
        <v>-13441.24</v>
      </c>
      <c r="AL38">
        <v>-26481.03</v>
      </c>
      <c r="AM38">
        <v>41087.51</v>
      </c>
      <c r="AN38">
        <v>11163.9</v>
      </c>
      <c r="AO38">
        <v>29064.32</v>
      </c>
      <c r="AP38">
        <v>1165.24</v>
      </c>
      <c r="AQ38">
        <v>10783.37</v>
      </c>
    </row>
    <row r="39" spans="1:43" hidden="1" x14ac:dyDescent="0.25">
      <c r="A39" t="s">
        <v>368</v>
      </c>
      <c r="B39" t="s">
        <v>367</v>
      </c>
      <c r="C39" t="s">
        <v>285</v>
      </c>
      <c r="D39">
        <v>140294.50333510499</v>
      </c>
      <c r="E39">
        <v>99.85</v>
      </c>
      <c r="F39">
        <v>56606.78</v>
      </c>
      <c r="G39">
        <v>76.739999999999995</v>
      </c>
      <c r="H39">
        <v>9181.0400000000009</v>
      </c>
      <c r="I39">
        <v>9833.34</v>
      </c>
      <c r="J39">
        <v>15354.369999999901</v>
      </c>
      <c r="L39">
        <v>3602.63</v>
      </c>
      <c r="M39">
        <v>44338.76</v>
      </c>
      <c r="N39">
        <v>1591.47</v>
      </c>
      <c r="O39">
        <v>263764.15999999997</v>
      </c>
      <c r="P39">
        <v>83368.5600000001</v>
      </c>
      <c r="R39">
        <v>204380.99</v>
      </c>
      <c r="S39">
        <v>6590.4199999999901</v>
      </c>
      <c r="T39">
        <v>135779.97</v>
      </c>
      <c r="U39">
        <v>11441.78</v>
      </c>
      <c r="V39">
        <v>5706.0300000001098</v>
      </c>
      <c r="W39">
        <v>124277.4</v>
      </c>
      <c r="X39">
        <v>147117.79999999999</v>
      </c>
      <c r="Y39">
        <v>192386.75</v>
      </c>
      <c r="Z39">
        <v>1377.1560698999999</v>
      </c>
      <c r="AA39">
        <v>132019.59</v>
      </c>
      <c r="AC39">
        <v>135126.65</v>
      </c>
      <c r="AD39">
        <v>111993.62</v>
      </c>
      <c r="AE39">
        <v>62308.160000000003</v>
      </c>
      <c r="AF39">
        <v>410881.96</v>
      </c>
      <c r="AG39">
        <v>275755.31</v>
      </c>
      <c r="AH39">
        <v>18700.419999999998</v>
      </c>
      <c r="AI39">
        <v>135126.649999999</v>
      </c>
      <c r="AJ39">
        <v>4937.74</v>
      </c>
      <c r="AK39">
        <v>-2997.29</v>
      </c>
      <c r="AL39">
        <v>-21177.64</v>
      </c>
      <c r="AM39">
        <v>24570.33</v>
      </c>
      <c r="AN39">
        <v>-21496.94</v>
      </c>
      <c r="AO39">
        <v>19632.59</v>
      </c>
      <c r="AP39">
        <v>395.40000000000202</v>
      </c>
      <c r="AQ39">
        <v>10896.04</v>
      </c>
    </row>
    <row r="40" spans="1:43" hidden="1" x14ac:dyDescent="0.25">
      <c r="A40" t="s">
        <v>370</v>
      </c>
      <c r="B40" t="s">
        <v>369</v>
      </c>
      <c r="C40" t="s">
        <v>304</v>
      </c>
      <c r="D40">
        <v>139113.80773206</v>
      </c>
      <c r="E40">
        <v>653.15</v>
      </c>
      <c r="F40">
        <v>4143.74</v>
      </c>
      <c r="G40">
        <v>3716.41</v>
      </c>
      <c r="H40">
        <v>2149.4</v>
      </c>
      <c r="I40">
        <v>1168.55</v>
      </c>
      <c r="L40">
        <v>0</v>
      </c>
      <c r="M40">
        <v>238197.1</v>
      </c>
      <c r="N40">
        <v>0</v>
      </c>
      <c r="O40">
        <v>240810.4</v>
      </c>
      <c r="P40">
        <v>226707.59999999899</v>
      </c>
      <c r="Q40">
        <v>0</v>
      </c>
      <c r="R40">
        <v>1027.99</v>
      </c>
      <c r="S40">
        <v>5893.03</v>
      </c>
      <c r="T40">
        <v>4027.5</v>
      </c>
      <c r="U40">
        <v>1585.31</v>
      </c>
      <c r="V40">
        <v>225757.59999999899</v>
      </c>
      <c r="W40">
        <v>7124.18</v>
      </c>
      <c r="X40">
        <v>7061.58</v>
      </c>
      <c r="Y40">
        <v>8171.24</v>
      </c>
      <c r="Z40">
        <v>214.93960999999999</v>
      </c>
      <c r="AA40">
        <v>950</v>
      </c>
      <c r="AC40">
        <v>12993.14</v>
      </c>
      <c r="AD40">
        <v>0</v>
      </c>
      <c r="AE40">
        <v>950</v>
      </c>
      <c r="AF40">
        <v>247871.97999999899</v>
      </c>
      <c r="AG40">
        <v>234878.83999999901</v>
      </c>
      <c r="AH40">
        <v>0</v>
      </c>
      <c r="AI40">
        <v>12993.14</v>
      </c>
      <c r="AJ40">
        <v>87.57</v>
      </c>
      <c r="AK40">
        <v>1984.71</v>
      </c>
      <c r="AL40">
        <v>-10071.32</v>
      </c>
      <c r="AM40">
        <v>6883.17</v>
      </c>
      <c r="AN40">
        <v>6883.17</v>
      </c>
      <c r="AO40">
        <v>6795.6</v>
      </c>
      <c r="AP40">
        <v>-1203.4399999999901</v>
      </c>
      <c r="AQ40">
        <v>0</v>
      </c>
    </row>
    <row r="41" spans="1:43" hidden="1" x14ac:dyDescent="0.25">
      <c r="A41" t="s">
        <v>372</v>
      </c>
      <c r="B41" t="s">
        <v>371</v>
      </c>
      <c r="C41" t="s">
        <v>373</v>
      </c>
      <c r="D41">
        <v>137593.67447465999</v>
      </c>
      <c r="E41">
        <v>4882.75</v>
      </c>
      <c r="F41">
        <v>4121.18</v>
      </c>
      <c r="G41">
        <v>0</v>
      </c>
      <c r="H41">
        <v>282.95999999999998</v>
      </c>
      <c r="I41">
        <v>5271.83</v>
      </c>
      <c r="J41">
        <v>345.15</v>
      </c>
      <c r="L41">
        <v>30.7</v>
      </c>
      <c r="M41">
        <v>21601.56</v>
      </c>
      <c r="N41">
        <v>0.01</v>
      </c>
      <c r="O41">
        <v>25486.05</v>
      </c>
      <c r="P41">
        <v>504.16000000000702</v>
      </c>
      <c r="R41">
        <v>2896.7999999999902</v>
      </c>
      <c r="S41">
        <v>1062.5899999999999</v>
      </c>
      <c r="T41">
        <v>1149.5599999999899</v>
      </c>
      <c r="U41">
        <v>956.99</v>
      </c>
      <c r="V41">
        <v>34.780000000007199</v>
      </c>
      <c r="W41">
        <v>29078.58</v>
      </c>
      <c r="X41">
        <v>9650.4</v>
      </c>
      <c r="Y41">
        <v>5270.74</v>
      </c>
      <c r="Z41">
        <v>28.295735799999999</v>
      </c>
      <c r="AA41">
        <v>124.23</v>
      </c>
      <c r="AC41">
        <v>29361.55</v>
      </c>
      <c r="AD41">
        <v>1563.55</v>
      </c>
      <c r="AE41">
        <v>124.23</v>
      </c>
      <c r="AF41">
        <v>35136.449999999997</v>
      </c>
      <c r="AG41">
        <v>5774.9</v>
      </c>
      <c r="AH41">
        <v>1752.43</v>
      </c>
      <c r="AI41">
        <v>29361.55</v>
      </c>
      <c r="AJ41">
        <v>1110.2</v>
      </c>
      <c r="AK41">
        <v>-7180.7</v>
      </c>
      <c r="AL41">
        <v>1211.21</v>
      </c>
      <c r="AM41">
        <v>5277.42</v>
      </c>
      <c r="AN41">
        <v>-1331.4</v>
      </c>
      <c r="AO41">
        <v>4167.22</v>
      </c>
      <c r="AP41">
        <v>-692.06999999999903</v>
      </c>
      <c r="AQ41">
        <v>4046.96</v>
      </c>
    </row>
    <row r="42" spans="1:43" hidden="1" x14ac:dyDescent="0.25">
      <c r="A42" t="s">
        <v>375</v>
      </c>
      <c r="B42" t="s">
        <v>374</v>
      </c>
      <c r="C42" t="s">
        <v>376</v>
      </c>
      <c r="D42">
        <v>135391.47328979999</v>
      </c>
      <c r="E42">
        <v>2651.6</v>
      </c>
      <c r="F42">
        <v>1067.67</v>
      </c>
      <c r="G42">
        <v>50.05</v>
      </c>
      <c r="H42">
        <v>50.83</v>
      </c>
      <c r="I42">
        <v>857.85</v>
      </c>
      <c r="J42">
        <v>378</v>
      </c>
      <c r="L42">
        <v>2715.15</v>
      </c>
      <c r="M42">
        <v>349.65</v>
      </c>
      <c r="N42">
        <v>233.64</v>
      </c>
      <c r="O42">
        <v>5943.3499999999904</v>
      </c>
      <c r="P42">
        <v>648.33000000000004</v>
      </c>
      <c r="R42">
        <v>2604.8699999999899</v>
      </c>
      <c r="S42">
        <v>351.32</v>
      </c>
      <c r="T42">
        <v>1342.94999999999</v>
      </c>
      <c r="U42">
        <v>273.68</v>
      </c>
      <c r="V42">
        <v>94.7</v>
      </c>
      <c r="W42">
        <v>7111.4</v>
      </c>
      <c r="X42">
        <v>4561.5199999999904</v>
      </c>
      <c r="Y42">
        <v>2410.62</v>
      </c>
      <c r="Z42">
        <v>50.828841500000003</v>
      </c>
      <c r="AA42">
        <v>390.61</v>
      </c>
      <c r="AC42">
        <v>7445.92</v>
      </c>
      <c r="AD42">
        <v>1817.08</v>
      </c>
      <c r="AE42">
        <v>175.629999999999</v>
      </c>
      <c r="AF42">
        <v>10504.869999999901</v>
      </c>
      <c r="AG42">
        <v>3058.95</v>
      </c>
      <c r="AH42">
        <v>1535.27</v>
      </c>
      <c r="AI42">
        <v>7445.9199999999901</v>
      </c>
      <c r="AJ42">
        <v>505.35</v>
      </c>
      <c r="AK42">
        <v>-656.43</v>
      </c>
      <c r="AL42">
        <v>-898.95</v>
      </c>
      <c r="AM42">
        <v>1557.57</v>
      </c>
      <c r="AN42">
        <v>-490.18</v>
      </c>
      <c r="AO42">
        <v>1052.21999999999</v>
      </c>
      <c r="AP42">
        <v>2.18999999999994</v>
      </c>
      <c r="AQ42">
        <v>508.33</v>
      </c>
    </row>
    <row r="43" spans="1:43" hidden="1" x14ac:dyDescent="0.25">
      <c r="A43" t="s">
        <v>119</v>
      </c>
      <c r="B43" t="s">
        <v>120</v>
      </c>
      <c r="C43" t="s">
        <v>121</v>
      </c>
      <c r="D43">
        <v>134428.52398500001</v>
      </c>
      <c r="E43">
        <v>316.55</v>
      </c>
      <c r="F43">
        <v>3254</v>
      </c>
      <c r="G43">
        <v>0</v>
      </c>
      <c r="H43">
        <v>845</v>
      </c>
      <c r="I43">
        <v>20815</v>
      </c>
      <c r="J43">
        <v>942</v>
      </c>
      <c r="L43">
        <v>0</v>
      </c>
      <c r="M43">
        <v>0</v>
      </c>
      <c r="N43">
        <v>0</v>
      </c>
      <c r="O43">
        <v>20688</v>
      </c>
      <c r="P43">
        <v>4295</v>
      </c>
      <c r="R43">
        <v>19471</v>
      </c>
      <c r="S43">
        <v>498</v>
      </c>
      <c r="T43">
        <v>2840</v>
      </c>
      <c r="U43">
        <v>1217</v>
      </c>
      <c r="V43">
        <v>1236</v>
      </c>
      <c r="W43">
        <v>33436</v>
      </c>
      <c r="X43">
        <v>23982</v>
      </c>
      <c r="Y43">
        <v>6094</v>
      </c>
      <c r="Z43">
        <v>422.53190000000001</v>
      </c>
      <c r="AA43">
        <v>2844</v>
      </c>
      <c r="AC43">
        <v>34281</v>
      </c>
      <c r="AD43">
        <v>1953</v>
      </c>
      <c r="AE43">
        <v>2117</v>
      </c>
      <c r="AF43">
        <v>44670</v>
      </c>
      <c r="AG43">
        <v>10389</v>
      </c>
      <c r="AH43">
        <v>716</v>
      </c>
      <c r="AI43">
        <v>34281</v>
      </c>
      <c r="AJ43">
        <v>2968</v>
      </c>
      <c r="AK43">
        <v>-12258</v>
      </c>
      <c r="AL43">
        <v>846</v>
      </c>
      <c r="AM43">
        <v>12691</v>
      </c>
      <c r="AN43">
        <v>-3589</v>
      </c>
      <c r="AO43">
        <v>9723</v>
      </c>
      <c r="AP43">
        <v>1279</v>
      </c>
      <c r="AQ43">
        <v>7606</v>
      </c>
    </row>
    <row r="44" spans="1:43" hidden="1" x14ac:dyDescent="0.25">
      <c r="A44" t="s">
        <v>378</v>
      </c>
      <c r="B44" t="s">
        <v>377</v>
      </c>
      <c r="C44" t="s">
        <v>304</v>
      </c>
      <c r="D44">
        <v>129194.63580015</v>
      </c>
      <c r="E44">
        <v>1317.15</v>
      </c>
      <c r="F44">
        <v>1014.41</v>
      </c>
      <c r="G44">
        <v>22.79</v>
      </c>
      <c r="H44">
        <v>1000.37</v>
      </c>
      <c r="I44">
        <v>3204.22</v>
      </c>
      <c r="L44">
        <v>0</v>
      </c>
      <c r="M44">
        <v>264436.68</v>
      </c>
      <c r="O44">
        <v>265326.15000000002</v>
      </c>
      <c r="P44">
        <v>256189.78999999899</v>
      </c>
      <c r="Q44">
        <v>0</v>
      </c>
      <c r="R44">
        <v>526.78</v>
      </c>
      <c r="S44">
        <v>4411.5200000000004</v>
      </c>
      <c r="T44">
        <v>4115.38</v>
      </c>
      <c r="U44">
        <v>362.69</v>
      </c>
      <c r="V44">
        <v>256189.78999999899</v>
      </c>
      <c r="W44">
        <v>10599.15</v>
      </c>
      <c r="X44">
        <v>7615.74</v>
      </c>
      <c r="Y44">
        <v>5129.79</v>
      </c>
      <c r="Z44">
        <v>100.03705619999999</v>
      </c>
      <c r="AA44">
        <v>0</v>
      </c>
      <c r="AC44">
        <v>11622.31</v>
      </c>
      <c r="AD44">
        <v>0</v>
      </c>
      <c r="AE44">
        <v>0</v>
      </c>
      <c r="AF44">
        <v>272941.89</v>
      </c>
      <c r="AG44">
        <v>261319.58</v>
      </c>
      <c r="AH44">
        <v>0</v>
      </c>
      <c r="AI44">
        <v>11622.31</v>
      </c>
      <c r="AJ44">
        <v>66.75</v>
      </c>
      <c r="AK44">
        <v>-231.01</v>
      </c>
      <c r="AL44">
        <v>-21611.01</v>
      </c>
      <c r="AM44">
        <v>21851.94</v>
      </c>
      <c r="AN44">
        <v>21851.94</v>
      </c>
      <c r="AO44">
        <v>21785.19</v>
      </c>
      <c r="AP44">
        <v>9.9200000000003001</v>
      </c>
      <c r="AQ44">
        <v>250.01</v>
      </c>
    </row>
    <row r="45" spans="1:43" hidden="1" x14ac:dyDescent="0.25">
      <c r="A45" t="s">
        <v>116</v>
      </c>
      <c r="B45" t="s">
        <v>117</v>
      </c>
      <c r="C45" t="s">
        <v>118</v>
      </c>
      <c r="D45">
        <v>128887.98993749999</v>
      </c>
      <c r="E45">
        <v>3885.25</v>
      </c>
      <c r="F45">
        <v>2696.26</v>
      </c>
      <c r="G45">
        <v>0</v>
      </c>
      <c r="H45">
        <v>334.39</v>
      </c>
      <c r="I45">
        <v>14347.72</v>
      </c>
      <c r="K45">
        <v>565.57000000000005</v>
      </c>
      <c r="L45">
        <v>1204.8800000000001</v>
      </c>
      <c r="M45">
        <v>1362.7</v>
      </c>
      <c r="N45">
        <v>3.75</v>
      </c>
      <c r="O45">
        <v>13406.37</v>
      </c>
      <c r="P45">
        <v>14052.56</v>
      </c>
      <c r="R45">
        <v>8033.94</v>
      </c>
      <c r="S45">
        <v>11649.08</v>
      </c>
      <c r="T45">
        <v>24188.639999999999</v>
      </c>
      <c r="U45">
        <v>2239.2800000000002</v>
      </c>
      <c r="V45">
        <v>14050.15</v>
      </c>
      <c r="W45">
        <v>18978.740000000002</v>
      </c>
      <c r="X45">
        <v>46847.97</v>
      </c>
      <c r="Y45">
        <v>26884.9</v>
      </c>
      <c r="Z45">
        <v>33.438749999999999</v>
      </c>
      <c r="AA45">
        <v>49.27</v>
      </c>
      <c r="AC45">
        <v>19316.88</v>
      </c>
      <c r="AD45">
        <v>16209.64</v>
      </c>
      <c r="AE45">
        <v>2.41</v>
      </c>
      <c r="AF45">
        <v>60254.34</v>
      </c>
      <c r="AG45">
        <v>40937.46</v>
      </c>
      <c r="AH45">
        <v>4641.53</v>
      </c>
      <c r="AI45">
        <v>19316.879999999899</v>
      </c>
      <c r="AJ45">
        <v>1500.57</v>
      </c>
      <c r="AK45">
        <v>-1349.05</v>
      </c>
      <c r="AL45">
        <v>-12759.51</v>
      </c>
      <c r="AM45">
        <v>10032.780000000001</v>
      </c>
      <c r="AN45">
        <v>212.2</v>
      </c>
      <c r="AO45">
        <v>8532.2099999999991</v>
      </c>
      <c r="AP45">
        <v>-4075.7799999999902</v>
      </c>
      <c r="AQ45">
        <v>1337.55</v>
      </c>
    </row>
    <row r="46" spans="1:43" hidden="1" x14ac:dyDescent="0.25">
      <c r="A46" t="s">
        <v>380</v>
      </c>
      <c r="B46" t="s">
        <v>379</v>
      </c>
      <c r="C46" t="s">
        <v>381</v>
      </c>
      <c r="D46">
        <v>128700.07955572499</v>
      </c>
      <c r="E46">
        <v>3694.9</v>
      </c>
      <c r="F46">
        <v>4063.9</v>
      </c>
      <c r="G46">
        <v>156.69999999999999</v>
      </c>
      <c r="H46">
        <v>71.2</v>
      </c>
      <c r="I46">
        <v>6584.1</v>
      </c>
      <c r="K46">
        <v>97.5</v>
      </c>
      <c r="L46">
        <v>0</v>
      </c>
      <c r="M46">
        <v>1.4</v>
      </c>
      <c r="N46">
        <v>7.6</v>
      </c>
      <c r="O46">
        <v>4824</v>
      </c>
      <c r="P46">
        <v>501.3</v>
      </c>
      <c r="R46">
        <v>3158.6</v>
      </c>
      <c r="S46">
        <v>2749.9</v>
      </c>
      <c r="T46">
        <v>3926</v>
      </c>
      <c r="U46">
        <v>1566.5</v>
      </c>
      <c r="V46">
        <v>501.3</v>
      </c>
      <c r="W46">
        <v>11382.3</v>
      </c>
      <c r="X46">
        <v>15285</v>
      </c>
      <c r="Y46">
        <v>7989.9</v>
      </c>
      <c r="Z46">
        <v>35.612025500000001</v>
      </c>
      <c r="AA46">
        <v>0</v>
      </c>
      <c r="AC46">
        <v>11617.8</v>
      </c>
      <c r="AD46">
        <v>2165</v>
      </c>
      <c r="AE46">
        <v>0</v>
      </c>
      <c r="AF46">
        <v>20109</v>
      </c>
      <c r="AG46">
        <v>8491.2000000000007</v>
      </c>
      <c r="AH46">
        <v>3786</v>
      </c>
      <c r="AI46">
        <v>11617.8</v>
      </c>
      <c r="AJ46">
        <v>156</v>
      </c>
      <c r="AK46">
        <v>-392.2</v>
      </c>
      <c r="AL46">
        <v>-34.1</v>
      </c>
      <c r="AM46">
        <v>978.5</v>
      </c>
      <c r="AN46">
        <v>-883.39999999999895</v>
      </c>
      <c r="AO46">
        <v>822.5</v>
      </c>
      <c r="AP46">
        <v>552.20000000000005</v>
      </c>
      <c r="AQ46">
        <v>284.89999999999998</v>
      </c>
    </row>
    <row r="47" spans="1:43" hidden="1" x14ac:dyDescent="0.25">
      <c r="A47" t="s">
        <v>383</v>
      </c>
      <c r="B47" t="s">
        <v>382</v>
      </c>
      <c r="C47" t="s">
        <v>384</v>
      </c>
      <c r="D47">
        <v>123914.10400236001</v>
      </c>
      <c r="E47">
        <v>493.8</v>
      </c>
      <c r="F47">
        <v>1653.79</v>
      </c>
      <c r="G47">
        <v>25071.15</v>
      </c>
      <c r="H47">
        <v>495.06</v>
      </c>
      <c r="I47">
        <v>2745.4399999999901</v>
      </c>
      <c r="J47">
        <v>1218.58</v>
      </c>
      <c r="L47">
        <v>944.25340000000006</v>
      </c>
      <c r="M47">
        <v>19010.41</v>
      </c>
      <c r="N47">
        <v>4.3600000000000003</v>
      </c>
      <c r="O47">
        <v>26801.539999999899</v>
      </c>
      <c r="P47">
        <v>3695.5999999999799</v>
      </c>
      <c r="R47">
        <v>3902.2566000000002</v>
      </c>
      <c r="S47">
        <v>3114.8</v>
      </c>
      <c r="T47">
        <v>9530.9599999999991</v>
      </c>
      <c r="U47">
        <v>2944.62</v>
      </c>
      <c r="V47">
        <v>1206.0699999999799</v>
      </c>
      <c r="W47">
        <v>12121.32</v>
      </c>
      <c r="X47">
        <v>25770.699999999899</v>
      </c>
      <c r="Y47">
        <v>11184.75</v>
      </c>
      <c r="Z47">
        <v>247.5311706</v>
      </c>
      <c r="AA47">
        <v>3333.99</v>
      </c>
      <c r="AC47">
        <v>37691.89</v>
      </c>
      <c r="AD47">
        <v>19361.23</v>
      </c>
      <c r="AE47">
        <v>1270.94999999999</v>
      </c>
      <c r="AF47">
        <v>52572.239999999903</v>
      </c>
      <c r="AG47">
        <v>14880.3499999999</v>
      </c>
      <c r="AH47">
        <v>549.23</v>
      </c>
      <c r="AI47">
        <v>37691.89</v>
      </c>
      <c r="AJ47">
        <v>63.74</v>
      </c>
      <c r="AK47">
        <v>-2013.15</v>
      </c>
      <c r="AL47">
        <v>-460.61</v>
      </c>
      <c r="AM47">
        <v>2375.2600000000002</v>
      </c>
      <c r="AN47">
        <v>477.02999999999901</v>
      </c>
      <c r="AO47">
        <v>2311.52</v>
      </c>
      <c r="AP47">
        <v>-98.5</v>
      </c>
      <c r="AQ47">
        <v>742.84</v>
      </c>
    </row>
    <row r="48" spans="1:43" hidden="1" x14ac:dyDescent="0.25">
      <c r="A48" t="s">
        <v>386</v>
      </c>
      <c r="B48" t="s">
        <v>385</v>
      </c>
      <c r="C48" t="s">
        <v>339</v>
      </c>
      <c r="D48">
        <v>121566.2289912</v>
      </c>
      <c r="E48">
        <v>4968.8999999999996</v>
      </c>
      <c r="F48">
        <v>1349.64</v>
      </c>
      <c r="G48">
        <v>244.98</v>
      </c>
      <c r="H48">
        <v>24.09</v>
      </c>
      <c r="I48">
        <v>1018.63</v>
      </c>
      <c r="K48">
        <v>50.86</v>
      </c>
      <c r="L48">
        <v>139.63999999999999</v>
      </c>
      <c r="M48">
        <v>928.64</v>
      </c>
      <c r="N48">
        <v>27.5</v>
      </c>
      <c r="O48">
        <v>3544.2999999999902</v>
      </c>
      <c r="P48">
        <v>773.38999999999896</v>
      </c>
      <c r="R48">
        <v>2149.25</v>
      </c>
      <c r="S48">
        <v>1252.3699999999999</v>
      </c>
      <c r="T48">
        <v>2806.0899999999901</v>
      </c>
      <c r="U48">
        <v>275.91000000000003</v>
      </c>
      <c r="V48">
        <v>52.64</v>
      </c>
      <c r="W48">
        <v>2289.0300000000002</v>
      </c>
      <c r="X48">
        <v>3970.42</v>
      </c>
      <c r="Y48">
        <v>4155.7299999999996</v>
      </c>
      <c r="Z48">
        <v>24.086829600000002</v>
      </c>
      <c r="AA48">
        <v>2481.1999999999998</v>
      </c>
      <c r="AC48">
        <v>2585.6</v>
      </c>
      <c r="AD48">
        <v>1367.49</v>
      </c>
      <c r="AE48">
        <v>720.74999999999898</v>
      </c>
      <c r="AF48">
        <v>7514.7199999999903</v>
      </c>
      <c r="AG48">
        <v>4929.1199999999899</v>
      </c>
      <c r="AH48">
        <v>331.93</v>
      </c>
      <c r="AI48">
        <v>2585.6</v>
      </c>
      <c r="AJ48">
        <v>550.17999999999995</v>
      </c>
      <c r="AK48">
        <v>-2245.84</v>
      </c>
      <c r="AL48">
        <v>914.19</v>
      </c>
      <c r="AM48">
        <v>1299.52</v>
      </c>
      <c r="AN48">
        <v>-914.16</v>
      </c>
      <c r="AO48">
        <v>749.34</v>
      </c>
      <c r="AP48">
        <v>-32.130000000000102</v>
      </c>
      <c r="AQ48">
        <v>2484.88</v>
      </c>
    </row>
    <row r="49" spans="1:43" hidden="1" x14ac:dyDescent="0.25">
      <c r="A49" t="s">
        <v>388</v>
      </c>
      <c r="B49" t="s">
        <v>387</v>
      </c>
      <c r="C49" t="s">
        <v>334</v>
      </c>
      <c r="D49">
        <v>118460.620839539</v>
      </c>
      <c r="E49">
        <v>1813.05</v>
      </c>
      <c r="F49">
        <v>11382</v>
      </c>
      <c r="G49">
        <v>27229.59</v>
      </c>
      <c r="H49">
        <v>142.86000000000001</v>
      </c>
      <c r="I49">
        <v>21997.360000000001</v>
      </c>
      <c r="J49">
        <v>8280.6299999999992</v>
      </c>
      <c r="L49">
        <v>21763.3</v>
      </c>
      <c r="M49">
        <v>78021.31</v>
      </c>
      <c r="N49">
        <v>40476.480000000003</v>
      </c>
      <c r="O49">
        <v>232390.63</v>
      </c>
      <c r="P49">
        <v>115078.42</v>
      </c>
      <c r="R49">
        <v>73847.9399999999</v>
      </c>
      <c r="S49">
        <v>19795.02</v>
      </c>
      <c r="T49">
        <v>46502.47</v>
      </c>
      <c r="U49">
        <v>58758.080000000002</v>
      </c>
      <c r="V49">
        <v>58943.64</v>
      </c>
      <c r="W49">
        <v>48333.97</v>
      </c>
      <c r="X49">
        <v>56758.16</v>
      </c>
      <c r="Y49">
        <v>57884.47</v>
      </c>
      <c r="Z49">
        <v>65.829542599999996</v>
      </c>
      <c r="AA49">
        <v>74733</v>
      </c>
      <c r="AC49">
        <v>116185.9</v>
      </c>
      <c r="AD49">
        <v>9536.42</v>
      </c>
      <c r="AE49">
        <v>47854.15</v>
      </c>
      <c r="AF49">
        <v>289148.78999999998</v>
      </c>
      <c r="AG49">
        <v>172962.89</v>
      </c>
      <c r="AH49">
        <v>5429.36</v>
      </c>
      <c r="AI49">
        <v>116185.9</v>
      </c>
      <c r="AJ49">
        <v>8587.68</v>
      </c>
      <c r="AK49">
        <v>-6733.14</v>
      </c>
      <c r="AL49">
        <v>-1052.55</v>
      </c>
      <c r="AM49">
        <v>7037.65</v>
      </c>
      <c r="AN49">
        <v>-14370.31</v>
      </c>
      <c r="AO49">
        <v>-1550.03</v>
      </c>
      <c r="AP49">
        <v>-748.04</v>
      </c>
      <c r="AQ49">
        <v>1065.5</v>
      </c>
    </row>
    <row r="50" spans="1:43" hidden="1" x14ac:dyDescent="0.25">
      <c r="A50" t="s">
        <v>390</v>
      </c>
      <c r="B50" t="s">
        <v>389</v>
      </c>
      <c r="C50" t="s">
        <v>91</v>
      </c>
      <c r="D50">
        <v>116491.972619539</v>
      </c>
      <c r="E50">
        <v>1161.8499999999999</v>
      </c>
      <c r="F50">
        <v>4483.5</v>
      </c>
      <c r="G50">
        <v>1428.9</v>
      </c>
      <c r="H50">
        <v>440</v>
      </c>
      <c r="I50">
        <v>7037.9</v>
      </c>
      <c r="K50">
        <v>970.4</v>
      </c>
      <c r="L50">
        <v>8306.9</v>
      </c>
      <c r="M50">
        <v>604.9</v>
      </c>
      <c r="N50">
        <v>470.2</v>
      </c>
      <c r="O50">
        <v>21394.5</v>
      </c>
      <c r="P50">
        <v>4111.5</v>
      </c>
      <c r="R50">
        <v>6744.3</v>
      </c>
      <c r="S50">
        <v>4489.6000000000004</v>
      </c>
      <c r="T50">
        <v>8837.5</v>
      </c>
      <c r="U50">
        <v>4768</v>
      </c>
      <c r="V50">
        <v>3192.4</v>
      </c>
      <c r="W50">
        <v>26054.3</v>
      </c>
      <c r="X50">
        <v>24432.699999999899</v>
      </c>
      <c r="Y50">
        <v>13321</v>
      </c>
      <c r="Z50">
        <v>87.991184599999997</v>
      </c>
      <c r="AA50">
        <v>2740.2</v>
      </c>
      <c r="AC50">
        <v>28394.7</v>
      </c>
      <c r="AD50">
        <v>23.6</v>
      </c>
      <c r="AE50">
        <v>919.099999999999</v>
      </c>
      <c r="AF50">
        <v>45827.199999999997</v>
      </c>
      <c r="AG50">
        <v>17432.5</v>
      </c>
      <c r="AH50">
        <v>12881.6</v>
      </c>
      <c r="AI50">
        <v>28394.699999999899</v>
      </c>
      <c r="AJ50">
        <v>1015.2</v>
      </c>
      <c r="AK50">
        <v>-5078.1000000000004</v>
      </c>
      <c r="AL50">
        <v>-226.5</v>
      </c>
      <c r="AM50">
        <v>5572</v>
      </c>
      <c r="AN50">
        <v>-3838.2</v>
      </c>
      <c r="AO50">
        <v>4556.8</v>
      </c>
      <c r="AP50">
        <v>267.39999999999901</v>
      </c>
      <c r="AQ50">
        <v>4263.3</v>
      </c>
    </row>
    <row r="51" spans="1:43" hidden="1" x14ac:dyDescent="0.25">
      <c r="A51" t="s">
        <v>392</v>
      </c>
      <c r="B51" t="s">
        <v>391</v>
      </c>
      <c r="C51" t="s">
        <v>27</v>
      </c>
      <c r="D51">
        <v>109213.583253705</v>
      </c>
      <c r="E51">
        <v>1435.7</v>
      </c>
      <c r="G51">
        <v>18444.02</v>
      </c>
      <c r="H51">
        <v>774.66</v>
      </c>
      <c r="I51">
        <v>68584.7</v>
      </c>
      <c r="M51">
        <v>70929.89</v>
      </c>
      <c r="N51">
        <v>0</v>
      </c>
      <c r="O51">
        <v>333747.81</v>
      </c>
      <c r="P51">
        <v>60956.66</v>
      </c>
      <c r="Q51">
        <v>239051.53</v>
      </c>
      <c r="R51">
        <v>1928.75</v>
      </c>
      <c r="U51">
        <v>21837.64</v>
      </c>
      <c r="V51">
        <v>13633.44</v>
      </c>
      <c r="W51">
        <v>28791.63</v>
      </c>
      <c r="X51">
        <v>68584.7</v>
      </c>
      <c r="Y51">
        <v>293349.46999999997</v>
      </c>
      <c r="Z51">
        <v>77.466316300000003</v>
      </c>
      <c r="AB51">
        <v>293349.46999999997</v>
      </c>
      <c r="AC51">
        <v>48026.38</v>
      </c>
      <c r="AE51">
        <v>47323.22</v>
      </c>
      <c r="AF51">
        <v>402332.51</v>
      </c>
      <c r="AG51">
        <v>354306.13</v>
      </c>
      <c r="AI51">
        <v>48026.38</v>
      </c>
      <c r="AJ51">
        <v>414.3</v>
      </c>
      <c r="AK51">
        <v>-4302.1499999999996</v>
      </c>
      <c r="AL51">
        <v>-395.21</v>
      </c>
      <c r="AM51">
        <v>16672.189999999999</v>
      </c>
      <c r="AN51">
        <v>2832.7</v>
      </c>
      <c r="AO51">
        <v>16257.89</v>
      </c>
      <c r="AP51">
        <v>11974.83</v>
      </c>
      <c r="AQ51">
        <v>386.99</v>
      </c>
    </row>
    <row r="52" spans="1:43" hidden="1" x14ac:dyDescent="0.25">
      <c r="A52" t="s">
        <v>394</v>
      </c>
      <c r="B52" t="s">
        <v>393</v>
      </c>
      <c r="C52" t="s">
        <v>395</v>
      </c>
      <c r="D52">
        <v>108053.69846056501</v>
      </c>
      <c r="E52">
        <v>1036.4000000000001</v>
      </c>
      <c r="F52">
        <v>1823.17</v>
      </c>
      <c r="G52">
        <v>1434.7</v>
      </c>
      <c r="H52">
        <v>102.27</v>
      </c>
      <c r="I52">
        <v>2580.37</v>
      </c>
      <c r="K52">
        <v>641.24</v>
      </c>
      <c r="L52">
        <v>8373.84</v>
      </c>
      <c r="M52">
        <v>839.33</v>
      </c>
      <c r="N52">
        <v>0</v>
      </c>
      <c r="O52">
        <v>11631.289999999901</v>
      </c>
      <c r="P52">
        <v>351.72</v>
      </c>
      <c r="R52">
        <v>1605.23999999999</v>
      </c>
      <c r="S52">
        <v>443.16999999999899</v>
      </c>
      <c r="T52">
        <v>1468.14</v>
      </c>
      <c r="U52">
        <v>171.64</v>
      </c>
      <c r="V52">
        <v>104.99</v>
      </c>
      <c r="W52">
        <v>12257.2599999999</v>
      </c>
      <c r="X52">
        <v>5805.9699999999903</v>
      </c>
      <c r="Y52">
        <v>3291.31</v>
      </c>
      <c r="Z52">
        <v>102.2695318</v>
      </c>
      <c r="AA52">
        <v>1129.58</v>
      </c>
      <c r="AC52">
        <v>13794.2299999999</v>
      </c>
      <c r="AD52">
        <v>1537.15</v>
      </c>
      <c r="AE52">
        <v>246.73</v>
      </c>
      <c r="AF52">
        <v>17437.259999999998</v>
      </c>
      <c r="AG52">
        <v>3643.03</v>
      </c>
      <c r="AH52">
        <v>1245.28</v>
      </c>
      <c r="AI52">
        <v>13794.2299999999</v>
      </c>
      <c r="AJ52">
        <v>0</v>
      </c>
      <c r="AK52">
        <v>-794.31</v>
      </c>
      <c r="AL52">
        <v>-1754.46</v>
      </c>
      <c r="AM52">
        <v>2150.65</v>
      </c>
      <c r="AN52">
        <v>-325.10999999999899</v>
      </c>
      <c r="AO52">
        <v>2150.65</v>
      </c>
      <c r="AP52">
        <v>-398.11999999999898</v>
      </c>
      <c r="AQ52">
        <v>0</v>
      </c>
    </row>
    <row r="53" spans="1:43" hidden="1" x14ac:dyDescent="0.25">
      <c r="A53" t="s">
        <v>397</v>
      </c>
      <c r="B53" t="s">
        <v>396</v>
      </c>
      <c r="C53" t="s">
        <v>398</v>
      </c>
      <c r="D53">
        <v>103956.90080952</v>
      </c>
      <c r="E53">
        <v>817.7</v>
      </c>
      <c r="F53">
        <v>1069.06</v>
      </c>
      <c r="G53">
        <v>2256.96</v>
      </c>
      <c r="H53">
        <v>649.54999999999995</v>
      </c>
      <c r="I53">
        <v>285.27</v>
      </c>
      <c r="J53">
        <v>336.849999999999</v>
      </c>
      <c r="L53">
        <v>570.64200000000005</v>
      </c>
      <c r="M53">
        <v>0.01</v>
      </c>
      <c r="N53">
        <v>113.11</v>
      </c>
      <c r="O53">
        <v>8214.2199999999993</v>
      </c>
      <c r="P53">
        <v>2434.02</v>
      </c>
      <c r="R53">
        <v>6968.2079999999996</v>
      </c>
      <c r="S53">
        <v>825.54</v>
      </c>
      <c r="T53">
        <v>2899.69</v>
      </c>
      <c r="U53">
        <v>675.36</v>
      </c>
      <c r="V53">
        <v>204.73000000000201</v>
      </c>
      <c r="W53">
        <v>2195.87</v>
      </c>
      <c r="X53">
        <v>3404.04</v>
      </c>
      <c r="Y53">
        <v>3968.75</v>
      </c>
      <c r="Z53">
        <v>129.90992399999999</v>
      </c>
      <c r="AA53">
        <v>3883.81</v>
      </c>
      <c r="AC53">
        <v>5215.49</v>
      </c>
      <c r="AD53">
        <v>1993.89</v>
      </c>
      <c r="AE53">
        <v>1892.44</v>
      </c>
      <c r="AF53">
        <v>11618.26</v>
      </c>
      <c r="AG53">
        <v>6402.77</v>
      </c>
      <c r="AH53">
        <v>299.33999999999997</v>
      </c>
      <c r="AI53">
        <v>5215.49</v>
      </c>
      <c r="AJ53">
        <v>1800.99</v>
      </c>
      <c r="AK53">
        <v>-17.940000000000001</v>
      </c>
      <c r="AL53">
        <v>-1768.51</v>
      </c>
      <c r="AM53">
        <v>1790.03</v>
      </c>
      <c r="AN53">
        <v>-958.52</v>
      </c>
      <c r="AO53">
        <v>-10.96</v>
      </c>
      <c r="AP53">
        <v>3.5799999999999801</v>
      </c>
      <c r="AQ53">
        <v>162.38999999999999</v>
      </c>
    </row>
    <row r="54" spans="1:43" x14ac:dyDescent="0.25">
      <c r="A54" t="s">
        <v>97</v>
      </c>
      <c r="B54" t="s">
        <v>98</v>
      </c>
      <c r="C54" t="s">
        <v>99</v>
      </c>
      <c r="D54">
        <v>103349.986329975</v>
      </c>
      <c r="E54">
        <v>271.3</v>
      </c>
      <c r="F54">
        <v>34820</v>
      </c>
      <c r="G54">
        <v>19009</v>
      </c>
      <c r="H54">
        <v>372</v>
      </c>
      <c r="I54">
        <v>21890</v>
      </c>
      <c r="K54">
        <v>2573</v>
      </c>
      <c r="L54">
        <v>108</v>
      </c>
      <c r="M54">
        <v>514</v>
      </c>
      <c r="N54">
        <v>10004</v>
      </c>
      <c r="O54">
        <v>129927</v>
      </c>
      <c r="P54">
        <v>52981</v>
      </c>
      <c r="R54">
        <v>115165</v>
      </c>
      <c r="S54">
        <v>19591</v>
      </c>
      <c r="T54">
        <v>53206</v>
      </c>
      <c r="U54">
        <v>11567</v>
      </c>
      <c r="V54">
        <v>9361</v>
      </c>
      <c r="W54">
        <v>20042</v>
      </c>
      <c r="X54">
        <v>60507</v>
      </c>
      <c r="Y54">
        <v>88026</v>
      </c>
      <c r="Z54">
        <v>372</v>
      </c>
      <c r="AA54">
        <v>66628</v>
      </c>
      <c r="AC54">
        <v>49427</v>
      </c>
      <c r="AD54">
        <v>15012</v>
      </c>
      <c r="AE54">
        <v>43620</v>
      </c>
      <c r="AF54">
        <v>190434</v>
      </c>
      <c r="AG54">
        <v>141007</v>
      </c>
      <c r="AH54">
        <v>4014</v>
      </c>
      <c r="AI54">
        <v>49427</v>
      </c>
      <c r="AJ54">
        <v>13787</v>
      </c>
      <c r="AK54">
        <v>-34142</v>
      </c>
      <c r="AL54">
        <v>-668</v>
      </c>
      <c r="AM54">
        <v>33065</v>
      </c>
      <c r="AN54">
        <v>-1758</v>
      </c>
      <c r="AO54">
        <v>19278</v>
      </c>
      <c r="AP54">
        <v>-1745</v>
      </c>
      <c r="AQ54">
        <v>41149</v>
      </c>
    </row>
    <row r="55" spans="1:43" hidden="1" x14ac:dyDescent="0.25">
      <c r="A55" t="s">
        <v>400</v>
      </c>
      <c r="B55" t="s">
        <v>399</v>
      </c>
      <c r="C55" t="s">
        <v>401</v>
      </c>
      <c r="D55">
        <v>103274.57367363499</v>
      </c>
      <c r="E55">
        <v>2670.65</v>
      </c>
      <c r="F55">
        <v>3151.82</v>
      </c>
      <c r="G55">
        <v>3881.7</v>
      </c>
      <c r="H55">
        <v>385.26</v>
      </c>
      <c r="I55">
        <v>18226.61</v>
      </c>
      <c r="K55">
        <v>294.94</v>
      </c>
      <c r="L55">
        <v>0</v>
      </c>
      <c r="M55">
        <v>0.01</v>
      </c>
      <c r="N55">
        <v>0</v>
      </c>
      <c r="O55">
        <v>25733.71</v>
      </c>
      <c r="P55">
        <v>29533.5</v>
      </c>
      <c r="R55">
        <v>21409.02</v>
      </c>
      <c r="S55">
        <v>1261.28</v>
      </c>
      <c r="T55">
        <v>19265.32</v>
      </c>
      <c r="U55">
        <v>4029.74</v>
      </c>
      <c r="V55">
        <v>4058.67</v>
      </c>
      <c r="W55">
        <v>-10260.9</v>
      </c>
      <c r="X55">
        <v>20228.87</v>
      </c>
      <c r="Y55">
        <v>22417.14</v>
      </c>
      <c r="Z55">
        <v>38.525472899999997</v>
      </c>
      <c r="AA55">
        <v>36877.839999999997</v>
      </c>
      <c r="AC55">
        <v>-5988.0599999999904</v>
      </c>
      <c r="AD55">
        <v>408.06</v>
      </c>
      <c r="AE55">
        <v>25474.8299999999</v>
      </c>
      <c r="AF55">
        <v>45962.58</v>
      </c>
      <c r="AG55">
        <v>51950.64</v>
      </c>
      <c r="AH55">
        <v>332.92</v>
      </c>
      <c r="AI55">
        <v>-5988.0599999999904</v>
      </c>
      <c r="AJ55">
        <v>346.88</v>
      </c>
      <c r="AK55">
        <v>-3087.84</v>
      </c>
      <c r="AL55">
        <v>1503.71</v>
      </c>
      <c r="AM55">
        <v>2090.58</v>
      </c>
      <c r="AN55">
        <v>563.16999999999905</v>
      </c>
      <c r="AO55">
        <v>1743.69999999999</v>
      </c>
      <c r="AP55">
        <v>506.44999999999902</v>
      </c>
      <c r="AQ55">
        <v>0</v>
      </c>
    </row>
    <row r="56" spans="1:43" hidden="1" x14ac:dyDescent="0.25">
      <c r="A56" t="s">
        <v>15</v>
      </c>
      <c r="B56" t="s">
        <v>16</v>
      </c>
      <c r="C56" t="s">
        <v>17</v>
      </c>
      <c r="D56">
        <v>101668.98043914</v>
      </c>
      <c r="E56">
        <v>198.35</v>
      </c>
      <c r="G56">
        <v>31430.95</v>
      </c>
      <c r="H56">
        <v>1035.53</v>
      </c>
      <c r="I56">
        <v>102373.4</v>
      </c>
      <c r="M56">
        <v>397487.23</v>
      </c>
      <c r="N56">
        <v>994.59</v>
      </c>
      <c r="O56">
        <v>1426843.0699999901</v>
      </c>
      <c r="P56">
        <v>188485.16999999899</v>
      </c>
      <c r="Q56">
        <v>963651.83</v>
      </c>
      <c r="R56">
        <v>9867.57</v>
      </c>
      <c r="U56">
        <v>55836.44</v>
      </c>
      <c r="V56">
        <v>80575.009999999704</v>
      </c>
      <c r="W56">
        <v>72588.23</v>
      </c>
      <c r="X56">
        <v>102373.4</v>
      </c>
      <c r="Y56">
        <v>1234682</v>
      </c>
      <c r="Z56">
        <v>518.50296790000004</v>
      </c>
      <c r="AB56">
        <v>1234682</v>
      </c>
      <c r="AC56">
        <v>106049.299999999</v>
      </c>
      <c r="AE56">
        <v>107910.16</v>
      </c>
      <c r="AF56">
        <v>1529216.46999999</v>
      </c>
      <c r="AG56">
        <v>1423167.1699999899</v>
      </c>
      <c r="AI56">
        <v>106049.3</v>
      </c>
      <c r="AJ56">
        <v>982.96</v>
      </c>
      <c r="AK56">
        <v>-5488.4</v>
      </c>
      <c r="AL56">
        <v>-1096.26</v>
      </c>
      <c r="AM56">
        <v>-21270.55</v>
      </c>
      <c r="AN56">
        <v>-55631.95</v>
      </c>
      <c r="AO56">
        <v>-22253.51</v>
      </c>
      <c r="AP56">
        <v>-27855.21</v>
      </c>
      <c r="AQ56">
        <v>1465.7</v>
      </c>
    </row>
    <row r="57" spans="1:43" hidden="1" x14ac:dyDescent="0.25">
      <c r="A57" t="s">
        <v>403</v>
      </c>
      <c r="B57" t="s">
        <v>402</v>
      </c>
      <c r="C57" t="s">
        <v>395</v>
      </c>
      <c r="D57">
        <v>100155.399604919</v>
      </c>
      <c r="E57">
        <v>565.29999999999995</v>
      </c>
      <c r="F57">
        <v>2234.19</v>
      </c>
      <c r="G57">
        <v>520.95000000000005</v>
      </c>
      <c r="H57">
        <v>177.18</v>
      </c>
      <c r="I57">
        <v>1062.3900000000001</v>
      </c>
      <c r="J57">
        <v>88.899999999999906</v>
      </c>
      <c r="L57">
        <v>1273.3</v>
      </c>
      <c r="M57">
        <v>5528.79</v>
      </c>
      <c r="N57">
        <v>468.17</v>
      </c>
      <c r="O57">
        <v>9403.32</v>
      </c>
      <c r="P57">
        <v>601.41999999999996</v>
      </c>
      <c r="R57">
        <v>2480.47999999999</v>
      </c>
      <c r="S57">
        <v>313.62</v>
      </c>
      <c r="T57">
        <v>1375.23999999999</v>
      </c>
      <c r="U57">
        <v>120.75</v>
      </c>
      <c r="V57">
        <v>69.319999999999993</v>
      </c>
      <c r="W57">
        <v>8275.1299999999992</v>
      </c>
      <c r="X57">
        <v>4248.96</v>
      </c>
      <c r="Y57">
        <v>3609.43</v>
      </c>
      <c r="Z57">
        <v>176.78564829999999</v>
      </c>
      <c r="AA57">
        <v>1173.79</v>
      </c>
      <c r="AC57">
        <v>9441.4299999999894</v>
      </c>
      <c r="AD57">
        <v>2024.2</v>
      </c>
      <c r="AE57">
        <v>443.2</v>
      </c>
      <c r="AF57">
        <v>13652.279999999901</v>
      </c>
      <c r="AG57">
        <v>4210.8500000000004</v>
      </c>
      <c r="AH57">
        <v>848.75</v>
      </c>
      <c r="AI57">
        <v>9441.4299999999894</v>
      </c>
      <c r="AJ57">
        <v>509.09</v>
      </c>
      <c r="AK57">
        <v>-1035.24</v>
      </c>
      <c r="AL57">
        <v>-582.79</v>
      </c>
      <c r="AM57">
        <v>1488.43</v>
      </c>
      <c r="AN57">
        <v>-654.52</v>
      </c>
      <c r="AO57">
        <v>979.34</v>
      </c>
      <c r="AP57">
        <v>-129.599999999999</v>
      </c>
      <c r="AQ57">
        <v>921.31</v>
      </c>
    </row>
    <row r="58" spans="1:43" hidden="1" x14ac:dyDescent="0.25">
      <c r="A58" t="s">
        <v>405</v>
      </c>
      <c r="B58" t="s">
        <v>404</v>
      </c>
      <c r="C58" t="s">
        <v>96</v>
      </c>
      <c r="D58">
        <v>97912.7763614</v>
      </c>
      <c r="E58">
        <v>3686</v>
      </c>
      <c r="F58">
        <v>851.13</v>
      </c>
      <c r="G58">
        <v>79.88</v>
      </c>
      <c r="H58">
        <v>53.09</v>
      </c>
      <c r="I58">
        <v>2818.88</v>
      </c>
      <c r="J58">
        <v>406.93</v>
      </c>
      <c r="L58">
        <v>0</v>
      </c>
      <c r="M58">
        <v>72.010000000000005</v>
      </c>
      <c r="N58">
        <v>0</v>
      </c>
      <c r="O58">
        <v>5008.74</v>
      </c>
      <c r="P58">
        <v>436.51000000000101</v>
      </c>
      <c r="R58">
        <v>4794.9799999999996</v>
      </c>
      <c r="S58">
        <v>280.12</v>
      </c>
      <c r="T58">
        <v>344.41999999999899</v>
      </c>
      <c r="U58">
        <v>141.75</v>
      </c>
      <c r="V58">
        <v>26.710000000001799</v>
      </c>
      <c r="W58">
        <v>11595.21</v>
      </c>
      <c r="X58">
        <v>8351.5</v>
      </c>
      <c r="Y58">
        <v>1195.55</v>
      </c>
      <c r="Z58">
        <v>26.546858</v>
      </c>
      <c r="AA58">
        <v>3.69</v>
      </c>
      <c r="AC58">
        <v>11728.18</v>
      </c>
      <c r="AD58">
        <v>2828.62</v>
      </c>
      <c r="AE58">
        <v>2.87</v>
      </c>
      <c r="AF58">
        <v>13360.24</v>
      </c>
      <c r="AG58">
        <v>1632.06</v>
      </c>
      <c r="AH58">
        <v>2423.88</v>
      </c>
      <c r="AI58">
        <v>11728.18</v>
      </c>
      <c r="AJ58">
        <v>713.2</v>
      </c>
      <c r="AK58">
        <v>-532.44000000000005</v>
      </c>
      <c r="AL58">
        <v>-2194.92</v>
      </c>
      <c r="AM58">
        <v>1911.8</v>
      </c>
      <c r="AN58">
        <v>-2011.43</v>
      </c>
      <c r="AO58">
        <v>1198.5999999999999</v>
      </c>
      <c r="AP58">
        <v>-815.56</v>
      </c>
      <c r="AQ58">
        <v>530.94000000000005</v>
      </c>
    </row>
    <row r="59" spans="1:43" hidden="1" x14ac:dyDescent="0.25">
      <c r="A59" t="s">
        <v>47</v>
      </c>
      <c r="B59" t="s">
        <v>48</v>
      </c>
      <c r="C59" t="s">
        <v>49</v>
      </c>
      <c r="D59">
        <v>97284.867749850004</v>
      </c>
      <c r="E59">
        <v>432.95</v>
      </c>
      <c r="F59">
        <v>42462</v>
      </c>
      <c r="G59">
        <v>8234</v>
      </c>
      <c r="H59">
        <v>222</v>
      </c>
      <c r="I59">
        <v>22844</v>
      </c>
      <c r="J59">
        <v>4424</v>
      </c>
      <c r="L59">
        <v>26255</v>
      </c>
      <c r="M59">
        <v>8667</v>
      </c>
      <c r="N59">
        <v>11</v>
      </c>
      <c r="O59">
        <v>123312</v>
      </c>
      <c r="P59">
        <v>66380</v>
      </c>
      <c r="R59">
        <v>85564</v>
      </c>
      <c r="S59">
        <v>10140</v>
      </c>
      <c r="T59">
        <v>34811</v>
      </c>
      <c r="U59">
        <v>2826</v>
      </c>
      <c r="V59">
        <v>9349</v>
      </c>
      <c r="W59">
        <v>69731</v>
      </c>
      <c r="X59">
        <v>98543</v>
      </c>
      <c r="Y59">
        <v>77273</v>
      </c>
      <c r="Z59">
        <v>222.40208849999999</v>
      </c>
      <c r="AA59">
        <v>64486</v>
      </c>
      <c r="AC59">
        <v>78202</v>
      </c>
      <c r="AD59">
        <v>44483</v>
      </c>
      <c r="AE59">
        <v>52607</v>
      </c>
      <c r="AF59">
        <v>221855</v>
      </c>
      <c r="AG59">
        <v>143653</v>
      </c>
      <c r="AH59">
        <v>21076</v>
      </c>
      <c r="AI59">
        <v>78202</v>
      </c>
      <c r="AJ59">
        <v>5426</v>
      </c>
      <c r="AK59">
        <v>-6765</v>
      </c>
      <c r="AL59">
        <v>-6773</v>
      </c>
      <c r="AM59">
        <v>16838</v>
      </c>
      <c r="AN59">
        <v>-12888</v>
      </c>
      <c r="AO59">
        <v>11412</v>
      </c>
      <c r="AP59">
        <v>3300</v>
      </c>
      <c r="AQ59">
        <v>667</v>
      </c>
    </row>
    <row r="60" spans="1:43" hidden="1" x14ac:dyDescent="0.25">
      <c r="A60" t="s">
        <v>407</v>
      </c>
      <c r="B60" t="s">
        <v>406</v>
      </c>
      <c r="C60" t="s">
        <v>301</v>
      </c>
      <c r="D60">
        <v>93310.955137575002</v>
      </c>
      <c r="E60">
        <v>1145.3499999999999</v>
      </c>
      <c r="F60">
        <v>171.61</v>
      </c>
      <c r="G60">
        <v>2912.99</v>
      </c>
      <c r="H60">
        <v>164.48</v>
      </c>
      <c r="I60">
        <v>3007.1</v>
      </c>
      <c r="K60">
        <v>611.49</v>
      </c>
      <c r="L60">
        <v>0</v>
      </c>
      <c r="M60">
        <v>3561.87</v>
      </c>
      <c r="N60">
        <v>0</v>
      </c>
      <c r="O60">
        <v>109446.189999999</v>
      </c>
      <c r="P60">
        <v>80452.489999999903</v>
      </c>
      <c r="Q60">
        <v>104809.65</v>
      </c>
      <c r="R60">
        <v>463.17999999999898</v>
      </c>
      <c r="S60">
        <v>1074.48</v>
      </c>
      <c r="T60">
        <v>18656.699999999899</v>
      </c>
      <c r="U60">
        <v>0</v>
      </c>
      <c r="V60" s="4">
        <v>-1.45519152283668E-11</v>
      </c>
      <c r="W60">
        <v>11268.63</v>
      </c>
      <c r="X60">
        <v>4180.71</v>
      </c>
      <c r="Y60">
        <v>18828.309999999899</v>
      </c>
      <c r="Z60">
        <v>82.269485599999996</v>
      </c>
      <c r="AA60">
        <v>97357.5</v>
      </c>
      <c r="AC60">
        <v>14346.1</v>
      </c>
      <c r="AD60">
        <v>0</v>
      </c>
      <c r="AE60">
        <v>80452.490000000005</v>
      </c>
      <c r="AF60">
        <v>113626.9</v>
      </c>
      <c r="AG60">
        <v>99280.799999999901</v>
      </c>
      <c r="AH60">
        <v>99.13</v>
      </c>
      <c r="AI60">
        <v>14346.1</v>
      </c>
      <c r="AJ60">
        <v>176.74</v>
      </c>
      <c r="AK60">
        <v>27466.47</v>
      </c>
      <c r="AL60">
        <v>-2148.41</v>
      </c>
      <c r="AM60">
        <v>-27105.05</v>
      </c>
      <c r="AN60">
        <v>-37121.56</v>
      </c>
      <c r="AO60">
        <v>-27281.79</v>
      </c>
      <c r="AP60">
        <v>-1786.98999999999</v>
      </c>
      <c r="AQ60">
        <v>164.31</v>
      </c>
    </row>
    <row r="61" spans="1:43" hidden="1" x14ac:dyDescent="0.25">
      <c r="A61" t="s">
        <v>409</v>
      </c>
      <c r="B61" t="s">
        <v>408</v>
      </c>
      <c r="C61" t="s">
        <v>344</v>
      </c>
      <c r="D61">
        <v>93241.498898674996</v>
      </c>
      <c r="E61">
        <v>238</v>
      </c>
      <c r="F61">
        <v>3079.45</v>
      </c>
      <c r="G61">
        <v>7409.83</v>
      </c>
      <c r="H61">
        <v>4272.4399999999996</v>
      </c>
      <c r="I61">
        <v>2485.19</v>
      </c>
      <c r="L61">
        <v>190.61</v>
      </c>
      <c r="M61">
        <v>42.51</v>
      </c>
      <c r="N61">
        <v>0</v>
      </c>
      <c r="O61">
        <v>66268.27</v>
      </c>
      <c r="P61">
        <v>38032.07</v>
      </c>
      <c r="R61">
        <v>64140.31</v>
      </c>
      <c r="S61">
        <v>2463.25</v>
      </c>
      <c r="T61">
        <v>14665.14</v>
      </c>
      <c r="U61">
        <v>1894.84</v>
      </c>
      <c r="V61">
        <v>4410.1000000000004</v>
      </c>
      <c r="W61">
        <v>2301.3999999999901</v>
      </c>
      <c r="X61">
        <v>19553</v>
      </c>
      <c r="Y61">
        <v>17744.59</v>
      </c>
      <c r="Z61">
        <v>385.69389410000002</v>
      </c>
      <c r="AA61">
        <v>42180.58</v>
      </c>
      <c r="AC61">
        <v>30044.61</v>
      </c>
      <c r="AD61">
        <v>3075.2</v>
      </c>
      <c r="AE61">
        <v>33621.97</v>
      </c>
      <c r="AF61">
        <v>85821.27</v>
      </c>
      <c r="AG61">
        <v>55776.66</v>
      </c>
      <c r="AH61">
        <v>11529.36</v>
      </c>
      <c r="AI61">
        <v>30044.61</v>
      </c>
      <c r="AJ61">
        <v>3243.68</v>
      </c>
      <c r="AK61">
        <v>-10408.459999999999</v>
      </c>
      <c r="AL61">
        <v>1544.79</v>
      </c>
      <c r="AM61">
        <v>8430.5300000000007</v>
      </c>
      <c r="AN61">
        <v>-1429.25</v>
      </c>
      <c r="AO61">
        <v>5186.8500000000004</v>
      </c>
      <c r="AP61">
        <v>-433.13999999999902</v>
      </c>
      <c r="AQ61">
        <v>0</v>
      </c>
    </row>
    <row r="62" spans="1:43" hidden="1" x14ac:dyDescent="0.25">
      <c r="A62" t="s">
        <v>411</v>
      </c>
      <c r="B62" t="s">
        <v>410</v>
      </c>
      <c r="C62" t="s">
        <v>412</v>
      </c>
      <c r="D62">
        <v>91335.686468354994</v>
      </c>
      <c r="E62">
        <v>126</v>
      </c>
      <c r="F62">
        <v>3369.3</v>
      </c>
      <c r="G62">
        <v>0</v>
      </c>
      <c r="H62">
        <v>243.66</v>
      </c>
      <c r="I62">
        <v>7563.74</v>
      </c>
      <c r="K62">
        <v>619.49</v>
      </c>
      <c r="L62">
        <v>96.74</v>
      </c>
      <c r="M62">
        <v>1572.02</v>
      </c>
      <c r="N62">
        <v>16.34</v>
      </c>
      <c r="O62">
        <v>6615.4199999999901</v>
      </c>
      <c r="P62">
        <v>2025.82</v>
      </c>
      <c r="R62">
        <v>3584.56</v>
      </c>
      <c r="S62">
        <v>8029.98</v>
      </c>
      <c r="T62">
        <v>16214.7499999999</v>
      </c>
      <c r="U62">
        <v>742.61</v>
      </c>
      <c r="V62">
        <v>1974.31</v>
      </c>
      <c r="W62">
        <v>12042.27</v>
      </c>
      <c r="X62">
        <v>27296.719999999899</v>
      </c>
      <c r="Y62">
        <v>19584.049999999901</v>
      </c>
      <c r="Z62">
        <v>731.01199520120201</v>
      </c>
      <c r="AA62">
        <v>52.7</v>
      </c>
      <c r="AC62">
        <v>12302.27</v>
      </c>
      <c r="AD62">
        <v>5594.91</v>
      </c>
      <c r="AE62">
        <v>51.51</v>
      </c>
      <c r="AF62">
        <v>33912.14</v>
      </c>
      <c r="AG62">
        <v>21609.869999999901</v>
      </c>
      <c r="AH62">
        <v>6108.09</v>
      </c>
      <c r="AI62">
        <v>12302.27</v>
      </c>
      <c r="AJ62">
        <v>554.55999999999995</v>
      </c>
      <c r="AK62">
        <v>-1077.5999999999999</v>
      </c>
      <c r="AL62">
        <v>-4871.66</v>
      </c>
      <c r="AM62">
        <v>4207.22</v>
      </c>
      <c r="AN62">
        <v>729.58999999999901</v>
      </c>
      <c r="AO62">
        <v>3652.66</v>
      </c>
      <c r="AP62">
        <v>-1742.03999999999</v>
      </c>
      <c r="AQ62">
        <v>1023.31</v>
      </c>
    </row>
    <row r="63" spans="1:43" hidden="1" x14ac:dyDescent="0.25">
      <c r="A63" t="s">
        <v>414</v>
      </c>
      <c r="B63" t="s">
        <v>413</v>
      </c>
      <c r="C63" t="s">
        <v>415</v>
      </c>
      <c r="D63">
        <v>90729.857711000004</v>
      </c>
      <c r="E63">
        <v>3307.85</v>
      </c>
      <c r="F63">
        <v>1861.06</v>
      </c>
      <c r="G63">
        <v>241.05</v>
      </c>
      <c r="H63">
        <v>27.34</v>
      </c>
      <c r="I63">
        <v>3147.16</v>
      </c>
      <c r="J63">
        <v>220.06</v>
      </c>
      <c r="L63">
        <v>0</v>
      </c>
      <c r="M63">
        <v>7295.89</v>
      </c>
      <c r="N63">
        <v>0</v>
      </c>
      <c r="O63">
        <v>10581.65</v>
      </c>
      <c r="P63">
        <v>609.63000000000102</v>
      </c>
      <c r="R63">
        <v>2929.0599999999899</v>
      </c>
      <c r="S63">
        <v>1037.74</v>
      </c>
      <c r="T63">
        <v>1122.3</v>
      </c>
      <c r="U63">
        <v>356.7</v>
      </c>
      <c r="V63">
        <v>354.25000000000102</v>
      </c>
      <c r="W63">
        <v>12339.61</v>
      </c>
      <c r="X63">
        <v>5619.34</v>
      </c>
      <c r="Y63">
        <v>2983.36</v>
      </c>
      <c r="Z63">
        <v>27.3423102</v>
      </c>
      <c r="AA63">
        <v>107.71</v>
      </c>
      <c r="AC63">
        <v>12608</v>
      </c>
      <c r="AD63">
        <v>1132.4000000000001</v>
      </c>
      <c r="AE63">
        <v>35.319999999999901</v>
      </c>
      <c r="AF63">
        <v>16200.99</v>
      </c>
      <c r="AG63">
        <v>3592.99</v>
      </c>
      <c r="AH63">
        <v>302.04000000000002</v>
      </c>
      <c r="AI63">
        <v>12608</v>
      </c>
      <c r="AJ63">
        <v>640.83000000000004</v>
      </c>
      <c r="AK63">
        <v>-593.36</v>
      </c>
      <c r="AL63">
        <v>-983.25</v>
      </c>
      <c r="AM63">
        <v>1527.04</v>
      </c>
      <c r="AN63">
        <v>-663.87</v>
      </c>
      <c r="AO63">
        <v>886.20999999999901</v>
      </c>
      <c r="AP63">
        <v>-49.57</v>
      </c>
      <c r="AQ63">
        <v>464.67</v>
      </c>
    </row>
    <row r="64" spans="1:43" hidden="1" x14ac:dyDescent="0.25">
      <c r="A64" t="s">
        <v>417</v>
      </c>
      <c r="B64" t="s">
        <v>416</v>
      </c>
      <c r="C64" t="s">
        <v>418</v>
      </c>
      <c r="D64">
        <v>89548.241107499998</v>
      </c>
      <c r="E64">
        <v>4322.05</v>
      </c>
      <c r="F64">
        <v>2636.76</v>
      </c>
      <c r="G64">
        <v>43.28</v>
      </c>
      <c r="H64">
        <v>42.38</v>
      </c>
      <c r="I64">
        <v>3642.23</v>
      </c>
      <c r="K64">
        <v>89.84</v>
      </c>
      <c r="L64">
        <v>15</v>
      </c>
      <c r="M64">
        <v>0</v>
      </c>
      <c r="O64">
        <v>1419.6299999999901</v>
      </c>
      <c r="P64">
        <v>28.48</v>
      </c>
      <c r="R64">
        <v>953.42</v>
      </c>
      <c r="S64">
        <v>742.72</v>
      </c>
      <c r="T64">
        <v>1713.58</v>
      </c>
      <c r="U64">
        <v>361.37</v>
      </c>
      <c r="V64">
        <v>7.45</v>
      </c>
      <c r="W64">
        <v>4853.75</v>
      </c>
      <c r="X64">
        <v>7898.5999999999904</v>
      </c>
      <c r="Y64">
        <v>4350.34</v>
      </c>
      <c r="Z64">
        <v>21.190837500000001</v>
      </c>
      <c r="AA64">
        <v>33.090000000000003</v>
      </c>
      <c r="AC64">
        <v>4939.41</v>
      </c>
      <c r="AD64">
        <v>1420.66</v>
      </c>
      <c r="AE64">
        <v>21.03</v>
      </c>
      <c r="AF64">
        <v>9318.23</v>
      </c>
      <c r="AG64">
        <v>4378.82</v>
      </c>
      <c r="AH64">
        <v>2092.9899999999998</v>
      </c>
      <c r="AI64">
        <v>4939.41</v>
      </c>
      <c r="AJ64">
        <v>167.96</v>
      </c>
      <c r="AK64">
        <v>-140.15</v>
      </c>
      <c r="AL64">
        <v>1825.98</v>
      </c>
      <c r="AM64">
        <v>741.94</v>
      </c>
      <c r="AN64">
        <v>-266.07999999999902</v>
      </c>
      <c r="AO64">
        <v>573.98</v>
      </c>
      <c r="AP64">
        <v>2427.77</v>
      </c>
      <c r="AQ64">
        <v>110.19</v>
      </c>
    </row>
    <row r="65" spans="1:43" hidden="1" x14ac:dyDescent="0.25">
      <c r="A65" t="s">
        <v>420</v>
      </c>
      <c r="B65" t="s">
        <v>419</v>
      </c>
      <c r="C65" t="s">
        <v>326</v>
      </c>
      <c r="D65">
        <v>87895.138884340005</v>
      </c>
      <c r="E65">
        <v>5391.7</v>
      </c>
      <c r="F65">
        <v>2644.4</v>
      </c>
      <c r="G65">
        <v>710.9</v>
      </c>
      <c r="H65">
        <v>83.3</v>
      </c>
      <c r="I65">
        <v>6179.8</v>
      </c>
      <c r="K65">
        <v>629.20000000000005</v>
      </c>
      <c r="L65">
        <v>547.4</v>
      </c>
      <c r="M65">
        <v>536.20000000000005</v>
      </c>
      <c r="N65">
        <v>0</v>
      </c>
      <c r="O65">
        <v>11783.6</v>
      </c>
      <c r="P65">
        <v>350.9</v>
      </c>
      <c r="R65">
        <v>9701.7999999999993</v>
      </c>
      <c r="S65">
        <v>2130.1999999999998</v>
      </c>
      <c r="T65">
        <v>5927.7</v>
      </c>
      <c r="U65">
        <v>369</v>
      </c>
      <c r="V65">
        <v>223.1</v>
      </c>
      <c r="W65">
        <v>22618.799999999999</v>
      </c>
      <c r="X65">
        <v>20425.5</v>
      </c>
      <c r="Y65">
        <v>8572.1</v>
      </c>
      <c r="Z65">
        <v>16.6527876</v>
      </c>
      <c r="AA65">
        <v>1347.2</v>
      </c>
      <c r="AC65">
        <v>23286.1</v>
      </c>
      <c r="AD65">
        <v>4867</v>
      </c>
      <c r="AE65">
        <v>127.8</v>
      </c>
      <c r="AF65">
        <v>32209.1</v>
      </c>
      <c r="AG65">
        <v>8923</v>
      </c>
      <c r="AH65">
        <v>7248.5</v>
      </c>
      <c r="AI65">
        <v>23286.1</v>
      </c>
      <c r="AJ65">
        <v>1886.6</v>
      </c>
      <c r="AK65">
        <v>-2686.1</v>
      </c>
      <c r="AL65">
        <v>-4108.7</v>
      </c>
      <c r="AM65">
        <v>5887.5</v>
      </c>
      <c r="AN65">
        <v>-1856.9</v>
      </c>
      <c r="AO65">
        <v>4000.9</v>
      </c>
      <c r="AP65">
        <v>-907.29999999999905</v>
      </c>
      <c r="AQ65">
        <v>497.9</v>
      </c>
    </row>
    <row r="66" spans="1:43" hidden="1" x14ac:dyDescent="0.25">
      <c r="A66" t="s">
        <v>422</v>
      </c>
      <c r="B66" t="s">
        <v>421</v>
      </c>
      <c r="C66" t="s">
        <v>423</v>
      </c>
      <c r="D66">
        <v>86467.415322745001</v>
      </c>
      <c r="E66">
        <v>773.25</v>
      </c>
      <c r="F66">
        <v>2721.28</v>
      </c>
      <c r="G66">
        <v>3834.32</v>
      </c>
      <c r="H66">
        <v>1115.49</v>
      </c>
      <c r="I66">
        <v>2760.93</v>
      </c>
      <c r="J66">
        <v>1540.1</v>
      </c>
      <c r="L66">
        <v>1631.25</v>
      </c>
      <c r="M66">
        <v>312.89</v>
      </c>
      <c r="N66">
        <v>1097.55</v>
      </c>
      <c r="O66">
        <v>46988.72</v>
      </c>
      <c r="P66">
        <v>34154.47</v>
      </c>
      <c r="R66">
        <v>37214.33</v>
      </c>
      <c r="S66">
        <v>2592.5999999999899</v>
      </c>
      <c r="T66">
        <v>4296.01</v>
      </c>
      <c r="U66">
        <v>7830.25</v>
      </c>
      <c r="V66">
        <v>1232.29</v>
      </c>
      <c r="W66">
        <v>6712.63</v>
      </c>
      <c r="X66">
        <v>6943.03</v>
      </c>
      <c r="Y66">
        <v>7017.29</v>
      </c>
      <c r="Z66">
        <v>111.54926829999999</v>
      </c>
      <c r="AA66">
        <v>34270.03</v>
      </c>
      <c r="AC66">
        <v>12759.99</v>
      </c>
      <c r="AD66">
        <v>151.91</v>
      </c>
      <c r="AE66">
        <v>31382.080000000002</v>
      </c>
      <c r="AF66">
        <v>53931.75</v>
      </c>
      <c r="AG66">
        <v>41171.760000000002</v>
      </c>
      <c r="AH66">
        <v>1437.59</v>
      </c>
      <c r="AI66">
        <v>12759.9899999999</v>
      </c>
      <c r="AJ66">
        <v>4702.21</v>
      </c>
      <c r="AK66">
        <v>923.22</v>
      </c>
      <c r="AL66">
        <v>-4698.62</v>
      </c>
      <c r="AM66">
        <v>3776.99</v>
      </c>
      <c r="AN66">
        <v>-1824.4</v>
      </c>
      <c r="AO66">
        <v>-925.22</v>
      </c>
      <c r="AP66">
        <v>1.5899999999999099</v>
      </c>
      <c r="AQ66">
        <v>0</v>
      </c>
    </row>
    <row r="67" spans="1:43" hidden="1" x14ac:dyDescent="0.25">
      <c r="A67" t="s">
        <v>425</v>
      </c>
      <c r="B67" t="s">
        <v>424</v>
      </c>
      <c r="C67" t="s">
        <v>326</v>
      </c>
      <c r="D67">
        <v>84677.861301074998</v>
      </c>
      <c r="E67">
        <v>1048.95</v>
      </c>
      <c r="F67">
        <v>2568.2600000000002</v>
      </c>
      <c r="G67">
        <v>1652.77</v>
      </c>
      <c r="H67">
        <v>161.43</v>
      </c>
      <c r="I67">
        <v>4654.4799999999996</v>
      </c>
      <c r="K67">
        <v>293.26</v>
      </c>
      <c r="L67">
        <v>3367.71</v>
      </c>
      <c r="M67">
        <v>572.52</v>
      </c>
      <c r="N67">
        <v>305.76</v>
      </c>
      <c r="O67">
        <v>12494.94</v>
      </c>
      <c r="P67">
        <v>476.79000000000298</v>
      </c>
      <c r="R67">
        <v>6886.0699999999897</v>
      </c>
      <c r="S67">
        <v>2937.1499999999901</v>
      </c>
      <c r="T67">
        <v>2541.41</v>
      </c>
      <c r="U67">
        <v>1375.38</v>
      </c>
      <c r="V67">
        <v>267.97000000000298</v>
      </c>
      <c r="W67">
        <v>21593.5799999999</v>
      </c>
      <c r="X67">
        <v>16805.059999999899</v>
      </c>
      <c r="Y67">
        <v>5109.67</v>
      </c>
      <c r="Z67">
        <v>80.715059299999993</v>
      </c>
      <c r="AA67">
        <v>803.12</v>
      </c>
      <c r="AC67">
        <v>23713.539999999899</v>
      </c>
      <c r="AD67">
        <v>5156.43</v>
      </c>
      <c r="AE67">
        <v>208.82</v>
      </c>
      <c r="AF67">
        <v>29300</v>
      </c>
      <c r="AG67">
        <v>5586.46</v>
      </c>
      <c r="AH67">
        <v>4057</v>
      </c>
      <c r="AI67">
        <v>23713.539999999899</v>
      </c>
      <c r="AJ67">
        <v>1182.8900000000001</v>
      </c>
      <c r="AK67">
        <v>-958.29</v>
      </c>
      <c r="AL67">
        <v>-2376.14</v>
      </c>
      <c r="AM67">
        <v>3237.65</v>
      </c>
      <c r="AN67">
        <v>-1861.31</v>
      </c>
      <c r="AO67">
        <v>2054.7600000000002</v>
      </c>
      <c r="AP67">
        <v>-96.779999999999703</v>
      </c>
      <c r="AQ67">
        <v>403.5</v>
      </c>
    </row>
    <row r="68" spans="1:43" hidden="1" x14ac:dyDescent="0.25">
      <c r="A68" t="s">
        <v>427</v>
      </c>
      <c r="B68" t="s">
        <v>426</v>
      </c>
      <c r="C68" t="s">
        <v>285</v>
      </c>
      <c r="D68">
        <v>84474.773070740004</v>
      </c>
      <c r="E68">
        <v>389.55</v>
      </c>
      <c r="F68">
        <v>30468.400000000001</v>
      </c>
      <c r="G68">
        <v>6356.22</v>
      </c>
      <c r="H68">
        <v>2129.4499999999998</v>
      </c>
      <c r="I68">
        <v>6678.96</v>
      </c>
      <c r="J68">
        <v>6375.72</v>
      </c>
      <c r="L68">
        <v>1636.9</v>
      </c>
      <c r="M68">
        <v>19173.63</v>
      </c>
      <c r="N68">
        <v>0</v>
      </c>
      <c r="O68">
        <v>125529.27</v>
      </c>
      <c r="P68">
        <v>52554.54</v>
      </c>
      <c r="R68">
        <v>97697.51</v>
      </c>
      <c r="S68">
        <v>3434.19</v>
      </c>
      <c r="T68">
        <v>52600.07</v>
      </c>
      <c r="U68">
        <v>7021.23</v>
      </c>
      <c r="V68">
        <v>1779.16</v>
      </c>
      <c r="W68">
        <v>43509.77</v>
      </c>
      <c r="X68">
        <v>61999.360000000001</v>
      </c>
      <c r="Y68">
        <v>83068.47</v>
      </c>
      <c r="Z68">
        <v>212.94554890000001</v>
      </c>
      <c r="AA68">
        <v>64534.2</v>
      </c>
      <c r="AC68">
        <v>51905.619999999901</v>
      </c>
      <c r="AD68">
        <v>42178.74</v>
      </c>
      <c r="AE68">
        <v>44399.66</v>
      </c>
      <c r="AF68">
        <v>187528.63</v>
      </c>
      <c r="AG68">
        <v>135623.01</v>
      </c>
      <c r="AH68">
        <v>9707.4699999999993</v>
      </c>
      <c r="AI68">
        <v>51905.619999999901</v>
      </c>
      <c r="AJ68">
        <v>7750.63</v>
      </c>
      <c r="AK68">
        <v>-17671.68</v>
      </c>
      <c r="AL68">
        <v>-8137.57</v>
      </c>
      <c r="AM68">
        <v>20335.63</v>
      </c>
      <c r="AN68">
        <v>-535.04999999999905</v>
      </c>
      <c r="AO68">
        <v>12585</v>
      </c>
      <c r="AP68">
        <v>-5473.6199999999899</v>
      </c>
      <c r="AQ68">
        <v>14482.78</v>
      </c>
    </row>
    <row r="69" spans="1:43" hidden="1" x14ac:dyDescent="0.25">
      <c r="A69" t="s">
        <v>429</v>
      </c>
      <c r="B69" t="s">
        <v>428</v>
      </c>
      <c r="C69" t="s">
        <v>334</v>
      </c>
      <c r="D69">
        <v>83305.937038499993</v>
      </c>
      <c r="E69">
        <v>23237</v>
      </c>
      <c r="F69">
        <v>1372.95</v>
      </c>
      <c r="G69">
        <v>2408.63</v>
      </c>
      <c r="H69">
        <v>36.08</v>
      </c>
      <c r="I69">
        <v>3558.8199999999902</v>
      </c>
      <c r="K69">
        <v>682.28</v>
      </c>
      <c r="L69">
        <v>0</v>
      </c>
      <c r="M69">
        <v>5285.25</v>
      </c>
      <c r="N69">
        <v>40.56</v>
      </c>
      <c r="O69">
        <v>17366.009999999998</v>
      </c>
      <c r="P69">
        <v>924.86</v>
      </c>
      <c r="R69">
        <v>10277.48</v>
      </c>
      <c r="S69">
        <v>1437.86</v>
      </c>
      <c r="T69">
        <v>5359.17</v>
      </c>
      <c r="U69">
        <v>1121</v>
      </c>
      <c r="V69">
        <v>206.33</v>
      </c>
      <c r="W69">
        <v>16191.6899999999</v>
      </c>
      <c r="X69">
        <v>8967.93</v>
      </c>
      <c r="Y69">
        <v>6732.12</v>
      </c>
      <c r="Z69">
        <v>3.6080747999999998</v>
      </c>
      <c r="AA69">
        <v>2724.67</v>
      </c>
      <c r="AC69">
        <v>18676.96</v>
      </c>
      <c r="AD69">
        <v>2759.68</v>
      </c>
      <c r="AE69">
        <v>718.53</v>
      </c>
      <c r="AF69">
        <v>26333.94</v>
      </c>
      <c r="AG69">
        <v>7656.98</v>
      </c>
      <c r="AH69">
        <v>1211.57</v>
      </c>
      <c r="AI69">
        <v>18676.96</v>
      </c>
      <c r="AJ69">
        <v>3314.45</v>
      </c>
      <c r="AK69">
        <v>-276.70999999999998</v>
      </c>
      <c r="AL69">
        <v>-2405.39</v>
      </c>
      <c r="AM69">
        <v>2568.7399999999998</v>
      </c>
      <c r="AN69">
        <v>-384.8</v>
      </c>
      <c r="AO69">
        <v>-745.71</v>
      </c>
      <c r="AP69">
        <v>-113.36</v>
      </c>
      <c r="AQ69">
        <v>324.52</v>
      </c>
    </row>
    <row r="70" spans="1:43" hidden="1" x14ac:dyDescent="0.25">
      <c r="A70" t="s">
        <v>431</v>
      </c>
      <c r="B70" t="s">
        <v>430</v>
      </c>
      <c r="C70" t="s">
        <v>334</v>
      </c>
      <c r="D70">
        <v>82622.697978690005</v>
      </c>
      <c r="E70">
        <v>422.75</v>
      </c>
      <c r="F70">
        <v>3111.56</v>
      </c>
      <c r="G70">
        <v>12471.16</v>
      </c>
      <c r="H70">
        <v>397.13</v>
      </c>
      <c r="I70">
        <v>2961.04</v>
      </c>
      <c r="J70">
        <v>700.36999999999898</v>
      </c>
      <c r="L70">
        <v>7960.75</v>
      </c>
      <c r="M70">
        <v>213.65</v>
      </c>
      <c r="N70">
        <v>7058.35</v>
      </c>
      <c r="O70">
        <v>32472.09</v>
      </c>
      <c r="P70">
        <v>1451.24000000001</v>
      </c>
      <c r="R70">
        <v>18116.61</v>
      </c>
      <c r="S70">
        <v>11861.18</v>
      </c>
      <c r="T70">
        <v>8402.11</v>
      </c>
      <c r="U70">
        <v>6181.08</v>
      </c>
      <c r="V70">
        <v>302.15000000001402</v>
      </c>
      <c r="W70">
        <v>13829.88</v>
      </c>
      <c r="X70">
        <v>19249.37</v>
      </c>
      <c r="Y70">
        <v>11513.67</v>
      </c>
      <c r="Z70">
        <v>198.56452289999999</v>
      </c>
      <c r="AA70">
        <v>522.73</v>
      </c>
      <c r="AC70">
        <v>38756.549999999901</v>
      </c>
      <c r="AD70">
        <v>3272.79</v>
      </c>
      <c r="AE70">
        <v>448.72</v>
      </c>
      <c r="AF70">
        <v>51721.46</v>
      </c>
      <c r="AG70">
        <v>12964.91</v>
      </c>
      <c r="AH70">
        <v>1154.3599999999999</v>
      </c>
      <c r="AI70">
        <v>38756.549999999901</v>
      </c>
      <c r="AJ70">
        <v>4231.78</v>
      </c>
      <c r="AK70">
        <v>2931.01</v>
      </c>
      <c r="AL70">
        <v>-14480.81</v>
      </c>
      <c r="AM70">
        <v>734.92</v>
      </c>
      <c r="AN70">
        <v>-4211.3999999999996</v>
      </c>
      <c r="AO70">
        <v>-3496.8599999999901</v>
      </c>
      <c r="AP70">
        <v>-10814.88</v>
      </c>
      <c r="AQ70">
        <v>1795.48</v>
      </c>
    </row>
    <row r="71" spans="1:43" hidden="1" x14ac:dyDescent="0.25">
      <c r="A71" t="s">
        <v>433</v>
      </c>
      <c r="B71" t="s">
        <v>432</v>
      </c>
      <c r="C71" t="s">
        <v>434</v>
      </c>
      <c r="D71">
        <v>82539.718756400005</v>
      </c>
      <c r="E71">
        <v>7428.1</v>
      </c>
      <c r="F71">
        <v>1.78</v>
      </c>
      <c r="G71">
        <v>444.42</v>
      </c>
      <c r="H71">
        <v>111.29</v>
      </c>
      <c r="I71">
        <v>39.47</v>
      </c>
      <c r="J71">
        <v>1463.22</v>
      </c>
      <c r="L71">
        <v>0</v>
      </c>
      <c r="M71">
        <v>52555.42</v>
      </c>
      <c r="N71">
        <v>7380.12</v>
      </c>
      <c r="O71">
        <v>52832.93</v>
      </c>
      <c r="P71">
        <v>1556.01</v>
      </c>
      <c r="Q71">
        <v>0</v>
      </c>
      <c r="R71">
        <v>277.51</v>
      </c>
      <c r="S71">
        <v>305.35999999999899</v>
      </c>
      <c r="T71">
        <v>67.409999999999798</v>
      </c>
      <c r="U71">
        <v>0</v>
      </c>
      <c r="V71">
        <v>0</v>
      </c>
      <c r="W71">
        <v>43627.07</v>
      </c>
      <c r="X71">
        <v>355.16999999999899</v>
      </c>
      <c r="Y71">
        <v>69.189999999999799</v>
      </c>
      <c r="Z71">
        <v>11.129351</v>
      </c>
      <c r="AA71">
        <v>92.79</v>
      </c>
      <c r="AC71">
        <v>51562.9</v>
      </c>
      <c r="AD71">
        <v>3.8</v>
      </c>
      <c r="AE71">
        <v>92.79</v>
      </c>
      <c r="AF71">
        <v>53188.1</v>
      </c>
      <c r="AG71">
        <v>1625.19999999999</v>
      </c>
      <c r="AH71">
        <v>6.54</v>
      </c>
      <c r="AI71">
        <v>51562.9</v>
      </c>
      <c r="AJ71">
        <v>2</v>
      </c>
      <c r="AK71">
        <v>-1586.91</v>
      </c>
      <c r="AL71">
        <v>-136.84</v>
      </c>
      <c r="AM71">
        <v>1727.65</v>
      </c>
      <c r="AN71">
        <v>-52.24</v>
      </c>
      <c r="AO71">
        <v>1725.65</v>
      </c>
      <c r="AP71">
        <v>3.9000000000000901</v>
      </c>
      <c r="AQ71">
        <v>1554.87</v>
      </c>
    </row>
    <row r="72" spans="1:43" hidden="1" x14ac:dyDescent="0.25">
      <c r="A72" t="s">
        <v>436</v>
      </c>
      <c r="B72" t="s">
        <v>435</v>
      </c>
      <c r="C72" t="s">
        <v>41</v>
      </c>
      <c r="D72">
        <v>81644.413167849998</v>
      </c>
      <c r="E72">
        <v>1296.7</v>
      </c>
      <c r="F72">
        <v>2688.99</v>
      </c>
      <c r="G72">
        <v>148.15</v>
      </c>
      <c r="H72">
        <v>62.65</v>
      </c>
      <c r="I72">
        <v>2051.04</v>
      </c>
      <c r="J72">
        <v>361.51</v>
      </c>
      <c r="L72">
        <v>1339.47</v>
      </c>
      <c r="M72">
        <v>20</v>
      </c>
      <c r="N72">
        <v>0</v>
      </c>
      <c r="O72">
        <v>4091.27</v>
      </c>
      <c r="P72">
        <v>696.44999999999595</v>
      </c>
      <c r="R72">
        <v>2447.59</v>
      </c>
      <c r="S72">
        <v>332.61</v>
      </c>
      <c r="T72">
        <v>1146.55</v>
      </c>
      <c r="U72">
        <v>284.20999999999998</v>
      </c>
      <c r="V72">
        <v>148.02999999999599</v>
      </c>
      <c r="W72">
        <v>6414.65</v>
      </c>
      <c r="X72">
        <v>7066.1699999999901</v>
      </c>
      <c r="Y72">
        <v>3835.54</v>
      </c>
      <c r="Z72">
        <v>62.650973800000003</v>
      </c>
      <c r="AA72">
        <v>223.1</v>
      </c>
      <c r="AC72">
        <v>6625.45</v>
      </c>
      <c r="AD72">
        <v>3708.58</v>
      </c>
      <c r="AE72">
        <v>186.91</v>
      </c>
      <c r="AF72">
        <v>11157.4399999999</v>
      </c>
      <c r="AG72">
        <v>4531.9899999999898</v>
      </c>
      <c r="AH72">
        <v>973.94</v>
      </c>
      <c r="AI72">
        <v>6625.45</v>
      </c>
      <c r="AJ72">
        <v>587.79</v>
      </c>
      <c r="AK72">
        <v>-906.93</v>
      </c>
      <c r="AL72">
        <v>31.31</v>
      </c>
      <c r="AM72">
        <v>564.92999999999995</v>
      </c>
      <c r="AN72">
        <v>-1088.3</v>
      </c>
      <c r="AO72">
        <v>-22.86</v>
      </c>
      <c r="AP72">
        <v>-310.69</v>
      </c>
      <c r="AQ72">
        <v>470.3</v>
      </c>
    </row>
    <row r="73" spans="1:43" hidden="1" x14ac:dyDescent="0.25">
      <c r="A73" t="s">
        <v>12</v>
      </c>
      <c r="B73" t="s">
        <v>13</v>
      </c>
      <c r="C73" t="s">
        <v>14</v>
      </c>
      <c r="D73">
        <v>80090.455178370001</v>
      </c>
      <c r="E73">
        <v>859.8</v>
      </c>
      <c r="F73">
        <v>1395.42</v>
      </c>
      <c r="G73">
        <v>1049.1600000000001</v>
      </c>
      <c r="H73">
        <v>946.07</v>
      </c>
      <c r="I73">
        <v>1354.47</v>
      </c>
      <c r="K73">
        <v>246.66999999999899</v>
      </c>
      <c r="L73">
        <v>0</v>
      </c>
      <c r="M73">
        <v>2139.69</v>
      </c>
      <c r="O73">
        <v>42320.99</v>
      </c>
      <c r="P73">
        <v>10716.37</v>
      </c>
      <c r="Q73">
        <v>39360.980000000003</v>
      </c>
      <c r="R73">
        <v>573.65</v>
      </c>
      <c r="S73">
        <v>1727.9399999999901</v>
      </c>
      <c r="T73">
        <v>23603.71</v>
      </c>
      <c r="U73">
        <v>0</v>
      </c>
      <c r="V73" s="4">
        <v>7.2759576141834202E-12</v>
      </c>
      <c r="W73">
        <v>7834.83</v>
      </c>
      <c r="X73">
        <v>3224.5699999999902</v>
      </c>
      <c r="Y73">
        <v>24999.129999999899</v>
      </c>
      <c r="Z73">
        <v>94.607438900000005</v>
      </c>
      <c r="AA73">
        <v>31109.61</v>
      </c>
      <c r="AC73">
        <v>9830.06</v>
      </c>
      <c r="AD73">
        <v>0</v>
      </c>
      <c r="AE73">
        <v>10716.37</v>
      </c>
      <c r="AF73">
        <v>45545.56</v>
      </c>
      <c r="AG73">
        <v>35715.5</v>
      </c>
      <c r="AH73">
        <v>142.16</v>
      </c>
      <c r="AI73">
        <v>9830.0599999999904</v>
      </c>
      <c r="AJ73">
        <v>93.4</v>
      </c>
      <c r="AK73">
        <v>7823.58</v>
      </c>
      <c r="AL73">
        <v>-921.44</v>
      </c>
      <c r="AM73">
        <v>-6670.51</v>
      </c>
      <c r="AN73">
        <v>-13671.26</v>
      </c>
      <c r="AO73">
        <v>-6763.91</v>
      </c>
      <c r="AP73">
        <v>231.629999999999</v>
      </c>
      <c r="AQ73">
        <v>212.86</v>
      </c>
    </row>
    <row r="74" spans="1:43" hidden="1" x14ac:dyDescent="0.25">
      <c r="A74" t="s">
        <v>438</v>
      </c>
      <c r="B74" t="s">
        <v>437</v>
      </c>
      <c r="C74" t="s">
        <v>304</v>
      </c>
      <c r="D74">
        <v>79290.02165753</v>
      </c>
      <c r="E74">
        <v>570.20000000000005</v>
      </c>
      <c r="F74">
        <v>19.09</v>
      </c>
      <c r="G74">
        <v>3529.96</v>
      </c>
      <c r="H74">
        <v>1438.57</v>
      </c>
      <c r="I74">
        <v>775.22</v>
      </c>
      <c r="K74">
        <v>0.3</v>
      </c>
      <c r="L74">
        <v>0</v>
      </c>
      <c r="M74">
        <v>247726.47</v>
      </c>
      <c r="N74">
        <v>0</v>
      </c>
      <c r="O74">
        <v>250126.49999999901</v>
      </c>
      <c r="P74">
        <v>240067.36</v>
      </c>
      <c r="Q74">
        <v>0</v>
      </c>
      <c r="R74">
        <v>1085.6099999999999</v>
      </c>
      <c r="S74">
        <v>4949.57</v>
      </c>
      <c r="T74">
        <v>5675.32</v>
      </c>
      <c r="U74">
        <v>1314.12</v>
      </c>
      <c r="V74">
        <v>238867.36</v>
      </c>
      <c r="W74">
        <v>5120.8</v>
      </c>
      <c r="X74">
        <v>5724.79</v>
      </c>
      <c r="Y74">
        <v>5694.41</v>
      </c>
      <c r="Z74">
        <v>143.85713960000001</v>
      </c>
      <c r="AA74">
        <v>1200</v>
      </c>
      <c r="AC74">
        <v>10089.52</v>
      </c>
      <c r="AD74">
        <v>0</v>
      </c>
      <c r="AE74">
        <v>1200</v>
      </c>
      <c r="AF74">
        <v>255851.28999999899</v>
      </c>
      <c r="AG74">
        <v>245761.77</v>
      </c>
      <c r="AH74">
        <v>0</v>
      </c>
      <c r="AI74">
        <v>10089.5199999999</v>
      </c>
      <c r="AJ74">
        <v>196.42</v>
      </c>
      <c r="AK74">
        <v>-112.34</v>
      </c>
      <c r="AL74">
        <v>-1145.4100000000001</v>
      </c>
      <c r="AM74">
        <v>89.49</v>
      </c>
      <c r="AN74">
        <v>89.49</v>
      </c>
      <c r="AO74">
        <v>-106.929999999999</v>
      </c>
      <c r="AP74">
        <v>-1168.26</v>
      </c>
      <c r="AQ74">
        <v>79.05</v>
      </c>
    </row>
    <row r="75" spans="1:43" hidden="1" x14ac:dyDescent="0.25">
      <c r="A75" t="s">
        <v>440</v>
      </c>
      <c r="B75" t="s">
        <v>439</v>
      </c>
      <c r="C75" t="s">
        <v>441</v>
      </c>
      <c r="D75">
        <v>79184.307987749999</v>
      </c>
      <c r="E75">
        <v>863.1</v>
      </c>
      <c r="F75">
        <v>2348.1799999999998</v>
      </c>
      <c r="G75">
        <v>7000.93</v>
      </c>
      <c r="H75">
        <v>92.9</v>
      </c>
      <c r="I75">
        <v>3551.68</v>
      </c>
      <c r="J75">
        <v>814.4</v>
      </c>
      <c r="L75">
        <v>10583.73</v>
      </c>
      <c r="M75">
        <v>678.23</v>
      </c>
      <c r="N75">
        <v>850.17</v>
      </c>
      <c r="O75">
        <v>14453.91</v>
      </c>
      <c r="P75">
        <v>1710.93</v>
      </c>
      <c r="R75">
        <v>2781.21</v>
      </c>
      <c r="S75">
        <v>1256.8999999999901</v>
      </c>
      <c r="T75">
        <v>1576.5</v>
      </c>
      <c r="U75">
        <v>410.74</v>
      </c>
      <c r="V75">
        <v>328.2</v>
      </c>
      <c r="W75">
        <v>9182.8799999999992</v>
      </c>
      <c r="X75">
        <v>8308.58</v>
      </c>
      <c r="Y75">
        <v>3924.68</v>
      </c>
      <c r="Z75">
        <v>92.901165000000006</v>
      </c>
      <c r="AA75">
        <v>1600.04</v>
      </c>
      <c r="AC75">
        <v>17126.879999999899</v>
      </c>
      <c r="AD75">
        <v>2701.67</v>
      </c>
      <c r="AE75">
        <v>568.32999999999902</v>
      </c>
      <c r="AF75">
        <v>22762.4899999999</v>
      </c>
      <c r="AG75">
        <v>5635.61</v>
      </c>
      <c r="AH75">
        <v>798.33</v>
      </c>
      <c r="AI75">
        <v>17126.879999999899</v>
      </c>
      <c r="AJ75">
        <v>311.75</v>
      </c>
      <c r="AK75">
        <v>-714.4</v>
      </c>
      <c r="AL75">
        <v>-833.61</v>
      </c>
      <c r="AM75">
        <v>1461.29</v>
      </c>
      <c r="AN75">
        <v>-414.08</v>
      </c>
      <c r="AO75">
        <v>1149.54</v>
      </c>
      <c r="AP75">
        <v>-86.72</v>
      </c>
      <c r="AQ75">
        <v>573.41999999999996</v>
      </c>
    </row>
    <row r="76" spans="1:43" hidden="1" x14ac:dyDescent="0.25">
      <c r="A76" t="s">
        <v>443</v>
      </c>
      <c r="B76" t="s">
        <v>442</v>
      </c>
      <c r="C76" t="s">
        <v>326</v>
      </c>
      <c r="D76">
        <v>76089.771235799999</v>
      </c>
      <c r="E76">
        <v>1901.8</v>
      </c>
      <c r="F76">
        <v>1167.96</v>
      </c>
      <c r="G76">
        <v>42.12</v>
      </c>
      <c r="H76">
        <v>40.06</v>
      </c>
      <c r="I76">
        <v>1280.4000000000001</v>
      </c>
      <c r="J76">
        <v>16.329999999999998</v>
      </c>
      <c r="L76">
        <v>1802.2090000000001</v>
      </c>
      <c r="M76">
        <v>235.01</v>
      </c>
      <c r="N76">
        <v>161.08000000000001</v>
      </c>
      <c r="O76">
        <v>4701.63</v>
      </c>
      <c r="P76">
        <v>168.67</v>
      </c>
      <c r="R76">
        <v>2487.451</v>
      </c>
      <c r="S76">
        <v>978.01</v>
      </c>
      <c r="T76">
        <v>1455.51</v>
      </c>
      <c r="U76">
        <v>176.96</v>
      </c>
      <c r="V76">
        <v>100.16</v>
      </c>
      <c r="W76">
        <v>6073.05</v>
      </c>
      <c r="X76">
        <v>4406.82</v>
      </c>
      <c r="Y76">
        <v>2623.47</v>
      </c>
      <c r="Z76">
        <v>40.058844000000001</v>
      </c>
      <c r="AA76">
        <v>873.07</v>
      </c>
      <c r="AC76">
        <v>6316.31</v>
      </c>
      <c r="AD76">
        <v>1760.24</v>
      </c>
      <c r="AE76">
        <v>52.18</v>
      </c>
      <c r="AF76">
        <v>9108.4500000000007</v>
      </c>
      <c r="AG76">
        <v>2792.14</v>
      </c>
      <c r="AH76">
        <v>388.17</v>
      </c>
      <c r="AI76">
        <v>6316.31</v>
      </c>
      <c r="AJ76">
        <v>2345.52</v>
      </c>
      <c r="AK76">
        <v>604.62</v>
      </c>
      <c r="AL76">
        <v>-1368.67</v>
      </c>
      <c r="AM76">
        <v>919.78</v>
      </c>
      <c r="AN76">
        <v>-1085.6300000000001</v>
      </c>
      <c r="AO76">
        <v>-1425.74</v>
      </c>
      <c r="AP76">
        <v>155.729999999999</v>
      </c>
      <c r="AQ76">
        <v>0</v>
      </c>
    </row>
    <row r="77" spans="1:43" hidden="1" x14ac:dyDescent="0.25">
      <c r="A77" t="s">
        <v>445</v>
      </c>
      <c r="B77" t="s">
        <v>444</v>
      </c>
      <c r="C77" t="s">
        <v>446</v>
      </c>
      <c r="D77">
        <v>75575.390380964993</v>
      </c>
      <c r="E77">
        <v>977.65</v>
      </c>
      <c r="F77">
        <v>1802.4</v>
      </c>
      <c r="G77">
        <v>4568.2</v>
      </c>
      <c r="H77">
        <v>145.5</v>
      </c>
      <c r="I77">
        <v>1139.0999999999999</v>
      </c>
      <c r="K77">
        <v>112.19999999999899</v>
      </c>
      <c r="L77">
        <v>1.3</v>
      </c>
      <c r="M77">
        <v>30.1</v>
      </c>
      <c r="N77">
        <v>0</v>
      </c>
      <c r="O77">
        <v>3481.7999999999902</v>
      </c>
      <c r="P77">
        <v>92.6</v>
      </c>
      <c r="R77">
        <v>1615.69999999999</v>
      </c>
      <c r="S77">
        <v>431.5</v>
      </c>
      <c r="T77">
        <v>1821.9</v>
      </c>
      <c r="U77">
        <v>1722.5</v>
      </c>
      <c r="V77">
        <v>12.3</v>
      </c>
      <c r="W77">
        <v>1405.5</v>
      </c>
      <c r="X77">
        <v>6234.6</v>
      </c>
      <c r="Y77">
        <v>3624.3</v>
      </c>
      <c r="Z77">
        <v>72.735085299999994</v>
      </c>
      <c r="AA77">
        <v>183.3</v>
      </c>
      <c r="AC77">
        <v>5999.5</v>
      </c>
      <c r="AD77">
        <v>2230</v>
      </c>
      <c r="AE77">
        <v>80.3</v>
      </c>
      <c r="AF77">
        <v>9716.4</v>
      </c>
      <c r="AG77">
        <v>3716.9</v>
      </c>
      <c r="AH77">
        <v>2434</v>
      </c>
      <c r="AI77">
        <v>5999.5</v>
      </c>
      <c r="AJ77">
        <v>136.6</v>
      </c>
      <c r="AK77">
        <v>-500.9</v>
      </c>
      <c r="AL77">
        <v>-53.2</v>
      </c>
      <c r="AM77">
        <v>614.70000000000005</v>
      </c>
      <c r="AN77">
        <v>-832.8</v>
      </c>
      <c r="AO77">
        <v>478.1</v>
      </c>
      <c r="AP77">
        <v>60.6</v>
      </c>
      <c r="AQ77">
        <v>0</v>
      </c>
    </row>
    <row r="78" spans="1:43" hidden="1" x14ac:dyDescent="0.25">
      <c r="A78" t="s">
        <v>448</v>
      </c>
      <c r="B78" t="s">
        <v>447</v>
      </c>
      <c r="C78" t="s">
        <v>55</v>
      </c>
      <c r="D78">
        <v>74838.476121929998</v>
      </c>
      <c r="E78">
        <v>5180.8</v>
      </c>
      <c r="F78">
        <v>1709.1</v>
      </c>
      <c r="G78">
        <v>2863.7</v>
      </c>
      <c r="H78">
        <v>71.900000000000006</v>
      </c>
      <c r="I78">
        <v>1537.2</v>
      </c>
      <c r="J78">
        <v>521.5</v>
      </c>
      <c r="L78">
        <v>924.9</v>
      </c>
      <c r="M78">
        <v>278.3</v>
      </c>
      <c r="N78">
        <v>254.4</v>
      </c>
      <c r="O78">
        <v>9062.4999999999909</v>
      </c>
      <c r="P78">
        <v>4923.1000000000004</v>
      </c>
      <c r="R78">
        <v>7390</v>
      </c>
      <c r="S78">
        <v>384.9</v>
      </c>
      <c r="T78">
        <v>674.2</v>
      </c>
      <c r="U78">
        <v>469.3</v>
      </c>
      <c r="V78">
        <v>641.1</v>
      </c>
      <c r="W78">
        <v>2687.7</v>
      </c>
      <c r="X78">
        <v>4121.6000000000004</v>
      </c>
      <c r="Y78">
        <v>2383.3000000000002</v>
      </c>
      <c r="Z78">
        <v>14.3784657</v>
      </c>
      <c r="AA78">
        <v>4068.1</v>
      </c>
      <c r="AC78">
        <v>5877.6999999999898</v>
      </c>
      <c r="AD78">
        <v>431.9</v>
      </c>
      <c r="AE78">
        <v>3760.5</v>
      </c>
      <c r="AF78">
        <v>13184.0999999999</v>
      </c>
      <c r="AG78">
        <v>7306.4</v>
      </c>
      <c r="AH78">
        <v>1767.6</v>
      </c>
      <c r="AI78">
        <v>5877.6999999999898</v>
      </c>
      <c r="AJ78">
        <v>657.2</v>
      </c>
      <c r="AK78">
        <v>-792.6</v>
      </c>
      <c r="AL78">
        <v>-677.6</v>
      </c>
      <c r="AM78">
        <v>1628</v>
      </c>
      <c r="AN78">
        <v>-642.4</v>
      </c>
      <c r="AO78">
        <v>970.8</v>
      </c>
      <c r="AP78">
        <v>157.79999999999899</v>
      </c>
      <c r="AQ78">
        <v>43.3</v>
      </c>
    </row>
    <row r="79" spans="1:43" hidden="1" x14ac:dyDescent="0.25">
      <c r="A79" t="s">
        <v>450</v>
      </c>
      <c r="B79" t="s">
        <v>449</v>
      </c>
      <c r="C79" t="s">
        <v>451</v>
      </c>
      <c r="D79">
        <v>73312.361019450007</v>
      </c>
      <c r="E79">
        <v>112.05</v>
      </c>
      <c r="F79">
        <v>6828.1</v>
      </c>
      <c r="G79">
        <v>0</v>
      </c>
      <c r="H79">
        <v>4440.3900000000003</v>
      </c>
      <c r="I79">
        <v>2804.03</v>
      </c>
      <c r="J79">
        <v>4199.17</v>
      </c>
      <c r="L79">
        <v>0</v>
      </c>
      <c r="M79">
        <v>16408.150000000001</v>
      </c>
      <c r="N79">
        <v>191.18</v>
      </c>
      <c r="O79">
        <v>80252.25</v>
      </c>
      <c r="P79">
        <v>17161.21</v>
      </c>
      <c r="R79">
        <v>60062.46</v>
      </c>
      <c r="S79">
        <v>2479.98</v>
      </c>
      <c r="T79">
        <v>8289.44</v>
      </c>
      <c r="U79">
        <v>3781.64</v>
      </c>
      <c r="V79">
        <v>6492.08</v>
      </c>
      <c r="W79">
        <v>59673.89</v>
      </c>
      <c r="X79">
        <v>16331.96</v>
      </c>
      <c r="Y79">
        <v>15117.54</v>
      </c>
      <c r="Z79">
        <v>666.05778375</v>
      </c>
      <c r="AA79">
        <v>9215.7199999999993</v>
      </c>
      <c r="AC79">
        <v>64305.46</v>
      </c>
      <c r="AD79">
        <v>3601.42</v>
      </c>
      <c r="AE79">
        <v>6469.96</v>
      </c>
      <c r="AF79">
        <v>96584.209999999905</v>
      </c>
      <c r="AG79">
        <v>32278.75</v>
      </c>
      <c r="AH79">
        <v>7446.53</v>
      </c>
      <c r="AI79">
        <v>64305.459999999897</v>
      </c>
      <c r="AJ79">
        <v>6971.28</v>
      </c>
      <c r="AK79">
        <v>-3915.89</v>
      </c>
      <c r="AL79">
        <v>-5699.49</v>
      </c>
      <c r="AM79">
        <v>9628.59</v>
      </c>
      <c r="AN79">
        <v>-6832.66</v>
      </c>
      <c r="AO79">
        <v>2657.31</v>
      </c>
      <c r="AP79">
        <v>13.210000000000401</v>
      </c>
      <c r="AQ79">
        <v>3995.37</v>
      </c>
    </row>
    <row r="80" spans="1:43" hidden="1" x14ac:dyDescent="0.25">
      <c r="A80" t="s">
        <v>453</v>
      </c>
      <c r="B80" t="s">
        <v>452</v>
      </c>
      <c r="C80" t="s">
        <v>451</v>
      </c>
      <c r="D80">
        <v>69969.917480460004</v>
      </c>
      <c r="E80">
        <v>631.1</v>
      </c>
      <c r="F80">
        <v>428.68</v>
      </c>
      <c r="G80">
        <v>0</v>
      </c>
      <c r="H80">
        <v>109.98</v>
      </c>
      <c r="I80">
        <v>371.84</v>
      </c>
      <c r="J80">
        <v>175.76</v>
      </c>
      <c r="L80">
        <v>25.49</v>
      </c>
      <c r="M80">
        <v>682.26</v>
      </c>
      <c r="N80">
        <v>0</v>
      </c>
      <c r="O80">
        <v>4787.26</v>
      </c>
      <c r="P80">
        <v>510.97</v>
      </c>
      <c r="R80">
        <v>3928.02</v>
      </c>
      <c r="S80">
        <v>125.46</v>
      </c>
      <c r="T80">
        <v>1764.6899999999901</v>
      </c>
      <c r="U80">
        <v>151.49</v>
      </c>
      <c r="V80">
        <v>22.56</v>
      </c>
      <c r="W80">
        <v>2830.98</v>
      </c>
      <c r="X80">
        <v>858.04</v>
      </c>
      <c r="Y80">
        <v>2193.37</v>
      </c>
      <c r="Z80">
        <v>109.9810083</v>
      </c>
      <c r="AA80">
        <v>1422.09</v>
      </c>
      <c r="AC80">
        <v>2940.96</v>
      </c>
      <c r="AD80">
        <v>90.96</v>
      </c>
      <c r="AE80">
        <v>312.64999999999998</v>
      </c>
      <c r="AF80">
        <v>5645.3</v>
      </c>
      <c r="AG80">
        <v>2704.34</v>
      </c>
      <c r="AH80">
        <v>269.77999999999997</v>
      </c>
      <c r="AI80">
        <v>2940.96</v>
      </c>
      <c r="AJ80">
        <v>1175.3699999999999</v>
      </c>
      <c r="AK80">
        <v>294.64999999999998</v>
      </c>
      <c r="AL80">
        <v>-1166.5899999999999</v>
      </c>
      <c r="AM80">
        <v>852.85</v>
      </c>
      <c r="AN80">
        <v>-23.669999999999899</v>
      </c>
      <c r="AO80">
        <v>-322.51999999999902</v>
      </c>
      <c r="AP80">
        <v>-19.0899999999999</v>
      </c>
      <c r="AQ80">
        <v>27.5</v>
      </c>
    </row>
    <row r="81" spans="1:43" hidden="1" x14ac:dyDescent="0.25">
      <c r="A81" t="s">
        <v>455</v>
      </c>
      <c r="B81" t="s">
        <v>454</v>
      </c>
      <c r="C81" t="s">
        <v>395</v>
      </c>
      <c r="D81">
        <v>69582.350978909904</v>
      </c>
      <c r="E81">
        <v>535.4</v>
      </c>
      <c r="F81">
        <v>1458</v>
      </c>
      <c r="G81">
        <v>496</v>
      </c>
      <c r="H81">
        <v>129</v>
      </c>
      <c r="I81">
        <v>1334</v>
      </c>
      <c r="J81">
        <v>32</v>
      </c>
      <c r="L81">
        <v>1408</v>
      </c>
      <c r="M81">
        <v>518</v>
      </c>
      <c r="N81">
        <v>157</v>
      </c>
      <c r="O81">
        <v>2980</v>
      </c>
      <c r="P81">
        <v>415</v>
      </c>
      <c r="R81">
        <v>905</v>
      </c>
      <c r="S81">
        <v>246</v>
      </c>
      <c r="T81">
        <v>971</v>
      </c>
      <c r="U81">
        <v>149</v>
      </c>
      <c r="V81">
        <v>290</v>
      </c>
      <c r="W81">
        <v>3174</v>
      </c>
      <c r="X81">
        <v>3820</v>
      </c>
      <c r="Y81">
        <v>2429</v>
      </c>
      <c r="Z81">
        <v>129.10180879999999</v>
      </c>
      <c r="AA81">
        <v>608</v>
      </c>
      <c r="AC81">
        <v>3956</v>
      </c>
      <c r="AD81">
        <v>1225</v>
      </c>
      <c r="AE81">
        <v>93</v>
      </c>
      <c r="AF81">
        <v>6800</v>
      </c>
      <c r="AG81">
        <v>2844</v>
      </c>
      <c r="AH81">
        <v>1015</v>
      </c>
      <c r="AI81">
        <v>3956</v>
      </c>
      <c r="AJ81">
        <v>182</v>
      </c>
      <c r="AK81">
        <v>-560</v>
      </c>
      <c r="AL81">
        <v>-928</v>
      </c>
      <c r="AM81">
        <v>1419</v>
      </c>
      <c r="AN81">
        <v>-428</v>
      </c>
      <c r="AO81">
        <v>1237</v>
      </c>
      <c r="AP81">
        <v>-69</v>
      </c>
      <c r="AQ81">
        <v>607</v>
      </c>
    </row>
    <row r="82" spans="1:43" hidden="1" x14ac:dyDescent="0.25">
      <c r="A82" t="s">
        <v>457</v>
      </c>
      <c r="B82" t="s">
        <v>456</v>
      </c>
      <c r="C82" t="s">
        <v>352</v>
      </c>
      <c r="D82">
        <v>69466.681751779994</v>
      </c>
      <c r="E82">
        <v>217.35</v>
      </c>
      <c r="F82">
        <v>9179.51</v>
      </c>
      <c r="G82">
        <v>3107.54</v>
      </c>
      <c r="H82">
        <v>319.56</v>
      </c>
      <c r="I82">
        <v>12356.13</v>
      </c>
      <c r="J82">
        <v>1666.47</v>
      </c>
      <c r="L82">
        <v>1859.1799999999901</v>
      </c>
      <c r="M82">
        <v>15520.09</v>
      </c>
      <c r="N82">
        <v>5416.69</v>
      </c>
      <c r="O82">
        <v>97004.57</v>
      </c>
      <c r="P82">
        <v>49799.24</v>
      </c>
      <c r="R82">
        <v>65263.839999999997</v>
      </c>
      <c r="S82">
        <v>7840.41</v>
      </c>
      <c r="T82">
        <v>34913.269999999997</v>
      </c>
      <c r="U82">
        <v>14361.46</v>
      </c>
      <c r="V82">
        <v>13913.58</v>
      </c>
      <c r="W82">
        <v>25360.3299999999</v>
      </c>
      <c r="X82">
        <v>31091.57</v>
      </c>
      <c r="Y82">
        <v>44092.78</v>
      </c>
      <c r="Z82">
        <v>319.69918469999999</v>
      </c>
      <c r="AA82">
        <v>52923</v>
      </c>
      <c r="AC82">
        <v>34204.119999999901</v>
      </c>
      <c r="AD82">
        <v>3942.88</v>
      </c>
      <c r="AE82">
        <v>34219.19</v>
      </c>
      <c r="AF82">
        <v>128096.14</v>
      </c>
      <c r="AG82">
        <v>93892.02</v>
      </c>
      <c r="AH82">
        <v>6952.15</v>
      </c>
      <c r="AI82">
        <v>34204.119999999901</v>
      </c>
      <c r="AJ82">
        <v>7656.01</v>
      </c>
      <c r="AK82">
        <v>1340.77</v>
      </c>
      <c r="AL82">
        <v>-7256.64</v>
      </c>
      <c r="AM82">
        <v>7159.13</v>
      </c>
      <c r="AN82">
        <v>-1856.4399999999901</v>
      </c>
      <c r="AO82">
        <v>-496.88</v>
      </c>
      <c r="AP82">
        <v>1243.25999999999</v>
      </c>
      <c r="AQ82">
        <v>786.89</v>
      </c>
    </row>
    <row r="83" spans="1:43" hidden="1" x14ac:dyDescent="0.25">
      <c r="A83" t="s">
        <v>459</v>
      </c>
      <c r="B83" t="s">
        <v>458</v>
      </c>
      <c r="C83" t="s">
        <v>304</v>
      </c>
      <c r="D83">
        <v>69237.258521115</v>
      </c>
      <c r="E83">
        <v>1387.5</v>
      </c>
      <c r="F83">
        <v>1407.62</v>
      </c>
      <c r="G83">
        <v>6424.05</v>
      </c>
      <c r="H83">
        <v>491.13</v>
      </c>
      <c r="I83">
        <v>203.13</v>
      </c>
      <c r="K83">
        <v>265.32</v>
      </c>
      <c r="L83">
        <v>0</v>
      </c>
      <c r="M83">
        <v>42836.25</v>
      </c>
      <c r="O83">
        <v>44009.72</v>
      </c>
      <c r="P83">
        <v>197.109999999992</v>
      </c>
      <c r="Q83">
        <v>0</v>
      </c>
      <c r="R83">
        <v>908.14999999999895</v>
      </c>
      <c r="S83">
        <v>10873.36</v>
      </c>
      <c r="T83">
        <v>43037.53</v>
      </c>
      <c r="U83">
        <v>0</v>
      </c>
      <c r="V83">
        <v>162.109999999992</v>
      </c>
      <c r="W83">
        <v>3528.26999999999</v>
      </c>
      <c r="X83">
        <v>11076.49</v>
      </c>
      <c r="Y83">
        <v>44445.15</v>
      </c>
      <c r="Z83">
        <v>49.112510299999997</v>
      </c>
      <c r="AA83">
        <v>35</v>
      </c>
      <c r="AC83">
        <v>10443.950000000001</v>
      </c>
      <c r="AD83">
        <v>0</v>
      </c>
      <c r="AE83">
        <v>35</v>
      </c>
      <c r="AF83">
        <v>55086.21</v>
      </c>
      <c r="AG83">
        <v>44642.2599999999</v>
      </c>
      <c r="AH83">
        <v>0</v>
      </c>
      <c r="AI83">
        <v>10443.950000000001</v>
      </c>
      <c r="AJ83">
        <v>120.91</v>
      </c>
      <c r="AK83">
        <v>-694.56</v>
      </c>
      <c r="AL83">
        <v>-1685.08</v>
      </c>
      <c r="AM83">
        <v>2290.13</v>
      </c>
      <c r="AN83">
        <v>2290.13</v>
      </c>
      <c r="AO83">
        <v>2169.2199999999998</v>
      </c>
      <c r="AP83">
        <v>-89.509999999999707</v>
      </c>
      <c r="AQ83">
        <v>0</v>
      </c>
    </row>
    <row r="84" spans="1:43" hidden="1" x14ac:dyDescent="0.25">
      <c r="A84" t="s">
        <v>18</v>
      </c>
      <c r="B84" t="s">
        <v>19</v>
      </c>
      <c r="C84" t="s">
        <v>17</v>
      </c>
      <c r="D84">
        <v>68928.957393079996</v>
      </c>
      <c r="E84">
        <v>62.1</v>
      </c>
      <c r="G84">
        <v>46038.53</v>
      </c>
      <c r="H84">
        <v>2202.1999999999998</v>
      </c>
      <c r="I84">
        <v>157328.48000000001</v>
      </c>
      <c r="M84">
        <v>416913.84</v>
      </c>
      <c r="N84">
        <v>459.38</v>
      </c>
      <c r="O84">
        <v>1337569.72</v>
      </c>
      <c r="P84">
        <v>101211.249999999</v>
      </c>
      <c r="Q84">
        <v>837458.98</v>
      </c>
      <c r="R84">
        <v>12083.96</v>
      </c>
      <c r="U84">
        <v>71112.94</v>
      </c>
      <c r="V84">
        <v>31062.629999999699</v>
      </c>
      <c r="W84">
        <v>54639.77</v>
      </c>
      <c r="X84">
        <v>157328.48000000001</v>
      </c>
      <c r="Y84">
        <v>1290347.07</v>
      </c>
      <c r="Z84">
        <v>1101.1015557999999</v>
      </c>
      <c r="AB84">
        <v>1290347.07</v>
      </c>
      <c r="AC84">
        <v>103339.88</v>
      </c>
      <c r="AE84">
        <v>70148.62</v>
      </c>
      <c r="AF84">
        <v>1494898.2</v>
      </c>
      <c r="AG84">
        <v>1391558.3199999901</v>
      </c>
      <c r="AI84">
        <v>103339.88</v>
      </c>
      <c r="AJ84">
        <v>552.39</v>
      </c>
      <c r="AK84">
        <v>1274.98</v>
      </c>
      <c r="AL84">
        <v>-732.47</v>
      </c>
      <c r="AM84">
        <v>22592.09</v>
      </c>
      <c r="AN84">
        <v>-5493.5599999999904</v>
      </c>
      <c r="AO84">
        <v>22039.7</v>
      </c>
      <c r="AP84">
        <v>23134.6</v>
      </c>
      <c r="AQ84">
        <v>704.71</v>
      </c>
    </row>
    <row r="85" spans="1:43" hidden="1" x14ac:dyDescent="0.25">
      <c r="A85" t="s">
        <v>461</v>
      </c>
      <c r="B85" t="s">
        <v>460</v>
      </c>
      <c r="C85" t="s">
        <v>41</v>
      </c>
      <c r="D85">
        <v>68761.956318640005</v>
      </c>
      <c r="E85">
        <v>4698.45</v>
      </c>
      <c r="F85">
        <v>863.27</v>
      </c>
      <c r="G85">
        <v>782.26</v>
      </c>
      <c r="H85">
        <v>149.77000000000001</v>
      </c>
      <c r="I85">
        <v>2045.74</v>
      </c>
      <c r="J85">
        <v>40.92</v>
      </c>
      <c r="L85">
        <v>18.277000000000001</v>
      </c>
      <c r="M85">
        <v>0</v>
      </c>
      <c r="N85">
        <v>37.380000000000003</v>
      </c>
      <c r="O85">
        <v>2515.3899999999899</v>
      </c>
      <c r="P85">
        <v>129.06</v>
      </c>
      <c r="R85">
        <v>2299.43299999999</v>
      </c>
      <c r="S85">
        <v>665.03</v>
      </c>
      <c r="T85">
        <v>1763.29</v>
      </c>
      <c r="U85">
        <v>197.68</v>
      </c>
      <c r="V85">
        <v>61.500000000000199</v>
      </c>
      <c r="W85">
        <v>5698.83</v>
      </c>
      <c r="X85">
        <v>6908.75</v>
      </c>
      <c r="Y85">
        <v>2626.56</v>
      </c>
      <c r="Z85">
        <v>14.9765278</v>
      </c>
      <c r="AA85">
        <v>191.47</v>
      </c>
      <c r="AC85">
        <v>6668.5199999999904</v>
      </c>
      <c r="AD85">
        <v>2951.38</v>
      </c>
      <c r="AE85">
        <v>26.64</v>
      </c>
      <c r="AF85">
        <v>9424.14</v>
      </c>
      <c r="AG85">
        <v>2755.62</v>
      </c>
      <c r="AH85">
        <v>1246.5999999999999</v>
      </c>
      <c r="AI85">
        <v>6668.5199999999904</v>
      </c>
      <c r="AJ85">
        <v>479.45</v>
      </c>
      <c r="AK85">
        <v>-227.07</v>
      </c>
      <c r="AL85">
        <v>-1202.6500000000001</v>
      </c>
      <c r="AM85">
        <v>1427.52</v>
      </c>
      <c r="AN85">
        <v>-476.18999999999897</v>
      </c>
      <c r="AO85">
        <v>948.06999999999903</v>
      </c>
      <c r="AP85">
        <v>-2.2000000000001001</v>
      </c>
      <c r="AQ85">
        <v>209.45</v>
      </c>
    </row>
    <row r="86" spans="1:43" hidden="1" x14ac:dyDescent="0.25">
      <c r="A86" t="s">
        <v>463</v>
      </c>
      <c r="B86" t="s">
        <v>462</v>
      </c>
      <c r="C86" t="s">
        <v>301</v>
      </c>
      <c r="D86">
        <v>68686.399811700001</v>
      </c>
      <c r="E86">
        <v>1796.3</v>
      </c>
      <c r="F86">
        <v>313.19</v>
      </c>
      <c r="G86">
        <v>17396.27</v>
      </c>
      <c r="H86">
        <v>374.43</v>
      </c>
      <c r="I86">
        <v>16306.95</v>
      </c>
      <c r="K86">
        <v>1954.05</v>
      </c>
      <c r="L86">
        <v>1740.94</v>
      </c>
      <c r="M86">
        <v>7430.07</v>
      </c>
      <c r="N86">
        <v>286.68</v>
      </c>
      <c r="O86">
        <v>191848.85</v>
      </c>
      <c r="P86">
        <v>164326.1</v>
      </c>
      <c r="Q86">
        <v>178685.14</v>
      </c>
      <c r="R86">
        <v>2038.65</v>
      </c>
      <c r="S86">
        <v>2399.8899999999899</v>
      </c>
      <c r="T86">
        <v>2133.8599999999901</v>
      </c>
      <c r="U86">
        <v>0</v>
      </c>
      <c r="V86">
        <v>0</v>
      </c>
      <c r="W86">
        <v>25742.16</v>
      </c>
      <c r="X86">
        <v>18723.84</v>
      </c>
      <c r="Y86">
        <v>2447.0499999999902</v>
      </c>
      <c r="Z86">
        <v>37.442727599999998</v>
      </c>
      <c r="AA86">
        <v>164804.32</v>
      </c>
      <c r="AC86">
        <v>43799.54</v>
      </c>
      <c r="AD86">
        <v>0</v>
      </c>
      <c r="AE86">
        <v>164326.1</v>
      </c>
      <c r="AF86">
        <v>210572.69</v>
      </c>
      <c r="AG86">
        <v>166773.15</v>
      </c>
      <c r="AH86">
        <v>17</v>
      </c>
      <c r="AI86">
        <v>43799.54</v>
      </c>
      <c r="AJ86">
        <v>196.59</v>
      </c>
      <c r="AK86">
        <v>11819.51</v>
      </c>
      <c r="AL86">
        <v>-193.04</v>
      </c>
      <c r="AM86">
        <v>-17625.25</v>
      </c>
      <c r="AN86">
        <v>-30327.08</v>
      </c>
      <c r="AO86">
        <v>-17821.84</v>
      </c>
      <c r="AP86">
        <v>-5998.78</v>
      </c>
      <c r="AQ86">
        <v>562.79999999999995</v>
      </c>
    </row>
    <row r="87" spans="1:43" hidden="1" x14ac:dyDescent="0.25">
      <c r="A87" t="s">
        <v>465</v>
      </c>
      <c r="B87" t="s">
        <v>464</v>
      </c>
      <c r="C87" t="s">
        <v>384</v>
      </c>
      <c r="D87">
        <v>68069.702238430007</v>
      </c>
      <c r="E87">
        <v>721.4</v>
      </c>
      <c r="F87">
        <v>1966.5</v>
      </c>
      <c r="G87">
        <v>6562</v>
      </c>
      <c r="H87">
        <v>491.3</v>
      </c>
      <c r="I87">
        <v>1858.8</v>
      </c>
      <c r="K87">
        <v>210</v>
      </c>
      <c r="L87">
        <v>530.29999999999995</v>
      </c>
      <c r="M87">
        <v>211.4</v>
      </c>
      <c r="N87">
        <v>59.6</v>
      </c>
      <c r="O87">
        <v>3372</v>
      </c>
      <c r="P87">
        <v>2531.1999999999898</v>
      </c>
      <c r="R87">
        <v>1297.2</v>
      </c>
      <c r="S87">
        <v>3034.9</v>
      </c>
      <c r="T87">
        <v>21892.3</v>
      </c>
      <c r="U87">
        <v>1123.0999999999999</v>
      </c>
      <c r="V87">
        <v>273.89999999999202</v>
      </c>
      <c r="W87">
        <v>5618.7999999999902</v>
      </c>
      <c r="X87">
        <v>35749.699999999997</v>
      </c>
      <c r="Y87">
        <v>23858.799999999999</v>
      </c>
      <c r="Z87">
        <v>96.357774800000001</v>
      </c>
      <c r="AA87">
        <v>9050.7999999999993</v>
      </c>
      <c r="AC87">
        <v>12731.699999999901</v>
      </c>
      <c r="AD87">
        <v>30116.7</v>
      </c>
      <c r="AE87">
        <v>2257.3000000000002</v>
      </c>
      <c r="AF87">
        <v>39121.699999999997</v>
      </c>
      <c r="AG87">
        <v>26389.999999999902</v>
      </c>
      <c r="AH87">
        <v>739.3</v>
      </c>
      <c r="AI87">
        <v>12731.7</v>
      </c>
      <c r="AJ87">
        <v>90.4</v>
      </c>
      <c r="AK87">
        <v>-3705.5</v>
      </c>
      <c r="AL87">
        <v>1789.2</v>
      </c>
      <c r="AM87">
        <v>2750</v>
      </c>
      <c r="AN87">
        <v>-320</v>
      </c>
      <c r="AO87">
        <v>2659.6</v>
      </c>
      <c r="AP87">
        <v>833.69999999999902</v>
      </c>
      <c r="AQ87">
        <v>0</v>
      </c>
    </row>
    <row r="88" spans="1:43" hidden="1" x14ac:dyDescent="0.25">
      <c r="A88" t="s">
        <v>22</v>
      </c>
      <c r="B88" t="s">
        <v>23</v>
      </c>
      <c r="C88" t="s">
        <v>24</v>
      </c>
      <c r="D88">
        <v>67368.911012369994</v>
      </c>
      <c r="E88">
        <v>81.3</v>
      </c>
      <c r="F88">
        <v>429.1</v>
      </c>
      <c r="G88">
        <v>21291.9</v>
      </c>
      <c r="H88">
        <v>764.3</v>
      </c>
      <c r="I88">
        <v>3207.2</v>
      </c>
      <c r="L88">
        <v>1635.3</v>
      </c>
      <c r="M88">
        <v>3086</v>
      </c>
      <c r="N88">
        <v>-6.6</v>
      </c>
      <c r="O88">
        <v>9782</v>
      </c>
      <c r="P88">
        <v>116.6</v>
      </c>
      <c r="R88">
        <v>-230.4</v>
      </c>
      <c r="S88">
        <v>4138.2</v>
      </c>
      <c r="T88">
        <v>282.39999999999998</v>
      </c>
      <c r="U88">
        <v>5291.1</v>
      </c>
      <c r="V88">
        <v>65.599999999999994</v>
      </c>
      <c r="W88">
        <v>-5573.6</v>
      </c>
      <c r="X88">
        <v>7545</v>
      </c>
      <c r="Y88">
        <v>711.5</v>
      </c>
      <c r="Z88">
        <v>764.29405780000002</v>
      </c>
      <c r="AA88">
        <v>70.3</v>
      </c>
      <c r="AC88">
        <v>16498.900000000001</v>
      </c>
      <c r="AD88">
        <v>39.700000000000003</v>
      </c>
      <c r="AE88">
        <v>51</v>
      </c>
      <c r="AF88">
        <v>17327</v>
      </c>
      <c r="AG88">
        <v>828.1</v>
      </c>
      <c r="AH88">
        <v>159.9</v>
      </c>
      <c r="AI88">
        <v>16498.900000000001</v>
      </c>
      <c r="AJ88">
        <v>59</v>
      </c>
      <c r="AK88">
        <v>8749.7999999999993</v>
      </c>
      <c r="AL88">
        <v>-7971</v>
      </c>
      <c r="AM88">
        <v>-693</v>
      </c>
      <c r="AN88">
        <v>229.1</v>
      </c>
      <c r="AO88">
        <v>-752</v>
      </c>
      <c r="AP88">
        <v>85.799999999999201</v>
      </c>
      <c r="AQ88">
        <v>0</v>
      </c>
    </row>
    <row r="89" spans="1:43" hidden="1" x14ac:dyDescent="0.25">
      <c r="A89" t="s">
        <v>56</v>
      </c>
      <c r="B89" t="s">
        <v>57</v>
      </c>
      <c r="C89" t="s">
        <v>58</v>
      </c>
      <c r="D89">
        <v>67139.865050774999</v>
      </c>
      <c r="E89">
        <v>685.85</v>
      </c>
      <c r="F89">
        <v>1653.98</v>
      </c>
      <c r="G89">
        <v>120.72</v>
      </c>
      <c r="H89">
        <v>97.13</v>
      </c>
      <c r="I89">
        <v>400.219999999999</v>
      </c>
      <c r="J89">
        <v>51.6799999999999</v>
      </c>
      <c r="L89">
        <v>275.68</v>
      </c>
      <c r="M89">
        <v>147.06</v>
      </c>
      <c r="N89">
        <v>7.17</v>
      </c>
      <c r="O89">
        <v>3154.07</v>
      </c>
      <c r="P89">
        <v>425.61000000000098</v>
      </c>
      <c r="R89">
        <v>2516.64</v>
      </c>
      <c r="S89">
        <v>287.69</v>
      </c>
      <c r="T89">
        <v>1197.73999999999</v>
      </c>
      <c r="U89">
        <v>214.69</v>
      </c>
      <c r="V89">
        <v>93.640000000000896</v>
      </c>
      <c r="W89">
        <v>3709.14</v>
      </c>
      <c r="X89">
        <v>4057.42</v>
      </c>
      <c r="Y89">
        <v>2851.72</v>
      </c>
      <c r="Z89">
        <v>97.129503700000001</v>
      </c>
      <c r="AA89">
        <v>1013.53</v>
      </c>
      <c r="AC89">
        <v>3934.16</v>
      </c>
      <c r="AD89">
        <v>2315.83</v>
      </c>
      <c r="AE89">
        <v>280.29000000000002</v>
      </c>
      <c r="AF89">
        <v>7211.49</v>
      </c>
      <c r="AG89">
        <v>3277.33</v>
      </c>
      <c r="AH89">
        <v>1053.68</v>
      </c>
      <c r="AI89">
        <v>3934.16</v>
      </c>
      <c r="AJ89">
        <v>774.02</v>
      </c>
      <c r="AK89">
        <v>-78.13</v>
      </c>
      <c r="AL89">
        <v>-521.29</v>
      </c>
      <c r="AM89">
        <v>566.5</v>
      </c>
      <c r="AN89">
        <v>-789.26</v>
      </c>
      <c r="AO89">
        <v>-207.51999999999899</v>
      </c>
      <c r="AP89">
        <v>-32.919999999999902</v>
      </c>
      <c r="AQ89">
        <v>271.95999999999998</v>
      </c>
    </row>
    <row r="90" spans="1:43" hidden="1" x14ac:dyDescent="0.25">
      <c r="A90" t="s">
        <v>467</v>
      </c>
      <c r="B90" t="s">
        <v>466</v>
      </c>
      <c r="C90" t="s">
        <v>468</v>
      </c>
      <c r="D90">
        <v>65731.287250199995</v>
      </c>
      <c r="E90">
        <v>97.05</v>
      </c>
      <c r="F90">
        <v>11700.4</v>
      </c>
      <c r="G90">
        <v>26677</v>
      </c>
      <c r="H90">
        <v>451.8</v>
      </c>
      <c r="I90">
        <v>5000.5999999999904</v>
      </c>
      <c r="K90">
        <v>604.099999999999</v>
      </c>
      <c r="L90">
        <v>3381.9</v>
      </c>
      <c r="M90">
        <v>6460.5</v>
      </c>
      <c r="N90">
        <v>1776.3</v>
      </c>
      <c r="O90">
        <v>33109.4</v>
      </c>
      <c r="P90">
        <v>11075.7</v>
      </c>
      <c r="R90">
        <v>19338.999999999902</v>
      </c>
      <c r="S90">
        <v>4600.7999999999902</v>
      </c>
      <c r="T90">
        <v>10584.8999999999</v>
      </c>
      <c r="U90">
        <v>3323.9</v>
      </c>
      <c r="V90">
        <v>1568</v>
      </c>
      <c r="W90">
        <v>-6540.5</v>
      </c>
      <c r="X90">
        <v>22616.2</v>
      </c>
      <c r="Y90">
        <v>22285.299999999901</v>
      </c>
      <c r="Z90">
        <v>677.64213659999996</v>
      </c>
      <c r="AA90">
        <v>14129.699999999901</v>
      </c>
      <c r="AC90">
        <v>22364.6</v>
      </c>
      <c r="AD90">
        <v>6441.7</v>
      </c>
      <c r="AE90">
        <v>9507.7000000000007</v>
      </c>
      <c r="AF90">
        <v>55725.599999999999</v>
      </c>
      <c r="AG90">
        <v>33361</v>
      </c>
      <c r="AH90">
        <v>6573.1</v>
      </c>
      <c r="AI90">
        <v>22364.6</v>
      </c>
      <c r="AJ90">
        <v>2508.1</v>
      </c>
      <c r="AK90">
        <v>-1217.4000000000001</v>
      </c>
      <c r="AL90">
        <v>-2304.4</v>
      </c>
      <c r="AM90">
        <v>2462.6999999999998</v>
      </c>
      <c r="AN90">
        <v>-2910.9</v>
      </c>
      <c r="AO90">
        <v>-45.4</v>
      </c>
      <c r="AP90">
        <v>-1059.0999999999999</v>
      </c>
      <c r="AQ90">
        <v>645.70000000000005</v>
      </c>
    </row>
    <row r="91" spans="1:43" hidden="1" x14ac:dyDescent="0.25">
      <c r="A91" t="s">
        <v>470</v>
      </c>
      <c r="B91" t="s">
        <v>469</v>
      </c>
      <c r="C91" t="s">
        <v>326</v>
      </c>
      <c r="D91">
        <v>65616.109679999994</v>
      </c>
      <c r="E91">
        <v>1941</v>
      </c>
      <c r="F91">
        <v>1722.97</v>
      </c>
      <c r="G91">
        <v>0</v>
      </c>
      <c r="H91">
        <v>169.23</v>
      </c>
      <c r="I91">
        <v>727.55</v>
      </c>
      <c r="K91">
        <v>141.729999999999</v>
      </c>
      <c r="L91">
        <v>5285.84</v>
      </c>
      <c r="M91">
        <v>42.7</v>
      </c>
      <c r="N91">
        <v>0</v>
      </c>
      <c r="O91">
        <v>9296.19</v>
      </c>
      <c r="P91">
        <v>2964.54</v>
      </c>
      <c r="R91">
        <v>3601.01</v>
      </c>
      <c r="S91">
        <v>412.71</v>
      </c>
      <c r="T91">
        <v>3724.33</v>
      </c>
      <c r="U91">
        <v>224.91</v>
      </c>
      <c r="V91">
        <v>415.39</v>
      </c>
      <c r="W91">
        <v>6028.84</v>
      </c>
      <c r="X91">
        <v>5313.72</v>
      </c>
      <c r="Y91">
        <v>5447.3</v>
      </c>
      <c r="Z91">
        <v>33.844543999999999</v>
      </c>
      <c r="AA91">
        <v>5368.56</v>
      </c>
      <c r="AC91">
        <v>6198.07</v>
      </c>
      <c r="AD91">
        <v>2229.64</v>
      </c>
      <c r="AE91">
        <v>2549.15</v>
      </c>
      <c r="AF91">
        <v>14609.91</v>
      </c>
      <c r="AG91">
        <v>8411.84</v>
      </c>
      <c r="AH91">
        <v>1943.82</v>
      </c>
      <c r="AI91">
        <v>6198.07</v>
      </c>
      <c r="AJ91">
        <v>573.94000000000005</v>
      </c>
      <c r="AK91">
        <v>77.36</v>
      </c>
      <c r="AL91">
        <v>-2335.36</v>
      </c>
      <c r="AM91">
        <v>2368.13</v>
      </c>
      <c r="AN91">
        <v>-416.27</v>
      </c>
      <c r="AO91">
        <v>1794.19</v>
      </c>
      <c r="AP91">
        <v>110.129999999999</v>
      </c>
      <c r="AQ91">
        <v>863.04</v>
      </c>
    </row>
    <row r="92" spans="1:43" hidden="1" x14ac:dyDescent="0.25">
      <c r="A92" t="s">
        <v>472</v>
      </c>
      <c r="B92" t="s">
        <v>471</v>
      </c>
      <c r="C92" t="s">
        <v>376</v>
      </c>
      <c r="D92">
        <v>65591.403151874998</v>
      </c>
      <c r="E92">
        <v>2144.35</v>
      </c>
      <c r="F92">
        <v>1876.11</v>
      </c>
      <c r="G92">
        <v>509.56</v>
      </c>
      <c r="H92">
        <v>297.44</v>
      </c>
      <c r="I92">
        <v>1106.51</v>
      </c>
      <c r="J92">
        <v>790.56999999999903</v>
      </c>
      <c r="L92">
        <v>97.56</v>
      </c>
      <c r="M92">
        <v>4.16</v>
      </c>
      <c r="N92">
        <v>0</v>
      </c>
      <c r="O92">
        <v>12960.92</v>
      </c>
      <c r="P92">
        <v>3492.22</v>
      </c>
      <c r="R92">
        <v>12357.78</v>
      </c>
      <c r="S92">
        <v>608.53</v>
      </c>
      <c r="T92">
        <v>3040.49</v>
      </c>
      <c r="U92">
        <v>501.42</v>
      </c>
      <c r="V92">
        <v>292.56</v>
      </c>
      <c r="W92">
        <v>9508.42</v>
      </c>
      <c r="X92">
        <v>5774.95</v>
      </c>
      <c r="Y92">
        <v>4916.6000000000004</v>
      </c>
      <c r="Z92">
        <v>29.7444825</v>
      </c>
      <c r="AA92">
        <v>4477.53</v>
      </c>
      <c r="AC92">
        <v>10327.049999999999</v>
      </c>
      <c r="AD92">
        <v>2274.29</v>
      </c>
      <c r="AE92">
        <v>2409.09</v>
      </c>
      <c r="AF92">
        <v>18735.87</v>
      </c>
      <c r="AG92">
        <v>8408.82</v>
      </c>
      <c r="AH92">
        <v>1785.62</v>
      </c>
      <c r="AI92">
        <v>10327.049999999999</v>
      </c>
      <c r="AJ92">
        <v>2865.75</v>
      </c>
      <c r="AK92">
        <v>219.58</v>
      </c>
      <c r="AL92">
        <v>-2963.79</v>
      </c>
      <c r="AM92">
        <v>2901.71</v>
      </c>
      <c r="AN92">
        <v>-568.07999999999902</v>
      </c>
      <c r="AO92">
        <v>35.96</v>
      </c>
      <c r="AP92">
        <v>157.5</v>
      </c>
      <c r="AQ92">
        <v>213.32</v>
      </c>
    </row>
    <row r="93" spans="1:43" hidden="1" x14ac:dyDescent="0.25">
      <c r="A93" t="s">
        <v>474</v>
      </c>
      <c r="B93" t="s">
        <v>473</v>
      </c>
      <c r="C93" t="s">
        <v>373</v>
      </c>
      <c r="D93">
        <v>63801.823974630002</v>
      </c>
      <c r="E93">
        <v>1307.0999999999999</v>
      </c>
      <c r="F93">
        <v>5143.7299999999996</v>
      </c>
      <c r="G93">
        <v>0</v>
      </c>
      <c r="H93">
        <v>47.51</v>
      </c>
      <c r="I93">
        <v>2071.0299999999902</v>
      </c>
      <c r="K93">
        <v>97.36</v>
      </c>
      <c r="L93">
        <v>1382.17</v>
      </c>
      <c r="M93">
        <v>775.33</v>
      </c>
      <c r="N93">
        <v>404.85</v>
      </c>
      <c r="O93">
        <v>18017.309999999899</v>
      </c>
      <c r="P93">
        <v>9895.9899999999907</v>
      </c>
      <c r="R93">
        <v>5109.3099999999904</v>
      </c>
      <c r="S93">
        <v>11782.49</v>
      </c>
      <c r="T93">
        <v>14074.97</v>
      </c>
      <c r="U93">
        <v>10653.14</v>
      </c>
      <c r="V93">
        <v>268.39999999999202</v>
      </c>
      <c r="W93">
        <v>5457.49</v>
      </c>
      <c r="X93">
        <v>17007.23</v>
      </c>
      <c r="Y93">
        <v>19218.7</v>
      </c>
      <c r="Z93">
        <v>47.508711400000003</v>
      </c>
      <c r="AA93">
        <v>22375.5799999999</v>
      </c>
      <c r="AC93">
        <v>5909.85</v>
      </c>
      <c r="AD93">
        <v>1921.51</v>
      </c>
      <c r="AE93">
        <v>9627.59</v>
      </c>
      <c r="AF93">
        <v>35024.539999999899</v>
      </c>
      <c r="AG93">
        <v>29114.6899999999</v>
      </c>
      <c r="AH93">
        <v>1232.2</v>
      </c>
      <c r="AI93">
        <v>5909.8499999999904</v>
      </c>
      <c r="AJ93">
        <v>1340.77</v>
      </c>
      <c r="AK93">
        <v>6118.08</v>
      </c>
      <c r="AL93">
        <v>-1307.74</v>
      </c>
      <c r="AM93">
        <v>-4404.83</v>
      </c>
      <c r="AN93">
        <v>-7335.36</v>
      </c>
      <c r="AO93">
        <v>-5745.6</v>
      </c>
      <c r="AP93">
        <v>405.51</v>
      </c>
      <c r="AQ93">
        <v>291.81</v>
      </c>
    </row>
    <row r="94" spans="1:43" hidden="1" x14ac:dyDescent="0.25">
      <c r="A94" t="s">
        <v>476</v>
      </c>
      <c r="B94" t="s">
        <v>475</v>
      </c>
      <c r="C94" t="s">
        <v>347</v>
      </c>
      <c r="D94">
        <v>63125.787952699997</v>
      </c>
      <c r="E94">
        <v>629.35</v>
      </c>
      <c r="F94">
        <v>5560.61</v>
      </c>
      <c r="G94">
        <v>1960.22</v>
      </c>
      <c r="H94">
        <v>101.07</v>
      </c>
      <c r="I94">
        <v>4000.63</v>
      </c>
      <c r="J94">
        <v>7276.22</v>
      </c>
      <c r="L94">
        <v>3224.73</v>
      </c>
      <c r="M94">
        <v>137.80000000000001</v>
      </c>
      <c r="N94">
        <v>1470.54</v>
      </c>
      <c r="O94">
        <v>50034.69</v>
      </c>
      <c r="P94">
        <v>16846.07</v>
      </c>
      <c r="R94">
        <v>44801.45</v>
      </c>
      <c r="S94">
        <v>14062.79</v>
      </c>
      <c r="T94">
        <v>17141.66</v>
      </c>
      <c r="U94">
        <v>1870.71</v>
      </c>
      <c r="V94">
        <v>538.28</v>
      </c>
      <c r="W94">
        <v>33503.5</v>
      </c>
      <c r="X94">
        <v>26608.85</v>
      </c>
      <c r="Y94">
        <v>22702.27</v>
      </c>
      <c r="Z94">
        <v>101.0736349</v>
      </c>
      <c r="AA94">
        <v>13501.64</v>
      </c>
      <c r="AC94">
        <v>37095.199999999997</v>
      </c>
      <c r="AD94">
        <v>7281.36</v>
      </c>
      <c r="AE94">
        <v>9031.57</v>
      </c>
      <c r="AF94">
        <v>76643.539999999994</v>
      </c>
      <c r="AG94">
        <v>39548.339999999997</v>
      </c>
      <c r="AH94">
        <v>1264.07</v>
      </c>
      <c r="AI94">
        <v>37095.199999999997</v>
      </c>
      <c r="AJ94">
        <v>2944.45</v>
      </c>
      <c r="AK94">
        <v>-15119.57</v>
      </c>
      <c r="AL94">
        <v>-2331.3200000000002</v>
      </c>
      <c r="AM94">
        <v>16047.77</v>
      </c>
      <c r="AN94">
        <v>-1950.4</v>
      </c>
      <c r="AO94">
        <v>13103.32</v>
      </c>
      <c r="AP94">
        <v>-1403.1199999999899</v>
      </c>
      <c r="AQ94">
        <v>98.41</v>
      </c>
    </row>
    <row r="95" spans="1:43" hidden="1" x14ac:dyDescent="0.25">
      <c r="A95" t="s">
        <v>478</v>
      </c>
      <c r="B95" t="s">
        <v>477</v>
      </c>
      <c r="C95" t="s">
        <v>418</v>
      </c>
      <c r="D95">
        <v>62318.709676169899</v>
      </c>
      <c r="E95">
        <v>401.85</v>
      </c>
      <c r="F95">
        <v>985.29</v>
      </c>
      <c r="G95">
        <v>716.99</v>
      </c>
      <c r="H95">
        <v>305.43</v>
      </c>
      <c r="I95">
        <v>713.97</v>
      </c>
      <c r="K95">
        <v>433.51</v>
      </c>
      <c r="L95">
        <v>203.439999999999</v>
      </c>
      <c r="M95">
        <v>0.96</v>
      </c>
      <c r="N95">
        <v>0.93</v>
      </c>
      <c r="O95">
        <v>1464.1</v>
      </c>
      <c r="P95">
        <v>57.53</v>
      </c>
      <c r="R95">
        <v>805.38</v>
      </c>
      <c r="S95">
        <v>611.91</v>
      </c>
      <c r="T95">
        <v>1794.02</v>
      </c>
      <c r="U95">
        <v>20.81</v>
      </c>
      <c r="V95">
        <v>45.47</v>
      </c>
      <c r="W95">
        <v>768.08999999999901</v>
      </c>
      <c r="X95">
        <v>3164.18</v>
      </c>
      <c r="Y95">
        <v>2779.31</v>
      </c>
      <c r="Z95">
        <v>152.71314340000001</v>
      </c>
      <c r="AA95">
        <v>16.43</v>
      </c>
      <c r="AC95">
        <v>1791.44</v>
      </c>
      <c r="AD95">
        <v>541.17999999999995</v>
      </c>
      <c r="AE95">
        <v>12.059999999999899</v>
      </c>
      <c r="AF95">
        <v>4628.28</v>
      </c>
      <c r="AG95">
        <v>2836.84</v>
      </c>
      <c r="AH95">
        <v>1297.1199999999999</v>
      </c>
      <c r="AI95">
        <v>1791.44</v>
      </c>
      <c r="AJ95">
        <v>85.46</v>
      </c>
      <c r="AK95">
        <v>-611.54</v>
      </c>
      <c r="AL95">
        <v>-20.69</v>
      </c>
      <c r="AM95">
        <v>946.86</v>
      </c>
      <c r="AN95">
        <v>-82.64</v>
      </c>
      <c r="AO95">
        <v>861.4</v>
      </c>
      <c r="AP95">
        <v>314.63</v>
      </c>
      <c r="AQ95">
        <v>229.07</v>
      </c>
    </row>
    <row r="96" spans="1:43" hidden="1" x14ac:dyDescent="0.25">
      <c r="A96" t="s">
        <v>480</v>
      </c>
      <c r="B96" t="s">
        <v>479</v>
      </c>
      <c r="C96" t="s">
        <v>481</v>
      </c>
      <c r="D96">
        <v>62219.073935184999</v>
      </c>
      <c r="E96">
        <v>3174.25</v>
      </c>
      <c r="F96">
        <v>2354.48</v>
      </c>
      <c r="G96">
        <v>352.28</v>
      </c>
      <c r="H96">
        <v>19.309999999999999</v>
      </c>
      <c r="I96">
        <v>1643.52</v>
      </c>
      <c r="K96">
        <v>303.02999999999997</v>
      </c>
      <c r="L96">
        <v>1244.06</v>
      </c>
      <c r="M96">
        <v>39.32</v>
      </c>
      <c r="N96">
        <v>1004.87</v>
      </c>
      <c r="O96">
        <v>4255.5199999999904</v>
      </c>
      <c r="P96">
        <v>576.99999999999795</v>
      </c>
      <c r="R96">
        <v>2539.9299999999998</v>
      </c>
      <c r="S96">
        <v>839.16</v>
      </c>
      <c r="T96">
        <v>2333.0300000000002</v>
      </c>
      <c r="U96">
        <v>129.18</v>
      </c>
      <c r="V96">
        <v>449.70999999999799</v>
      </c>
      <c r="W96">
        <v>3579.04</v>
      </c>
      <c r="X96">
        <v>5964.49</v>
      </c>
      <c r="Y96">
        <v>4687.51</v>
      </c>
      <c r="Z96">
        <v>19.312107600000001</v>
      </c>
      <c r="AA96">
        <v>726.06999999999903</v>
      </c>
      <c r="AC96">
        <v>4955.5</v>
      </c>
      <c r="AD96">
        <v>1352.91</v>
      </c>
      <c r="AE96">
        <v>127.289999999999</v>
      </c>
      <c r="AF96">
        <v>10220.0099999999</v>
      </c>
      <c r="AG96">
        <v>5264.5099999999902</v>
      </c>
      <c r="AH96">
        <v>2128.9</v>
      </c>
      <c r="AI96">
        <v>4955.5</v>
      </c>
      <c r="AJ96">
        <v>416.01</v>
      </c>
      <c r="AK96">
        <v>-74.680000000000007</v>
      </c>
      <c r="AL96">
        <v>-849.87</v>
      </c>
      <c r="AM96">
        <v>1385.69</v>
      </c>
      <c r="AN96">
        <v>-587.77</v>
      </c>
      <c r="AO96">
        <v>969.68</v>
      </c>
      <c r="AP96">
        <v>461.14</v>
      </c>
      <c r="AQ96">
        <v>168.74</v>
      </c>
    </row>
    <row r="97" spans="1:43" hidden="1" x14ac:dyDescent="0.25">
      <c r="A97" t="s">
        <v>483</v>
      </c>
      <c r="B97" t="s">
        <v>482</v>
      </c>
      <c r="C97" t="s">
        <v>326</v>
      </c>
      <c r="D97">
        <v>62068.357803480001</v>
      </c>
      <c r="E97">
        <v>613.79999999999995</v>
      </c>
      <c r="F97">
        <v>2246</v>
      </c>
      <c r="G97">
        <v>0</v>
      </c>
      <c r="H97">
        <v>101.2</v>
      </c>
      <c r="I97">
        <v>1192.4000000000001</v>
      </c>
      <c r="K97">
        <v>1068</v>
      </c>
      <c r="L97">
        <v>5750.3</v>
      </c>
      <c r="M97">
        <v>927.3</v>
      </c>
      <c r="N97">
        <v>2172.5</v>
      </c>
      <c r="O97">
        <v>15553.8</v>
      </c>
      <c r="P97">
        <v>347</v>
      </c>
      <c r="R97">
        <v>6971.3</v>
      </c>
      <c r="S97">
        <v>985.69999999999902</v>
      </c>
      <c r="T97">
        <v>3280.7</v>
      </c>
      <c r="U97">
        <v>836.9</v>
      </c>
      <c r="V97">
        <v>327.2</v>
      </c>
      <c r="W97">
        <v>17414.599999999999</v>
      </c>
      <c r="X97">
        <v>10008.200000000001</v>
      </c>
      <c r="Y97">
        <v>5526.7</v>
      </c>
      <c r="Z97">
        <v>101.2204139</v>
      </c>
      <c r="AA97">
        <v>1194.9000000000001</v>
      </c>
      <c r="AC97">
        <v>19688.3</v>
      </c>
      <c r="AD97">
        <v>3413.3</v>
      </c>
      <c r="AE97">
        <v>19.799999999999901</v>
      </c>
      <c r="AF97">
        <v>25562</v>
      </c>
      <c r="AG97">
        <v>5873.7</v>
      </c>
      <c r="AH97">
        <v>4416.8</v>
      </c>
      <c r="AI97">
        <v>19688.3</v>
      </c>
      <c r="AJ97">
        <v>1030.9000000000001</v>
      </c>
      <c r="AK97">
        <v>-4400.3999999999996</v>
      </c>
      <c r="AL97">
        <v>1177.8</v>
      </c>
      <c r="AM97">
        <v>2688.8</v>
      </c>
      <c r="AN97">
        <v>-827.8</v>
      </c>
      <c r="AO97">
        <v>1657.9</v>
      </c>
      <c r="AP97">
        <v>-533.79999999999905</v>
      </c>
      <c r="AQ97">
        <v>267.10000000000002</v>
      </c>
    </row>
    <row r="98" spans="1:43" hidden="1" x14ac:dyDescent="0.25">
      <c r="A98" t="s">
        <v>485</v>
      </c>
      <c r="B98" t="s">
        <v>484</v>
      </c>
      <c r="C98" t="s">
        <v>373</v>
      </c>
      <c r="D98">
        <v>61991.880279069897</v>
      </c>
      <c r="E98">
        <v>3134.05</v>
      </c>
      <c r="F98">
        <v>4823.4799999999996</v>
      </c>
      <c r="G98">
        <v>49.22</v>
      </c>
      <c r="H98">
        <v>39.97</v>
      </c>
      <c r="I98">
        <v>4094.65</v>
      </c>
      <c r="J98">
        <v>485.789999999999</v>
      </c>
      <c r="L98">
        <v>5</v>
      </c>
      <c r="M98">
        <v>7219.08</v>
      </c>
      <c r="N98">
        <v>125.06</v>
      </c>
      <c r="O98">
        <v>14481.7</v>
      </c>
      <c r="P98">
        <v>1123.78</v>
      </c>
      <c r="R98">
        <v>6607.91</v>
      </c>
      <c r="S98">
        <v>864.82</v>
      </c>
      <c r="T98">
        <v>1189.1399999999901</v>
      </c>
      <c r="U98">
        <v>649.71</v>
      </c>
      <c r="V98">
        <v>398.23000000000297</v>
      </c>
      <c r="W98">
        <v>16566.379999999899</v>
      </c>
      <c r="X98">
        <v>9435.33</v>
      </c>
      <c r="Y98">
        <v>6012.6199999999899</v>
      </c>
      <c r="Z98">
        <v>19.983971799999999</v>
      </c>
      <c r="AA98">
        <v>567.54</v>
      </c>
      <c r="AC98">
        <v>16780.629999999899</v>
      </c>
      <c r="AD98">
        <v>1756.39</v>
      </c>
      <c r="AE98">
        <v>239.76</v>
      </c>
      <c r="AF98">
        <v>23917.03</v>
      </c>
      <c r="AG98">
        <v>7136.4</v>
      </c>
      <c r="AH98">
        <v>2719.47</v>
      </c>
      <c r="AI98">
        <v>16780.629999999899</v>
      </c>
      <c r="AJ98">
        <v>604.25</v>
      </c>
      <c r="AK98">
        <v>-2147.23</v>
      </c>
      <c r="AL98">
        <v>-421.33</v>
      </c>
      <c r="AM98">
        <v>2613.84</v>
      </c>
      <c r="AN98">
        <v>-1476.75</v>
      </c>
      <c r="AO98">
        <v>2009.59</v>
      </c>
      <c r="AP98">
        <v>45.2800000000002</v>
      </c>
      <c r="AQ98">
        <v>1998.33</v>
      </c>
    </row>
    <row r="99" spans="1:43" hidden="1" x14ac:dyDescent="0.25">
      <c r="A99" t="s">
        <v>487</v>
      </c>
      <c r="B99" t="s">
        <v>486</v>
      </c>
      <c r="C99" t="s">
        <v>17</v>
      </c>
      <c r="D99">
        <v>61772.550495374999</v>
      </c>
      <c r="E99">
        <v>57.9</v>
      </c>
      <c r="G99">
        <v>5323.52</v>
      </c>
      <c r="H99">
        <v>10752.4</v>
      </c>
      <c r="I99">
        <v>29351.96</v>
      </c>
      <c r="M99">
        <v>100408.68</v>
      </c>
      <c r="N99">
        <v>138.47999999999999</v>
      </c>
      <c r="O99">
        <v>302454.26</v>
      </c>
      <c r="P99">
        <v>30026.34</v>
      </c>
      <c r="Q99">
        <v>162545.85</v>
      </c>
      <c r="R99">
        <v>9780.4</v>
      </c>
      <c r="U99">
        <v>29719.33</v>
      </c>
      <c r="V99">
        <v>17388.59</v>
      </c>
      <c r="W99">
        <v>30243.319999999901</v>
      </c>
      <c r="X99">
        <v>29351.96</v>
      </c>
      <c r="Y99">
        <v>255322.16</v>
      </c>
      <c r="Z99">
        <v>1075.2402175</v>
      </c>
      <c r="AB99">
        <v>255322.16</v>
      </c>
      <c r="AC99">
        <v>46457.72</v>
      </c>
      <c r="AE99">
        <v>12637.75</v>
      </c>
      <c r="AF99">
        <v>331806.21999999997</v>
      </c>
      <c r="AG99">
        <v>285348.5</v>
      </c>
      <c r="AI99">
        <v>46457.719999999899</v>
      </c>
      <c r="AJ99">
        <v>294.45</v>
      </c>
      <c r="AK99">
        <v>-3564.53</v>
      </c>
      <c r="AL99">
        <v>-283.05</v>
      </c>
      <c r="AM99">
        <v>-2600.9499999999998</v>
      </c>
      <c r="AN99">
        <v>-12735.1499999999</v>
      </c>
      <c r="AO99">
        <v>-2895.3999999999901</v>
      </c>
      <c r="AP99">
        <v>-6448.53</v>
      </c>
      <c r="AQ99">
        <v>11.58</v>
      </c>
    </row>
    <row r="100" spans="1:43" hidden="1" x14ac:dyDescent="0.25">
      <c r="A100" t="s">
        <v>489</v>
      </c>
      <c r="B100" t="s">
        <v>488</v>
      </c>
      <c r="C100" t="s">
        <v>17</v>
      </c>
      <c r="D100">
        <v>61750.859155309998</v>
      </c>
      <c r="E100">
        <v>88.65</v>
      </c>
      <c r="G100">
        <v>18422.810000000001</v>
      </c>
      <c r="H100">
        <v>6834.75</v>
      </c>
      <c r="I100">
        <v>112598.87</v>
      </c>
      <c r="M100">
        <v>343726.96</v>
      </c>
      <c r="N100">
        <v>0</v>
      </c>
      <c r="O100">
        <v>1179349.78</v>
      </c>
      <c r="P100">
        <v>92823.22</v>
      </c>
      <c r="Q100">
        <v>764276.68</v>
      </c>
      <c r="R100">
        <v>8847.98</v>
      </c>
      <c r="U100">
        <v>62498.16</v>
      </c>
      <c r="V100">
        <v>50086.63</v>
      </c>
      <c r="W100">
        <v>53441.95</v>
      </c>
      <c r="X100">
        <v>112598.87</v>
      </c>
      <c r="Y100">
        <v>1120321.92</v>
      </c>
      <c r="Z100">
        <v>683.4747466</v>
      </c>
      <c r="AB100">
        <v>1120321.92</v>
      </c>
      <c r="AC100">
        <v>78803.509999999995</v>
      </c>
      <c r="AE100">
        <v>42736.59</v>
      </c>
      <c r="AF100">
        <v>1291948.6499999999</v>
      </c>
      <c r="AG100">
        <v>1213145.1399999999</v>
      </c>
      <c r="AI100">
        <v>78803.509999999995</v>
      </c>
      <c r="AJ100">
        <v>30.66</v>
      </c>
      <c r="AK100">
        <v>-106.54</v>
      </c>
      <c r="AL100">
        <v>-25.61</v>
      </c>
      <c r="AM100">
        <v>61.11</v>
      </c>
      <c r="AN100">
        <v>-210.469999999999</v>
      </c>
      <c r="AO100">
        <v>30.45</v>
      </c>
      <c r="AP100">
        <v>-71.040000000000006</v>
      </c>
      <c r="AQ100">
        <v>12.99</v>
      </c>
    </row>
    <row r="101" spans="1:43" hidden="1" x14ac:dyDescent="0.25">
      <c r="A101" t="s">
        <v>491</v>
      </c>
      <c r="B101" t="s">
        <v>490</v>
      </c>
      <c r="C101" t="s">
        <v>17</v>
      </c>
      <c r="D101">
        <v>61344.814471379999</v>
      </c>
      <c r="E101">
        <v>339.7</v>
      </c>
      <c r="G101">
        <v>13983.85</v>
      </c>
      <c r="H101">
        <v>1814.13</v>
      </c>
      <c r="I101">
        <v>141702.82</v>
      </c>
      <c r="M101">
        <v>352892.65</v>
      </c>
      <c r="N101">
        <v>903.79</v>
      </c>
      <c r="O101">
        <v>1239326.75</v>
      </c>
      <c r="P101">
        <v>122985.55</v>
      </c>
      <c r="Q101">
        <v>830929.18</v>
      </c>
      <c r="R101">
        <v>10333.969999999999</v>
      </c>
      <c r="U101">
        <v>45170.95</v>
      </c>
      <c r="V101">
        <v>64912.38</v>
      </c>
      <c r="W101">
        <v>62255.77</v>
      </c>
      <c r="X101">
        <v>141702.82</v>
      </c>
      <c r="Y101">
        <v>1179086.48</v>
      </c>
      <c r="Z101">
        <v>181.41302519999999</v>
      </c>
      <c r="AB101">
        <v>1179086.48</v>
      </c>
      <c r="AC101">
        <v>78957.539999999994</v>
      </c>
      <c r="AE101">
        <v>58073.17</v>
      </c>
      <c r="AF101">
        <v>1381029.57</v>
      </c>
      <c r="AG101">
        <v>1302072.03</v>
      </c>
      <c r="AI101">
        <v>78957.539999999994</v>
      </c>
      <c r="AJ101">
        <v>0.06</v>
      </c>
      <c r="AK101">
        <v>0.04</v>
      </c>
      <c r="AL101">
        <v>-0.12</v>
      </c>
      <c r="AM101">
        <v>-4</v>
      </c>
      <c r="AN101">
        <v>-7.05</v>
      </c>
      <c r="AO101">
        <v>-4.0599999999999996</v>
      </c>
      <c r="AP101">
        <v>-4.08</v>
      </c>
      <c r="AQ101">
        <v>0.12</v>
      </c>
    </row>
    <row r="102" spans="1:43" hidden="1" x14ac:dyDescent="0.25">
      <c r="A102" t="s">
        <v>493</v>
      </c>
      <c r="B102" t="s">
        <v>492</v>
      </c>
      <c r="C102" t="s">
        <v>494</v>
      </c>
      <c r="D102">
        <v>60926.995940790002</v>
      </c>
      <c r="E102">
        <v>1709.2</v>
      </c>
      <c r="F102">
        <v>531.9</v>
      </c>
      <c r="G102">
        <v>1924.3</v>
      </c>
      <c r="H102">
        <v>35.549999999999997</v>
      </c>
      <c r="I102">
        <v>632.04</v>
      </c>
      <c r="K102">
        <v>156.04999999999899</v>
      </c>
      <c r="L102">
        <v>61.86</v>
      </c>
      <c r="M102">
        <v>564.13</v>
      </c>
      <c r="N102">
        <v>67.48</v>
      </c>
      <c r="O102">
        <v>5703.75</v>
      </c>
      <c r="P102">
        <v>4324.58</v>
      </c>
      <c r="R102">
        <v>4566.8100000000004</v>
      </c>
      <c r="S102">
        <v>350.19</v>
      </c>
      <c r="T102">
        <v>562.08000000000004</v>
      </c>
      <c r="U102">
        <v>354.9</v>
      </c>
      <c r="V102">
        <v>76.410000000001801</v>
      </c>
      <c r="W102">
        <v>635.64</v>
      </c>
      <c r="X102">
        <v>2377.7800000000002</v>
      </c>
      <c r="Y102">
        <v>1093.98</v>
      </c>
      <c r="Z102">
        <v>35.548746100000002</v>
      </c>
      <c r="AA102">
        <v>4464.1400000000003</v>
      </c>
      <c r="AC102">
        <v>2662.97</v>
      </c>
      <c r="AD102">
        <v>1361.16</v>
      </c>
      <c r="AE102">
        <v>4248.17</v>
      </c>
      <c r="AF102">
        <v>8081.53</v>
      </c>
      <c r="AG102">
        <v>5418.56</v>
      </c>
      <c r="AH102">
        <v>34.39</v>
      </c>
      <c r="AI102">
        <v>2662.9699999999898</v>
      </c>
      <c r="AJ102">
        <v>503.4</v>
      </c>
      <c r="AK102">
        <v>-491.41</v>
      </c>
      <c r="AL102">
        <v>-102.63</v>
      </c>
      <c r="AM102">
        <v>594.88</v>
      </c>
      <c r="AN102">
        <v>-484.14999999999901</v>
      </c>
      <c r="AO102">
        <v>91.48</v>
      </c>
      <c r="AP102">
        <v>0.83999999999997499</v>
      </c>
      <c r="AQ102">
        <v>39.26</v>
      </c>
    </row>
    <row r="103" spans="1:43" hidden="1" x14ac:dyDescent="0.25">
      <c r="A103" t="s">
        <v>496</v>
      </c>
      <c r="B103" t="s">
        <v>495</v>
      </c>
      <c r="C103" t="s">
        <v>24</v>
      </c>
      <c r="D103">
        <v>59972.008067950002</v>
      </c>
      <c r="E103">
        <v>4568.05</v>
      </c>
      <c r="F103">
        <v>120.77</v>
      </c>
      <c r="G103">
        <v>2655.59</v>
      </c>
      <c r="H103">
        <v>128.71</v>
      </c>
      <c r="I103">
        <v>809.22</v>
      </c>
      <c r="J103">
        <v>1245.1099999999999</v>
      </c>
      <c r="L103">
        <v>880.64599999999996</v>
      </c>
      <c r="M103">
        <v>15173.26</v>
      </c>
      <c r="N103">
        <v>809.32</v>
      </c>
      <c r="O103">
        <v>17011.09</v>
      </c>
      <c r="P103">
        <v>1291.8</v>
      </c>
      <c r="R103">
        <v>151.89400000000001</v>
      </c>
      <c r="S103">
        <v>2632.55</v>
      </c>
      <c r="T103">
        <v>1019.61999999999</v>
      </c>
      <c r="U103">
        <v>805.29</v>
      </c>
      <c r="V103">
        <v>8.0600000000036296</v>
      </c>
      <c r="W103">
        <v>14457.07</v>
      </c>
      <c r="X103">
        <v>3471.79</v>
      </c>
      <c r="Y103">
        <v>1140.3899999999901</v>
      </c>
      <c r="Z103">
        <v>12.87</v>
      </c>
      <c r="AA103">
        <v>64.069999999999993</v>
      </c>
      <c r="AC103">
        <v>18050.689999999999</v>
      </c>
      <c r="AD103">
        <v>0</v>
      </c>
      <c r="AE103">
        <v>38.629999999999903</v>
      </c>
      <c r="AF103">
        <v>20482.88</v>
      </c>
      <c r="AG103">
        <v>2432.19</v>
      </c>
      <c r="AH103">
        <v>30.02</v>
      </c>
      <c r="AI103">
        <v>18050.689999999999</v>
      </c>
      <c r="AJ103">
        <v>191.69</v>
      </c>
      <c r="AK103">
        <v>34.64</v>
      </c>
      <c r="AL103">
        <v>-1176.53</v>
      </c>
      <c r="AM103">
        <v>706.75</v>
      </c>
      <c r="AN103">
        <v>203.88</v>
      </c>
      <c r="AO103">
        <v>515.05999999999995</v>
      </c>
      <c r="AP103">
        <v>-435.14</v>
      </c>
      <c r="AQ103">
        <v>205.78</v>
      </c>
    </row>
    <row r="104" spans="1:43" hidden="1" x14ac:dyDescent="0.25">
      <c r="A104" t="s">
        <v>498</v>
      </c>
      <c r="B104" t="s">
        <v>497</v>
      </c>
      <c r="C104" t="s">
        <v>499</v>
      </c>
      <c r="D104">
        <v>59929.847961599997</v>
      </c>
      <c r="E104">
        <v>239.75</v>
      </c>
      <c r="F104">
        <v>49.75</v>
      </c>
      <c r="G104">
        <v>3953.74</v>
      </c>
      <c r="H104">
        <v>2640.08</v>
      </c>
      <c r="I104">
        <v>6684.5</v>
      </c>
      <c r="K104">
        <v>7315.37</v>
      </c>
      <c r="L104">
        <v>0</v>
      </c>
      <c r="M104">
        <v>3774.01</v>
      </c>
      <c r="N104">
        <v>24598.91</v>
      </c>
      <c r="O104">
        <v>744712.68</v>
      </c>
      <c r="P104">
        <v>659065.35</v>
      </c>
      <c r="Q104">
        <v>732850.76</v>
      </c>
      <c r="R104">
        <v>772.54</v>
      </c>
      <c r="S104">
        <v>39477.46</v>
      </c>
      <c r="T104">
        <v>35610.019999999997</v>
      </c>
      <c r="U104">
        <v>0</v>
      </c>
      <c r="V104">
        <v>0</v>
      </c>
      <c r="W104">
        <v>65082.42</v>
      </c>
      <c r="X104">
        <v>46287.59</v>
      </c>
      <c r="Y104">
        <v>35659.769999999997</v>
      </c>
      <c r="Z104">
        <v>264.00814079999998</v>
      </c>
      <c r="AA104">
        <v>660476.28</v>
      </c>
      <c r="AC104">
        <v>96275.15</v>
      </c>
      <c r="AD104">
        <v>0</v>
      </c>
      <c r="AE104">
        <v>659065.35</v>
      </c>
      <c r="AF104">
        <v>791000.27</v>
      </c>
      <c r="AG104">
        <v>694725.12</v>
      </c>
      <c r="AH104">
        <v>125.63</v>
      </c>
      <c r="AI104">
        <v>96275.15</v>
      </c>
      <c r="AJ104">
        <v>120.15</v>
      </c>
      <c r="AK104">
        <v>-5279.42</v>
      </c>
      <c r="AL104">
        <v>-366.55</v>
      </c>
      <c r="AM104">
        <v>1632.47</v>
      </c>
      <c r="AN104">
        <v>-26399.71</v>
      </c>
      <c r="AO104">
        <v>1512.32</v>
      </c>
      <c r="AP104">
        <v>-4013.5</v>
      </c>
      <c r="AQ104">
        <v>4508.25</v>
      </c>
    </row>
    <row r="105" spans="1:43" hidden="1" x14ac:dyDescent="0.25">
      <c r="A105" t="s">
        <v>53</v>
      </c>
      <c r="B105" t="s">
        <v>54</v>
      </c>
      <c r="C105" t="s">
        <v>55</v>
      </c>
      <c r="D105">
        <v>58552.173719074999</v>
      </c>
      <c r="E105">
        <v>611.65</v>
      </c>
      <c r="F105">
        <v>483.54</v>
      </c>
      <c r="G105">
        <v>5143.13</v>
      </c>
      <c r="H105">
        <v>969.61</v>
      </c>
      <c r="I105">
        <v>499.31</v>
      </c>
      <c r="J105">
        <v>681.41</v>
      </c>
      <c r="L105">
        <v>3076.58</v>
      </c>
      <c r="M105">
        <v>0.51</v>
      </c>
      <c r="N105">
        <v>0</v>
      </c>
      <c r="O105">
        <v>8188.84</v>
      </c>
      <c r="P105">
        <v>2149.39</v>
      </c>
      <c r="R105">
        <v>4092.12</v>
      </c>
      <c r="S105">
        <v>54.259999999999899</v>
      </c>
      <c r="T105">
        <v>273.729999999999</v>
      </c>
      <c r="U105">
        <v>1019.63</v>
      </c>
      <c r="V105">
        <v>668.400000000001</v>
      </c>
      <c r="W105">
        <v>169.729999999999</v>
      </c>
      <c r="X105">
        <v>1000.29</v>
      </c>
      <c r="Y105">
        <v>757.27</v>
      </c>
      <c r="Z105">
        <v>96.961345499999993</v>
      </c>
      <c r="AA105">
        <v>913.37999999999897</v>
      </c>
      <c r="AC105">
        <v>6282.4699999999903</v>
      </c>
      <c r="AD105">
        <v>61.36</v>
      </c>
      <c r="AE105">
        <v>799.57999999999902</v>
      </c>
      <c r="AF105">
        <v>9189.1299999999992</v>
      </c>
      <c r="AG105">
        <v>2906.66</v>
      </c>
      <c r="AH105">
        <v>385.36</v>
      </c>
      <c r="AI105">
        <v>6282.4699999999903</v>
      </c>
      <c r="AJ105">
        <v>561.30999999999995</v>
      </c>
      <c r="AK105">
        <v>-294.17</v>
      </c>
      <c r="AL105">
        <v>-771.77</v>
      </c>
      <c r="AM105">
        <v>748.49</v>
      </c>
      <c r="AN105">
        <v>-241.02</v>
      </c>
      <c r="AO105">
        <v>187.18</v>
      </c>
      <c r="AP105">
        <v>-317.45</v>
      </c>
      <c r="AQ105">
        <v>0</v>
      </c>
    </row>
    <row r="106" spans="1:43" hidden="1" x14ac:dyDescent="0.25">
      <c r="A106" t="s">
        <v>105</v>
      </c>
      <c r="B106" t="s">
        <v>106</v>
      </c>
      <c r="C106" t="s">
        <v>107</v>
      </c>
      <c r="D106">
        <v>55928.263466249999</v>
      </c>
      <c r="E106">
        <v>391.6</v>
      </c>
      <c r="F106">
        <v>541.16999999999996</v>
      </c>
      <c r="G106">
        <v>6624.87</v>
      </c>
      <c r="H106">
        <v>142.04</v>
      </c>
      <c r="I106">
        <v>1810.76</v>
      </c>
      <c r="K106">
        <v>1.47000000000002</v>
      </c>
      <c r="L106">
        <v>1193.3599999999999</v>
      </c>
      <c r="M106">
        <v>1133.71</v>
      </c>
      <c r="N106">
        <v>660.09</v>
      </c>
      <c r="O106">
        <v>10921.699999999901</v>
      </c>
      <c r="P106">
        <v>2750.8399999999901</v>
      </c>
      <c r="R106">
        <v>7957.2199999999903</v>
      </c>
      <c r="S106">
        <v>223.92</v>
      </c>
      <c r="T106">
        <v>1577.98</v>
      </c>
      <c r="U106">
        <v>635.94000000000005</v>
      </c>
      <c r="V106">
        <v>143.849999999998</v>
      </c>
      <c r="W106">
        <v>1215.05</v>
      </c>
      <c r="X106">
        <v>2590.34</v>
      </c>
      <c r="Y106">
        <v>2119.15</v>
      </c>
      <c r="Z106">
        <v>142.04003420000001</v>
      </c>
      <c r="AA106">
        <v>3139.01</v>
      </c>
      <c r="AC106">
        <v>8642.0499999999993</v>
      </c>
      <c r="AD106">
        <v>109.21</v>
      </c>
      <c r="AE106">
        <v>2606.9899999999998</v>
      </c>
      <c r="AF106">
        <v>13512.039999999901</v>
      </c>
      <c r="AG106">
        <v>4869.9899999999898</v>
      </c>
      <c r="AH106">
        <v>446.45</v>
      </c>
      <c r="AI106">
        <v>8642.0499999999993</v>
      </c>
      <c r="AJ106">
        <v>470.59</v>
      </c>
      <c r="AK106">
        <v>-1527.85</v>
      </c>
      <c r="AL106">
        <v>-138.28</v>
      </c>
      <c r="AM106">
        <v>1618.99</v>
      </c>
      <c r="AN106">
        <v>-226.32999999999899</v>
      </c>
      <c r="AO106">
        <v>1148.4000000000001</v>
      </c>
      <c r="AP106">
        <v>-47.139999999999802</v>
      </c>
      <c r="AQ106">
        <v>64.39</v>
      </c>
    </row>
    <row r="107" spans="1:43" hidden="1" x14ac:dyDescent="0.25">
      <c r="A107" t="s">
        <v>501</v>
      </c>
      <c r="B107" t="s">
        <v>500</v>
      </c>
      <c r="C107" t="s">
        <v>468</v>
      </c>
      <c r="D107">
        <v>55765.542234599998</v>
      </c>
      <c r="E107">
        <v>19024.25</v>
      </c>
      <c r="F107">
        <v>2753.9</v>
      </c>
      <c r="G107">
        <v>0.8</v>
      </c>
      <c r="H107">
        <v>29.5</v>
      </c>
      <c r="I107">
        <v>2747.2</v>
      </c>
      <c r="K107">
        <v>378.1</v>
      </c>
      <c r="L107">
        <v>0</v>
      </c>
      <c r="M107">
        <v>4327.5</v>
      </c>
      <c r="N107">
        <v>0</v>
      </c>
      <c r="O107">
        <v>7418.7</v>
      </c>
      <c r="P107">
        <v>223.70000000000101</v>
      </c>
      <c r="R107">
        <v>2096.8000000000002</v>
      </c>
      <c r="S107">
        <v>2280.6</v>
      </c>
      <c r="T107">
        <v>2269.6</v>
      </c>
      <c r="U107">
        <v>616.29999999999995</v>
      </c>
      <c r="V107">
        <v>186.60000000000099</v>
      </c>
      <c r="W107">
        <v>10974.8</v>
      </c>
      <c r="X107">
        <v>8833.6</v>
      </c>
      <c r="Y107">
        <v>5023.5</v>
      </c>
      <c r="Z107">
        <v>2.9493640000000001</v>
      </c>
      <c r="AA107">
        <v>53.2</v>
      </c>
      <c r="AC107">
        <v>11005.1</v>
      </c>
      <c r="AD107">
        <v>1902.9</v>
      </c>
      <c r="AE107">
        <v>37.1</v>
      </c>
      <c r="AF107">
        <v>16252.3</v>
      </c>
      <c r="AG107">
        <v>5247.2</v>
      </c>
      <c r="AH107">
        <v>1902.9</v>
      </c>
      <c r="AI107">
        <v>11005.0999999999</v>
      </c>
      <c r="AJ107">
        <v>641</v>
      </c>
      <c r="AK107">
        <v>-1239.4000000000001</v>
      </c>
      <c r="AL107">
        <v>261.7</v>
      </c>
      <c r="AM107">
        <v>1213.7</v>
      </c>
      <c r="AN107">
        <v>-612.1</v>
      </c>
      <c r="AO107">
        <v>572.70000000000005</v>
      </c>
      <c r="AP107">
        <v>236</v>
      </c>
      <c r="AQ107">
        <v>1209.2</v>
      </c>
    </row>
    <row r="108" spans="1:43" hidden="1" x14ac:dyDescent="0.25">
      <c r="A108" t="s">
        <v>503</v>
      </c>
      <c r="B108" t="s">
        <v>502</v>
      </c>
      <c r="C108" t="s">
        <v>376</v>
      </c>
      <c r="D108">
        <v>55740.755805000001</v>
      </c>
      <c r="E108">
        <v>3631.2</v>
      </c>
      <c r="F108">
        <v>955.3</v>
      </c>
      <c r="G108">
        <v>2199.9</v>
      </c>
      <c r="H108">
        <v>15.2</v>
      </c>
      <c r="I108">
        <v>2264.9</v>
      </c>
      <c r="J108">
        <v>87.5</v>
      </c>
      <c r="L108">
        <v>82.8</v>
      </c>
      <c r="M108">
        <v>44.8</v>
      </c>
      <c r="N108">
        <v>0</v>
      </c>
      <c r="O108">
        <v>2827.2</v>
      </c>
      <c r="P108">
        <v>322.5</v>
      </c>
      <c r="R108">
        <v>2484.1999999999998</v>
      </c>
      <c r="S108">
        <v>406.9</v>
      </c>
      <c r="T108">
        <v>392.9</v>
      </c>
      <c r="U108">
        <v>215.4</v>
      </c>
      <c r="V108">
        <v>37</v>
      </c>
      <c r="W108">
        <v>3905.2999999999902</v>
      </c>
      <c r="X108">
        <v>4963.8999999999996</v>
      </c>
      <c r="Y108">
        <v>1348.2</v>
      </c>
      <c r="Z108">
        <v>15.189469300000001</v>
      </c>
      <c r="AA108">
        <v>316.3</v>
      </c>
      <c r="AC108">
        <v>6120.4</v>
      </c>
      <c r="AD108">
        <v>1423.4</v>
      </c>
      <c r="AE108">
        <v>198</v>
      </c>
      <c r="AF108">
        <v>7791.1</v>
      </c>
      <c r="AG108">
        <v>1670.7</v>
      </c>
      <c r="AH108">
        <v>868.7</v>
      </c>
      <c r="AI108">
        <v>6120.4</v>
      </c>
      <c r="AJ108">
        <v>337.1</v>
      </c>
      <c r="AK108">
        <v>-177.3</v>
      </c>
      <c r="AL108">
        <v>-110.4</v>
      </c>
      <c r="AM108">
        <v>528.70000000000005</v>
      </c>
      <c r="AN108">
        <v>-702.7</v>
      </c>
      <c r="AO108">
        <v>191.6</v>
      </c>
      <c r="AP108">
        <v>241</v>
      </c>
      <c r="AQ108">
        <v>75.8</v>
      </c>
    </row>
    <row r="109" spans="1:43" hidden="1" x14ac:dyDescent="0.25">
      <c r="A109" t="s">
        <v>505</v>
      </c>
      <c r="B109" t="s">
        <v>504</v>
      </c>
      <c r="C109" t="s">
        <v>27</v>
      </c>
      <c r="D109">
        <v>54914.507041489996</v>
      </c>
      <c r="E109">
        <v>83.7</v>
      </c>
      <c r="G109">
        <v>15453.41</v>
      </c>
      <c r="H109">
        <v>6217.71</v>
      </c>
      <c r="I109">
        <v>15702.37</v>
      </c>
      <c r="M109">
        <v>45934.559999999998</v>
      </c>
      <c r="N109">
        <v>0</v>
      </c>
      <c r="O109">
        <v>174541.34</v>
      </c>
      <c r="P109">
        <v>63621.959999999897</v>
      </c>
      <c r="Q109">
        <v>117857.8</v>
      </c>
      <c r="R109">
        <v>1527.01</v>
      </c>
      <c r="U109">
        <v>9221.9699999999993</v>
      </c>
      <c r="V109">
        <v>10659.359999999901</v>
      </c>
      <c r="W109">
        <v>-605.11999999999898</v>
      </c>
      <c r="X109">
        <v>15702.37</v>
      </c>
      <c r="Y109">
        <v>105539.63</v>
      </c>
      <c r="Z109">
        <v>621.77083100000004</v>
      </c>
      <c r="AB109">
        <v>105539.63</v>
      </c>
      <c r="AC109">
        <v>21082.12</v>
      </c>
      <c r="AE109">
        <v>52962.6</v>
      </c>
      <c r="AF109">
        <v>190243.71</v>
      </c>
      <c r="AG109">
        <v>169161.59</v>
      </c>
      <c r="AI109">
        <v>21082.12</v>
      </c>
      <c r="AJ109">
        <v>481.84</v>
      </c>
      <c r="AK109">
        <v>10210.59</v>
      </c>
      <c r="AL109">
        <v>-2960.47</v>
      </c>
      <c r="AM109">
        <v>2679.13</v>
      </c>
      <c r="AN109">
        <v>-1200.96</v>
      </c>
      <c r="AO109">
        <v>2197.29</v>
      </c>
      <c r="AP109">
        <v>9929.25</v>
      </c>
      <c r="AQ109">
        <v>0</v>
      </c>
    </row>
    <row r="110" spans="1:43" hidden="1" x14ac:dyDescent="0.25">
      <c r="A110" t="s">
        <v>507</v>
      </c>
      <c r="B110" t="s">
        <v>506</v>
      </c>
      <c r="C110" t="s">
        <v>508</v>
      </c>
      <c r="D110">
        <v>53548.064229000003</v>
      </c>
      <c r="E110">
        <v>802</v>
      </c>
      <c r="F110">
        <v>794.1</v>
      </c>
      <c r="G110">
        <v>27316.6</v>
      </c>
      <c r="H110">
        <v>64.900000000000006</v>
      </c>
      <c r="I110">
        <v>5202</v>
      </c>
      <c r="K110">
        <v>6.8</v>
      </c>
      <c r="L110">
        <v>44.5</v>
      </c>
      <c r="M110">
        <v>1229.5</v>
      </c>
      <c r="N110">
        <v>-22.1</v>
      </c>
      <c r="O110">
        <v>7246.4</v>
      </c>
      <c r="P110">
        <v>529.4</v>
      </c>
      <c r="R110">
        <v>881.39999999999895</v>
      </c>
      <c r="S110">
        <v>4796.5999999999904</v>
      </c>
      <c r="T110">
        <v>2538.3999999999901</v>
      </c>
      <c r="U110">
        <v>5084.2</v>
      </c>
      <c r="V110">
        <v>347.2</v>
      </c>
      <c r="W110">
        <v>-13229.8999999999</v>
      </c>
      <c r="X110">
        <v>10745</v>
      </c>
      <c r="Y110">
        <v>3332.49999999999</v>
      </c>
      <c r="Z110">
        <v>64.856141399999998</v>
      </c>
      <c r="AA110">
        <v>221.5</v>
      </c>
      <c r="AC110">
        <v>14129.5</v>
      </c>
      <c r="AD110">
        <v>0</v>
      </c>
      <c r="AE110">
        <v>182.2</v>
      </c>
      <c r="AF110">
        <v>17991.400000000001</v>
      </c>
      <c r="AG110">
        <v>3861.8999999999901</v>
      </c>
      <c r="AH110">
        <v>746.4</v>
      </c>
      <c r="AI110">
        <v>14129.5</v>
      </c>
      <c r="AJ110">
        <v>507.1</v>
      </c>
      <c r="AK110">
        <v>8053.5</v>
      </c>
      <c r="AL110">
        <v>-5483.7</v>
      </c>
      <c r="AM110">
        <v>-1236.3</v>
      </c>
      <c r="AN110">
        <v>200.2</v>
      </c>
      <c r="AO110">
        <v>-1743.4</v>
      </c>
      <c r="AP110">
        <v>1333.5</v>
      </c>
      <c r="AQ110">
        <v>0</v>
      </c>
    </row>
    <row r="111" spans="1:43" hidden="1" x14ac:dyDescent="0.25">
      <c r="A111" t="s">
        <v>510</v>
      </c>
      <c r="B111" t="s">
        <v>509</v>
      </c>
      <c r="C111" t="s">
        <v>415</v>
      </c>
      <c r="D111">
        <v>53393.474514059999</v>
      </c>
      <c r="E111">
        <v>182.45</v>
      </c>
      <c r="F111">
        <v>7668.38</v>
      </c>
      <c r="G111">
        <v>2544.36</v>
      </c>
      <c r="H111">
        <v>293.61</v>
      </c>
      <c r="I111">
        <v>5698.0599999999904</v>
      </c>
      <c r="J111">
        <v>672.92</v>
      </c>
      <c r="L111">
        <v>2271.01999999999</v>
      </c>
      <c r="M111">
        <v>1341.01</v>
      </c>
      <c r="N111">
        <v>2244.81</v>
      </c>
      <c r="O111">
        <v>30436.01</v>
      </c>
      <c r="P111">
        <v>21425.759999999998</v>
      </c>
      <c r="R111">
        <v>6125.9299999999903</v>
      </c>
      <c r="S111">
        <v>10917.59</v>
      </c>
      <c r="T111">
        <v>14786.57</v>
      </c>
      <c r="U111">
        <v>20698.05</v>
      </c>
      <c r="V111">
        <v>1061.01</v>
      </c>
      <c r="W111">
        <v>5715.92</v>
      </c>
      <c r="X111">
        <v>24243.439999999999</v>
      </c>
      <c r="Y111">
        <v>22454.95</v>
      </c>
      <c r="Z111">
        <v>293.61</v>
      </c>
      <c r="AA111">
        <v>31160.93</v>
      </c>
      <c r="AC111">
        <v>10798.74</v>
      </c>
      <c r="AD111">
        <v>3440.43</v>
      </c>
      <c r="AE111">
        <v>19691.830000000002</v>
      </c>
      <c r="AF111">
        <v>54679.45</v>
      </c>
      <c r="AG111">
        <v>43880.71</v>
      </c>
      <c r="AH111">
        <v>4187.3599999999997</v>
      </c>
      <c r="AI111">
        <v>10798.7399999999</v>
      </c>
      <c r="AJ111">
        <v>929.1</v>
      </c>
      <c r="AK111">
        <v>7280.59</v>
      </c>
      <c r="AL111">
        <v>-2903.71</v>
      </c>
      <c r="AM111">
        <v>-4499.26</v>
      </c>
      <c r="AN111">
        <v>-7822.53</v>
      </c>
      <c r="AO111">
        <v>-5428.36</v>
      </c>
      <c r="AP111">
        <v>-122.38</v>
      </c>
      <c r="AQ111">
        <v>293.55</v>
      </c>
    </row>
    <row r="112" spans="1:43" hidden="1" x14ac:dyDescent="0.25">
      <c r="A112" t="s">
        <v>512</v>
      </c>
      <c r="B112" t="s">
        <v>511</v>
      </c>
      <c r="C112" t="s">
        <v>434</v>
      </c>
      <c r="D112">
        <v>53357.763873399999</v>
      </c>
      <c r="E112">
        <v>2497.5500000000002</v>
      </c>
      <c r="F112">
        <v>35.68</v>
      </c>
      <c r="G112">
        <v>602.65</v>
      </c>
      <c r="H112">
        <v>106.71</v>
      </c>
      <c r="I112">
        <v>7.03</v>
      </c>
      <c r="J112">
        <v>100.77</v>
      </c>
      <c r="L112">
        <v>6.04</v>
      </c>
      <c r="M112">
        <v>6076.16</v>
      </c>
      <c r="N112">
        <v>0</v>
      </c>
      <c r="O112">
        <v>6228.7699999999904</v>
      </c>
      <c r="P112">
        <v>100.77</v>
      </c>
      <c r="Q112">
        <v>0</v>
      </c>
      <c r="R112">
        <v>146.57</v>
      </c>
      <c r="S112">
        <v>116.6</v>
      </c>
      <c r="T112">
        <v>291.87</v>
      </c>
      <c r="U112">
        <v>0</v>
      </c>
      <c r="V112">
        <v>0</v>
      </c>
      <c r="W112">
        <v>5398.46</v>
      </c>
      <c r="X112">
        <v>307.37</v>
      </c>
      <c r="Y112">
        <v>327.55</v>
      </c>
      <c r="Z112">
        <v>21.3424716</v>
      </c>
      <c r="AA112">
        <v>0</v>
      </c>
      <c r="AC112">
        <v>6107.82</v>
      </c>
      <c r="AD112">
        <v>0</v>
      </c>
      <c r="AE112">
        <v>0</v>
      </c>
      <c r="AF112">
        <v>6536.1399999999903</v>
      </c>
      <c r="AG112">
        <v>428.32</v>
      </c>
      <c r="AH112">
        <v>183.74</v>
      </c>
      <c r="AI112">
        <v>6107.82</v>
      </c>
      <c r="AJ112">
        <v>14.1</v>
      </c>
      <c r="AK112">
        <v>-929.9</v>
      </c>
      <c r="AL112">
        <v>-216.86</v>
      </c>
      <c r="AM112">
        <v>1149.3499999999999</v>
      </c>
      <c r="AN112">
        <v>-511.55999999999898</v>
      </c>
      <c r="AO112">
        <v>1135.25</v>
      </c>
      <c r="AP112">
        <v>2.5899999999999102</v>
      </c>
      <c r="AQ112">
        <v>895.86</v>
      </c>
    </row>
    <row r="113" spans="1:43" hidden="1" x14ac:dyDescent="0.25">
      <c r="A113" t="s">
        <v>514</v>
      </c>
      <c r="B113" t="s">
        <v>513</v>
      </c>
      <c r="C113" t="s">
        <v>515</v>
      </c>
      <c r="D113">
        <v>52214.777999999998</v>
      </c>
      <c r="E113">
        <v>1902.1</v>
      </c>
      <c r="F113">
        <v>1153.8699999999999</v>
      </c>
      <c r="G113">
        <v>0</v>
      </c>
      <c r="H113">
        <v>55.44</v>
      </c>
      <c r="I113">
        <v>2434.15</v>
      </c>
      <c r="J113">
        <v>100.83</v>
      </c>
      <c r="L113">
        <v>0</v>
      </c>
      <c r="M113">
        <v>409.52</v>
      </c>
      <c r="N113">
        <v>0</v>
      </c>
      <c r="O113">
        <v>2820.17</v>
      </c>
      <c r="P113">
        <v>270.05</v>
      </c>
      <c r="R113">
        <v>2267.1</v>
      </c>
      <c r="S113">
        <v>163.54</v>
      </c>
      <c r="T113">
        <v>736.48</v>
      </c>
      <c r="U113">
        <v>143.55000000000001</v>
      </c>
      <c r="V113">
        <v>149.15</v>
      </c>
      <c r="W113">
        <v>5702.8</v>
      </c>
      <c r="X113">
        <v>5098.47</v>
      </c>
      <c r="Y113">
        <v>1890.35</v>
      </c>
      <c r="Z113">
        <v>27.72</v>
      </c>
      <c r="AA113">
        <v>376.09</v>
      </c>
      <c r="AC113">
        <v>5758.24</v>
      </c>
      <c r="AD113">
        <v>903.66</v>
      </c>
      <c r="AE113">
        <v>20.069999999999901</v>
      </c>
      <c r="AF113">
        <v>7918.64</v>
      </c>
      <c r="AG113">
        <v>2160.4</v>
      </c>
      <c r="AH113">
        <v>1597.12</v>
      </c>
      <c r="AI113">
        <v>5758.24</v>
      </c>
      <c r="AJ113">
        <v>162.06</v>
      </c>
      <c r="AK113">
        <v>-687.34</v>
      </c>
      <c r="AL113">
        <v>86.94</v>
      </c>
      <c r="AM113">
        <v>819.66</v>
      </c>
      <c r="AN113">
        <v>-608.28</v>
      </c>
      <c r="AO113">
        <v>657.599999999999</v>
      </c>
      <c r="AP113">
        <v>219.259999999999</v>
      </c>
      <c r="AQ113">
        <v>623.70000000000005</v>
      </c>
    </row>
    <row r="114" spans="1:43" hidden="1" x14ac:dyDescent="0.25">
      <c r="A114" t="s">
        <v>517</v>
      </c>
      <c r="B114" t="s">
        <v>516</v>
      </c>
      <c r="C114" t="s">
        <v>339</v>
      </c>
      <c r="D114">
        <v>51967.649020924997</v>
      </c>
      <c r="E114">
        <v>398.55</v>
      </c>
      <c r="F114">
        <v>2110.5</v>
      </c>
      <c r="G114">
        <v>3945.35</v>
      </c>
      <c r="H114">
        <v>129.97</v>
      </c>
      <c r="I114">
        <v>3774.11</v>
      </c>
      <c r="J114">
        <v>394.21</v>
      </c>
      <c r="L114">
        <v>175.92</v>
      </c>
      <c r="M114">
        <v>342.09</v>
      </c>
      <c r="N114">
        <v>0</v>
      </c>
      <c r="O114">
        <v>6446.71</v>
      </c>
      <c r="P114">
        <v>1125.71</v>
      </c>
      <c r="R114">
        <v>4941.3900000000003</v>
      </c>
      <c r="S114">
        <v>1145.1099999999999</v>
      </c>
      <c r="T114">
        <v>9576.6199999999899</v>
      </c>
      <c r="U114">
        <v>987.31</v>
      </c>
      <c r="V114">
        <v>612.96000000000299</v>
      </c>
      <c r="W114">
        <v>4090.43</v>
      </c>
      <c r="X114">
        <v>14531.87</v>
      </c>
      <c r="Y114">
        <v>11687.119999999901</v>
      </c>
      <c r="Z114">
        <v>129.9678605</v>
      </c>
      <c r="AA114">
        <v>2396.27</v>
      </c>
      <c r="AC114">
        <v>8165.75</v>
      </c>
      <c r="AD114">
        <v>7681.24</v>
      </c>
      <c r="AE114">
        <v>118.539999999999</v>
      </c>
      <c r="AF114">
        <v>20978.58</v>
      </c>
      <c r="AG114">
        <v>12812.83</v>
      </c>
      <c r="AH114">
        <v>1931.41</v>
      </c>
      <c r="AI114">
        <v>8165.75</v>
      </c>
      <c r="AJ114">
        <v>679.25</v>
      </c>
      <c r="AK114">
        <v>-919.06</v>
      </c>
      <c r="AL114">
        <v>523.52</v>
      </c>
      <c r="AM114">
        <v>663.3</v>
      </c>
      <c r="AN114">
        <v>-844.219999999999</v>
      </c>
      <c r="AO114">
        <v>-15.95</v>
      </c>
      <c r="AP114">
        <v>267.76</v>
      </c>
      <c r="AQ114">
        <v>0</v>
      </c>
    </row>
    <row r="115" spans="1:43" hidden="1" x14ac:dyDescent="0.25">
      <c r="A115" t="s">
        <v>519</v>
      </c>
      <c r="B115" t="s">
        <v>518</v>
      </c>
      <c r="C115" t="s">
        <v>27</v>
      </c>
      <c r="D115">
        <v>51904.361385620003</v>
      </c>
      <c r="E115">
        <v>17.399999999999999</v>
      </c>
      <c r="G115">
        <v>36643.86</v>
      </c>
      <c r="H115">
        <v>5750.96</v>
      </c>
      <c r="I115">
        <v>19356.009999999998</v>
      </c>
      <c r="M115">
        <v>76749.3</v>
      </c>
      <c r="N115">
        <v>0</v>
      </c>
      <c r="O115">
        <v>335848.13</v>
      </c>
      <c r="P115">
        <v>97103.77</v>
      </c>
      <c r="Q115">
        <v>203236.55</v>
      </c>
      <c r="R115">
        <v>2451.48</v>
      </c>
      <c r="U115">
        <v>53410.8</v>
      </c>
      <c r="V115">
        <v>19349.79</v>
      </c>
      <c r="W115">
        <v>-2625.0299999999902</v>
      </c>
      <c r="X115">
        <v>19356.009999999998</v>
      </c>
      <c r="Y115">
        <v>217382.19</v>
      </c>
      <c r="Z115">
        <v>2875.4775334000001</v>
      </c>
      <c r="AB115">
        <v>217382.19</v>
      </c>
      <c r="AC115">
        <v>40718.18</v>
      </c>
      <c r="AE115">
        <v>77753.98</v>
      </c>
      <c r="AF115">
        <v>355204.14</v>
      </c>
      <c r="AG115">
        <v>314485.96000000002</v>
      </c>
      <c r="AI115">
        <v>40718.179999999898</v>
      </c>
      <c r="AJ115">
        <v>791.59</v>
      </c>
      <c r="AK115">
        <v>11450.38</v>
      </c>
      <c r="AL115">
        <v>-13026.32</v>
      </c>
      <c r="AM115">
        <v>-25816.26</v>
      </c>
      <c r="AN115">
        <v>-28348.74</v>
      </c>
      <c r="AO115">
        <v>-26607.85</v>
      </c>
      <c r="AP115">
        <v>-27392.2</v>
      </c>
      <c r="AQ115">
        <v>0</v>
      </c>
    </row>
    <row r="116" spans="1:43" hidden="1" x14ac:dyDescent="0.25">
      <c r="A116" t="s">
        <v>521</v>
      </c>
      <c r="B116" t="s">
        <v>520</v>
      </c>
      <c r="C116" t="s">
        <v>301</v>
      </c>
      <c r="D116">
        <v>51656.436049425</v>
      </c>
      <c r="E116">
        <v>1296.75</v>
      </c>
      <c r="F116">
        <v>157.02000000000001</v>
      </c>
      <c r="G116">
        <v>1506.37</v>
      </c>
      <c r="H116">
        <v>401.35</v>
      </c>
      <c r="I116">
        <v>10314.959999999999</v>
      </c>
      <c r="K116">
        <v>92.33</v>
      </c>
      <c r="L116">
        <v>29.995999999999999</v>
      </c>
      <c r="M116">
        <v>523.30999999999995</v>
      </c>
      <c r="N116">
        <v>352.17</v>
      </c>
      <c r="O116">
        <v>65537.349999999904</v>
      </c>
      <c r="P116">
        <v>39961.059999999903</v>
      </c>
      <c r="Q116">
        <v>64525</v>
      </c>
      <c r="R116">
        <v>364.07400000000001</v>
      </c>
      <c r="S116">
        <v>439.83999999999901</v>
      </c>
      <c r="T116">
        <v>17043.849999999999</v>
      </c>
      <c r="U116">
        <v>2.64</v>
      </c>
      <c r="V116">
        <v>-1.00000000093132E-2</v>
      </c>
      <c r="W116">
        <v>16878.009999999998</v>
      </c>
      <c r="X116">
        <v>10762.48</v>
      </c>
      <c r="Y116">
        <v>17200.87</v>
      </c>
      <c r="Z116">
        <v>40.134526600000001</v>
      </c>
      <c r="AA116">
        <v>54568.6</v>
      </c>
      <c r="AC116">
        <v>19137.900000000001</v>
      </c>
      <c r="AD116">
        <v>0.67</v>
      </c>
      <c r="AE116">
        <v>39961.07</v>
      </c>
      <c r="AF116">
        <v>76299.8299999999</v>
      </c>
      <c r="AG116">
        <v>57161.929999999898</v>
      </c>
      <c r="AH116">
        <v>7.01</v>
      </c>
      <c r="AI116">
        <v>19137.8999999999</v>
      </c>
      <c r="AJ116">
        <v>97.06</v>
      </c>
      <c r="AK116">
        <v>3445.49</v>
      </c>
      <c r="AL116">
        <v>410.5</v>
      </c>
      <c r="AM116">
        <v>-1596.45</v>
      </c>
      <c r="AN116">
        <v>-11507.33</v>
      </c>
      <c r="AO116">
        <v>-1693.51</v>
      </c>
      <c r="AP116">
        <v>2259.54</v>
      </c>
      <c r="AQ116">
        <v>802.73</v>
      </c>
    </row>
    <row r="117" spans="1:43" hidden="1" x14ac:dyDescent="0.25">
      <c r="A117" t="s">
        <v>67</v>
      </c>
      <c r="B117" t="s">
        <v>68</v>
      </c>
      <c r="C117" t="s">
        <v>66</v>
      </c>
      <c r="D117">
        <v>51639.37250184</v>
      </c>
      <c r="E117">
        <v>1890.75</v>
      </c>
      <c r="F117">
        <v>830.3</v>
      </c>
      <c r="G117">
        <v>397.6</v>
      </c>
      <c r="H117">
        <v>26.9</v>
      </c>
      <c r="I117">
        <v>682.1</v>
      </c>
      <c r="J117">
        <v>29.9</v>
      </c>
      <c r="L117">
        <v>445.8</v>
      </c>
      <c r="M117">
        <v>0</v>
      </c>
      <c r="N117">
        <v>247.7</v>
      </c>
      <c r="O117">
        <v>2112.9</v>
      </c>
      <c r="P117">
        <v>69.499999999999901</v>
      </c>
      <c r="R117">
        <v>1630.8</v>
      </c>
      <c r="S117">
        <v>338</v>
      </c>
      <c r="T117">
        <v>503.39999999999901</v>
      </c>
      <c r="U117">
        <v>36.299999999999997</v>
      </c>
      <c r="V117">
        <v>3.1</v>
      </c>
      <c r="W117">
        <v>2286.6999999999998</v>
      </c>
      <c r="X117">
        <v>2249.1999999999998</v>
      </c>
      <c r="Y117">
        <v>1333.69999999999</v>
      </c>
      <c r="Z117">
        <v>26.861157200000001</v>
      </c>
      <c r="AA117">
        <v>87.1</v>
      </c>
      <c r="AC117">
        <v>2958.9</v>
      </c>
      <c r="AD117">
        <v>874.6</v>
      </c>
      <c r="AE117">
        <v>36.499999999999901</v>
      </c>
      <c r="AF117">
        <v>4362.1000000000004</v>
      </c>
      <c r="AG117">
        <v>1403.19999999999</v>
      </c>
      <c r="AH117">
        <v>354.5</v>
      </c>
      <c r="AI117">
        <v>2958.9</v>
      </c>
      <c r="AJ117">
        <v>311</v>
      </c>
      <c r="AK117">
        <v>-190.6</v>
      </c>
      <c r="AL117">
        <v>-478.1</v>
      </c>
      <c r="AM117">
        <v>556.9</v>
      </c>
      <c r="AN117">
        <v>-268</v>
      </c>
      <c r="AO117">
        <v>245.89999999999901</v>
      </c>
      <c r="AP117">
        <v>-111.8</v>
      </c>
      <c r="AQ117">
        <v>60.3</v>
      </c>
    </row>
    <row r="118" spans="1:43" hidden="1" x14ac:dyDescent="0.25">
      <c r="A118" t="s">
        <v>523</v>
      </c>
      <c r="B118" t="s">
        <v>522</v>
      </c>
      <c r="C118" t="s">
        <v>301</v>
      </c>
      <c r="D118">
        <v>51180.087421850003</v>
      </c>
      <c r="E118">
        <v>739.15</v>
      </c>
      <c r="G118">
        <v>3805.73</v>
      </c>
      <c r="H118">
        <v>666.75</v>
      </c>
      <c r="I118">
        <v>9425.17</v>
      </c>
      <c r="M118">
        <v>20072.009999999998</v>
      </c>
      <c r="O118">
        <v>80790.94</v>
      </c>
      <c r="P118">
        <v>9873.7699999999895</v>
      </c>
      <c r="Q118">
        <v>58421.54</v>
      </c>
      <c r="R118">
        <v>740.14</v>
      </c>
      <c r="U118">
        <v>1557.25</v>
      </c>
      <c r="V118">
        <v>3575.1199999999899</v>
      </c>
      <c r="W118">
        <v>6460.84</v>
      </c>
      <c r="X118">
        <v>9425.17</v>
      </c>
      <c r="Y118">
        <v>69364.990000000005</v>
      </c>
      <c r="Z118">
        <v>66.674499999999995</v>
      </c>
      <c r="AB118">
        <v>69364.990000000005</v>
      </c>
      <c r="AC118">
        <v>10977.35</v>
      </c>
      <c r="AE118">
        <v>6298.65</v>
      </c>
      <c r="AF118">
        <v>90216.11</v>
      </c>
      <c r="AG118">
        <v>79238.759999999995</v>
      </c>
      <c r="AI118">
        <v>10977.35</v>
      </c>
      <c r="AJ118">
        <v>305.94</v>
      </c>
      <c r="AK118">
        <v>2322.52</v>
      </c>
      <c r="AL118">
        <v>-4319.5</v>
      </c>
      <c r="AM118">
        <v>5493.64</v>
      </c>
      <c r="AN118">
        <v>3181.7199999999898</v>
      </c>
      <c r="AO118">
        <v>5187.7</v>
      </c>
      <c r="AP118">
        <v>3496.66</v>
      </c>
      <c r="AQ118">
        <v>31.51</v>
      </c>
    </row>
    <row r="119" spans="1:43" hidden="1" x14ac:dyDescent="0.25">
      <c r="A119" t="s">
        <v>525</v>
      </c>
      <c r="B119" t="s">
        <v>524</v>
      </c>
      <c r="C119" t="s">
        <v>395</v>
      </c>
      <c r="D119">
        <v>51045.968093119998</v>
      </c>
      <c r="E119">
        <v>15595.25</v>
      </c>
      <c r="F119">
        <v>789.57</v>
      </c>
      <c r="G119">
        <v>75.19</v>
      </c>
      <c r="H119">
        <v>32.46</v>
      </c>
      <c r="I119">
        <v>639.25</v>
      </c>
      <c r="K119">
        <v>51.88</v>
      </c>
      <c r="L119">
        <v>0</v>
      </c>
      <c r="M119">
        <v>0</v>
      </c>
      <c r="O119">
        <v>547.48</v>
      </c>
      <c r="P119">
        <v>85.83</v>
      </c>
      <c r="R119">
        <v>207.56</v>
      </c>
      <c r="S119">
        <v>69.739999999999995</v>
      </c>
      <c r="T119">
        <v>68.269999999999797</v>
      </c>
      <c r="U119">
        <v>288.04000000000002</v>
      </c>
      <c r="V119">
        <v>83.89</v>
      </c>
      <c r="W119">
        <v>629.91999999999996</v>
      </c>
      <c r="X119">
        <v>1133.76</v>
      </c>
      <c r="Y119">
        <v>857.83999999999901</v>
      </c>
      <c r="Z119">
        <v>3.2460735999999999</v>
      </c>
      <c r="AA119">
        <v>5.0999999999999996</v>
      </c>
      <c r="AC119">
        <v>737.57</v>
      </c>
      <c r="AD119">
        <v>234.02</v>
      </c>
      <c r="AE119">
        <v>1.93999999999999</v>
      </c>
      <c r="AF119">
        <v>1681.24</v>
      </c>
      <c r="AG119">
        <v>943.67</v>
      </c>
      <c r="AH119">
        <v>190.75</v>
      </c>
      <c r="AI119">
        <v>737.57</v>
      </c>
      <c r="AJ119">
        <v>49.8</v>
      </c>
      <c r="AK119">
        <v>-568.94000000000005</v>
      </c>
      <c r="AL119">
        <v>-26.85</v>
      </c>
      <c r="AM119">
        <v>573.1</v>
      </c>
      <c r="AN119">
        <v>-265.99</v>
      </c>
      <c r="AO119">
        <v>523.29999999999995</v>
      </c>
      <c r="AP119">
        <v>-22.69</v>
      </c>
      <c r="AQ119">
        <v>568.05999999999995</v>
      </c>
    </row>
    <row r="120" spans="1:43" hidden="1" x14ac:dyDescent="0.25">
      <c r="A120" t="s">
        <v>527</v>
      </c>
      <c r="B120" t="s">
        <v>526</v>
      </c>
      <c r="C120" t="s">
        <v>17</v>
      </c>
      <c r="D120">
        <v>50847.488968639998</v>
      </c>
      <c r="E120">
        <v>26.35</v>
      </c>
      <c r="G120">
        <v>8557.9</v>
      </c>
      <c r="H120">
        <v>18902.41</v>
      </c>
      <c r="I120">
        <v>20820.830000000002</v>
      </c>
      <c r="M120">
        <v>93642.52</v>
      </c>
      <c r="N120">
        <v>0</v>
      </c>
      <c r="O120">
        <v>292629.07</v>
      </c>
      <c r="P120">
        <v>27600.27</v>
      </c>
      <c r="Q120">
        <v>178067.68</v>
      </c>
      <c r="R120">
        <v>3710.74</v>
      </c>
      <c r="U120">
        <v>17208.13</v>
      </c>
      <c r="V120">
        <v>6796.50000000005</v>
      </c>
      <c r="W120">
        <v>-2584.26999999999</v>
      </c>
      <c r="X120">
        <v>20820.830000000002</v>
      </c>
      <c r="Y120">
        <v>260973.59</v>
      </c>
      <c r="Z120">
        <v>1890.2412256</v>
      </c>
      <c r="AB120">
        <v>260973.59</v>
      </c>
      <c r="AC120">
        <v>24876.039999999899</v>
      </c>
      <c r="AE120">
        <v>20803.77</v>
      </c>
      <c r="AF120">
        <v>313449.90000000002</v>
      </c>
      <c r="AG120">
        <v>288573.86</v>
      </c>
      <c r="AI120">
        <v>24876.039999999899</v>
      </c>
      <c r="AJ120">
        <v>582.36</v>
      </c>
      <c r="AK120">
        <v>12.75</v>
      </c>
      <c r="AL120">
        <v>-559.64</v>
      </c>
      <c r="AM120">
        <v>-15583.54</v>
      </c>
      <c r="AN120">
        <v>-22429.879999999899</v>
      </c>
      <c r="AO120">
        <v>-16165.9</v>
      </c>
      <c r="AP120">
        <v>-16130.43</v>
      </c>
      <c r="AQ120">
        <v>0</v>
      </c>
    </row>
    <row r="121" spans="1:43" hidden="1" x14ac:dyDescent="0.25">
      <c r="A121" t="s">
        <v>529</v>
      </c>
      <c r="B121" t="s">
        <v>528</v>
      </c>
      <c r="C121" t="s">
        <v>395</v>
      </c>
      <c r="D121">
        <v>49852.246855859899</v>
      </c>
      <c r="E121">
        <v>1888.6</v>
      </c>
      <c r="F121">
        <v>764.92</v>
      </c>
      <c r="G121">
        <v>12.8</v>
      </c>
      <c r="H121">
        <v>27.2</v>
      </c>
      <c r="I121">
        <v>923</v>
      </c>
      <c r="K121">
        <v>28.8399999999999</v>
      </c>
      <c r="L121">
        <v>0</v>
      </c>
      <c r="M121">
        <v>0</v>
      </c>
      <c r="O121">
        <v>1335.1</v>
      </c>
      <c r="P121">
        <v>81.97</v>
      </c>
      <c r="R121">
        <v>975.87</v>
      </c>
      <c r="S121">
        <v>132.08000000000001</v>
      </c>
      <c r="T121">
        <v>319.72000000000003</v>
      </c>
      <c r="U121">
        <v>330.39</v>
      </c>
      <c r="V121">
        <v>25.23</v>
      </c>
      <c r="W121">
        <v>1676.39</v>
      </c>
      <c r="X121">
        <v>1547.8999999999901</v>
      </c>
      <c r="Y121">
        <v>1084.6400000000001</v>
      </c>
      <c r="Z121">
        <v>27.198563400000001</v>
      </c>
      <c r="AA121">
        <v>68.959999999999994</v>
      </c>
      <c r="AC121">
        <v>1716.39</v>
      </c>
      <c r="AD121">
        <v>335.45</v>
      </c>
      <c r="AE121">
        <v>56.739999999999903</v>
      </c>
      <c r="AF121">
        <v>2883</v>
      </c>
      <c r="AG121">
        <v>1166.6099999999999</v>
      </c>
      <c r="AH121">
        <v>157.37</v>
      </c>
      <c r="AI121">
        <v>1716.3899999999901</v>
      </c>
      <c r="AJ121">
        <v>70.09</v>
      </c>
      <c r="AK121">
        <v>-1086.73</v>
      </c>
      <c r="AL121">
        <v>-7.55</v>
      </c>
      <c r="AM121">
        <v>1176.26</v>
      </c>
      <c r="AN121">
        <v>-389.8</v>
      </c>
      <c r="AO121">
        <v>1106.17</v>
      </c>
      <c r="AP121">
        <v>81.98</v>
      </c>
      <c r="AQ121">
        <v>1057.45</v>
      </c>
    </row>
    <row r="122" spans="1:43" hidden="1" x14ac:dyDescent="0.25">
      <c r="A122" t="s">
        <v>531</v>
      </c>
      <c r="B122" t="s">
        <v>530</v>
      </c>
      <c r="C122" t="s">
        <v>24</v>
      </c>
      <c r="D122">
        <v>49848</v>
      </c>
      <c r="E122">
        <v>620.29999999999995</v>
      </c>
      <c r="F122">
        <v>678.6</v>
      </c>
      <c r="G122">
        <v>0</v>
      </c>
      <c r="H122">
        <v>160</v>
      </c>
      <c r="I122">
        <v>1731.57</v>
      </c>
      <c r="K122">
        <v>94.73</v>
      </c>
      <c r="L122">
        <v>0.1221</v>
      </c>
      <c r="M122">
        <v>0</v>
      </c>
      <c r="O122">
        <v>506.13</v>
      </c>
      <c r="P122">
        <v>168.67999999999901</v>
      </c>
      <c r="R122">
        <v>361.46789999999999</v>
      </c>
      <c r="S122">
        <v>1018.91</v>
      </c>
      <c r="T122">
        <v>1106.02</v>
      </c>
      <c r="U122">
        <v>49.81</v>
      </c>
      <c r="V122">
        <v>83.509999999999707</v>
      </c>
      <c r="W122">
        <v>1723.88</v>
      </c>
      <c r="X122">
        <v>3331.0499999999902</v>
      </c>
      <c r="Y122">
        <v>1784.62</v>
      </c>
      <c r="Z122">
        <v>80</v>
      </c>
      <c r="AA122">
        <v>106.66</v>
      </c>
      <c r="AC122">
        <v>1883.88</v>
      </c>
      <c r="AD122">
        <v>7.93</v>
      </c>
      <c r="AE122">
        <v>85.17</v>
      </c>
      <c r="AF122">
        <v>3837.18</v>
      </c>
      <c r="AG122">
        <v>1953.29999999999</v>
      </c>
      <c r="AH122">
        <v>572.64</v>
      </c>
      <c r="AI122">
        <v>1883.88</v>
      </c>
      <c r="AJ122">
        <v>21.91</v>
      </c>
      <c r="AK122">
        <v>-258.14999999999998</v>
      </c>
      <c r="AL122">
        <v>-242.42</v>
      </c>
      <c r="AM122">
        <v>523.74</v>
      </c>
      <c r="AN122">
        <v>-354.76</v>
      </c>
      <c r="AO122">
        <v>501.83</v>
      </c>
      <c r="AP122">
        <v>23.17</v>
      </c>
      <c r="AQ122">
        <v>240</v>
      </c>
    </row>
    <row r="123" spans="1:43" hidden="1" x14ac:dyDescent="0.25">
      <c r="A123" t="s">
        <v>533</v>
      </c>
      <c r="B123" t="s">
        <v>532</v>
      </c>
      <c r="C123" t="s">
        <v>326</v>
      </c>
      <c r="D123">
        <v>49264.063017269997</v>
      </c>
      <c r="E123">
        <v>23171.25</v>
      </c>
      <c r="F123">
        <v>895.77</v>
      </c>
      <c r="G123">
        <v>0</v>
      </c>
      <c r="H123">
        <v>21.25</v>
      </c>
      <c r="I123">
        <v>1937.06</v>
      </c>
      <c r="K123">
        <v>16.93</v>
      </c>
      <c r="L123">
        <v>7.03</v>
      </c>
      <c r="M123">
        <v>0</v>
      </c>
      <c r="O123">
        <v>1530.4</v>
      </c>
      <c r="P123">
        <v>160.94999999999999</v>
      </c>
      <c r="R123">
        <v>233.54</v>
      </c>
      <c r="S123">
        <v>122.25</v>
      </c>
      <c r="T123">
        <v>310.25</v>
      </c>
      <c r="U123">
        <v>1272.9000000000001</v>
      </c>
      <c r="V123">
        <v>93.46</v>
      </c>
      <c r="W123">
        <v>3167.29</v>
      </c>
      <c r="X123">
        <v>3025.1099999999901</v>
      </c>
      <c r="Y123">
        <v>1206.02</v>
      </c>
      <c r="Z123">
        <v>2.1249302000000001</v>
      </c>
      <c r="AA123">
        <v>113.17</v>
      </c>
      <c r="AC123">
        <v>3188.54</v>
      </c>
      <c r="AD123">
        <v>648.85</v>
      </c>
      <c r="AE123">
        <v>67.489999999999995</v>
      </c>
      <c r="AF123">
        <v>4555.51</v>
      </c>
      <c r="AG123">
        <v>1366.97</v>
      </c>
      <c r="AH123">
        <v>316.95</v>
      </c>
      <c r="AI123">
        <v>3188.54</v>
      </c>
      <c r="AJ123">
        <v>34.11</v>
      </c>
      <c r="AK123">
        <v>-638.72</v>
      </c>
      <c r="AL123">
        <v>-147.71</v>
      </c>
      <c r="AM123">
        <v>893.39</v>
      </c>
      <c r="AN123">
        <v>-317.73</v>
      </c>
      <c r="AO123">
        <v>859.28</v>
      </c>
      <c r="AP123">
        <v>106.959999999999</v>
      </c>
      <c r="AQ123">
        <v>584.36</v>
      </c>
    </row>
    <row r="124" spans="1:43" hidden="1" x14ac:dyDescent="0.25">
      <c r="A124" t="s">
        <v>535</v>
      </c>
      <c r="B124" t="s">
        <v>534</v>
      </c>
      <c r="C124" t="s">
        <v>468</v>
      </c>
      <c r="D124">
        <v>48336.128429149998</v>
      </c>
      <c r="E124">
        <v>3171.95</v>
      </c>
      <c r="F124">
        <v>1160.77</v>
      </c>
      <c r="G124">
        <v>60</v>
      </c>
      <c r="H124">
        <v>31.26</v>
      </c>
      <c r="I124">
        <v>1554.53</v>
      </c>
      <c r="K124">
        <v>38.450000000000003</v>
      </c>
      <c r="L124">
        <v>0</v>
      </c>
      <c r="M124">
        <v>0</v>
      </c>
      <c r="O124">
        <v>1735.9099999999901</v>
      </c>
      <c r="P124">
        <v>50.549999999999002</v>
      </c>
      <c r="R124">
        <v>1372.04999999999</v>
      </c>
      <c r="S124">
        <v>160.5</v>
      </c>
      <c r="T124">
        <v>229.5</v>
      </c>
      <c r="U124">
        <v>325.41000000000003</v>
      </c>
      <c r="V124">
        <v>3.18999999999909</v>
      </c>
      <c r="W124">
        <v>4194.6400000000003</v>
      </c>
      <c r="X124">
        <v>3990.81</v>
      </c>
      <c r="Y124">
        <v>1390.27</v>
      </c>
      <c r="Z124">
        <v>15.630367</v>
      </c>
      <c r="AA124">
        <v>57.379999999999903</v>
      </c>
      <c r="AC124">
        <v>4285.8999999999996</v>
      </c>
      <c r="AD124">
        <v>1243.3699999999999</v>
      </c>
      <c r="AE124">
        <v>47.36</v>
      </c>
      <c r="AF124">
        <v>5726.7199999999903</v>
      </c>
      <c r="AG124">
        <v>1440.8199999999899</v>
      </c>
      <c r="AH124">
        <v>1032.4100000000001</v>
      </c>
      <c r="AI124">
        <v>4285.8999999999996</v>
      </c>
      <c r="AJ124">
        <v>483.04</v>
      </c>
      <c r="AK124">
        <v>-256.95</v>
      </c>
      <c r="AL124">
        <v>-534.54</v>
      </c>
      <c r="AM124">
        <v>750.53</v>
      </c>
      <c r="AN124">
        <v>-559.45999999999901</v>
      </c>
      <c r="AO124">
        <v>267.48999999999899</v>
      </c>
      <c r="AP124">
        <v>-40.959999999999901</v>
      </c>
      <c r="AQ124">
        <v>250.08</v>
      </c>
    </row>
    <row r="125" spans="1:43" hidden="1" x14ac:dyDescent="0.25">
      <c r="A125" t="s">
        <v>537</v>
      </c>
      <c r="B125" t="s">
        <v>536</v>
      </c>
      <c r="C125" t="s">
        <v>538</v>
      </c>
      <c r="D125">
        <v>48236.881185359998</v>
      </c>
      <c r="E125">
        <v>188.85</v>
      </c>
      <c r="F125">
        <v>888.13</v>
      </c>
      <c r="G125">
        <v>6087.06</v>
      </c>
      <c r="H125">
        <v>2416.31</v>
      </c>
      <c r="I125">
        <v>2637.66</v>
      </c>
      <c r="J125">
        <v>49.339999999999897</v>
      </c>
      <c r="L125">
        <v>570.03</v>
      </c>
      <c r="M125">
        <v>67355.17</v>
      </c>
      <c r="N125">
        <v>1598.6</v>
      </c>
      <c r="O125">
        <v>134903.32</v>
      </c>
      <c r="P125">
        <v>48746.7</v>
      </c>
      <c r="Q125">
        <v>66180.14</v>
      </c>
      <c r="R125">
        <v>779.979999999999</v>
      </c>
      <c r="S125">
        <v>2615.59</v>
      </c>
      <c r="T125">
        <v>74089.53</v>
      </c>
      <c r="U125">
        <v>18</v>
      </c>
      <c r="V125">
        <v>0</v>
      </c>
      <c r="W125">
        <v>6988.62</v>
      </c>
      <c r="X125">
        <v>5911.75</v>
      </c>
      <c r="Y125">
        <v>74977.66</v>
      </c>
      <c r="Z125">
        <v>241.6311986</v>
      </c>
      <c r="AA125">
        <v>58425.47</v>
      </c>
      <c r="AC125">
        <v>17090.71</v>
      </c>
      <c r="AD125">
        <v>0</v>
      </c>
      <c r="AE125">
        <v>48697.36</v>
      </c>
      <c r="AF125">
        <v>140815.07</v>
      </c>
      <c r="AG125">
        <v>123724.36</v>
      </c>
      <c r="AH125">
        <v>658.5</v>
      </c>
      <c r="AI125">
        <v>17090.71</v>
      </c>
      <c r="AJ125">
        <v>179.71</v>
      </c>
      <c r="AK125">
        <v>5836.44</v>
      </c>
      <c r="AL125">
        <v>-1445.55</v>
      </c>
      <c r="AM125">
        <v>-5069.51</v>
      </c>
      <c r="AN125">
        <v>-11720.279999999901</v>
      </c>
      <c r="AO125">
        <v>-5249.22</v>
      </c>
      <c r="AP125">
        <v>-678.62</v>
      </c>
      <c r="AQ125">
        <v>17.95</v>
      </c>
    </row>
    <row r="126" spans="1:43" hidden="1" x14ac:dyDescent="0.25">
      <c r="A126" t="s">
        <v>540</v>
      </c>
      <c r="B126" t="s">
        <v>539</v>
      </c>
      <c r="C126" t="s">
        <v>541</v>
      </c>
      <c r="D126">
        <v>48163.415191649998</v>
      </c>
      <c r="E126">
        <v>1297.6500000000001</v>
      </c>
      <c r="F126">
        <v>900.65</v>
      </c>
      <c r="G126">
        <v>451.86</v>
      </c>
      <c r="H126">
        <v>237.49</v>
      </c>
      <c r="I126">
        <v>2028.78</v>
      </c>
      <c r="K126">
        <v>39.269999999999897</v>
      </c>
      <c r="L126">
        <v>1526.3042</v>
      </c>
      <c r="M126">
        <v>29.21</v>
      </c>
      <c r="O126">
        <v>5124.78</v>
      </c>
      <c r="P126">
        <v>2875.7</v>
      </c>
      <c r="R126">
        <v>3402.0857999999998</v>
      </c>
      <c r="S126">
        <v>625.099999999999</v>
      </c>
      <c r="T126">
        <v>1354.69</v>
      </c>
      <c r="U126">
        <v>127.91</v>
      </c>
      <c r="V126">
        <v>347.73</v>
      </c>
      <c r="W126">
        <v>4370.0200000000004</v>
      </c>
      <c r="X126">
        <v>6355.43</v>
      </c>
      <c r="Y126">
        <v>2255.34</v>
      </c>
      <c r="Z126">
        <v>29.5764706</v>
      </c>
      <c r="AA126">
        <v>3517.72</v>
      </c>
      <c r="AC126">
        <v>6349.17</v>
      </c>
      <c r="AD126">
        <v>2905.33</v>
      </c>
      <c r="AE126">
        <v>2527.9699999999998</v>
      </c>
      <c r="AF126">
        <v>11480.21</v>
      </c>
      <c r="AG126">
        <v>5131.04</v>
      </c>
      <c r="AH126">
        <v>796.22</v>
      </c>
      <c r="AI126">
        <v>6349.17</v>
      </c>
      <c r="AJ126">
        <v>40.43</v>
      </c>
      <c r="AK126">
        <v>988.94</v>
      </c>
      <c r="AL126">
        <v>-1384.47</v>
      </c>
      <c r="AM126">
        <v>724.21</v>
      </c>
      <c r="AN126">
        <v>-772.16</v>
      </c>
      <c r="AO126">
        <v>683.78</v>
      </c>
      <c r="AP126">
        <v>328.68</v>
      </c>
      <c r="AQ126">
        <v>0</v>
      </c>
    </row>
    <row r="127" spans="1:43" hidden="1" x14ac:dyDescent="0.25">
      <c r="A127" t="s">
        <v>543</v>
      </c>
      <c r="B127" t="s">
        <v>542</v>
      </c>
      <c r="C127" t="s">
        <v>544</v>
      </c>
      <c r="D127">
        <v>47633.560897859999</v>
      </c>
      <c r="E127">
        <v>632.15</v>
      </c>
      <c r="F127">
        <v>16715</v>
      </c>
      <c r="G127">
        <v>4594</v>
      </c>
      <c r="H127">
        <v>153</v>
      </c>
      <c r="I127">
        <v>6960</v>
      </c>
      <c r="J127">
        <v>399</v>
      </c>
      <c r="L127">
        <v>18780</v>
      </c>
      <c r="M127">
        <v>1082</v>
      </c>
      <c r="N127">
        <v>4647</v>
      </c>
      <c r="O127">
        <v>40875</v>
      </c>
      <c r="P127">
        <v>23099</v>
      </c>
      <c r="R127">
        <v>19914</v>
      </c>
      <c r="S127">
        <v>4362</v>
      </c>
      <c r="T127">
        <v>11481</v>
      </c>
      <c r="U127">
        <v>1099</v>
      </c>
      <c r="V127">
        <v>469</v>
      </c>
      <c r="W127">
        <v>19914</v>
      </c>
      <c r="X127">
        <v>39728</v>
      </c>
      <c r="Y127">
        <v>28196</v>
      </c>
      <c r="Z127">
        <v>76.404545600000006</v>
      </c>
      <c r="AA127">
        <v>26746</v>
      </c>
      <c r="AC127">
        <v>29308</v>
      </c>
      <c r="AD127">
        <v>13078</v>
      </c>
      <c r="AE127">
        <v>22231</v>
      </c>
      <c r="AF127">
        <v>80603</v>
      </c>
      <c r="AG127">
        <v>51295</v>
      </c>
      <c r="AH127">
        <v>15328</v>
      </c>
      <c r="AI127">
        <v>29307.999999999902</v>
      </c>
      <c r="AJ127">
        <v>2688</v>
      </c>
      <c r="AK127">
        <v>-1921</v>
      </c>
      <c r="AL127">
        <v>-3575</v>
      </c>
      <c r="AM127">
        <v>6496</v>
      </c>
      <c r="AN127">
        <v>-2771</v>
      </c>
      <c r="AO127">
        <v>3808</v>
      </c>
      <c r="AP127">
        <v>1000</v>
      </c>
      <c r="AQ127">
        <v>922</v>
      </c>
    </row>
    <row r="128" spans="1:43" hidden="1" x14ac:dyDescent="0.25">
      <c r="A128" t="s">
        <v>546</v>
      </c>
      <c r="B128" t="s">
        <v>545</v>
      </c>
      <c r="C128" t="s">
        <v>344</v>
      </c>
      <c r="D128">
        <v>47263.849016779997</v>
      </c>
      <c r="E128">
        <v>286.39999999999998</v>
      </c>
      <c r="F128">
        <v>1505.09</v>
      </c>
      <c r="G128">
        <v>2400.3000000000002</v>
      </c>
      <c r="H128">
        <v>1640.54</v>
      </c>
      <c r="I128">
        <v>5085.03</v>
      </c>
      <c r="J128">
        <v>753.97</v>
      </c>
      <c r="L128">
        <v>648.51</v>
      </c>
      <c r="M128">
        <v>4961.62</v>
      </c>
      <c r="N128">
        <v>105.37</v>
      </c>
      <c r="O128">
        <v>38793.1499999999</v>
      </c>
      <c r="P128">
        <v>20677.459999999901</v>
      </c>
      <c r="R128">
        <v>29160.17</v>
      </c>
      <c r="S128">
        <v>2020.08</v>
      </c>
      <c r="T128">
        <v>7500.53</v>
      </c>
      <c r="U128">
        <v>4022.85</v>
      </c>
      <c r="V128">
        <v>494.11999999999199</v>
      </c>
      <c r="W128">
        <v>14587.97</v>
      </c>
      <c r="X128">
        <v>9624.11</v>
      </c>
      <c r="Y128">
        <v>9005.6200000000008</v>
      </c>
      <c r="Z128">
        <v>164.0536238</v>
      </c>
      <c r="AA128">
        <v>25051.07</v>
      </c>
      <c r="AC128">
        <v>18734.18</v>
      </c>
      <c r="AD128">
        <v>987.08</v>
      </c>
      <c r="AE128">
        <v>19429.37</v>
      </c>
      <c r="AF128">
        <v>48417.2599999999</v>
      </c>
      <c r="AG128">
        <v>29683.0799999999</v>
      </c>
      <c r="AH128">
        <v>1531.92</v>
      </c>
      <c r="AI128">
        <v>18734.18</v>
      </c>
      <c r="AJ128">
        <v>4236.58</v>
      </c>
      <c r="AK128">
        <v>7327.48</v>
      </c>
      <c r="AL128">
        <v>-6778.13</v>
      </c>
      <c r="AM128">
        <v>2084.27</v>
      </c>
      <c r="AN128">
        <v>-1480.8799999999901</v>
      </c>
      <c r="AO128">
        <v>-2152.31</v>
      </c>
      <c r="AP128">
        <v>2633.6199999999899</v>
      </c>
      <c r="AQ128">
        <v>328.81</v>
      </c>
    </row>
    <row r="129" spans="1:43" hidden="1" x14ac:dyDescent="0.25">
      <c r="A129" t="s">
        <v>548</v>
      </c>
      <c r="B129" t="s">
        <v>547</v>
      </c>
      <c r="C129" t="s">
        <v>355</v>
      </c>
      <c r="D129">
        <v>47211.663583499998</v>
      </c>
      <c r="E129">
        <v>49.9</v>
      </c>
      <c r="F129">
        <v>810.57</v>
      </c>
      <c r="G129">
        <v>0</v>
      </c>
      <c r="H129">
        <v>10045.030000000001</v>
      </c>
      <c r="I129">
        <v>1958.35</v>
      </c>
      <c r="J129">
        <v>2442.44</v>
      </c>
      <c r="L129">
        <v>0</v>
      </c>
      <c r="M129">
        <v>2386.5</v>
      </c>
      <c r="N129">
        <v>2862.87</v>
      </c>
      <c r="O129">
        <v>68438.349999999904</v>
      </c>
      <c r="P129">
        <v>32894.339999999902</v>
      </c>
      <c r="R129">
        <v>44347.5099999999</v>
      </c>
      <c r="S129">
        <v>1571.52</v>
      </c>
      <c r="T129">
        <v>5799.63</v>
      </c>
      <c r="U129">
        <v>21704.34</v>
      </c>
      <c r="V129">
        <v>7207.8299999999799</v>
      </c>
      <c r="W129">
        <v>24875.95</v>
      </c>
      <c r="X129">
        <v>8850.0400000000009</v>
      </c>
      <c r="Y129">
        <v>6610.2</v>
      </c>
      <c r="Z129">
        <v>1004.5034805</v>
      </c>
      <c r="AA129">
        <v>26095.95</v>
      </c>
      <c r="AC129">
        <v>37783.85</v>
      </c>
      <c r="AD129">
        <v>144.33000000000001</v>
      </c>
      <c r="AE129">
        <v>23244.07</v>
      </c>
      <c r="AF129">
        <v>77288.389999999898</v>
      </c>
      <c r="AG129">
        <v>39504.539999999899</v>
      </c>
      <c r="AH129">
        <v>5175.84</v>
      </c>
      <c r="AI129">
        <v>37783.85</v>
      </c>
      <c r="AJ129">
        <v>5014.4799999999996</v>
      </c>
      <c r="AK129">
        <v>-638.36</v>
      </c>
      <c r="AL129">
        <v>-4966.03</v>
      </c>
      <c r="AM129">
        <v>6471.79</v>
      </c>
      <c r="AN129">
        <v>922.38</v>
      </c>
      <c r="AO129">
        <v>1457.31</v>
      </c>
      <c r="AP129">
        <v>867.4</v>
      </c>
      <c r="AQ129">
        <v>1947.84</v>
      </c>
    </row>
    <row r="130" spans="1:43" hidden="1" x14ac:dyDescent="0.25">
      <c r="A130" t="s">
        <v>69</v>
      </c>
      <c r="B130" t="s">
        <v>70</v>
      </c>
      <c r="C130" t="s">
        <v>71</v>
      </c>
      <c r="D130">
        <v>46703.4999321</v>
      </c>
      <c r="E130">
        <v>2373.85</v>
      </c>
      <c r="F130">
        <v>630.09</v>
      </c>
      <c r="G130">
        <v>0</v>
      </c>
      <c r="H130">
        <v>38.659999999999997</v>
      </c>
      <c r="I130">
        <v>850.93</v>
      </c>
      <c r="J130">
        <v>241.85</v>
      </c>
      <c r="L130">
        <v>0</v>
      </c>
      <c r="M130">
        <v>1262.1099999999999</v>
      </c>
      <c r="N130">
        <v>0</v>
      </c>
      <c r="O130">
        <v>8419.7099999999991</v>
      </c>
      <c r="P130">
        <v>1441.46</v>
      </c>
      <c r="R130">
        <v>6775.65</v>
      </c>
      <c r="S130">
        <v>294.38</v>
      </c>
      <c r="T130">
        <v>2719.18</v>
      </c>
      <c r="U130">
        <v>381.95</v>
      </c>
      <c r="V130">
        <v>156.78</v>
      </c>
      <c r="W130">
        <v>7518.27</v>
      </c>
      <c r="X130">
        <v>3927.95</v>
      </c>
      <c r="Y130">
        <v>3349.27</v>
      </c>
      <c r="Z130">
        <v>19.331719</v>
      </c>
      <c r="AA130">
        <v>3346.53</v>
      </c>
      <c r="AC130">
        <v>7556.93</v>
      </c>
      <c r="AD130">
        <v>1667.37</v>
      </c>
      <c r="AE130">
        <v>1042.83</v>
      </c>
      <c r="AF130">
        <v>12347.66</v>
      </c>
      <c r="AG130">
        <v>4790.7299999999996</v>
      </c>
      <c r="AH130">
        <v>1115.27</v>
      </c>
      <c r="AI130">
        <v>7556.93</v>
      </c>
      <c r="AJ130">
        <v>1762.47</v>
      </c>
      <c r="AK130">
        <v>358.54</v>
      </c>
      <c r="AL130">
        <v>-1783.12</v>
      </c>
      <c r="AM130">
        <v>1447.97</v>
      </c>
      <c r="AN130">
        <v>-529.43999999999903</v>
      </c>
      <c r="AO130">
        <v>-314.5</v>
      </c>
      <c r="AP130">
        <v>23.3900000000001</v>
      </c>
      <c r="AQ130">
        <v>309.08999999999997</v>
      </c>
    </row>
    <row r="131" spans="1:43" hidden="1" x14ac:dyDescent="0.25">
      <c r="A131" t="s">
        <v>550</v>
      </c>
      <c r="B131" t="s">
        <v>549</v>
      </c>
      <c r="C131" t="s">
        <v>326</v>
      </c>
      <c r="D131">
        <v>45676.844264594998</v>
      </c>
      <c r="E131">
        <v>785.3</v>
      </c>
      <c r="F131">
        <v>2913.95</v>
      </c>
      <c r="G131">
        <v>417.89</v>
      </c>
      <c r="H131">
        <v>58.59</v>
      </c>
      <c r="I131">
        <v>4568.8599999999997</v>
      </c>
      <c r="J131">
        <v>122.37</v>
      </c>
      <c r="L131">
        <v>2803.65</v>
      </c>
      <c r="M131">
        <v>618.29999999999995</v>
      </c>
      <c r="N131">
        <v>-1.93</v>
      </c>
      <c r="O131">
        <v>15510.44</v>
      </c>
      <c r="P131">
        <v>903.099999999999</v>
      </c>
      <c r="R131">
        <v>11475.64</v>
      </c>
      <c r="S131">
        <v>1987.72</v>
      </c>
      <c r="T131">
        <v>5247.26</v>
      </c>
      <c r="U131">
        <v>612.85</v>
      </c>
      <c r="V131">
        <v>212.91</v>
      </c>
      <c r="W131">
        <v>24099.5</v>
      </c>
      <c r="X131">
        <v>18127.919999999998</v>
      </c>
      <c r="Y131">
        <v>8161.21</v>
      </c>
      <c r="Z131">
        <v>58.591560899999998</v>
      </c>
      <c r="AA131">
        <v>2851.27</v>
      </c>
      <c r="AC131">
        <v>24574.05</v>
      </c>
      <c r="AD131">
        <v>7559.08</v>
      </c>
      <c r="AE131">
        <v>567.81999999999903</v>
      </c>
      <c r="AF131">
        <v>33638.36</v>
      </c>
      <c r="AG131">
        <v>9064.31</v>
      </c>
      <c r="AH131">
        <v>4012.26</v>
      </c>
      <c r="AI131">
        <v>24574.05</v>
      </c>
      <c r="AJ131">
        <v>2704.64</v>
      </c>
      <c r="AK131">
        <v>-2969.27</v>
      </c>
      <c r="AL131">
        <v>-3211.36</v>
      </c>
      <c r="AM131">
        <v>5016.4799999999996</v>
      </c>
      <c r="AN131">
        <v>299.61</v>
      </c>
      <c r="AO131">
        <v>2311.8399999999901</v>
      </c>
      <c r="AP131">
        <v>-1164.1500000000001</v>
      </c>
      <c r="AQ131">
        <v>263.7</v>
      </c>
    </row>
    <row r="132" spans="1:43" hidden="1" x14ac:dyDescent="0.25">
      <c r="A132" t="s">
        <v>552</v>
      </c>
      <c r="B132" t="s">
        <v>551</v>
      </c>
      <c r="C132" t="s">
        <v>499</v>
      </c>
      <c r="D132">
        <v>45674.428469999999</v>
      </c>
      <c r="E132">
        <v>35.1</v>
      </c>
      <c r="F132">
        <v>0</v>
      </c>
      <c r="G132">
        <v>1900.87</v>
      </c>
      <c r="H132">
        <v>13068.51</v>
      </c>
      <c r="I132">
        <v>303.38</v>
      </c>
      <c r="L132">
        <v>0</v>
      </c>
      <c r="M132">
        <v>10</v>
      </c>
      <c r="O132">
        <v>6872.77</v>
      </c>
      <c r="P132">
        <v>241795.54</v>
      </c>
      <c r="Q132">
        <v>6824.81</v>
      </c>
      <c r="R132">
        <v>37.96</v>
      </c>
      <c r="S132">
        <v>442804.08</v>
      </c>
      <c r="T132">
        <v>167188.35</v>
      </c>
      <c r="U132">
        <v>0</v>
      </c>
      <c r="V132">
        <v>1.00000000093132E-2</v>
      </c>
      <c r="W132">
        <v>26026.959999999999</v>
      </c>
      <c r="X132">
        <v>443107.46</v>
      </c>
      <c r="Y132">
        <v>167188.35</v>
      </c>
      <c r="Z132">
        <v>1306.8506</v>
      </c>
      <c r="AA132">
        <v>388439.97</v>
      </c>
      <c r="AC132">
        <v>40996.339999999997</v>
      </c>
      <c r="AD132">
        <v>0</v>
      </c>
      <c r="AE132">
        <v>241795.53</v>
      </c>
      <c r="AF132">
        <v>449980.23</v>
      </c>
      <c r="AG132">
        <v>408983.89</v>
      </c>
      <c r="AH132">
        <v>0</v>
      </c>
      <c r="AI132">
        <v>40996.339999999997</v>
      </c>
      <c r="AJ132">
        <v>6.63</v>
      </c>
      <c r="AK132">
        <v>64266.3</v>
      </c>
      <c r="AL132">
        <v>-4.72</v>
      </c>
      <c r="AM132">
        <v>-64412.28</v>
      </c>
      <c r="AN132">
        <v>-70629.820000000007</v>
      </c>
      <c r="AO132">
        <v>-64418.909999999902</v>
      </c>
      <c r="AP132">
        <v>-150.699999999997</v>
      </c>
      <c r="AQ132">
        <v>1006.28</v>
      </c>
    </row>
    <row r="133" spans="1:43" hidden="1" x14ac:dyDescent="0.25">
      <c r="A133" t="s">
        <v>554</v>
      </c>
      <c r="B133" t="s">
        <v>553</v>
      </c>
      <c r="C133" t="s">
        <v>555</v>
      </c>
      <c r="D133">
        <v>45560.139367809999</v>
      </c>
      <c r="E133">
        <v>169.45</v>
      </c>
      <c r="F133">
        <v>2647.8</v>
      </c>
      <c r="G133">
        <v>4883</v>
      </c>
      <c r="H133">
        <v>2694.9</v>
      </c>
      <c r="I133">
        <v>2632.3</v>
      </c>
      <c r="J133">
        <v>91.800000000000097</v>
      </c>
      <c r="L133">
        <v>0</v>
      </c>
      <c r="M133">
        <v>0</v>
      </c>
      <c r="N133">
        <v>0</v>
      </c>
      <c r="O133">
        <v>35656.300000000003</v>
      </c>
      <c r="P133">
        <v>16990.2</v>
      </c>
      <c r="R133">
        <v>32004.799999999999</v>
      </c>
      <c r="S133">
        <v>2620.4</v>
      </c>
      <c r="T133">
        <v>6179.1</v>
      </c>
      <c r="U133">
        <v>3651.5</v>
      </c>
      <c r="V133">
        <v>2436.8000000000002</v>
      </c>
      <c r="W133">
        <v>14572.5999999999</v>
      </c>
      <c r="X133">
        <v>12311.3</v>
      </c>
      <c r="Y133">
        <v>8826.9</v>
      </c>
      <c r="Z133">
        <v>269.493695</v>
      </c>
      <c r="AA133">
        <v>19726</v>
      </c>
      <c r="AC133">
        <v>22150.5</v>
      </c>
      <c r="AD133">
        <v>0</v>
      </c>
      <c r="AE133">
        <v>14461.6</v>
      </c>
      <c r="AF133">
        <v>47967.6</v>
      </c>
      <c r="AG133">
        <v>25817.1</v>
      </c>
      <c r="AH133">
        <v>7058.6</v>
      </c>
      <c r="AI133">
        <v>22150.5</v>
      </c>
      <c r="AJ133">
        <v>3285.1</v>
      </c>
      <c r="AK133">
        <v>-5981.6</v>
      </c>
      <c r="AL133">
        <v>-2173.6999999999998</v>
      </c>
      <c r="AM133">
        <v>9121.2000000000007</v>
      </c>
      <c r="AN133">
        <v>-5302.5</v>
      </c>
      <c r="AO133">
        <v>5836.1</v>
      </c>
      <c r="AP133">
        <v>965.9</v>
      </c>
      <c r="AQ133">
        <v>0</v>
      </c>
    </row>
    <row r="134" spans="1:43" hidden="1" x14ac:dyDescent="0.25">
      <c r="A134" t="s">
        <v>557</v>
      </c>
      <c r="B134" t="s">
        <v>556</v>
      </c>
      <c r="C134" t="s">
        <v>74</v>
      </c>
      <c r="D134">
        <v>45529.371137399998</v>
      </c>
      <c r="E134">
        <v>7256.7</v>
      </c>
      <c r="F134">
        <v>103.94</v>
      </c>
      <c r="G134">
        <v>0</v>
      </c>
      <c r="H134">
        <v>62.28</v>
      </c>
      <c r="I134">
        <v>1191.55</v>
      </c>
      <c r="K134">
        <v>12.89</v>
      </c>
      <c r="L134">
        <v>0</v>
      </c>
      <c r="M134">
        <v>0</v>
      </c>
      <c r="O134">
        <v>450.01</v>
      </c>
      <c r="P134">
        <v>199.17999999999901</v>
      </c>
      <c r="R134">
        <v>340.57</v>
      </c>
      <c r="S134">
        <v>145.18</v>
      </c>
      <c r="T134">
        <v>374.62</v>
      </c>
      <c r="U134">
        <v>96.55</v>
      </c>
      <c r="V134">
        <v>45.459999999999297</v>
      </c>
      <c r="W134">
        <v>2023.49</v>
      </c>
      <c r="X134">
        <v>2313.49999999999</v>
      </c>
      <c r="Y134">
        <v>478.56</v>
      </c>
      <c r="Z134">
        <v>6.2276439999999997</v>
      </c>
      <c r="AA134">
        <v>184.62</v>
      </c>
      <c r="AC134">
        <v>2085.77</v>
      </c>
      <c r="AD134">
        <v>0.39</v>
      </c>
      <c r="AE134">
        <v>153.72</v>
      </c>
      <c r="AF134">
        <v>2763.5099999999902</v>
      </c>
      <c r="AG134">
        <v>677.73999999999899</v>
      </c>
      <c r="AH134">
        <v>976.38</v>
      </c>
      <c r="AI134">
        <v>2085.77</v>
      </c>
      <c r="AJ134">
        <v>64.099999999999994</v>
      </c>
      <c r="AK134">
        <v>-303.12</v>
      </c>
      <c r="AL134">
        <v>-200.95</v>
      </c>
      <c r="AM134">
        <v>486.86</v>
      </c>
      <c r="AN134">
        <v>-494.53</v>
      </c>
      <c r="AO134">
        <v>422.76</v>
      </c>
      <c r="AP134">
        <v>-17.209999999999901</v>
      </c>
      <c r="AQ134">
        <v>264.67</v>
      </c>
    </row>
    <row r="135" spans="1:43" hidden="1" x14ac:dyDescent="0.25">
      <c r="A135" t="s">
        <v>559</v>
      </c>
      <c r="B135" t="s">
        <v>558</v>
      </c>
      <c r="C135" t="s">
        <v>298</v>
      </c>
      <c r="D135">
        <v>45326.400000000001</v>
      </c>
      <c r="E135">
        <v>1623.6</v>
      </c>
      <c r="F135">
        <v>3930.32</v>
      </c>
      <c r="G135">
        <v>725.01</v>
      </c>
      <c r="H135">
        <v>285</v>
      </c>
      <c r="I135">
        <v>1822.1299999999901</v>
      </c>
      <c r="K135">
        <v>321.86</v>
      </c>
      <c r="L135">
        <v>176.59</v>
      </c>
      <c r="M135">
        <v>1190.99</v>
      </c>
      <c r="N135">
        <v>30.34</v>
      </c>
      <c r="O135">
        <v>14708.32</v>
      </c>
      <c r="P135">
        <v>9184.77</v>
      </c>
      <c r="R135">
        <v>11471.05</v>
      </c>
      <c r="S135">
        <v>1093.8699999999999</v>
      </c>
      <c r="T135">
        <v>5855.62</v>
      </c>
      <c r="U135">
        <v>1547.83</v>
      </c>
      <c r="V135">
        <v>3404.61</v>
      </c>
      <c r="W135">
        <v>508.25</v>
      </c>
      <c r="X135">
        <v>5810.99</v>
      </c>
      <c r="Y135">
        <v>9785.94</v>
      </c>
      <c r="Z135">
        <v>28.5</v>
      </c>
      <c r="AA135">
        <v>8576.64</v>
      </c>
      <c r="AC135">
        <v>1548.6</v>
      </c>
      <c r="AD135">
        <v>160</v>
      </c>
      <c r="AE135">
        <v>5780.16</v>
      </c>
      <c r="AF135">
        <v>20519.310000000001</v>
      </c>
      <c r="AG135">
        <v>18970.71</v>
      </c>
      <c r="AH135">
        <v>2734.99</v>
      </c>
      <c r="AI135">
        <v>1548.5999999999899</v>
      </c>
      <c r="AJ135">
        <v>1493.14</v>
      </c>
      <c r="AK135">
        <v>-2240.8000000000002</v>
      </c>
      <c r="AL135">
        <v>-1835.93</v>
      </c>
      <c r="AM135">
        <v>4384.3500000000004</v>
      </c>
      <c r="AN135">
        <v>-258.93</v>
      </c>
      <c r="AO135">
        <v>2891.21</v>
      </c>
      <c r="AP135">
        <v>307.61999999999898</v>
      </c>
      <c r="AQ135">
        <v>593.01</v>
      </c>
    </row>
    <row r="136" spans="1:43" hidden="1" x14ac:dyDescent="0.25">
      <c r="A136" t="s">
        <v>561</v>
      </c>
      <c r="B136" t="s">
        <v>560</v>
      </c>
      <c r="C136" t="s">
        <v>384</v>
      </c>
      <c r="D136">
        <v>45236.724390089999</v>
      </c>
      <c r="E136">
        <v>1648.4</v>
      </c>
      <c r="F136">
        <v>3356.62</v>
      </c>
      <c r="G136">
        <v>8439.17</v>
      </c>
      <c r="H136">
        <v>139.01</v>
      </c>
      <c r="I136">
        <v>3096.41</v>
      </c>
      <c r="K136">
        <v>331.51</v>
      </c>
      <c r="L136">
        <v>11.81</v>
      </c>
      <c r="M136">
        <v>1453.99</v>
      </c>
      <c r="N136">
        <v>22.95</v>
      </c>
      <c r="O136">
        <v>2932.79</v>
      </c>
      <c r="P136">
        <v>31.989999999995899</v>
      </c>
      <c r="R136">
        <v>859.16</v>
      </c>
      <c r="S136">
        <v>4643.32</v>
      </c>
      <c r="T136">
        <v>10429.540000000001</v>
      </c>
      <c r="U136">
        <v>276.32</v>
      </c>
      <c r="V136">
        <v>21.089999999996301</v>
      </c>
      <c r="W136">
        <v>686.02</v>
      </c>
      <c r="X136">
        <v>20172.509999999998</v>
      </c>
      <c r="Y136">
        <v>13786.16</v>
      </c>
      <c r="Z136">
        <v>27.8021444</v>
      </c>
      <c r="AA136">
        <v>6430.76</v>
      </c>
      <c r="AC136">
        <v>9287.15</v>
      </c>
      <c r="AD136">
        <v>12073.4</v>
      </c>
      <c r="AE136">
        <v>10.899999999999601</v>
      </c>
      <c r="AF136">
        <v>23105.3</v>
      </c>
      <c r="AG136">
        <v>13818.1499999999</v>
      </c>
      <c r="AH136">
        <v>359.38</v>
      </c>
      <c r="AI136">
        <v>9287.15</v>
      </c>
      <c r="AJ136">
        <v>305.85000000000002</v>
      </c>
      <c r="AK136">
        <v>832.22</v>
      </c>
      <c r="AL136">
        <v>2564.15</v>
      </c>
      <c r="AM136">
        <v>-2860.64</v>
      </c>
      <c r="AN136">
        <v>-3203.19</v>
      </c>
      <c r="AO136">
        <v>-3166.49</v>
      </c>
      <c r="AP136">
        <v>535.73</v>
      </c>
      <c r="AQ136">
        <v>0.01</v>
      </c>
    </row>
    <row r="137" spans="1:43" hidden="1" x14ac:dyDescent="0.25">
      <c r="A137" t="s">
        <v>563</v>
      </c>
      <c r="B137" t="s">
        <v>562</v>
      </c>
      <c r="C137" t="s">
        <v>564</v>
      </c>
      <c r="D137">
        <v>44376.8370345</v>
      </c>
      <c r="E137">
        <v>3638.1</v>
      </c>
      <c r="F137">
        <v>977.11</v>
      </c>
      <c r="G137">
        <v>47.49</v>
      </c>
      <c r="H137">
        <v>25.41</v>
      </c>
      <c r="I137">
        <v>746.08</v>
      </c>
      <c r="J137">
        <v>90.81</v>
      </c>
      <c r="L137">
        <v>4.01</v>
      </c>
      <c r="M137">
        <v>577.35</v>
      </c>
      <c r="N137">
        <v>0</v>
      </c>
      <c r="O137">
        <v>2815.54</v>
      </c>
      <c r="P137">
        <v>156.19999999999999</v>
      </c>
      <c r="R137">
        <v>2143.94</v>
      </c>
      <c r="S137">
        <v>254.58</v>
      </c>
      <c r="T137">
        <v>158.79</v>
      </c>
      <c r="U137">
        <v>90.24</v>
      </c>
      <c r="V137">
        <v>28.67</v>
      </c>
      <c r="W137">
        <v>4329.22</v>
      </c>
      <c r="X137">
        <v>2878.68</v>
      </c>
      <c r="Y137">
        <v>1135.9000000000001</v>
      </c>
      <c r="Z137">
        <v>12.702686999999999</v>
      </c>
      <c r="AA137">
        <v>51.17</v>
      </c>
      <c r="AC137">
        <v>4402.12</v>
      </c>
      <c r="AD137">
        <v>1385.64</v>
      </c>
      <c r="AE137">
        <v>36.72</v>
      </c>
      <c r="AF137">
        <v>5694.22</v>
      </c>
      <c r="AG137">
        <v>1292.0999999999999</v>
      </c>
      <c r="AH137">
        <v>492.38</v>
      </c>
      <c r="AI137">
        <v>4402.12</v>
      </c>
      <c r="AJ137">
        <v>424.33</v>
      </c>
      <c r="AK137">
        <v>-326.57</v>
      </c>
      <c r="AL137">
        <v>-344.68</v>
      </c>
      <c r="AM137">
        <v>890.34</v>
      </c>
      <c r="AN137">
        <v>-315.20999999999998</v>
      </c>
      <c r="AO137">
        <v>466.01</v>
      </c>
      <c r="AP137">
        <v>219.09</v>
      </c>
      <c r="AQ137">
        <v>304.87</v>
      </c>
    </row>
    <row r="138" spans="1:43" hidden="1" x14ac:dyDescent="0.25">
      <c r="A138" t="s">
        <v>566</v>
      </c>
      <c r="B138" t="s">
        <v>565</v>
      </c>
      <c r="C138" t="s">
        <v>326</v>
      </c>
      <c r="D138">
        <v>44250.408674999999</v>
      </c>
      <c r="E138">
        <v>3781.8</v>
      </c>
      <c r="F138">
        <v>1165.03</v>
      </c>
      <c r="G138">
        <v>0</v>
      </c>
      <c r="H138">
        <v>23.91</v>
      </c>
      <c r="I138">
        <v>2934.1</v>
      </c>
      <c r="K138">
        <v>1302.5</v>
      </c>
      <c r="L138">
        <v>452.06</v>
      </c>
      <c r="M138">
        <v>304.61</v>
      </c>
      <c r="N138">
        <v>389.71</v>
      </c>
      <c r="O138">
        <v>5026.95</v>
      </c>
      <c r="P138">
        <v>614.49999999999898</v>
      </c>
      <c r="R138">
        <v>2554.0099999999902</v>
      </c>
      <c r="S138">
        <v>1055.8900000000001</v>
      </c>
      <c r="T138">
        <v>2542.12</v>
      </c>
      <c r="U138">
        <v>413.77</v>
      </c>
      <c r="V138">
        <v>544.16999999999996</v>
      </c>
      <c r="W138">
        <v>9021.3799999999992</v>
      </c>
      <c r="X138">
        <v>8729.6999999999898</v>
      </c>
      <c r="Y138">
        <v>3707.1499999999901</v>
      </c>
      <c r="Z138">
        <v>11.9565</v>
      </c>
      <c r="AA138">
        <v>1396.6799999999901</v>
      </c>
      <c r="AC138">
        <v>9434.9999999999909</v>
      </c>
      <c r="AD138">
        <v>2607.5300000000002</v>
      </c>
      <c r="AE138">
        <v>70.329999999999899</v>
      </c>
      <c r="AF138">
        <v>13756.6499999999</v>
      </c>
      <c r="AG138">
        <v>4321.6499999999996</v>
      </c>
      <c r="AH138">
        <v>2132.1799999999998</v>
      </c>
      <c r="AI138">
        <v>9434.9999999999909</v>
      </c>
      <c r="AJ138">
        <v>232.91</v>
      </c>
      <c r="AK138">
        <v>-1760.82</v>
      </c>
      <c r="AL138">
        <v>119.94</v>
      </c>
      <c r="AM138">
        <v>1682.5</v>
      </c>
      <c r="AN138">
        <v>53.38</v>
      </c>
      <c r="AO138">
        <v>1449.59</v>
      </c>
      <c r="AP138">
        <v>41.620000000000097</v>
      </c>
      <c r="AQ138">
        <v>529.52</v>
      </c>
    </row>
    <row r="139" spans="1:43" hidden="1" x14ac:dyDescent="0.25">
      <c r="A139" t="s">
        <v>568</v>
      </c>
      <c r="B139" t="s">
        <v>567</v>
      </c>
      <c r="C139" t="s">
        <v>91</v>
      </c>
      <c r="D139">
        <v>43948.9962768599</v>
      </c>
      <c r="E139">
        <v>2272.6</v>
      </c>
      <c r="F139">
        <v>867.42</v>
      </c>
      <c r="G139">
        <v>177.32</v>
      </c>
      <c r="H139">
        <v>188.41</v>
      </c>
      <c r="I139">
        <v>2421.3200000000002</v>
      </c>
      <c r="K139">
        <v>139.28</v>
      </c>
      <c r="L139">
        <v>2986.6709999999998</v>
      </c>
      <c r="M139">
        <v>384.76</v>
      </c>
      <c r="N139">
        <v>0</v>
      </c>
      <c r="O139">
        <v>5553.4699999999903</v>
      </c>
      <c r="P139">
        <v>773.80999999999904</v>
      </c>
      <c r="R139">
        <v>1105.509</v>
      </c>
      <c r="S139">
        <v>1011.07</v>
      </c>
      <c r="T139">
        <v>1930.42</v>
      </c>
      <c r="U139">
        <v>937.25</v>
      </c>
      <c r="V139">
        <v>773.80999999999904</v>
      </c>
      <c r="W139">
        <v>7569.11</v>
      </c>
      <c r="X139">
        <v>5953.02</v>
      </c>
      <c r="Y139">
        <v>2797.84</v>
      </c>
      <c r="Z139">
        <v>18.8400043</v>
      </c>
      <c r="AA139">
        <v>198.48</v>
      </c>
      <c r="AC139">
        <v>7934.84</v>
      </c>
      <c r="AD139">
        <v>0</v>
      </c>
      <c r="AE139">
        <v>0</v>
      </c>
      <c r="AF139">
        <v>11506.49</v>
      </c>
      <c r="AG139">
        <v>3571.65</v>
      </c>
      <c r="AH139">
        <v>2520.63</v>
      </c>
      <c r="AI139">
        <v>7934.84</v>
      </c>
      <c r="AJ139">
        <v>113.15</v>
      </c>
      <c r="AK139">
        <v>-1440.18</v>
      </c>
      <c r="AL139">
        <v>195.68</v>
      </c>
      <c r="AM139">
        <v>1461.77</v>
      </c>
      <c r="AN139">
        <v>-1170.52</v>
      </c>
      <c r="AO139">
        <v>1348.62</v>
      </c>
      <c r="AP139">
        <v>217.26999999999899</v>
      </c>
      <c r="AQ139">
        <v>865.23</v>
      </c>
    </row>
    <row r="140" spans="1:43" hidden="1" x14ac:dyDescent="0.25">
      <c r="A140" t="s">
        <v>570</v>
      </c>
      <c r="B140" t="s">
        <v>569</v>
      </c>
      <c r="C140" t="s">
        <v>71</v>
      </c>
      <c r="D140">
        <v>43297.510801274999</v>
      </c>
      <c r="E140">
        <v>102723.5</v>
      </c>
      <c r="F140">
        <v>2435.77</v>
      </c>
      <c r="G140">
        <v>9.42</v>
      </c>
      <c r="H140">
        <v>4.24</v>
      </c>
      <c r="I140">
        <v>2233.33</v>
      </c>
      <c r="J140">
        <v>384.63</v>
      </c>
      <c r="L140">
        <v>0</v>
      </c>
      <c r="M140">
        <v>1110.27</v>
      </c>
      <c r="N140">
        <v>0.16</v>
      </c>
      <c r="O140">
        <v>15125.73</v>
      </c>
      <c r="P140">
        <v>2166.27</v>
      </c>
      <c r="R140">
        <v>13163.83</v>
      </c>
      <c r="S140">
        <v>366.03</v>
      </c>
      <c r="T140">
        <v>5059.5499999999902</v>
      </c>
      <c r="U140">
        <v>851.63</v>
      </c>
      <c r="V140">
        <v>449.44000000000301</v>
      </c>
      <c r="W140">
        <v>14694</v>
      </c>
      <c r="X140">
        <v>9243.68</v>
      </c>
      <c r="Y140">
        <v>7495.32</v>
      </c>
      <c r="Z140">
        <v>0.4241143</v>
      </c>
      <c r="AA140">
        <v>3013.6099999999901</v>
      </c>
      <c r="AC140">
        <v>14707.82</v>
      </c>
      <c r="AD140">
        <v>4141.05</v>
      </c>
      <c r="AE140">
        <v>1332.19999999999</v>
      </c>
      <c r="AF140">
        <v>24369.41</v>
      </c>
      <c r="AG140">
        <v>9661.59</v>
      </c>
      <c r="AH140">
        <v>2503.27</v>
      </c>
      <c r="AI140">
        <v>14707.82</v>
      </c>
      <c r="AJ140">
        <v>3291.24</v>
      </c>
      <c r="AK140">
        <v>-839.54</v>
      </c>
      <c r="AL140">
        <v>-1921.81</v>
      </c>
      <c r="AM140">
        <v>2755.47</v>
      </c>
      <c r="AN140">
        <v>307.93</v>
      </c>
      <c r="AO140">
        <v>-535.77</v>
      </c>
      <c r="AP140">
        <v>-5.8800000000001003</v>
      </c>
      <c r="AQ140">
        <v>63.62</v>
      </c>
    </row>
    <row r="141" spans="1:43" hidden="1" x14ac:dyDescent="0.25">
      <c r="A141" t="s">
        <v>572</v>
      </c>
      <c r="B141" t="s">
        <v>571</v>
      </c>
      <c r="C141" t="s">
        <v>285</v>
      </c>
      <c r="D141">
        <v>42776.325343475</v>
      </c>
      <c r="E141">
        <v>300.95</v>
      </c>
      <c r="F141">
        <v>30244.17</v>
      </c>
      <c r="G141">
        <v>0</v>
      </c>
      <c r="H141">
        <v>1418.94</v>
      </c>
      <c r="I141">
        <v>5629.49</v>
      </c>
      <c r="J141">
        <v>5957.71</v>
      </c>
      <c r="L141">
        <v>996.26</v>
      </c>
      <c r="M141">
        <v>13495.83</v>
      </c>
      <c r="N141">
        <v>0</v>
      </c>
      <c r="O141">
        <v>104878.34</v>
      </c>
      <c r="P141">
        <v>41784.409999999902</v>
      </c>
      <c r="R141">
        <v>86037.08</v>
      </c>
      <c r="S141">
        <v>2265.34</v>
      </c>
      <c r="T141">
        <v>41242.5099999999</v>
      </c>
      <c r="U141">
        <v>4349.17</v>
      </c>
      <c r="V141">
        <v>560.67999999999995</v>
      </c>
      <c r="W141">
        <v>39985.269999999997</v>
      </c>
      <c r="X141">
        <v>49796.959999999999</v>
      </c>
      <c r="Y141">
        <v>71486.679999999993</v>
      </c>
      <c r="Z141">
        <v>141.9953845</v>
      </c>
      <c r="AA141">
        <v>48497.75</v>
      </c>
      <c r="AC141">
        <v>41404.21</v>
      </c>
      <c r="AD141">
        <v>35561.82</v>
      </c>
      <c r="AE141">
        <v>35266.019999999997</v>
      </c>
      <c r="AF141">
        <v>154675.29999999999</v>
      </c>
      <c r="AG141">
        <v>113271.09</v>
      </c>
      <c r="AH141">
        <v>6340.31</v>
      </c>
      <c r="AI141">
        <v>41404.209999999897</v>
      </c>
      <c r="AJ141">
        <v>12344.76</v>
      </c>
      <c r="AK141">
        <v>-2066.2399999999998</v>
      </c>
      <c r="AL141">
        <v>-13744.84</v>
      </c>
      <c r="AM141">
        <v>15810.23</v>
      </c>
      <c r="AN141">
        <v>4098.53999999999</v>
      </c>
      <c r="AO141">
        <v>3465.4699999999898</v>
      </c>
      <c r="AP141">
        <v>-0.85000000000036302</v>
      </c>
      <c r="AQ141">
        <v>3222.89</v>
      </c>
    </row>
    <row r="142" spans="1:43" hidden="1" x14ac:dyDescent="0.25">
      <c r="A142" t="s">
        <v>574</v>
      </c>
      <c r="B142" t="s">
        <v>573</v>
      </c>
      <c r="C142" t="s">
        <v>74</v>
      </c>
      <c r="D142">
        <v>42711.444206489999</v>
      </c>
      <c r="E142">
        <v>3993.75</v>
      </c>
      <c r="F142">
        <v>458.3</v>
      </c>
      <c r="G142">
        <v>1146.2</v>
      </c>
      <c r="H142">
        <v>21.1</v>
      </c>
      <c r="I142">
        <v>2798.7</v>
      </c>
      <c r="J142">
        <v>25.899999999999899</v>
      </c>
      <c r="L142">
        <v>601</v>
      </c>
      <c r="M142">
        <v>175.2</v>
      </c>
      <c r="N142">
        <v>18</v>
      </c>
      <c r="O142">
        <v>1762.49999999999</v>
      </c>
      <c r="P142">
        <v>420.7</v>
      </c>
      <c r="R142">
        <v>699.49999999999898</v>
      </c>
      <c r="S142">
        <v>612.20000000000005</v>
      </c>
      <c r="T142">
        <v>1055.5999999999999</v>
      </c>
      <c r="U142">
        <v>286.8</v>
      </c>
      <c r="V142">
        <v>21.7</v>
      </c>
      <c r="W142">
        <v>3783.6</v>
      </c>
      <c r="X142">
        <v>5141</v>
      </c>
      <c r="Y142">
        <v>1513.8999999999901</v>
      </c>
      <c r="Z142">
        <v>10.5532167</v>
      </c>
      <c r="AA142">
        <v>454.2</v>
      </c>
      <c r="AC142">
        <v>4968.8999999999996</v>
      </c>
      <c r="AD142">
        <v>0</v>
      </c>
      <c r="AE142">
        <v>373.1</v>
      </c>
      <c r="AF142">
        <v>6903.5</v>
      </c>
      <c r="AG142">
        <v>1934.6</v>
      </c>
      <c r="AH142">
        <v>1730.1</v>
      </c>
      <c r="AI142">
        <v>4968.8999999999996</v>
      </c>
      <c r="AJ142">
        <v>175.5</v>
      </c>
      <c r="AK142">
        <v>-443.5</v>
      </c>
      <c r="AL142">
        <v>-571.79999999999995</v>
      </c>
      <c r="AM142">
        <v>1305.0999999999999</v>
      </c>
      <c r="AN142">
        <v>-585.79999999999995</v>
      </c>
      <c r="AO142">
        <v>1129.5999999999999</v>
      </c>
      <c r="AP142">
        <v>289.79999999999899</v>
      </c>
      <c r="AQ142">
        <v>316.7</v>
      </c>
    </row>
    <row r="143" spans="1:43" hidden="1" x14ac:dyDescent="0.25">
      <c r="A143" t="s">
        <v>576</v>
      </c>
      <c r="B143" t="s">
        <v>575</v>
      </c>
      <c r="C143" t="s">
        <v>326</v>
      </c>
      <c r="D143">
        <v>42628.857026190002</v>
      </c>
      <c r="E143">
        <v>936.8</v>
      </c>
      <c r="F143">
        <v>2597.9499999999998</v>
      </c>
      <c r="G143">
        <v>1107.58</v>
      </c>
      <c r="H143">
        <v>91</v>
      </c>
      <c r="I143">
        <v>1732.9</v>
      </c>
      <c r="J143">
        <v>73.78</v>
      </c>
      <c r="L143">
        <v>3528.91</v>
      </c>
      <c r="M143">
        <v>77.13</v>
      </c>
      <c r="N143">
        <v>78.319999999999993</v>
      </c>
      <c r="O143">
        <v>10348.9799999999</v>
      </c>
      <c r="P143">
        <v>805.7</v>
      </c>
      <c r="R143">
        <v>6064.3199999999897</v>
      </c>
      <c r="S143">
        <v>1745.9399999999901</v>
      </c>
      <c r="T143">
        <v>6853.81</v>
      </c>
      <c r="U143">
        <v>678.62</v>
      </c>
      <c r="V143">
        <v>704.41</v>
      </c>
      <c r="W143">
        <v>11265.92</v>
      </c>
      <c r="X143">
        <v>12451.3</v>
      </c>
      <c r="Y143">
        <v>9451.76</v>
      </c>
      <c r="Z143">
        <v>45.498133500000002</v>
      </c>
      <c r="AA143">
        <v>4541.5200000000004</v>
      </c>
      <c r="AC143">
        <v>12542.82</v>
      </c>
      <c r="AD143">
        <v>4491.76</v>
      </c>
      <c r="AE143">
        <v>27.510000000000201</v>
      </c>
      <c r="AF143">
        <v>22800.28</v>
      </c>
      <c r="AG143">
        <v>10257.459999999999</v>
      </c>
      <c r="AH143">
        <v>4480.7</v>
      </c>
      <c r="AI143">
        <v>12542.8199999999</v>
      </c>
      <c r="AJ143">
        <v>1499.62</v>
      </c>
      <c r="AK143">
        <v>-337.25</v>
      </c>
      <c r="AL143">
        <v>-1286.77</v>
      </c>
      <c r="AM143">
        <v>1897.24</v>
      </c>
      <c r="AN143">
        <v>83.339999999999904</v>
      </c>
      <c r="AO143">
        <v>397.62</v>
      </c>
      <c r="AP143">
        <v>273.22000000000003</v>
      </c>
      <c r="AQ143">
        <v>182.5</v>
      </c>
    </row>
    <row r="144" spans="1:43" hidden="1" x14ac:dyDescent="0.25">
      <c r="A144" t="s">
        <v>578</v>
      </c>
      <c r="B144" t="s">
        <v>577</v>
      </c>
      <c r="C144" t="s">
        <v>499</v>
      </c>
      <c r="D144">
        <v>42618.730439999999</v>
      </c>
      <c r="E144">
        <v>172.95</v>
      </c>
      <c r="F144">
        <v>36.479999999999997</v>
      </c>
      <c r="G144">
        <v>2236.54</v>
      </c>
      <c r="H144">
        <v>1974.92</v>
      </c>
      <c r="I144">
        <v>2659.95</v>
      </c>
      <c r="K144">
        <v>3160.12</v>
      </c>
      <c r="L144">
        <v>0</v>
      </c>
      <c r="M144">
        <v>2190.44</v>
      </c>
      <c r="N144">
        <v>0</v>
      </c>
      <c r="O144">
        <v>377915.49</v>
      </c>
      <c r="P144">
        <v>331627.08999999898</v>
      </c>
      <c r="Q144">
        <v>371930.54</v>
      </c>
      <c r="R144">
        <v>634.39</v>
      </c>
      <c r="S144">
        <v>30190.1</v>
      </c>
      <c r="T144">
        <v>27882.42</v>
      </c>
      <c r="U144">
        <v>0</v>
      </c>
      <c r="V144">
        <v>0</v>
      </c>
      <c r="W144">
        <v>46544.24</v>
      </c>
      <c r="X144">
        <v>32944.6</v>
      </c>
      <c r="Y144">
        <v>27918.9</v>
      </c>
      <c r="Z144">
        <v>263.321741693999</v>
      </c>
      <c r="AA144">
        <v>333042.67</v>
      </c>
      <c r="AC144">
        <v>51314.1</v>
      </c>
      <c r="AD144">
        <v>0</v>
      </c>
      <c r="AE144">
        <v>331627.08999999898</v>
      </c>
      <c r="AF144">
        <v>410860.08999999898</v>
      </c>
      <c r="AG144">
        <v>359545.99</v>
      </c>
      <c r="AH144">
        <v>94.55</v>
      </c>
      <c r="AI144">
        <v>51314.099999999897</v>
      </c>
      <c r="AJ144">
        <v>48.15</v>
      </c>
      <c r="AK144">
        <v>3158.89</v>
      </c>
      <c r="AL144">
        <v>-287.45999999999998</v>
      </c>
      <c r="AM144">
        <v>-3909.68</v>
      </c>
      <c r="AN144">
        <v>-17209.27</v>
      </c>
      <c r="AO144">
        <v>-3957.83</v>
      </c>
      <c r="AP144">
        <v>-1038.24999999999</v>
      </c>
      <c r="AQ144">
        <v>2411.37</v>
      </c>
    </row>
    <row r="145" spans="1:43" hidden="1" x14ac:dyDescent="0.25">
      <c r="A145" t="s">
        <v>580</v>
      </c>
      <c r="B145" t="s">
        <v>579</v>
      </c>
      <c r="C145" t="s">
        <v>581</v>
      </c>
      <c r="D145">
        <v>41337.732830940004</v>
      </c>
      <c r="E145">
        <v>145</v>
      </c>
      <c r="F145">
        <v>383.97</v>
      </c>
      <c r="G145">
        <v>1415.07</v>
      </c>
      <c r="H145">
        <v>47.41</v>
      </c>
      <c r="I145">
        <v>267.04000000000002</v>
      </c>
      <c r="K145">
        <v>115.22</v>
      </c>
      <c r="L145">
        <v>98.650999999999996</v>
      </c>
      <c r="M145">
        <v>0</v>
      </c>
      <c r="N145">
        <v>5.62</v>
      </c>
      <c r="O145">
        <v>718.99</v>
      </c>
      <c r="P145">
        <v>335.24999999999898</v>
      </c>
      <c r="R145">
        <v>409.09899999999902</v>
      </c>
      <c r="S145">
        <v>689.85</v>
      </c>
      <c r="T145">
        <v>581.29</v>
      </c>
      <c r="U145">
        <v>96.02</v>
      </c>
      <c r="V145">
        <v>129.99999999999901</v>
      </c>
      <c r="W145">
        <v>-122.649999999999</v>
      </c>
      <c r="X145">
        <v>1927.04</v>
      </c>
      <c r="Y145">
        <v>965.26</v>
      </c>
      <c r="Z145">
        <v>284.45771044636399</v>
      </c>
      <c r="AA145">
        <v>592.62999999999897</v>
      </c>
      <c r="AC145">
        <v>1345.52</v>
      </c>
      <c r="AD145">
        <v>875.62</v>
      </c>
      <c r="AE145">
        <v>205.25</v>
      </c>
      <c r="AF145">
        <v>2646.0299999999902</v>
      </c>
      <c r="AG145">
        <v>1300.50999999999</v>
      </c>
      <c r="AH145">
        <v>94.53</v>
      </c>
      <c r="AI145">
        <v>1345.52</v>
      </c>
      <c r="AJ145">
        <v>93.97</v>
      </c>
      <c r="AK145">
        <v>927.01</v>
      </c>
      <c r="AL145">
        <v>-602.79</v>
      </c>
      <c r="AM145">
        <v>-353.96</v>
      </c>
      <c r="AN145">
        <v>-537.08999999999901</v>
      </c>
      <c r="AO145">
        <v>-447.92999999999898</v>
      </c>
      <c r="AP145">
        <v>-29.74</v>
      </c>
      <c r="AQ145">
        <v>0</v>
      </c>
    </row>
    <row r="146" spans="1:43" hidden="1" x14ac:dyDescent="0.25">
      <c r="A146" t="s">
        <v>83</v>
      </c>
      <c r="B146" t="s">
        <v>84</v>
      </c>
      <c r="C146" t="s">
        <v>85</v>
      </c>
      <c r="D146">
        <v>41121.275546520003</v>
      </c>
      <c r="E146">
        <v>680.55</v>
      </c>
      <c r="F146">
        <v>444.37</v>
      </c>
      <c r="G146">
        <v>0</v>
      </c>
      <c r="H146">
        <v>309.20999999999998</v>
      </c>
      <c r="I146">
        <v>2917.84</v>
      </c>
      <c r="K146">
        <v>108.22</v>
      </c>
      <c r="L146">
        <v>0</v>
      </c>
      <c r="M146">
        <v>1207.04</v>
      </c>
      <c r="N146">
        <v>101.11</v>
      </c>
      <c r="O146">
        <v>9327.3799999999992</v>
      </c>
      <c r="P146">
        <v>717</v>
      </c>
      <c r="R146">
        <v>6478.15</v>
      </c>
      <c r="S146">
        <v>543.82999999999902</v>
      </c>
      <c r="T146">
        <v>979.66999999999905</v>
      </c>
      <c r="U146">
        <v>1533.97</v>
      </c>
      <c r="V146">
        <v>102.77</v>
      </c>
      <c r="W146">
        <v>10450.9</v>
      </c>
      <c r="X146">
        <v>3674.8799999999901</v>
      </c>
      <c r="Y146">
        <v>1424.03999999999</v>
      </c>
      <c r="Z146">
        <v>60.929434800000003</v>
      </c>
      <c r="AA146">
        <v>730.72</v>
      </c>
      <c r="AC146">
        <v>10861.22</v>
      </c>
      <c r="AD146">
        <v>31.49</v>
      </c>
      <c r="AE146">
        <v>614.23</v>
      </c>
      <c r="AF146">
        <v>13002.2599999999</v>
      </c>
      <c r="AG146">
        <v>2141.04</v>
      </c>
      <c r="AH146">
        <v>181.72</v>
      </c>
      <c r="AI146">
        <v>10861.219999999899</v>
      </c>
      <c r="AJ146">
        <v>787.35</v>
      </c>
      <c r="AK146">
        <v>-594.98</v>
      </c>
      <c r="AL146">
        <v>-1070.19</v>
      </c>
      <c r="AM146">
        <v>1369.42</v>
      </c>
      <c r="AN146">
        <v>-443.73</v>
      </c>
      <c r="AO146">
        <v>582.07000000000005</v>
      </c>
      <c r="AP146">
        <v>-295.75</v>
      </c>
      <c r="AQ146">
        <v>487.4</v>
      </c>
    </row>
    <row r="147" spans="1:43" hidden="1" x14ac:dyDescent="0.25">
      <c r="A147" t="s">
        <v>583</v>
      </c>
      <c r="B147" t="s">
        <v>582</v>
      </c>
      <c r="C147" t="s">
        <v>17</v>
      </c>
      <c r="D147">
        <v>41024.831118659997</v>
      </c>
      <c r="E147">
        <v>335.9</v>
      </c>
      <c r="G147">
        <v>2391.5500000000002</v>
      </c>
      <c r="H147">
        <v>1245.44</v>
      </c>
      <c r="I147">
        <v>50216.83</v>
      </c>
      <c r="M147">
        <v>188366.28</v>
      </c>
      <c r="N147">
        <v>26.19</v>
      </c>
      <c r="O147">
        <v>664142.56999999995</v>
      </c>
      <c r="P147">
        <v>43703.16</v>
      </c>
      <c r="Q147">
        <v>449293.95</v>
      </c>
      <c r="R147">
        <v>7480.67</v>
      </c>
      <c r="U147">
        <v>19001.669999999998</v>
      </c>
      <c r="V147">
        <v>21610.74</v>
      </c>
      <c r="W147">
        <v>45869.8299999999</v>
      </c>
      <c r="X147">
        <v>50216.83</v>
      </c>
      <c r="Y147">
        <v>621123.23</v>
      </c>
      <c r="Z147">
        <v>124.5441139</v>
      </c>
      <c r="AB147">
        <v>621123.23</v>
      </c>
      <c r="AC147">
        <v>49533.0099999999</v>
      </c>
      <c r="AE147">
        <v>22092.42</v>
      </c>
      <c r="AF147">
        <v>714359.4</v>
      </c>
      <c r="AG147">
        <v>664826.39</v>
      </c>
      <c r="AI147">
        <v>49533.01</v>
      </c>
      <c r="AJ147">
        <v>334.36</v>
      </c>
      <c r="AK147">
        <v>-1543.42</v>
      </c>
      <c r="AL147">
        <v>-313.98</v>
      </c>
      <c r="AM147">
        <v>-27893.99</v>
      </c>
      <c r="AN147">
        <v>-44824.14</v>
      </c>
      <c r="AO147">
        <v>-28228.35</v>
      </c>
      <c r="AP147">
        <v>-29751.39</v>
      </c>
      <c r="AQ147">
        <v>809.54</v>
      </c>
    </row>
    <row r="148" spans="1:43" hidden="1" x14ac:dyDescent="0.25">
      <c r="A148" t="s">
        <v>585</v>
      </c>
      <c r="B148" t="s">
        <v>584</v>
      </c>
      <c r="C148" t="s">
        <v>586</v>
      </c>
      <c r="D148">
        <v>40900.363648079998</v>
      </c>
      <c r="E148">
        <v>37457.5</v>
      </c>
      <c r="F148">
        <v>309.33</v>
      </c>
      <c r="G148">
        <v>41.2</v>
      </c>
      <c r="H148">
        <v>11.15</v>
      </c>
      <c r="I148">
        <v>8.1</v>
      </c>
      <c r="K148">
        <v>5.1199999999999903</v>
      </c>
      <c r="L148">
        <v>0</v>
      </c>
      <c r="M148">
        <v>0</v>
      </c>
      <c r="O148">
        <v>728.20999999999901</v>
      </c>
      <c r="P148">
        <v>128.14999999999901</v>
      </c>
      <c r="R148">
        <v>635.61999999999898</v>
      </c>
      <c r="S148">
        <v>215.15</v>
      </c>
      <c r="T148">
        <v>884.27</v>
      </c>
      <c r="U148">
        <v>87.47</v>
      </c>
      <c r="V148">
        <v>6.3499999999997803</v>
      </c>
      <c r="W148">
        <v>1318.69</v>
      </c>
      <c r="X148">
        <v>1964.58</v>
      </c>
      <c r="Y148">
        <v>1193.5999999999999</v>
      </c>
      <c r="Z148">
        <v>1.1153873999999999</v>
      </c>
      <c r="AA148">
        <v>406.4</v>
      </c>
      <c r="AC148">
        <v>1371.04</v>
      </c>
      <c r="AD148">
        <v>1595.26</v>
      </c>
      <c r="AE148">
        <v>121.799999999999</v>
      </c>
      <c r="AF148">
        <v>2692.79</v>
      </c>
      <c r="AG148">
        <v>1321.75</v>
      </c>
      <c r="AH148">
        <v>146.07</v>
      </c>
      <c r="AI148">
        <v>1371.04</v>
      </c>
      <c r="AJ148">
        <v>165.65</v>
      </c>
      <c r="AK148">
        <v>-174.08</v>
      </c>
      <c r="AL148">
        <v>30.78</v>
      </c>
      <c r="AM148">
        <v>-1.61</v>
      </c>
      <c r="AN148">
        <v>-868.599999999999</v>
      </c>
      <c r="AO148">
        <v>-167.26</v>
      </c>
      <c r="AP148">
        <v>-144.91</v>
      </c>
      <c r="AQ148">
        <v>289.95999999999998</v>
      </c>
    </row>
    <row r="149" spans="1:43" hidden="1" x14ac:dyDescent="0.25">
      <c r="A149" t="s">
        <v>588</v>
      </c>
      <c r="B149" t="s">
        <v>587</v>
      </c>
      <c r="C149" t="s">
        <v>446</v>
      </c>
      <c r="D149">
        <v>40234.531523329999</v>
      </c>
      <c r="E149">
        <v>1496.6</v>
      </c>
      <c r="F149">
        <v>744.53</v>
      </c>
      <c r="G149">
        <v>629.38</v>
      </c>
      <c r="H149">
        <v>26.44</v>
      </c>
      <c r="I149">
        <v>395.29</v>
      </c>
      <c r="K149">
        <v>45.009999999999899</v>
      </c>
      <c r="L149">
        <v>18.68</v>
      </c>
      <c r="M149">
        <v>8.0500000000000007</v>
      </c>
      <c r="N149">
        <v>4.6100000000000003</v>
      </c>
      <c r="O149">
        <v>2593.94</v>
      </c>
      <c r="P149">
        <v>33.430000000000902</v>
      </c>
      <c r="R149">
        <v>1909.48</v>
      </c>
      <c r="S149">
        <v>456.03</v>
      </c>
      <c r="T149">
        <v>1532.93</v>
      </c>
      <c r="U149">
        <v>612.72</v>
      </c>
      <c r="V149">
        <v>22.6900000000009</v>
      </c>
      <c r="W149">
        <v>3309.0699999999902</v>
      </c>
      <c r="X149">
        <v>3686.45</v>
      </c>
      <c r="Y149">
        <v>2277.46</v>
      </c>
      <c r="Z149">
        <v>26.4405149</v>
      </c>
      <c r="AA149">
        <v>15.6199999999999</v>
      </c>
      <c r="AC149">
        <v>3969.5</v>
      </c>
      <c r="AD149">
        <v>1427.81</v>
      </c>
      <c r="AE149">
        <v>10.739999999999901</v>
      </c>
      <c r="AF149">
        <v>6280.39</v>
      </c>
      <c r="AG149">
        <v>2310.89</v>
      </c>
      <c r="AH149">
        <v>1407.32</v>
      </c>
      <c r="AI149">
        <v>3969.49999999999</v>
      </c>
      <c r="AJ149">
        <v>156.28</v>
      </c>
      <c r="AK149">
        <v>-292.33999999999997</v>
      </c>
      <c r="AL149">
        <v>-120.83</v>
      </c>
      <c r="AM149">
        <v>-119.57</v>
      </c>
      <c r="AN149">
        <v>-755.76</v>
      </c>
      <c r="AO149">
        <v>-275.85000000000002</v>
      </c>
      <c r="AP149">
        <v>-532.74</v>
      </c>
      <c r="AQ149">
        <v>277.85000000000002</v>
      </c>
    </row>
    <row r="150" spans="1:43" hidden="1" x14ac:dyDescent="0.25">
      <c r="A150" t="s">
        <v>590</v>
      </c>
      <c r="B150" t="s">
        <v>589</v>
      </c>
      <c r="C150" t="s">
        <v>347</v>
      </c>
      <c r="D150">
        <v>39675.135275879999</v>
      </c>
      <c r="E150">
        <v>852.2</v>
      </c>
      <c r="F150">
        <v>2283.88</v>
      </c>
      <c r="G150">
        <v>693.09</v>
      </c>
      <c r="H150">
        <v>93.13</v>
      </c>
      <c r="I150">
        <v>2089.58</v>
      </c>
      <c r="J150">
        <v>65.799999999999898</v>
      </c>
      <c r="L150">
        <v>361.164999999999</v>
      </c>
      <c r="M150">
        <v>1518.77</v>
      </c>
      <c r="N150">
        <v>36.07</v>
      </c>
      <c r="O150">
        <v>9232.64</v>
      </c>
      <c r="P150">
        <v>3216.2</v>
      </c>
      <c r="R150">
        <v>6500.9049999999997</v>
      </c>
      <c r="S150">
        <v>698.73</v>
      </c>
      <c r="T150">
        <v>5992.98</v>
      </c>
      <c r="U150">
        <v>851.8</v>
      </c>
      <c r="V150">
        <v>982.95000000000095</v>
      </c>
      <c r="W150">
        <v>5918.01</v>
      </c>
      <c r="X150">
        <v>9002.02</v>
      </c>
      <c r="Y150">
        <v>8276.86</v>
      </c>
      <c r="Z150">
        <v>46.576147200000001</v>
      </c>
      <c r="AA150">
        <v>7313.24</v>
      </c>
      <c r="AC150">
        <v>6741.6</v>
      </c>
      <c r="AD150">
        <v>3126.25</v>
      </c>
      <c r="AE150">
        <v>2167.4499999999998</v>
      </c>
      <c r="AF150">
        <v>18234.66</v>
      </c>
      <c r="AG150">
        <v>11493.06</v>
      </c>
      <c r="AH150">
        <v>3087.46</v>
      </c>
      <c r="AI150">
        <v>6741.5999999999904</v>
      </c>
      <c r="AJ150">
        <v>996.18</v>
      </c>
      <c r="AK150">
        <v>280.27</v>
      </c>
      <c r="AL150">
        <v>-1665.58</v>
      </c>
      <c r="AM150">
        <v>1294.47</v>
      </c>
      <c r="AN150">
        <v>-453.56999999999903</v>
      </c>
      <c r="AO150">
        <v>298.29000000000002</v>
      </c>
      <c r="AP150">
        <v>-90.839999999999904</v>
      </c>
      <c r="AQ150">
        <v>325.27999999999997</v>
      </c>
    </row>
    <row r="151" spans="1:43" hidden="1" x14ac:dyDescent="0.25">
      <c r="A151" t="s">
        <v>64</v>
      </c>
      <c r="B151" t="s">
        <v>65</v>
      </c>
      <c r="C151" t="s">
        <v>66</v>
      </c>
      <c r="D151">
        <v>39514.094378720001</v>
      </c>
      <c r="E151">
        <v>1434.8</v>
      </c>
      <c r="F151">
        <v>1069.5899999999999</v>
      </c>
      <c r="G151">
        <v>400.98</v>
      </c>
      <c r="H151">
        <v>50.06</v>
      </c>
      <c r="I151">
        <v>381.42</v>
      </c>
      <c r="J151">
        <v>118.71</v>
      </c>
      <c r="L151">
        <v>137.5</v>
      </c>
      <c r="M151">
        <v>86.25</v>
      </c>
      <c r="N151">
        <v>200.03</v>
      </c>
      <c r="O151">
        <v>2625.41</v>
      </c>
      <c r="P151">
        <v>559.07000000000005</v>
      </c>
      <c r="R151">
        <v>2203.54</v>
      </c>
      <c r="S151">
        <v>256.66000000000003</v>
      </c>
      <c r="T151">
        <v>359.74</v>
      </c>
      <c r="U151">
        <v>198.12</v>
      </c>
      <c r="V151">
        <v>93.18</v>
      </c>
      <c r="W151">
        <v>1812.94</v>
      </c>
      <c r="X151">
        <v>1827</v>
      </c>
      <c r="Y151">
        <v>1429.33</v>
      </c>
      <c r="Z151">
        <v>25.02805</v>
      </c>
      <c r="AA151">
        <v>581.22</v>
      </c>
      <c r="AC151">
        <v>2464.0100000000002</v>
      </c>
      <c r="AD151">
        <v>847.22</v>
      </c>
      <c r="AE151">
        <v>347.18</v>
      </c>
      <c r="AF151">
        <v>4452.41</v>
      </c>
      <c r="AG151">
        <v>1988.4</v>
      </c>
      <c r="AH151">
        <v>341.7</v>
      </c>
      <c r="AI151">
        <v>2464.0099999999902</v>
      </c>
      <c r="AJ151">
        <v>596.65</v>
      </c>
      <c r="AK151">
        <v>26.03</v>
      </c>
      <c r="AL151">
        <v>-530.13</v>
      </c>
      <c r="AM151">
        <v>651.71</v>
      </c>
      <c r="AN151">
        <v>-314.69</v>
      </c>
      <c r="AO151">
        <v>55.06</v>
      </c>
      <c r="AP151">
        <v>147.61000000000001</v>
      </c>
      <c r="AQ151">
        <v>0</v>
      </c>
    </row>
    <row r="152" spans="1:43" hidden="1" x14ac:dyDescent="0.25">
      <c r="A152" t="s">
        <v>592</v>
      </c>
      <c r="B152" t="s">
        <v>591</v>
      </c>
      <c r="C152" t="s">
        <v>102</v>
      </c>
      <c r="D152">
        <v>39026.060444800001</v>
      </c>
      <c r="E152">
        <v>4593.95</v>
      </c>
      <c r="F152">
        <v>636.83000000000004</v>
      </c>
      <c r="G152">
        <v>697.25</v>
      </c>
      <c r="H152">
        <v>85.28</v>
      </c>
      <c r="I152">
        <v>987.97</v>
      </c>
      <c r="J152">
        <v>289.13</v>
      </c>
      <c r="L152">
        <v>8.9339999999999993</v>
      </c>
      <c r="M152">
        <v>9.32</v>
      </c>
      <c r="N152">
        <v>0</v>
      </c>
      <c r="O152">
        <v>2148.3200000000002</v>
      </c>
      <c r="P152">
        <v>426.41</v>
      </c>
      <c r="R152">
        <v>1927.6559999999999</v>
      </c>
      <c r="S152">
        <v>415.36</v>
      </c>
      <c r="T152">
        <v>238.48999999999899</v>
      </c>
      <c r="U152">
        <v>202.41</v>
      </c>
      <c r="V152">
        <v>114.25</v>
      </c>
      <c r="W152">
        <v>1932.35</v>
      </c>
      <c r="X152">
        <v>1868.29</v>
      </c>
      <c r="Y152">
        <v>875.31999999999903</v>
      </c>
      <c r="Z152">
        <v>8.5286208999999999</v>
      </c>
      <c r="AA152">
        <v>24.29</v>
      </c>
      <c r="AC152">
        <v>2714.88</v>
      </c>
      <c r="AD152">
        <v>69.099999999999994</v>
      </c>
      <c r="AE152">
        <v>23.029999999999902</v>
      </c>
      <c r="AF152">
        <v>4016.61</v>
      </c>
      <c r="AG152">
        <v>1301.73</v>
      </c>
      <c r="AH152">
        <v>395.86</v>
      </c>
      <c r="AI152">
        <v>2714.88</v>
      </c>
      <c r="AJ152">
        <v>136.71</v>
      </c>
      <c r="AK152">
        <v>-28.16</v>
      </c>
      <c r="AL152">
        <v>98.43</v>
      </c>
      <c r="AM152">
        <v>588.88</v>
      </c>
      <c r="AN152">
        <v>26.62</v>
      </c>
      <c r="AO152">
        <v>452.16999999999899</v>
      </c>
      <c r="AP152">
        <v>659.15</v>
      </c>
      <c r="AQ152">
        <v>25.59</v>
      </c>
    </row>
    <row r="153" spans="1:43" hidden="1" x14ac:dyDescent="0.25">
      <c r="A153" t="s">
        <v>594</v>
      </c>
      <c r="B153" t="s">
        <v>593</v>
      </c>
      <c r="C153" t="s">
        <v>301</v>
      </c>
      <c r="D153">
        <v>38558.99582738</v>
      </c>
      <c r="E153">
        <v>321.25</v>
      </c>
      <c r="F153">
        <v>1246.04</v>
      </c>
      <c r="G153">
        <v>7170.35</v>
      </c>
      <c r="H153">
        <v>246.72</v>
      </c>
      <c r="I153">
        <v>4066.91</v>
      </c>
      <c r="K153">
        <v>745.8</v>
      </c>
      <c r="L153">
        <v>0</v>
      </c>
      <c r="M153">
        <v>10063.129999999999</v>
      </c>
      <c r="N153">
        <v>141.35</v>
      </c>
      <c r="O153">
        <v>98138.240000000005</v>
      </c>
      <c r="P153">
        <v>77322.59</v>
      </c>
      <c r="Q153">
        <v>86456.07</v>
      </c>
      <c r="R153">
        <v>873.24</v>
      </c>
      <c r="S153">
        <v>2781.27</v>
      </c>
      <c r="T153">
        <v>7814.7</v>
      </c>
      <c r="U153">
        <v>0</v>
      </c>
      <c r="V153" s="4">
        <v>1.45519152283668E-11</v>
      </c>
      <c r="W153">
        <v>11143.0199999999</v>
      </c>
      <c r="X153">
        <v>6946.53</v>
      </c>
      <c r="Y153">
        <v>9060.74</v>
      </c>
      <c r="Z153">
        <v>123.3598471</v>
      </c>
      <c r="AA153">
        <v>81428.56</v>
      </c>
      <c r="AC153">
        <v>18701.439999999999</v>
      </c>
      <c r="AD153">
        <v>0</v>
      </c>
      <c r="AE153">
        <v>77322.59</v>
      </c>
      <c r="AF153">
        <v>105084.77</v>
      </c>
      <c r="AG153">
        <v>86383.33</v>
      </c>
      <c r="AH153">
        <v>98.35</v>
      </c>
      <c r="AI153">
        <v>18701.439999999999</v>
      </c>
      <c r="AJ153">
        <v>413.29</v>
      </c>
      <c r="AK153">
        <v>18851.97</v>
      </c>
      <c r="AL153">
        <v>-1635.3</v>
      </c>
      <c r="AM153">
        <v>-17395.32</v>
      </c>
      <c r="AN153">
        <v>-14602.69</v>
      </c>
      <c r="AO153">
        <v>-17808.61</v>
      </c>
      <c r="AP153">
        <v>-178.64999999999699</v>
      </c>
      <c r="AQ153">
        <v>443.99</v>
      </c>
    </row>
    <row r="154" spans="1:43" hidden="1" x14ac:dyDescent="0.25">
      <c r="A154" t="s">
        <v>596</v>
      </c>
      <c r="B154" t="s">
        <v>595</v>
      </c>
      <c r="C154" t="s">
        <v>384</v>
      </c>
      <c r="D154">
        <v>38405.486283124999</v>
      </c>
      <c r="E154">
        <v>1067.3</v>
      </c>
      <c r="F154">
        <v>216.15</v>
      </c>
      <c r="G154">
        <v>2832.36</v>
      </c>
      <c r="H154">
        <v>363.6</v>
      </c>
      <c r="I154">
        <v>796.57999999999902</v>
      </c>
      <c r="K154">
        <v>192.91</v>
      </c>
      <c r="L154">
        <v>0</v>
      </c>
      <c r="M154">
        <v>418.99</v>
      </c>
      <c r="N154">
        <v>0</v>
      </c>
      <c r="O154">
        <v>6169.15</v>
      </c>
      <c r="P154">
        <v>3127.57</v>
      </c>
      <c r="R154">
        <v>4980</v>
      </c>
      <c r="S154">
        <v>2018.4</v>
      </c>
      <c r="T154">
        <v>3071.69</v>
      </c>
      <c r="U154">
        <v>577.25</v>
      </c>
      <c r="V154">
        <v>246.93</v>
      </c>
      <c r="W154">
        <v>9014.16</v>
      </c>
      <c r="X154">
        <v>12456.38</v>
      </c>
      <c r="Y154">
        <v>3287.84</v>
      </c>
      <c r="Z154">
        <v>36.360223699999999</v>
      </c>
      <c r="AA154">
        <v>3944.09</v>
      </c>
      <c r="AC154">
        <v>12210.119999999901</v>
      </c>
      <c r="AD154">
        <v>8543.09</v>
      </c>
      <c r="AE154">
        <v>2880.64</v>
      </c>
      <c r="AF154">
        <v>18625.53</v>
      </c>
      <c r="AG154">
        <v>6415.41</v>
      </c>
      <c r="AH154">
        <v>1098.31</v>
      </c>
      <c r="AI154">
        <v>12210.119999999901</v>
      </c>
      <c r="AJ154">
        <v>601.82000000000005</v>
      </c>
      <c r="AK154">
        <v>708.84</v>
      </c>
      <c r="AL154">
        <v>1135.6600000000001</v>
      </c>
      <c r="AM154">
        <v>-2383.04</v>
      </c>
      <c r="AN154">
        <v>-4500.4299999999903</v>
      </c>
      <c r="AO154">
        <v>-2984.86</v>
      </c>
      <c r="AP154">
        <v>-538.53999999999905</v>
      </c>
      <c r="AQ154">
        <v>109.08</v>
      </c>
    </row>
    <row r="155" spans="1:43" hidden="1" x14ac:dyDescent="0.25">
      <c r="A155" t="s">
        <v>598</v>
      </c>
      <c r="B155" t="s">
        <v>597</v>
      </c>
      <c r="C155" t="s">
        <v>298</v>
      </c>
      <c r="D155">
        <v>38213.556025924998</v>
      </c>
      <c r="E155">
        <v>7.9</v>
      </c>
      <c r="F155">
        <v>20107.2</v>
      </c>
      <c r="G155">
        <v>109590.39999999999</v>
      </c>
      <c r="H155">
        <v>48679.7</v>
      </c>
      <c r="I155">
        <v>855.4</v>
      </c>
      <c r="K155">
        <v>13.5</v>
      </c>
      <c r="L155">
        <v>96062.7</v>
      </c>
      <c r="M155">
        <v>5.8</v>
      </c>
      <c r="N155">
        <v>0</v>
      </c>
      <c r="O155">
        <v>193339.799999999</v>
      </c>
      <c r="P155">
        <v>221579.09999999899</v>
      </c>
      <c r="R155">
        <v>78068.899999999907</v>
      </c>
      <c r="S155">
        <v>10867.2</v>
      </c>
      <c r="T155">
        <v>39915.5</v>
      </c>
      <c r="U155">
        <v>19188.900000000001</v>
      </c>
      <c r="V155">
        <v>195582.8</v>
      </c>
      <c r="W155">
        <v>-232629.2</v>
      </c>
      <c r="X155">
        <v>13902.9</v>
      </c>
      <c r="Y155">
        <v>60022.7</v>
      </c>
      <c r="Z155">
        <v>4867.9689205000004</v>
      </c>
      <c r="AA155">
        <v>49411</v>
      </c>
      <c r="AC155">
        <v>-74359.100000000006</v>
      </c>
      <c r="AD155">
        <v>16.3</v>
      </c>
      <c r="AE155">
        <v>25996.3</v>
      </c>
      <c r="AF155">
        <v>207242.69999999899</v>
      </c>
      <c r="AG155">
        <v>281601.8</v>
      </c>
      <c r="AH155">
        <v>2164</v>
      </c>
      <c r="AI155">
        <v>-74359.100000000006</v>
      </c>
      <c r="AJ155">
        <v>5622.2</v>
      </c>
      <c r="AK155">
        <v>-14679.5</v>
      </c>
      <c r="AL155">
        <v>-5413.6</v>
      </c>
      <c r="AM155">
        <v>18868.7</v>
      </c>
      <c r="AN155">
        <v>1972.4</v>
      </c>
      <c r="AO155">
        <v>13246.5</v>
      </c>
      <c r="AP155">
        <v>-1224.3999999999901</v>
      </c>
      <c r="AQ155">
        <v>0</v>
      </c>
    </row>
    <row r="156" spans="1:43" hidden="1" x14ac:dyDescent="0.25">
      <c r="A156" t="s">
        <v>600</v>
      </c>
      <c r="B156" t="s">
        <v>599</v>
      </c>
      <c r="C156" t="s">
        <v>412</v>
      </c>
      <c r="D156">
        <v>37681.067967089999</v>
      </c>
      <c r="E156">
        <v>42030.45</v>
      </c>
      <c r="F156">
        <v>729.48</v>
      </c>
      <c r="G156">
        <v>15.77</v>
      </c>
      <c r="H156">
        <v>8.84</v>
      </c>
      <c r="I156">
        <v>2006.22</v>
      </c>
      <c r="K156">
        <v>57.919999999999902</v>
      </c>
      <c r="L156">
        <v>0</v>
      </c>
      <c r="M156">
        <v>0</v>
      </c>
      <c r="O156">
        <v>429.53</v>
      </c>
      <c r="P156">
        <v>64.31</v>
      </c>
      <c r="R156">
        <v>182.89</v>
      </c>
      <c r="S156">
        <v>801.12</v>
      </c>
      <c r="T156">
        <v>380.05</v>
      </c>
      <c r="U156">
        <v>188.72</v>
      </c>
      <c r="V156">
        <v>27.97</v>
      </c>
      <c r="W156">
        <v>2812.16</v>
      </c>
      <c r="X156">
        <v>3581.08</v>
      </c>
      <c r="Y156">
        <v>1109.53</v>
      </c>
      <c r="Z156">
        <v>0.8841523</v>
      </c>
      <c r="AA156">
        <v>55.74</v>
      </c>
      <c r="AC156">
        <v>2836.77</v>
      </c>
      <c r="AD156">
        <v>98.61</v>
      </c>
      <c r="AE156">
        <v>36.340000000000003</v>
      </c>
      <c r="AF156">
        <v>4010.61</v>
      </c>
      <c r="AG156">
        <v>1173.8399999999999</v>
      </c>
      <c r="AH156">
        <v>675.13</v>
      </c>
      <c r="AI156">
        <v>2836.77</v>
      </c>
      <c r="AJ156">
        <v>28.03</v>
      </c>
      <c r="AK156">
        <v>-102.03</v>
      </c>
      <c r="AL156">
        <v>-117.6</v>
      </c>
      <c r="AM156">
        <v>409.88</v>
      </c>
      <c r="AN156">
        <v>-182.51</v>
      </c>
      <c r="AO156">
        <v>381.85</v>
      </c>
      <c r="AP156">
        <v>190.24999999999901</v>
      </c>
      <c r="AQ156">
        <v>79.569999999999993</v>
      </c>
    </row>
    <row r="157" spans="1:43" hidden="1" x14ac:dyDescent="0.25">
      <c r="A157" t="s">
        <v>602</v>
      </c>
      <c r="B157" t="s">
        <v>601</v>
      </c>
      <c r="C157" t="s">
        <v>603</v>
      </c>
      <c r="D157">
        <v>37607.117400000003</v>
      </c>
      <c r="E157">
        <v>1955</v>
      </c>
      <c r="F157">
        <v>6165.65</v>
      </c>
      <c r="G157">
        <v>0</v>
      </c>
      <c r="H157">
        <v>201.69</v>
      </c>
      <c r="I157">
        <v>11480.47</v>
      </c>
      <c r="K157">
        <v>446.83</v>
      </c>
      <c r="L157">
        <v>0</v>
      </c>
      <c r="M157">
        <v>542.32000000000005</v>
      </c>
      <c r="N157">
        <v>0</v>
      </c>
      <c r="O157">
        <v>3240.72</v>
      </c>
      <c r="P157">
        <v>728.53999999999598</v>
      </c>
      <c r="R157">
        <v>1051.56</v>
      </c>
      <c r="S157">
        <v>6343.46</v>
      </c>
      <c r="T157">
        <v>19020.97</v>
      </c>
      <c r="U157">
        <v>1200.01</v>
      </c>
      <c r="V157">
        <v>723.79999999999598</v>
      </c>
      <c r="W157">
        <v>3655.99</v>
      </c>
      <c r="X157">
        <v>26532.12</v>
      </c>
      <c r="Y157">
        <v>25186.62</v>
      </c>
      <c r="Z157">
        <v>20.169</v>
      </c>
      <c r="AA157">
        <v>11.64</v>
      </c>
      <c r="AC157">
        <v>3857.68</v>
      </c>
      <c r="AD157">
        <v>7702.78</v>
      </c>
      <c r="AE157">
        <v>4.74</v>
      </c>
      <c r="AF157">
        <v>29772.84</v>
      </c>
      <c r="AG157">
        <v>25915.16</v>
      </c>
      <c r="AH157">
        <v>1005.41</v>
      </c>
      <c r="AI157">
        <v>3857.68</v>
      </c>
      <c r="AJ157">
        <v>32.01</v>
      </c>
      <c r="AK157">
        <v>-183.21</v>
      </c>
      <c r="AL157">
        <v>326.39999999999998</v>
      </c>
      <c r="AM157">
        <v>-162.63</v>
      </c>
      <c r="AN157">
        <v>-636.96</v>
      </c>
      <c r="AO157">
        <v>-194.64</v>
      </c>
      <c r="AP157">
        <v>-19.440000000000001</v>
      </c>
      <c r="AQ157">
        <v>180.11</v>
      </c>
    </row>
    <row r="158" spans="1:43" hidden="1" x14ac:dyDescent="0.25">
      <c r="A158" t="s">
        <v>605</v>
      </c>
      <c r="B158" t="s">
        <v>604</v>
      </c>
      <c r="C158" t="s">
        <v>304</v>
      </c>
      <c r="D158">
        <v>37496.732146720002</v>
      </c>
      <c r="E158">
        <v>648</v>
      </c>
      <c r="F158">
        <v>306.92</v>
      </c>
      <c r="G158">
        <v>5703.06</v>
      </c>
      <c r="H158">
        <v>575.52</v>
      </c>
      <c r="I158">
        <v>563.54</v>
      </c>
      <c r="K158">
        <v>776.71</v>
      </c>
      <c r="L158">
        <v>0</v>
      </c>
      <c r="M158">
        <v>11243.23</v>
      </c>
      <c r="O158">
        <v>12267.2599999999</v>
      </c>
      <c r="P158">
        <v>730.52999999999702</v>
      </c>
      <c r="Q158">
        <v>0</v>
      </c>
      <c r="R158">
        <v>247.32</v>
      </c>
      <c r="S158">
        <v>682.81999999999903</v>
      </c>
      <c r="T158">
        <v>7855.97</v>
      </c>
      <c r="U158">
        <v>0</v>
      </c>
      <c r="V158">
        <v>10.5299999999979</v>
      </c>
      <c r="W158">
        <v>-1734.06</v>
      </c>
      <c r="X158">
        <v>1246.3599999999999</v>
      </c>
      <c r="Y158">
        <v>8162.89</v>
      </c>
      <c r="Z158">
        <v>57.552217400000004</v>
      </c>
      <c r="AA158">
        <v>720</v>
      </c>
      <c r="AC158">
        <v>4620.2</v>
      </c>
      <c r="AD158">
        <v>0</v>
      </c>
      <c r="AE158">
        <v>720</v>
      </c>
      <c r="AF158">
        <v>13513.619999999901</v>
      </c>
      <c r="AG158">
        <v>8893.4199999999892</v>
      </c>
      <c r="AH158">
        <v>0</v>
      </c>
      <c r="AI158">
        <v>4620.2</v>
      </c>
      <c r="AJ158">
        <v>63.13</v>
      </c>
      <c r="AK158">
        <v>2509.06</v>
      </c>
      <c r="AL158">
        <v>-3786.04</v>
      </c>
      <c r="AM158">
        <v>55.56</v>
      </c>
      <c r="AN158">
        <v>55.57</v>
      </c>
      <c r="AO158">
        <v>-7.57</v>
      </c>
      <c r="AP158">
        <v>-1221.42</v>
      </c>
      <c r="AQ158">
        <v>0</v>
      </c>
    </row>
    <row r="159" spans="1:43" hidden="1" x14ac:dyDescent="0.25">
      <c r="A159" t="s">
        <v>607</v>
      </c>
      <c r="B159" t="s">
        <v>606</v>
      </c>
      <c r="C159" t="s">
        <v>347</v>
      </c>
      <c r="D159">
        <v>37236.685480335</v>
      </c>
      <c r="E159">
        <v>89.9</v>
      </c>
      <c r="F159">
        <v>19091.32</v>
      </c>
      <c r="G159">
        <v>235.1</v>
      </c>
      <c r="H159">
        <v>4130.53</v>
      </c>
      <c r="I159">
        <v>786.06</v>
      </c>
      <c r="J159">
        <v>5358.42</v>
      </c>
      <c r="L159">
        <v>0</v>
      </c>
      <c r="M159">
        <v>3756.92</v>
      </c>
      <c r="N159">
        <v>0.01</v>
      </c>
      <c r="O159">
        <v>91236.39</v>
      </c>
      <c r="P159">
        <v>26554.51</v>
      </c>
      <c r="R159">
        <v>77694.210000000006</v>
      </c>
      <c r="S159">
        <v>3708.24999999999</v>
      </c>
      <c r="T159">
        <v>20523.77</v>
      </c>
      <c r="U159">
        <v>9785.26</v>
      </c>
      <c r="V159">
        <v>9453.84</v>
      </c>
      <c r="W159">
        <v>49846.05</v>
      </c>
      <c r="X159">
        <v>29144.9</v>
      </c>
      <c r="Y159">
        <v>39615.089999999997</v>
      </c>
      <c r="Z159">
        <v>413.05252890000003</v>
      </c>
      <c r="AA159">
        <v>17284.169999999998</v>
      </c>
      <c r="AC159">
        <v>54211.69</v>
      </c>
      <c r="AD159">
        <v>19879.740000000002</v>
      </c>
      <c r="AE159">
        <v>11742.25</v>
      </c>
      <c r="AF159">
        <v>120381.29</v>
      </c>
      <c r="AG159">
        <v>66169.600000000006</v>
      </c>
      <c r="AH159">
        <v>4770.8500000000004</v>
      </c>
      <c r="AI159">
        <v>54211.69</v>
      </c>
      <c r="AJ159">
        <v>3665.49</v>
      </c>
      <c r="AK159">
        <v>-27397.61</v>
      </c>
      <c r="AL159">
        <v>-3975.78</v>
      </c>
      <c r="AM159">
        <v>30986.65</v>
      </c>
      <c r="AN159">
        <v>9392.7800000000007</v>
      </c>
      <c r="AO159">
        <v>27321.16</v>
      </c>
      <c r="AP159">
        <v>-386.739999999997</v>
      </c>
      <c r="AQ159">
        <v>3066.88</v>
      </c>
    </row>
    <row r="160" spans="1:43" hidden="1" x14ac:dyDescent="0.25">
      <c r="A160" t="s">
        <v>609</v>
      </c>
      <c r="B160" t="s">
        <v>608</v>
      </c>
      <c r="C160" t="s">
        <v>334</v>
      </c>
      <c r="D160">
        <v>36016.8521517099</v>
      </c>
      <c r="E160">
        <v>1900.25</v>
      </c>
      <c r="F160">
        <v>1418</v>
      </c>
      <c r="G160">
        <v>7345</v>
      </c>
      <c r="H160">
        <v>37</v>
      </c>
      <c r="I160">
        <v>3220</v>
      </c>
      <c r="J160">
        <v>1610</v>
      </c>
      <c r="L160">
        <v>2265</v>
      </c>
      <c r="M160">
        <v>589</v>
      </c>
      <c r="N160">
        <v>116</v>
      </c>
      <c r="O160">
        <v>19059</v>
      </c>
      <c r="P160">
        <v>5315</v>
      </c>
      <c r="R160">
        <v>14390</v>
      </c>
      <c r="S160">
        <v>1224</v>
      </c>
      <c r="T160">
        <v>3042</v>
      </c>
      <c r="U160">
        <v>1815</v>
      </c>
      <c r="V160">
        <v>406</v>
      </c>
      <c r="W160">
        <v>8234</v>
      </c>
      <c r="X160">
        <v>6460</v>
      </c>
      <c r="Y160">
        <v>4460</v>
      </c>
      <c r="Z160">
        <v>18.7368673</v>
      </c>
      <c r="AA160">
        <v>3855</v>
      </c>
      <c r="AC160">
        <v>15744</v>
      </c>
      <c r="AD160">
        <v>1316</v>
      </c>
      <c r="AE160">
        <v>3299</v>
      </c>
      <c r="AF160">
        <v>25519</v>
      </c>
      <c r="AG160">
        <v>9775</v>
      </c>
      <c r="AH160">
        <v>700</v>
      </c>
      <c r="AI160">
        <v>15744</v>
      </c>
      <c r="AJ160">
        <v>2709</v>
      </c>
      <c r="AK160">
        <v>168</v>
      </c>
      <c r="AL160">
        <v>-2326</v>
      </c>
      <c r="AM160">
        <v>2252</v>
      </c>
      <c r="AN160">
        <v>-91</v>
      </c>
      <c r="AO160">
        <v>-457</v>
      </c>
      <c r="AP160">
        <v>94</v>
      </c>
      <c r="AQ160">
        <v>169</v>
      </c>
    </row>
    <row r="161" spans="1:43" hidden="1" x14ac:dyDescent="0.25">
      <c r="A161" t="s">
        <v>611</v>
      </c>
      <c r="B161" t="s">
        <v>610</v>
      </c>
      <c r="C161" t="s">
        <v>74</v>
      </c>
      <c r="D161">
        <v>35657.536982159902</v>
      </c>
      <c r="E161">
        <v>4773.8999999999996</v>
      </c>
      <c r="F161">
        <v>627.22</v>
      </c>
      <c r="G161">
        <v>0</v>
      </c>
      <c r="H161">
        <v>76.430000000000007</v>
      </c>
      <c r="I161">
        <v>1091.25</v>
      </c>
      <c r="K161">
        <v>112.929999999999</v>
      </c>
      <c r="L161">
        <v>718.37099999999998</v>
      </c>
      <c r="M161">
        <v>451.6</v>
      </c>
      <c r="N161">
        <v>0</v>
      </c>
      <c r="O161">
        <v>3101.24999999999</v>
      </c>
      <c r="P161">
        <v>695.96</v>
      </c>
      <c r="R161">
        <v>1639.0989999999899</v>
      </c>
      <c r="S161">
        <v>856.19</v>
      </c>
      <c r="T161">
        <v>1330.8899999999901</v>
      </c>
      <c r="U161">
        <v>179.25</v>
      </c>
      <c r="V161">
        <v>330.98</v>
      </c>
      <c r="W161">
        <v>3888.65</v>
      </c>
      <c r="X161">
        <v>3517.9</v>
      </c>
      <c r="Y161">
        <v>1958.11</v>
      </c>
      <c r="Z161">
        <v>7.6429999999999998</v>
      </c>
      <c r="AA161">
        <v>655.37</v>
      </c>
      <c r="AC161">
        <v>3965.08</v>
      </c>
      <c r="AD161">
        <v>0</v>
      </c>
      <c r="AE161">
        <v>364.98</v>
      </c>
      <c r="AF161">
        <v>6619.15</v>
      </c>
      <c r="AG161">
        <v>2654.0699999999902</v>
      </c>
      <c r="AH161">
        <v>1570.46</v>
      </c>
      <c r="AI161">
        <v>3965.08</v>
      </c>
      <c r="AJ161">
        <v>433.3</v>
      </c>
      <c r="AK161">
        <v>-403.95</v>
      </c>
      <c r="AL161">
        <v>-382.6</v>
      </c>
      <c r="AM161">
        <v>955.76</v>
      </c>
      <c r="AN161">
        <v>-778.2</v>
      </c>
      <c r="AO161">
        <v>522.46</v>
      </c>
      <c r="AP161">
        <v>169.20999999999901</v>
      </c>
      <c r="AQ161">
        <v>298.06</v>
      </c>
    </row>
    <row r="162" spans="1:43" hidden="1" x14ac:dyDescent="0.25">
      <c r="A162" t="s">
        <v>613</v>
      </c>
      <c r="B162" t="s">
        <v>612</v>
      </c>
      <c r="C162" t="s">
        <v>27</v>
      </c>
      <c r="D162">
        <v>35116.738211800002</v>
      </c>
      <c r="E162">
        <v>218.65</v>
      </c>
      <c r="G162">
        <v>5418.79</v>
      </c>
      <c r="H162">
        <v>1610.84</v>
      </c>
      <c r="I162">
        <v>8249.73</v>
      </c>
      <c r="M162">
        <v>32365.89</v>
      </c>
      <c r="O162">
        <v>147779.79</v>
      </c>
      <c r="P162">
        <v>28376.05</v>
      </c>
      <c r="Q162">
        <v>104756.77</v>
      </c>
      <c r="R162">
        <v>854.59</v>
      </c>
      <c r="U162">
        <v>9802.5400000000009</v>
      </c>
      <c r="V162">
        <v>3665.23000000002</v>
      </c>
      <c r="W162">
        <v>12554.529999999901</v>
      </c>
      <c r="X162">
        <v>8249.73</v>
      </c>
      <c r="Y162">
        <v>108069.31</v>
      </c>
      <c r="Z162">
        <v>161.08364800000001</v>
      </c>
      <c r="AB162">
        <v>108069.31</v>
      </c>
      <c r="AC162">
        <v>19584.16</v>
      </c>
      <c r="AE162">
        <v>24710.82</v>
      </c>
      <c r="AF162">
        <v>156029.51999999999</v>
      </c>
      <c r="AG162">
        <v>136445.35999999999</v>
      </c>
      <c r="AI162">
        <v>19584.16</v>
      </c>
      <c r="AJ162">
        <v>412.09</v>
      </c>
      <c r="AK162">
        <v>4791.25</v>
      </c>
      <c r="AL162">
        <v>-1617.94</v>
      </c>
      <c r="AM162">
        <v>-4244.62</v>
      </c>
      <c r="AN162">
        <v>-10916.0099999999</v>
      </c>
      <c r="AO162">
        <v>-4656.71</v>
      </c>
      <c r="AP162">
        <v>-1071.3099999999899</v>
      </c>
      <c r="AQ162">
        <v>0</v>
      </c>
    </row>
    <row r="163" spans="1:43" hidden="1" x14ac:dyDescent="0.25">
      <c r="A163" t="s">
        <v>20</v>
      </c>
      <c r="B163" t="s">
        <v>21</v>
      </c>
      <c r="C163" t="s">
        <v>17</v>
      </c>
      <c r="D163">
        <v>34672.278710400002</v>
      </c>
      <c r="E163">
        <v>28.6</v>
      </c>
      <c r="G163">
        <v>3625.71</v>
      </c>
      <c r="H163">
        <v>11955.96</v>
      </c>
      <c r="I163">
        <v>28728.1</v>
      </c>
      <c r="M163">
        <v>95008.54</v>
      </c>
      <c r="N163">
        <v>0</v>
      </c>
      <c r="O163">
        <v>271974.07999999903</v>
      </c>
      <c r="P163">
        <v>25760.7399999999</v>
      </c>
      <c r="Q163">
        <v>155870.18</v>
      </c>
      <c r="R163">
        <v>3509.51</v>
      </c>
      <c r="U163">
        <v>17585.849999999999</v>
      </c>
      <c r="V163">
        <v>5259.6599999999398</v>
      </c>
      <c r="W163">
        <v>10022.029999999901</v>
      </c>
      <c r="X163">
        <v>28728.1</v>
      </c>
      <c r="Y163">
        <v>249337.74</v>
      </c>
      <c r="Z163">
        <v>1195.5958175999999</v>
      </c>
      <c r="AB163">
        <v>249337.74</v>
      </c>
      <c r="AC163">
        <v>25603.699999999899</v>
      </c>
      <c r="AE163">
        <v>20501.080000000002</v>
      </c>
      <c r="AF163">
        <v>300702.179999999</v>
      </c>
      <c r="AG163">
        <v>275098.47999999899</v>
      </c>
      <c r="AI163">
        <v>25603.7</v>
      </c>
      <c r="AJ163">
        <v>288.33999999999997</v>
      </c>
      <c r="AK163">
        <v>-335.77</v>
      </c>
      <c r="AL163">
        <v>-67.03</v>
      </c>
      <c r="AM163">
        <v>2982.91</v>
      </c>
      <c r="AN163">
        <v>-3248.20999999999</v>
      </c>
      <c r="AO163">
        <v>2694.5699999999902</v>
      </c>
      <c r="AP163">
        <v>2580.1099999999901</v>
      </c>
      <c r="AQ163">
        <v>0</v>
      </c>
    </row>
    <row r="164" spans="1:43" hidden="1" x14ac:dyDescent="0.25">
      <c r="A164" t="s">
        <v>615</v>
      </c>
      <c r="B164" t="s">
        <v>614</v>
      </c>
      <c r="C164" t="s">
        <v>17</v>
      </c>
      <c r="D164">
        <v>34654.615461150002</v>
      </c>
      <c r="E164">
        <v>84.35</v>
      </c>
      <c r="G164">
        <v>17384.7</v>
      </c>
      <c r="H164">
        <v>4104.3100000000004</v>
      </c>
      <c r="I164">
        <v>84683.28</v>
      </c>
      <c r="M164">
        <v>211323.55</v>
      </c>
      <c r="N164">
        <v>156.51</v>
      </c>
      <c r="O164">
        <v>743466.11</v>
      </c>
      <c r="P164">
        <v>95365.810000000201</v>
      </c>
      <c r="Q164">
        <v>488687.7</v>
      </c>
      <c r="R164">
        <v>10060.56</v>
      </c>
      <c r="U164">
        <v>33394.300000000003</v>
      </c>
      <c r="V164">
        <v>30350.580000000198</v>
      </c>
      <c r="W164">
        <v>38943.94</v>
      </c>
      <c r="X164">
        <v>84683.28</v>
      </c>
      <c r="Y164">
        <v>672194.12</v>
      </c>
      <c r="Z164">
        <v>410.43051700000001</v>
      </c>
      <c r="AB164">
        <v>672194.12</v>
      </c>
      <c r="AC164">
        <v>60589.46</v>
      </c>
      <c r="AE164">
        <v>65015.23</v>
      </c>
      <c r="AF164">
        <v>828149.39</v>
      </c>
      <c r="AG164">
        <v>767559.93</v>
      </c>
      <c r="AI164">
        <v>60589.459999999897</v>
      </c>
      <c r="AJ164">
        <v>623.29</v>
      </c>
      <c r="AK164">
        <v>540.77</v>
      </c>
      <c r="AL164">
        <v>-521.34</v>
      </c>
      <c r="AM164">
        <v>-7045.04</v>
      </c>
      <c r="AN164">
        <v>-19872.429999999898</v>
      </c>
      <c r="AO164">
        <v>-7668.33</v>
      </c>
      <c r="AP164">
        <v>-7025.61</v>
      </c>
      <c r="AQ164">
        <v>820.71</v>
      </c>
    </row>
    <row r="165" spans="1:43" hidden="1" x14ac:dyDescent="0.25">
      <c r="A165" t="s">
        <v>617</v>
      </c>
      <c r="B165" t="s">
        <v>616</v>
      </c>
      <c r="C165" t="s">
        <v>451</v>
      </c>
      <c r="D165">
        <v>34601.039543999999</v>
      </c>
      <c r="E165">
        <v>470.55</v>
      </c>
      <c r="F165">
        <v>1465.5</v>
      </c>
      <c r="G165">
        <v>0</v>
      </c>
      <c r="H165">
        <v>140</v>
      </c>
      <c r="I165">
        <v>3079.32</v>
      </c>
      <c r="J165">
        <v>273.66999999999899</v>
      </c>
      <c r="L165">
        <v>0</v>
      </c>
      <c r="M165">
        <v>908.01</v>
      </c>
      <c r="N165">
        <v>0</v>
      </c>
      <c r="O165">
        <v>7339.52</v>
      </c>
      <c r="P165">
        <v>395.08999999999901</v>
      </c>
      <c r="R165">
        <v>6380.34</v>
      </c>
      <c r="S165">
        <v>117.289999999999</v>
      </c>
      <c r="T165">
        <v>1659.97</v>
      </c>
      <c r="U165">
        <v>51.17</v>
      </c>
      <c r="V165">
        <v>43.28</v>
      </c>
      <c r="W165">
        <v>7446.04</v>
      </c>
      <c r="X165">
        <v>3767.08</v>
      </c>
      <c r="Y165">
        <v>3125.47</v>
      </c>
      <c r="Z165">
        <v>70.000079999999997</v>
      </c>
      <c r="AA165">
        <v>107.64</v>
      </c>
      <c r="AC165">
        <v>7586.04</v>
      </c>
      <c r="AD165">
        <v>49.91</v>
      </c>
      <c r="AE165">
        <v>78.14</v>
      </c>
      <c r="AF165">
        <v>11106.6</v>
      </c>
      <c r="AG165">
        <v>3520.56</v>
      </c>
      <c r="AH165">
        <v>520.55999999999995</v>
      </c>
      <c r="AI165">
        <v>7586.04</v>
      </c>
      <c r="AJ165">
        <v>1336.95</v>
      </c>
      <c r="AK165">
        <v>-328.46</v>
      </c>
      <c r="AL165">
        <v>-1584.76</v>
      </c>
      <c r="AM165">
        <v>1897.9</v>
      </c>
      <c r="AN165">
        <v>1.8499999999999599</v>
      </c>
      <c r="AO165">
        <v>560.95000000000005</v>
      </c>
      <c r="AP165">
        <v>-15.3199999999998</v>
      </c>
      <c r="AQ165">
        <v>251.92</v>
      </c>
    </row>
    <row r="166" spans="1:43" hidden="1" x14ac:dyDescent="0.25">
      <c r="A166" t="s">
        <v>619</v>
      </c>
      <c r="B166" t="s">
        <v>618</v>
      </c>
      <c r="C166" t="s">
        <v>102</v>
      </c>
      <c r="D166">
        <v>34168.592317725001</v>
      </c>
      <c r="E166">
        <v>3764.35</v>
      </c>
      <c r="F166">
        <v>350.86</v>
      </c>
      <c r="G166">
        <v>149.13</v>
      </c>
      <c r="H166">
        <v>18.100000000000001</v>
      </c>
      <c r="I166">
        <v>280.08999999999997</v>
      </c>
      <c r="J166">
        <v>31.42</v>
      </c>
      <c r="L166">
        <v>28.11</v>
      </c>
      <c r="M166">
        <v>78.510000000000005</v>
      </c>
      <c r="N166">
        <v>140.36000000000001</v>
      </c>
      <c r="O166">
        <v>2407.39</v>
      </c>
      <c r="P166">
        <v>525.72</v>
      </c>
      <c r="R166">
        <v>1955.75</v>
      </c>
      <c r="S166">
        <v>297.99</v>
      </c>
      <c r="T166">
        <v>1281.46</v>
      </c>
      <c r="U166">
        <v>345.02</v>
      </c>
      <c r="V166">
        <v>2.64</v>
      </c>
      <c r="W166">
        <v>2443.1099999999901</v>
      </c>
      <c r="X166">
        <v>2501.3499999999899</v>
      </c>
      <c r="Y166">
        <v>1632.32</v>
      </c>
      <c r="Z166">
        <v>9.0490054999999998</v>
      </c>
      <c r="AA166">
        <v>1194.68</v>
      </c>
      <c r="AC166">
        <v>2750.7</v>
      </c>
      <c r="AD166">
        <v>1097.99</v>
      </c>
      <c r="AE166">
        <v>491.66</v>
      </c>
      <c r="AF166">
        <v>4908.74</v>
      </c>
      <c r="AG166">
        <v>2158.04</v>
      </c>
      <c r="AH166">
        <v>825.28</v>
      </c>
      <c r="AI166">
        <v>2750.7</v>
      </c>
      <c r="AJ166">
        <v>479.11</v>
      </c>
      <c r="AK166">
        <v>118.16</v>
      </c>
      <c r="AL166">
        <v>-614.27</v>
      </c>
      <c r="AM166">
        <v>656.48</v>
      </c>
      <c r="AN166">
        <v>-781.12999999999897</v>
      </c>
      <c r="AO166">
        <v>177.37</v>
      </c>
      <c r="AP166">
        <v>160.37</v>
      </c>
      <c r="AQ166">
        <v>67.87</v>
      </c>
    </row>
    <row r="167" spans="1:43" hidden="1" x14ac:dyDescent="0.25">
      <c r="A167" t="s">
        <v>621</v>
      </c>
      <c r="B167" t="s">
        <v>620</v>
      </c>
      <c r="C167" t="s">
        <v>304</v>
      </c>
      <c r="D167">
        <v>34061.675999999999</v>
      </c>
      <c r="E167">
        <v>198.45</v>
      </c>
      <c r="F167">
        <v>2237.1</v>
      </c>
      <c r="G167">
        <v>1544.07</v>
      </c>
      <c r="H167">
        <v>877.2</v>
      </c>
      <c r="I167">
        <v>21451.34</v>
      </c>
      <c r="K167">
        <v>39.07</v>
      </c>
      <c r="L167">
        <v>27.383199999999999</v>
      </c>
      <c r="M167">
        <v>104677.33</v>
      </c>
      <c r="N167">
        <v>0</v>
      </c>
      <c r="O167">
        <v>105106.21</v>
      </c>
      <c r="P167">
        <v>24037.19</v>
      </c>
      <c r="Q167">
        <v>0</v>
      </c>
      <c r="R167">
        <v>172.80680000000001</v>
      </c>
      <c r="S167">
        <v>25282.99</v>
      </c>
      <c r="T167">
        <v>89558.409999999902</v>
      </c>
      <c r="U167">
        <v>189.62</v>
      </c>
      <c r="V167">
        <v>24037.19</v>
      </c>
      <c r="W167">
        <v>32052.01</v>
      </c>
      <c r="X167">
        <v>46734.33</v>
      </c>
      <c r="Y167">
        <v>91795.51</v>
      </c>
      <c r="Z167">
        <v>175.44</v>
      </c>
      <c r="AA167">
        <v>0</v>
      </c>
      <c r="AC167">
        <v>36007.839999999997</v>
      </c>
      <c r="AD167">
        <v>0</v>
      </c>
      <c r="AE167">
        <v>0</v>
      </c>
      <c r="AF167">
        <v>151840.54</v>
      </c>
      <c r="AG167">
        <v>115832.7</v>
      </c>
      <c r="AH167">
        <v>0</v>
      </c>
      <c r="AI167">
        <v>36007.839999999902</v>
      </c>
      <c r="AJ167">
        <v>15.45</v>
      </c>
      <c r="AK167">
        <v>0</v>
      </c>
      <c r="AL167">
        <v>-6144.68</v>
      </c>
      <c r="AM167">
        <v>9007.2199999999993</v>
      </c>
      <c r="AN167">
        <v>5207.33</v>
      </c>
      <c r="AO167">
        <v>8991.7699999999895</v>
      </c>
      <c r="AP167">
        <v>2862.53999999999</v>
      </c>
      <c r="AQ167">
        <v>0</v>
      </c>
    </row>
    <row r="168" spans="1:43" hidden="1" x14ac:dyDescent="0.25">
      <c r="A168" t="s">
        <v>623</v>
      </c>
      <c r="B168" t="s">
        <v>622</v>
      </c>
      <c r="C168" t="s">
        <v>24</v>
      </c>
      <c r="D168">
        <v>33669.584327730001</v>
      </c>
      <c r="E168">
        <v>744.85</v>
      </c>
      <c r="F168">
        <v>199.48</v>
      </c>
      <c r="G168">
        <v>6775.54</v>
      </c>
      <c r="H168">
        <v>89.9</v>
      </c>
      <c r="I168">
        <v>4027.74</v>
      </c>
      <c r="K168">
        <v>7.0000000000000201E-2</v>
      </c>
      <c r="L168">
        <v>22.178999999999998</v>
      </c>
      <c r="M168">
        <v>45.57</v>
      </c>
      <c r="N168">
        <v>0</v>
      </c>
      <c r="O168">
        <v>343.95</v>
      </c>
      <c r="P168">
        <v>166.44</v>
      </c>
      <c r="R168">
        <v>182.721</v>
      </c>
      <c r="S168">
        <v>1182.93</v>
      </c>
      <c r="T168">
        <v>137.91</v>
      </c>
      <c r="U168">
        <v>93.41</v>
      </c>
      <c r="V168">
        <v>24.950000000000198</v>
      </c>
      <c r="W168">
        <v>-1453.77999999999</v>
      </c>
      <c r="X168">
        <v>5571.54</v>
      </c>
      <c r="Y168">
        <v>337.39</v>
      </c>
      <c r="Z168">
        <v>44.949980600000004</v>
      </c>
      <c r="AA168">
        <v>159.36000000000001</v>
      </c>
      <c r="AC168">
        <v>5411.66</v>
      </c>
      <c r="AD168">
        <v>0</v>
      </c>
      <c r="AE168">
        <v>141.49</v>
      </c>
      <c r="AF168">
        <v>5915.49</v>
      </c>
      <c r="AG168">
        <v>503.83</v>
      </c>
      <c r="AH168">
        <v>360.87</v>
      </c>
      <c r="AI168">
        <v>5411.66</v>
      </c>
      <c r="AJ168">
        <v>32.74</v>
      </c>
      <c r="AK168">
        <v>3621.42</v>
      </c>
      <c r="AL168">
        <v>-2124.91</v>
      </c>
      <c r="AM168">
        <v>-1567.88</v>
      </c>
      <c r="AN168">
        <v>-1279.42</v>
      </c>
      <c r="AO168">
        <v>-1600.62</v>
      </c>
      <c r="AP168">
        <v>-71.369999999999806</v>
      </c>
      <c r="AQ168">
        <v>0</v>
      </c>
    </row>
    <row r="169" spans="1:43" hidden="1" x14ac:dyDescent="0.25">
      <c r="A169" t="s">
        <v>625</v>
      </c>
      <c r="B169" t="s">
        <v>624</v>
      </c>
      <c r="C169" t="s">
        <v>626</v>
      </c>
      <c r="D169">
        <v>33532.501967240001</v>
      </c>
      <c r="E169">
        <v>223.85</v>
      </c>
      <c r="F169">
        <v>1712.33</v>
      </c>
      <c r="G169">
        <v>0</v>
      </c>
      <c r="H169">
        <v>1500</v>
      </c>
      <c r="I169">
        <v>5202.1099999999997</v>
      </c>
      <c r="J169">
        <v>832.13</v>
      </c>
      <c r="L169">
        <v>0</v>
      </c>
      <c r="M169">
        <v>410.1</v>
      </c>
      <c r="N169">
        <v>0</v>
      </c>
      <c r="O169">
        <v>12646.45</v>
      </c>
      <c r="P169">
        <v>4956.9399999999996</v>
      </c>
      <c r="R169">
        <v>9749.82</v>
      </c>
      <c r="S169">
        <v>252.08999999999901</v>
      </c>
      <c r="T169">
        <v>1027.42</v>
      </c>
      <c r="U169">
        <v>2486.5300000000002</v>
      </c>
      <c r="V169">
        <v>991.64000000000306</v>
      </c>
      <c r="W169">
        <v>12168.09</v>
      </c>
      <c r="X169">
        <v>8718.33</v>
      </c>
      <c r="Y169">
        <v>2739.75</v>
      </c>
      <c r="Z169">
        <v>150.00000879999999</v>
      </c>
      <c r="AA169">
        <v>3438.5</v>
      </c>
      <c r="AC169">
        <v>13668.09</v>
      </c>
      <c r="AD169">
        <v>579.69000000000005</v>
      </c>
      <c r="AE169">
        <v>3133.17</v>
      </c>
      <c r="AF169">
        <v>21364.78</v>
      </c>
      <c r="AG169">
        <v>7696.69</v>
      </c>
      <c r="AH169">
        <v>2684.44</v>
      </c>
      <c r="AI169">
        <v>13668.0899999999</v>
      </c>
      <c r="AJ169">
        <v>72.319999999999993</v>
      </c>
      <c r="AK169">
        <v>-2210.91</v>
      </c>
      <c r="AL169">
        <v>-1053.28</v>
      </c>
      <c r="AM169">
        <v>3468.78</v>
      </c>
      <c r="AN169">
        <v>-1897.86</v>
      </c>
      <c r="AO169">
        <v>3396.46</v>
      </c>
      <c r="AP169">
        <v>204.59</v>
      </c>
      <c r="AQ169">
        <v>1575</v>
      </c>
    </row>
    <row r="170" spans="1:43" hidden="1" x14ac:dyDescent="0.25">
      <c r="A170" t="s">
        <v>628</v>
      </c>
      <c r="B170" t="s">
        <v>627</v>
      </c>
      <c r="C170" t="s">
        <v>468</v>
      </c>
      <c r="D170">
        <v>33491.625446220001</v>
      </c>
      <c r="E170">
        <v>580.79999999999995</v>
      </c>
      <c r="F170">
        <v>301.43</v>
      </c>
      <c r="G170">
        <v>560.15</v>
      </c>
      <c r="H170">
        <v>585.41</v>
      </c>
      <c r="I170">
        <v>297.92</v>
      </c>
      <c r="J170">
        <v>87.63</v>
      </c>
      <c r="L170">
        <v>301.33999999999997</v>
      </c>
      <c r="M170">
        <v>4.49</v>
      </c>
      <c r="N170">
        <v>0</v>
      </c>
      <c r="O170">
        <v>1759.6</v>
      </c>
      <c r="P170">
        <v>219.44</v>
      </c>
      <c r="R170">
        <v>1377.4</v>
      </c>
      <c r="S170">
        <v>70.510000000000005</v>
      </c>
      <c r="T170">
        <v>248.74</v>
      </c>
      <c r="U170">
        <v>76.37</v>
      </c>
      <c r="V170">
        <v>17.200000000000401</v>
      </c>
      <c r="W170">
        <v>1144.6500000000001</v>
      </c>
      <c r="X170">
        <v>1300.22</v>
      </c>
      <c r="Y170">
        <v>550.16999999999996</v>
      </c>
      <c r="Z170">
        <v>58.540458200000003</v>
      </c>
      <c r="AA170">
        <v>295.19</v>
      </c>
      <c r="AC170">
        <v>2290.21</v>
      </c>
      <c r="AD170">
        <v>322.94</v>
      </c>
      <c r="AE170">
        <v>114.61</v>
      </c>
      <c r="AF170">
        <v>3059.82</v>
      </c>
      <c r="AG170">
        <v>769.61</v>
      </c>
      <c r="AH170">
        <v>608.85</v>
      </c>
      <c r="AI170">
        <v>2290.21</v>
      </c>
      <c r="AJ170">
        <v>335.24</v>
      </c>
      <c r="AK170">
        <v>18.75</v>
      </c>
      <c r="AL170">
        <v>-561.53</v>
      </c>
      <c r="AM170">
        <v>533.29</v>
      </c>
      <c r="AN170">
        <v>-173.23</v>
      </c>
      <c r="AO170">
        <v>198.04999999999899</v>
      </c>
      <c r="AP170">
        <v>-9.49</v>
      </c>
      <c r="AQ170">
        <v>119.93</v>
      </c>
    </row>
    <row r="171" spans="1:43" hidden="1" x14ac:dyDescent="0.25">
      <c r="A171" t="s">
        <v>630</v>
      </c>
      <c r="B171" t="s">
        <v>629</v>
      </c>
      <c r="C171" t="s">
        <v>74</v>
      </c>
      <c r="D171">
        <v>33358.543922894998</v>
      </c>
      <c r="E171">
        <v>3850.85</v>
      </c>
      <c r="F171">
        <v>42.89</v>
      </c>
      <c r="G171">
        <v>1736.46</v>
      </c>
      <c r="H171">
        <v>43.2</v>
      </c>
      <c r="I171">
        <v>5469.74</v>
      </c>
      <c r="J171">
        <v>59.5399999999999</v>
      </c>
      <c r="L171">
        <v>608.66300000000001</v>
      </c>
      <c r="M171">
        <v>0</v>
      </c>
      <c r="N171">
        <v>0</v>
      </c>
      <c r="O171">
        <v>1949.89</v>
      </c>
      <c r="P171">
        <v>565.72999999999797</v>
      </c>
      <c r="R171">
        <v>238.71700000000001</v>
      </c>
      <c r="S171">
        <v>615.77</v>
      </c>
      <c r="T171">
        <v>1051.24</v>
      </c>
      <c r="U171">
        <v>1102.51</v>
      </c>
      <c r="V171">
        <v>467.52999999999798</v>
      </c>
      <c r="W171">
        <v>5679.25</v>
      </c>
      <c r="X171">
        <v>7168.8799999999901</v>
      </c>
      <c r="Y171">
        <v>1094.1300000000001</v>
      </c>
      <c r="Z171">
        <v>8.6397179000000008</v>
      </c>
      <c r="AA171">
        <v>69.400000000000006</v>
      </c>
      <c r="AC171">
        <v>7458.91</v>
      </c>
      <c r="AD171">
        <v>0</v>
      </c>
      <c r="AE171">
        <v>38.659999999999997</v>
      </c>
      <c r="AF171">
        <v>9118.7699999999895</v>
      </c>
      <c r="AG171">
        <v>1659.8599999999899</v>
      </c>
      <c r="AH171">
        <v>1083.3699999999999</v>
      </c>
      <c r="AI171">
        <v>7458.91</v>
      </c>
      <c r="AJ171">
        <v>38.130000000000003</v>
      </c>
      <c r="AK171">
        <v>-1665.48</v>
      </c>
      <c r="AL171">
        <v>267.17</v>
      </c>
      <c r="AM171">
        <v>1758.42</v>
      </c>
      <c r="AN171">
        <v>-797.73</v>
      </c>
      <c r="AO171">
        <v>1720.29</v>
      </c>
      <c r="AP171">
        <v>360.11</v>
      </c>
      <c r="AQ171">
        <v>1641.59</v>
      </c>
    </row>
    <row r="172" spans="1:43" hidden="1" x14ac:dyDescent="0.25">
      <c r="A172" t="s">
        <v>632</v>
      </c>
      <c r="B172" t="s">
        <v>631</v>
      </c>
      <c r="C172" t="s">
        <v>334</v>
      </c>
      <c r="D172">
        <v>33176.375754209999</v>
      </c>
      <c r="E172">
        <v>1804.6</v>
      </c>
      <c r="F172">
        <v>1553.92</v>
      </c>
      <c r="G172">
        <v>845.03</v>
      </c>
      <c r="H172">
        <v>187.99</v>
      </c>
      <c r="I172">
        <v>414.71</v>
      </c>
      <c r="J172">
        <v>457.33</v>
      </c>
      <c r="L172">
        <v>3.77</v>
      </c>
      <c r="M172">
        <v>163.31</v>
      </c>
      <c r="N172">
        <v>3.48</v>
      </c>
      <c r="O172">
        <v>12288.619999999901</v>
      </c>
      <c r="P172">
        <v>760.81</v>
      </c>
      <c r="R172">
        <v>9192.1199999999899</v>
      </c>
      <c r="S172">
        <v>5347</v>
      </c>
      <c r="T172">
        <v>4087.0899999999901</v>
      </c>
      <c r="U172">
        <v>2929.42</v>
      </c>
      <c r="V172">
        <v>177.8</v>
      </c>
      <c r="W172">
        <v>13105.449999999901</v>
      </c>
      <c r="X172">
        <v>8255.15</v>
      </c>
      <c r="Y172">
        <v>5641.0099999999902</v>
      </c>
      <c r="Z172">
        <v>18.837406000000001</v>
      </c>
      <c r="AA172">
        <v>153.04</v>
      </c>
      <c r="AC172">
        <v>14141.949999999901</v>
      </c>
      <c r="AD172">
        <v>1624.2</v>
      </c>
      <c r="AE172">
        <v>125.679999999999</v>
      </c>
      <c r="AF172">
        <v>20543.769999999899</v>
      </c>
      <c r="AG172">
        <v>6401.82</v>
      </c>
      <c r="AH172">
        <v>869.24</v>
      </c>
      <c r="AI172">
        <v>14141.949999999901</v>
      </c>
      <c r="AJ172">
        <v>2104.7199999999998</v>
      </c>
      <c r="AK172">
        <v>-1237.71</v>
      </c>
      <c r="AL172">
        <v>-4637.17</v>
      </c>
      <c r="AM172">
        <v>-1235.08</v>
      </c>
      <c r="AN172">
        <v>-3074.7</v>
      </c>
      <c r="AO172">
        <v>-3339.7999999999902</v>
      </c>
      <c r="AP172">
        <v>-7109.96</v>
      </c>
      <c r="AQ172">
        <v>1089.17</v>
      </c>
    </row>
    <row r="173" spans="1:43" hidden="1" x14ac:dyDescent="0.25">
      <c r="A173" t="s">
        <v>634</v>
      </c>
      <c r="B173" t="s">
        <v>633</v>
      </c>
      <c r="C173" t="s">
        <v>515</v>
      </c>
      <c r="D173">
        <v>33131.444768050002</v>
      </c>
      <c r="E173">
        <v>3555.95</v>
      </c>
      <c r="F173">
        <v>206.71</v>
      </c>
      <c r="G173">
        <v>268.54000000000002</v>
      </c>
      <c r="H173">
        <v>18.86</v>
      </c>
      <c r="I173">
        <v>1561.02</v>
      </c>
      <c r="J173">
        <v>38.700000000000003</v>
      </c>
      <c r="L173">
        <v>20.5152</v>
      </c>
      <c r="M173">
        <v>0.49</v>
      </c>
      <c r="N173">
        <v>8.48</v>
      </c>
      <c r="O173">
        <v>1398.61</v>
      </c>
      <c r="P173">
        <v>57.900000000000901</v>
      </c>
      <c r="R173">
        <v>979.71479999999997</v>
      </c>
      <c r="S173">
        <v>139.53</v>
      </c>
      <c r="T173">
        <v>97.27</v>
      </c>
      <c r="U173">
        <v>397.89</v>
      </c>
      <c r="V173">
        <v>14.5100000000009</v>
      </c>
      <c r="W173">
        <v>4467.5600000000004</v>
      </c>
      <c r="X173">
        <v>3726.71</v>
      </c>
      <c r="Y173">
        <v>303.98</v>
      </c>
      <c r="Z173">
        <v>9.4320369999999993</v>
      </c>
      <c r="AA173">
        <v>9.83</v>
      </c>
      <c r="AC173">
        <v>4763.4399999999996</v>
      </c>
      <c r="AD173">
        <v>1226.01</v>
      </c>
      <c r="AE173">
        <v>4.6900000000000004</v>
      </c>
      <c r="AF173">
        <v>5125.32</v>
      </c>
      <c r="AG173">
        <v>361.88</v>
      </c>
      <c r="AH173">
        <v>800.15</v>
      </c>
      <c r="AI173">
        <v>4763.4399999999996</v>
      </c>
      <c r="AJ173">
        <v>125.47</v>
      </c>
      <c r="AK173">
        <v>-267.55</v>
      </c>
      <c r="AL173">
        <v>101.31</v>
      </c>
      <c r="AM173">
        <v>-39.22</v>
      </c>
      <c r="AN173">
        <v>-763.46</v>
      </c>
      <c r="AO173">
        <v>-164.69</v>
      </c>
      <c r="AP173">
        <v>-205.46</v>
      </c>
      <c r="AQ173">
        <v>76.31</v>
      </c>
    </row>
    <row r="174" spans="1:43" hidden="1" x14ac:dyDescent="0.25">
      <c r="A174" t="s">
        <v>636</v>
      </c>
      <c r="B174" t="s">
        <v>635</v>
      </c>
      <c r="C174" t="s">
        <v>418</v>
      </c>
      <c r="D174">
        <v>32905.498704750004</v>
      </c>
      <c r="E174">
        <v>98.05</v>
      </c>
      <c r="F174">
        <v>7707.76</v>
      </c>
      <c r="G174">
        <v>0</v>
      </c>
      <c r="H174">
        <v>696.41</v>
      </c>
      <c r="I174">
        <v>7153.69</v>
      </c>
      <c r="K174">
        <v>3530.08</v>
      </c>
      <c r="L174">
        <v>55.23</v>
      </c>
      <c r="M174">
        <v>205.15</v>
      </c>
      <c r="N174">
        <v>0</v>
      </c>
      <c r="O174">
        <v>28381.78</v>
      </c>
      <c r="P174">
        <v>8366.01</v>
      </c>
      <c r="R174">
        <v>2774.21</v>
      </c>
      <c r="S174">
        <v>11123.33</v>
      </c>
      <c r="T174">
        <v>14410.47</v>
      </c>
      <c r="U174">
        <v>21817.11</v>
      </c>
      <c r="V174">
        <v>8330.89</v>
      </c>
      <c r="W174">
        <v>25810.19</v>
      </c>
      <c r="X174">
        <v>28609.059999999899</v>
      </c>
      <c r="Y174">
        <v>22118.23</v>
      </c>
      <c r="Z174">
        <v>348.20633550000002</v>
      </c>
      <c r="AA174">
        <v>4829.93</v>
      </c>
      <c r="AC174">
        <v>26506.6</v>
      </c>
      <c r="AD174">
        <v>7307.29</v>
      </c>
      <c r="AE174">
        <v>35.119999999999997</v>
      </c>
      <c r="AF174">
        <v>56990.84</v>
      </c>
      <c r="AG174">
        <v>30484.2399999999</v>
      </c>
      <c r="AH174">
        <v>3024.75</v>
      </c>
      <c r="AI174">
        <v>26506.5999999999</v>
      </c>
      <c r="AJ174">
        <v>169.38</v>
      </c>
      <c r="AK174">
        <v>-329.49</v>
      </c>
      <c r="AL174">
        <v>-1118.04</v>
      </c>
      <c r="AM174">
        <v>660.25</v>
      </c>
      <c r="AN174">
        <v>997.41</v>
      </c>
      <c r="AO174">
        <v>490.87</v>
      </c>
      <c r="AP174">
        <v>-787.28</v>
      </c>
      <c r="AQ174">
        <v>0.3</v>
      </c>
    </row>
    <row r="175" spans="1:43" hidden="1" x14ac:dyDescent="0.25">
      <c r="A175" t="s">
        <v>638</v>
      </c>
      <c r="B175" t="s">
        <v>637</v>
      </c>
      <c r="C175" t="s">
        <v>468</v>
      </c>
      <c r="D175">
        <v>32661.770597059902</v>
      </c>
      <c r="E175">
        <v>568.9</v>
      </c>
      <c r="F175">
        <v>1484.62</v>
      </c>
      <c r="G175">
        <v>1439.13</v>
      </c>
      <c r="H175">
        <v>57.12</v>
      </c>
      <c r="I175">
        <v>246.29</v>
      </c>
      <c r="J175">
        <v>28.62</v>
      </c>
      <c r="L175">
        <v>457.65</v>
      </c>
      <c r="M175">
        <v>594.82000000000005</v>
      </c>
      <c r="N175">
        <v>326.3</v>
      </c>
      <c r="O175">
        <v>3841.94</v>
      </c>
      <c r="P175">
        <v>690.89000000000101</v>
      </c>
      <c r="R175">
        <v>2693.55</v>
      </c>
      <c r="S175">
        <v>286.56</v>
      </c>
      <c r="T175">
        <v>857.60999999999899</v>
      </c>
      <c r="U175">
        <v>95.92</v>
      </c>
      <c r="V175">
        <v>176.56</v>
      </c>
      <c r="W175">
        <v>1942.19999999999</v>
      </c>
      <c r="X175">
        <v>2955.93</v>
      </c>
      <c r="Y175">
        <v>2342.22999999999</v>
      </c>
      <c r="Z175">
        <v>57.123516959118</v>
      </c>
      <c r="AA175">
        <v>943.79</v>
      </c>
      <c r="AC175">
        <v>3764.75</v>
      </c>
      <c r="AD175">
        <v>1046.43</v>
      </c>
      <c r="AE175">
        <v>485.71</v>
      </c>
      <c r="AF175">
        <v>6797.87</v>
      </c>
      <c r="AG175">
        <v>3033.12</v>
      </c>
      <c r="AH175">
        <v>1376.65</v>
      </c>
      <c r="AI175">
        <v>3764.74999999999</v>
      </c>
      <c r="AJ175">
        <v>577.66999999999996</v>
      </c>
      <c r="AK175">
        <v>311</v>
      </c>
      <c r="AL175">
        <v>-697.22</v>
      </c>
      <c r="AM175">
        <v>382.88</v>
      </c>
      <c r="AN175">
        <v>-529.93999999999903</v>
      </c>
      <c r="AO175">
        <v>-194.789999999999</v>
      </c>
      <c r="AP175">
        <v>-3.3400000000000301</v>
      </c>
      <c r="AQ175">
        <v>37.39</v>
      </c>
    </row>
    <row r="176" spans="1:43" hidden="1" x14ac:dyDescent="0.25">
      <c r="A176" t="s">
        <v>110</v>
      </c>
      <c r="B176" t="s">
        <v>111</v>
      </c>
      <c r="C176" t="s">
        <v>112</v>
      </c>
      <c r="D176">
        <v>32529.724934999998</v>
      </c>
      <c r="E176">
        <v>111</v>
      </c>
      <c r="F176">
        <v>1724.2</v>
      </c>
      <c r="G176">
        <v>0</v>
      </c>
      <c r="H176">
        <v>293.07</v>
      </c>
      <c r="I176">
        <v>7978.29</v>
      </c>
      <c r="K176">
        <v>530.95000000000005</v>
      </c>
      <c r="L176">
        <v>93.89</v>
      </c>
      <c r="M176">
        <v>894.95</v>
      </c>
      <c r="N176">
        <v>13.45</v>
      </c>
      <c r="O176">
        <v>29040.74</v>
      </c>
      <c r="P176">
        <v>2916.81</v>
      </c>
      <c r="R176">
        <v>23030.38</v>
      </c>
      <c r="S176">
        <v>2713.3399999999901</v>
      </c>
      <c r="T176">
        <v>5210.21</v>
      </c>
      <c r="U176">
        <v>4490.57</v>
      </c>
      <c r="V176">
        <v>1242.74</v>
      </c>
      <c r="W176">
        <v>34693.83</v>
      </c>
      <c r="X176">
        <v>15810.83</v>
      </c>
      <c r="Y176">
        <v>6934.41</v>
      </c>
      <c r="Z176">
        <v>415.3723507556</v>
      </c>
      <c r="AA176">
        <v>3490.79</v>
      </c>
      <c r="AC176">
        <v>35000.35</v>
      </c>
      <c r="AD176">
        <v>2164.9</v>
      </c>
      <c r="AE176">
        <v>1674.07</v>
      </c>
      <c r="AF176">
        <v>44851.57</v>
      </c>
      <c r="AG176">
        <v>9851.2199999999993</v>
      </c>
      <c r="AH176">
        <v>2954.3</v>
      </c>
      <c r="AI176">
        <v>35000.35</v>
      </c>
      <c r="AJ176">
        <v>3047.36</v>
      </c>
      <c r="AK176">
        <v>-2916.29</v>
      </c>
      <c r="AL176">
        <v>-5065.75</v>
      </c>
      <c r="AM176">
        <v>7639.36</v>
      </c>
      <c r="AN176">
        <v>-5918.61</v>
      </c>
      <c r="AO176">
        <v>4592</v>
      </c>
      <c r="AP176">
        <v>-342.68</v>
      </c>
      <c r="AQ176">
        <v>4319.5200000000004</v>
      </c>
    </row>
    <row r="177" spans="1:43" hidden="1" x14ac:dyDescent="0.25">
      <c r="A177" t="s">
        <v>640</v>
      </c>
      <c r="B177" t="s">
        <v>639</v>
      </c>
      <c r="C177" t="s">
        <v>451</v>
      </c>
      <c r="D177">
        <v>32285.4968625</v>
      </c>
      <c r="E177">
        <v>466.95</v>
      </c>
      <c r="F177">
        <v>734.53</v>
      </c>
      <c r="G177">
        <v>0</v>
      </c>
      <c r="H177">
        <v>137.68</v>
      </c>
      <c r="I177">
        <v>21.3</v>
      </c>
      <c r="J177">
        <v>807.72</v>
      </c>
      <c r="L177">
        <v>0</v>
      </c>
      <c r="M177">
        <v>52.03</v>
      </c>
      <c r="N177">
        <v>0</v>
      </c>
      <c r="O177">
        <v>8197.2999999999993</v>
      </c>
      <c r="P177">
        <v>1446.6299999999901</v>
      </c>
      <c r="R177">
        <v>7623.5</v>
      </c>
      <c r="S177">
        <v>385.289999999999</v>
      </c>
      <c r="T177">
        <v>1776.24</v>
      </c>
      <c r="U177">
        <v>521.77</v>
      </c>
      <c r="V177">
        <v>122.609999999998</v>
      </c>
      <c r="W177">
        <v>5492.25</v>
      </c>
      <c r="X177">
        <v>1390.02999999999</v>
      </c>
      <c r="Y177">
        <v>2510.77</v>
      </c>
      <c r="Z177">
        <v>68.839012499999995</v>
      </c>
      <c r="AA177">
        <v>628.85</v>
      </c>
      <c r="AC177">
        <v>5629.93</v>
      </c>
      <c r="AD177">
        <v>53.39</v>
      </c>
      <c r="AE177">
        <v>516.29999999999995</v>
      </c>
      <c r="AF177">
        <v>9587.3299999999908</v>
      </c>
      <c r="AG177">
        <v>3957.3999999999901</v>
      </c>
      <c r="AH177">
        <v>930.05</v>
      </c>
      <c r="AI177">
        <v>5629.93</v>
      </c>
      <c r="AJ177">
        <v>1366.3</v>
      </c>
      <c r="AK177">
        <v>-628.44000000000005</v>
      </c>
      <c r="AL177">
        <v>-1293.53</v>
      </c>
      <c r="AM177">
        <v>1661.74</v>
      </c>
      <c r="AN177">
        <v>-445.86</v>
      </c>
      <c r="AO177">
        <v>295.44</v>
      </c>
      <c r="AP177">
        <v>-260.23</v>
      </c>
      <c r="AQ177">
        <v>137.47</v>
      </c>
    </row>
    <row r="178" spans="1:43" hidden="1" x14ac:dyDescent="0.25">
      <c r="A178" t="s">
        <v>642</v>
      </c>
      <c r="B178" t="s">
        <v>641</v>
      </c>
      <c r="C178" t="s">
        <v>384</v>
      </c>
      <c r="D178">
        <v>32216.064643341</v>
      </c>
      <c r="E178">
        <v>309.23</v>
      </c>
      <c r="F178">
        <v>309.29000000000002</v>
      </c>
      <c r="G178">
        <v>0</v>
      </c>
      <c r="H178">
        <v>28826.21</v>
      </c>
      <c r="I178">
        <v>875.36</v>
      </c>
      <c r="J178">
        <v>5170.47</v>
      </c>
      <c r="L178">
        <v>6768.723</v>
      </c>
      <c r="M178">
        <v>3123.9</v>
      </c>
      <c r="N178">
        <v>0</v>
      </c>
      <c r="O178">
        <v>45254.28</v>
      </c>
      <c r="P178">
        <v>16104.639999999899</v>
      </c>
      <c r="R178">
        <v>32964.116999999998</v>
      </c>
      <c r="S178">
        <v>216.03</v>
      </c>
      <c r="T178">
        <v>5617.4299999999903</v>
      </c>
      <c r="U178">
        <v>2397.54</v>
      </c>
      <c r="V178">
        <v>477.229999999992</v>
      </c>
      <c r="W178">
        <v>-4457.91</v>
      </c>
      <c r="X178">
        <v>1145.3800000000001</v>
      </c>
      <c r="Y178">
        <v>5926.7199999999903</v>
      </c>
      <c r="Z178">
        <v>94.79</v>
      </c>
      <c r="AA178">
        <v>14841.75</v>
      </c>
      <c r="AC178">
        <v>24368.3</v>
      </c>
      <c r="AD178">
        <v>3.59</v>
      </c>
      <c r="AE178">
        <v>10456.94</v>
      </c>
      <c r="AF178">
        <v>46399.659999999902</v>
      </c>
      <c r="AG178">
        <v>22031.359999999899</v>
      </c>
      <c r="AH178">
        <v>50.4</v>
      </c>
      <c r="AI178">
        <v>24368.3</v>
      </c>
      <c r="AJ178">
        <v>1092.06</v>
      </c>
      <c r="AK178">
        <v>-868.95</v>
      </c>
      <c r="AL178">
        <v>-1467.66</v>
      </c>
      <c r="AM178">
        <v>2565.5100000000002</v>
      </c>
      <c r="AN178">
        <v>4.3799999999999901</v>
      </c>
      <c r="AO178">
        <v>1473.45</v>
      </c>
      <c r="AP178">
        <v>228.9</v>
      </c>
      <c r="AQ178">
        <v>0</v>
      </c>
    </row>
    <row r="179" spans="1:43" hidden="1" x14ac:dyDescent="0.25">
      <c r="A179" t="s">
        <v>644</v>
      </c>
      <c r="B179" t="s">
        <v>643</v>
      </c>
      <c r="C179" t="s">
        <v>538</v>
      </c>
      <c r="D179">
        <v>32143.334819895001</v>
      </c>
      <c r="E179">
        <v>131.69999999999999</v>
      </c>
      <c r="F179">
        <v>806.39</v>
      </c>
      <c r="G179">
        <v>7802.07</v>
      </c>
      <c r="H179">
        <v>2479.67</v>
      </c>
      <c r="I179">
        <v>12748.91</v>
      </c>
      <c r="K179">
        <v>1837.75</v>
      </c>
      <c r="L179">
        <v>13.4</v>
      </c>
      <c r="M179">
        <v>14366.2</v>
      </c>
      <c r="N179">
        <v>89.44</v>
      </c>
      <c r="O179">
        <v>91915.8299999999</v>
      </c>
      <c r="P179">
        <v>60157.889999999898</v>
      </c>
      <c r="Q179">
        <v>75154.55</v>
      </c>
      <c r="R179">
        <v>543.92999999999995</v>
      </c>
      <c r="S179">
        <v>1668.18</v>
      </c>
      <c r="T179">
        <v>23756.71</v>
      </c>
      <c r="U179">
        <v>0</v>
      </c>
      <c r="V179" s="4">
        <v>-1.45519152283668E-11</v>
      </c>
      <c r="W179">
        <v>11246.63</v>
      </c>
      <c r="X179">
        <v>14422.97</v>
      </c>
      <c r="Y179">
        <v>24563.1</v>
      </c>
      <c r="Z179">
        <v>247.9671117</v>
      </c>
      <c r="AA179">
        <v>83104.899999999994</v>
      </c>
      <c r="AC179">
        <v>21617.81</v>
      </c>
      <c r="AD179">
        <v>0</v>
      </c>
      <c r="AE179">
        <v>60157.89</v>
      </c>
      <c r="AF179">
        <v>106338.799999999</v>
      </c>
      <c r="AG179">
        <v>84720.989999999903</v>
      </c>
      <c r="AH179">
        <v>5.88</v>
      </c>
      <c r="AI179">
        <v>21617.809999999899</v>
      </c>
      <c r="AJ179">
        <v>127.92</v>
      </c>
      <c r="AK179">
        <v>-1663.81</v>
      </c>
      <c r="AL179">
        <v>-1633.96</v>
      </c>
      <c r="AM179">
        <v>7490.47</v>
      </c>
      <c r="AN179">
        <v>2612.0099999999902</v>
      </c>
      <c r="AO179">
        <v>7362.55</v>
      </c>
      <c r="AP179">
        <v>4192.7</v>
      </c>
      <c r="AQ179">
        <v>123.75</v>
      </c>
    </row>
    <row r="180" spans="1:43" hidden="1" x14ac:dyDescent="0.25">
      <c r="A180" t="s">
        <v>646</v>
      </c>
      <c r="B180" t="s">
        <v>645</v>
      </c>
      <c r="C180" t="s">
        <v>647</v>
      </c>
      <c r="D180">
        <v>31559.8821599</v>
      </c>
      <c r="E180">
        <v>28280.85</v>
      </c>
      <c r="F180">
        <v>541.59</v>
      </c>
      <c r="G180">
        <v>9.5</v>
      </c>
      <c r="H180">
        <v>11.27</v>
      </c>
      <c r="I180">
        <v>1327.86</v>
      </c>
      <c r="K180">
        <v>32.85</v>
      </c>
      <c r="L180">
        <v>0</v>
      </c>
      <c r="M180">
        <v>0</v>
      </c>
      <c r="N180">
        <v>0</v>
      </c>
      <c r="O180">
        <v>568.94000000000005</v>
      </c>
      <c r="P180">
        <v>61.910000000000402</v>
      </c>
      <c r="R180">
        <v>330.38</v>
      </c>
      <c r="S180">
        <v>91.799999999999898</v>
      </c>
      <c r="T180">
        <v>218.87</v>
      </c>
      <c r="U180">
        <v>205.71</v>
      </c>
      <c r="V180">
        <v>55.070000000000398</v>
      </c>
      <c r="W180">
        <v>2162.81</v>
      </c>
      <c r="X180">
        <v>2437.0100000000002</v>
      </c>
      <c r="Y180">
        <v>760.46</v>
      </c>
      <c r="Z180">
        <v>1.1265069999999999</v>
      </c>
      <c r="AA180">
        <v>24.57</v>
      </c>
      <c r="AC180">
        <v>2183.58</v>
      </c>
      <c r="AD180">
        <v>489.58</v>
      </c>
      <c r="AE180">
        <v>6.84</v>
      </c>
      <c r="AF180">
        <v>3005.95</v>
      </c>
      <c r="AG180">
        <v>822.37</v>
      </c>
      <c r="AH180">
        <v>527.77</v>
      </c>
      <c r="AI180">
        <v>2183.58</v>
      </c>
      <c r="AJ180">
        <v>70.31</v>
      </c>
      <c r="AK180">
        <v>-21.19</v>
      </c>
      <c r="AL180">
        <v>-40.729999999999997</v>
      </c>
      <c r="AM180">
        <v>327.37</v>
      </c>
      <c r="AN180">
        <v>-61.67</v>
      </c>
      <c r="AO180">
        <v>257.06</v>
      </c>
      <c r="AP180">
        <v>265.45</v>
      </c>
      <c r="AQ180">
        <v>0</v>
      </c>
    </row>
    <row r="181" spans="1:43" hidden="1" x14ac:dyDescent="0.25">
      <c r="A181" t="s">
        <v>649</v>
      </c>
      <c r="B181" t="s">
        <v>648</v>
      </c>
      <c r="C181" t="s">
        <v>650</v>
      </c>
      <c r="D181">
        <v>31533.20775025</v>
      </c>
      <c r="E181">
        <v>249.5</v>
      </c>
      <c r="F181">
        <v>1957.1</v>
      </c>
      <c r="G181">
        <v>119.2</v>
      </c>
      <c r="H181">
        <v>600.29999999999995</v>
      </c>
      <c r="I181">
        <v>2965.2</v>
      </c>
      <c r="K181">
        <v>241</v>
      </c>
      <c r="L181">
        <v>562.4</v>
      </c>
      <c r="M181">
        <v>370.2</v>
      </c>
      <c r="N181">
        <v>1037.5</v>
      </c>
      <c r="O181">
        <v>11959.4</v>
      </c>
      <c r="P181">
        <v>7043.6999999999898</v>
      </c>
      <c r="R181">
        <v>10117</v>
      </c>
      <c r="S181">
        <v>1060.7</v>
      </c>
      <c r="T181">
        <v>1870.9</v>
      </c>
      <c r="U181">
        <v>668.8</v>
      </c>
      <c r="V181">
        <v>2823.6999999999898</v>
      </c>
      <c r="W181">
        <v>7713</v>
      </c>
      <c r="X181">
        <v>8382.2999999999993</v>
      </c>
      <c r="Y181">
        <v>3828</v>
      </c>
      <c r="Z181">
        <v>120.06</v>
      </c>
      <c r="AA181">
        <v>5146.5999999999904</v>
      </c>
      <c r="AC181">
        <v>9470</v>
      </c>
      <c r="AD181">
        <v>2298.1999999999998</v>
      </c>
      <c r="AE181">
        <v>4220</v>
      </c>
      <c r="AF181">
        <v>20341.699999999899</v>
      </c>
      <c r="AG181">
        <v>10871.699999999901</v>
      </c>
      <c r="AH181">
        <v>2058.1999999999998</v>
      </c>
      <c r="AI181">
        <v>9470</v>
      </c>
      <c r="AJ181">
        <v>1924.8</v>
      </c>
      <c r="AK181">
        <v>242.1</v>
      </c>
      <c r="AL181">
        <v>-1662</v>
      </c>
      <c r="AM181">
        <v>1176.5999999999999</v>
      </c>
      <c r="AN181">
        <v>-1051.5</v>
      </c>
      <c r="AO181">
        <v>-748.2</v>
      </c>
      <c r="AP181">
        <v>-243.3</v>
      </c>
      <c r="AQ181">
        <v>0</v>
      </c>
    </row>
    <row r="182" spans="1:43" hidden="1" x14ac:dyDescent="0.25">
      <c r="A182" t="s">
        <v>652</v>
      </c>
      <c r="B182" t="s">
        <v>651</v>
      </c>
      <c r="C182" t="s">
        <v>544</v>
      </c>
      <c r="D182">
        <v>31489.757614709899</v>
      </c>
      <c r="E182">
        <v>485</v>
      </c>
      <c r="F182">
        <v>577.98</v>
      </c>
      <c r="G182">
        <v>0</v>
      </c>
      <c r="H182">
        <v>647.07000000000005</v>
      </c>
      <c r="I182">
        <v>1876.47</v>
      </c>
      <c r="L182">
        <v>0</v>
      </c>
      <c r="M182">
        <v>97.88</v>
      </c>
      <c r="N182">
        <v>0</v>
      </c>
      <c r="O182">
        <v>486.49999999999898</v>
      </c>
      <c r="P182">
        <v>252.17999999999901</v>
      </c>
      <c r="R182">
        <v>379.29999999999899</v>
      </c>
      <c r="S182">
        <v>1060.23</v>
      </c>
      <c r="T182">
        <v>3276.71</v>
      </c>
      <c r="U182">
        <v>9.32</v>
      </c>
      <c r="V182">
        <v>212.319999999999</v>
      </c>
      <c r="W182">
        <v>-457.7</v>
      </c>
      <c r="X182">
        <v>3809.74</v>
      </c>
      <c r="Y182">
        <v>3854.69</v>
      </c>
      <c r="Z182">
        <v>64.707197399999998</v>
      </c>
      <c r="AA182">
        <v>1837.58</v>
      </c>
      <c r="AC182">
        <v>189.37</v>
      </c>
      <c r="AD182">
        <v>697.81</v>
      </c>
      <c r="AE182">
        <v>39.86</v>
      </c>
      <c r="AF182">
        <v>4296.24</v>
      </c>
      <c r="AG182">
        <v>4106.8699999999899</v>
      </c>
      <c r="AH182">
        <v>175.23</v>
      </c>
      <c r="AI182">
        <v>189.37</v>
      </c>
      <c r="AJ182">
        <v>64.48</v>
      </c>
      <c r="AK182">
        <v>8.49</v>
      </c>
      <c r="AL182">
        <v>-157.66</v>
      </c>
      <c r="AM182">
        <v>152.44999999999999</v>
      </c>
      <c r="AN182">
        <v>-465.10999999999899</v>
      </c>
      <c r="AO182">
        <v>87.969999999999899</v>
      </c>
      <c r="AP182">
        <v>3.27999999999999</v>
      </c>
      <c r="AQ182">
        <v>0</v>
      </c>
    </row>
    <row r="183" spans="1:43" hidden="1" x14ac:dyDescent="0.25">
      <c r="A183" t="s">
        <v>654</v>
      </c>
      <c r="B183" t="s">
        <v>653</v>
      </c>
      <c r="C183" t="s">
        <v>115</v>
      </c>
      <c r="D183">
        <v>31101.6291036</v>
      </c>
      <c r="E183">
        <v>1287.05</v>
      </c>
      <c r="F183">
        <v>74.400000000000006</v>
      </c>
      <c r="G183">
        <v>7.21</v>
      </c>
      <c r="H183">
        <v>24.27</v>
      </c>
      <c r="I183">
        <v>415.96</v>
      </c>
      <c r="J183">
        <v>15.5099999999999</v>
      </c>
      <c r="L183">
        <v>169.73</v>
      </c>
      <c r="M183">
        <v>100.33</v>
      </c>
      <c r="N183">
        <v>0</v>
      </c>
      <c r="O183">
        <v>735.77</v>
      </c>
      <c r="P183">
        <v>342.49</v>
      </c>
      <c r="R183">
        <v>344.95999999999901</v>
      </c>
      <c r="S183">
        <v>76.97</v>
      </c>
      <c r="T183">
        <v>268.81</v>
      </c>
      <c r="U183">
        <v>120.75</v>
      </c>
      <c r="V183">
        <v>133.53</v>
      </c>
      <c r="W183">
        <v>1051.26</v>
      </c>
      <c r="X183">
        <v>1032.67</v>
      </c>
      <c r="Y183">
        <v>343.21</v>
      </c>
      <c r="Z183">
        <v>24.2703089</v>
      </c>
      <c r="AA183">
        <v>278.7</v>
      </c>
      <c r="AC183">
        <v>1082.74</v>
      </c>
      <c r="AD183">
        <v>143</v>
      </c>
      <c r="AE183">
        <v>193.45</v>
      </c>
      <c r="AF183">
        <v>1768.44</v>
      </c>
      <c r="AG183">
        <v>685.7</v>
      </c>
      <c r="AH183">
        <v>396.74</v>
      </c>
      <c r="AI183">
        <v>1082.74</v>
      </c>
      <c r="AJ183">
        <v>2.2599999999999998</v>
      </c>
      <c r="AK183">
        <v>-410.48</v>
      </c>
      <c r="AL183">
        <v>56.46</v>
      </c>
      <c r="AM183">
        <v>351.02</v>
      </c>
      <c r="AN183">
        <v>-154</v>
      </c>
      <c r="AO183">
        <v>348.76</v>
      </c>
      <c r="AP183">
        <v>-3.0000000000000502</v>
      </c>
      <c r="AQ183">
        <v>0</v>
      </c>
    </row>
    <row r="184" spans="1:43" hidden="1" x14ac:dyDescent="0.25">
      <c r="A184" t="s">
        <v>656</v>
      </c>
      <c r="B184" t="s">
        <v>655</v>
      </c>
      <c r="C184" t="s">
        <v>96</v>
      </c>
      <c r="D184">
        <v>31071.92778722</v>
      </c>
      <c r="E184">
        <v>773.25</v>
      </c>
      <c r="F184">
        <v>316.2</v>
      </c>
      <c r="G184">
        <v>216.7</v>
      </c>
      <c r="H184">
        <v>401.4</v>
      </c>
      <c r="I184">
        <v>1356.1</v>
      </c>
      <c r="K184">
        <v>69.599999999999994</v>
      </c>
      <c r="L184">
        <v>0</v>
      </c>
      <c r="M184">
        <v>94.1</v>
      </c>
      <c r="N184">
        <v>0</v>
      </c>
      <c r="O184">
        <v>3405.6999999999898</v>
      </c>
      <c r="P184">
        <v>1024.79999999999</v>
      </c>
      <c r="R184">
        <v>2843.7999999999902</v>
      </c>
      <c r="S184">
        <v>207.1</v>
      </c>
      <c r="T184">
        <v>872</v>
      </c>
      <c r="U184">
        <v>398.2</v>
      </c>
      <c r="V184">
        <v>321.599999999999</v>
      </c>
      <c r="W184">
        <v>2999.9</v>
      </c>
      <c r="X184">
        <v>2425.2999999999902</v>
      </c>
      <c r="Y184">
        <v>1188.2</v>
      </c>
      <c r="Z184">
        <v>40.143450000000001</v>
      </c>
      <c r="AA184">
        <v>815.19999999999902</v>
      </c>
      <c r="AC184">
        <v>3618</v>
      </c>
      <c r="AD184">
        <v>332.8</v>
      </c>
      <c r="AE184">
        <v>703.19999999999902</v>
      </c>
      <c r="AF184">
        <v>5830.99999999999</v>
      </c>
      <c r="AG184">
        <v>2212.99999999999</v>
      </c>
      <c r="AH184">
        <v>529.29999999999995</v>
      </c>
      <c r="AI184">
        <v>3618</v>
      </c>
      <c r="AJ184">
        <v>518.29999999999995</v>
      </c>
      <c r="AK184">
        <v>-342.5</v>
      </c>
      <c r="AL184">
        <v>-653.29999999999995</v>
      </c>
      <c r="AM184">
        <v>823.5</v>
      </c>
      <c r="AN184">
        <v>-155</v>
      </c>
      <c r="AO184">
        <v>305.2</v>
      </c>
      <c r="AP184">
        <v>-172.29999999999899</v>
      </c>
      <c r="AQ184">
        <v>40.1</v>
      </c>
    </row>
    <row r="185" spans="1:43" hidden="1" x14ac:dyDescent="0.25">
      <c r="A185" t="s">
        <v>658</v>
      </c>
      <c r="B185" t="s">
        <v>657</v>
      </c>
      <c r="C185" t="s">
        <v>659</v>
      </c>
      <c r="D185">
        <v>30755.613233895001</v>
      </c>
      <c r="E185">
        <v>467</v>
      </c>
      <c r="F185">
        <v>598.59</v>
      </c>
      <c r="G185">
        <v>47.73</v>
      </c>
      <c r="H185">
        <v>131.97</v>
      </c>
      <c r="I185">
        <v>663.04</v>
      </c>
      <c r="K185">
        <v>52.58</v>
      </c>
      <c r="L185">
        <v>0</v>
      </c>
      <c r="M185">
        <v>827.1</v>
      </c>
      <c r="N185">
        <v>10.11</v>
      </c>
      <c r="O185">
        <v>3859.3099999999899</v>
      </c>
      <c r="P185">
        <v>1907.47999999999</v>
      </c>
      <c r="R185">
        <v>2783.14</v>
      </c>
      <c r="S185">
        <v>76.099999999999994</v>
      </c>
      <c r="T185">
        <v>320.52999999999997</v>
      </c>
      <c r="U185">
        <v>196.49</v>
      </c>
      <c r="V185">
        <v>0.49999999999909001</v>
      </c>
      <c r="W185">
        <v>1818.18</v>
      </c>
      <c r="X185">
        <v>922.37</v>
      </c>
      <c r="Y185">
        <v>919.12</v>
      </c>
      <c r="Z185">
        <v>65.984520000000003</v>
      </c>
      <c r="AA185">
        <v>2106.09</v>
      </c>
      <c r="AC185">
        <v>1955.08</v>
      </c>
      <c r="AD185">
        <v>161.18</v>
      </c>
      <c r="AE185">
        <v>1906.98</v>
      </c>
      <c r="AF185">
        <v>4781.6799999999903</v>
      </c>
      <c r="AG185">
        <v>2826.5999999999899</v>
      </c>
      <c r="AH185">
        <v>22.05</v>
      </c>
      <c r="AI185">
        <v>1955.08</v>
      </c>
      <c r="AJ185">
        <v>391.27</v>
      </c>
      <c r="AK185">
        <v>-306.62</v>
      </c>
      <c r="AL185">
        <v>-654.16</v>
      </c>
      <c r="AM185">
        <v>930.02</v>
      </c>
      <c r="AN185">
        <v>-182.05</v>
      </c>
      <c r="AO185">
        <v>538.75</v>
      </c>
      <c r="AP185">
        <v>-30.759999999999899</v>
      </c>
      <c r="AQ185">
        <v>79.010000000000005</v>
      </c>
    </row>
    <row r="186" spans="1:43" hidden="1" x14ac:dyDescent="0.25">
      <c r="A186" t="s">
        <v>661</v>
      </c>
      <c r="B186" t="s">
        <v>660</v>
      </c>
      <c r="C186" t="s">
        <v>347</v>
      </c>
      <c r="D186">
        <v>30602.946463019998</v>
      </c>
      <c r="E186">
        <v>360.15</v>
      </c>
      <c r="F186">
        <v>4290.91</v>
      </c>
      <c r="G186">
        <v>1236.03</v>
      </c>
      <c r="H186">
        <v>105.1</v>
      </c>
      <c r="I186">
        <v>294.62</v>
      </c>
      <c r="J186">
        <v>799.28</v>
      </c>
      <c r="L186">
        <v>0.12</v>
      </c>
      <c r="M186">
        <v>561.95000000000005</v>
      </c>
      <c r="N186">
        <v>41.11</v>
      </c>
      <c r="O186">
        <v>7329.7599999999902</v>
      </c>
      <c r="P186">
        <v>2428.3399999999901</v>
      </c>
      <c r="R186">
        <v>5964.6299999999901</v>
      </c>
      <c r="S186">
        <v>607.08000000000004</v>
      </c>
      <c r="T186">
        <v>2915.88</v>
      </c>
      <c r="U186">
        <v>803.06</v>
      </c>
      <c r="V186">
        <v>146.33999999999801</v>
      </c>
      <c r="W186">
        <v>3844.63</v>
      </c>
      <c r="X186">
        <v>7532.24</v>
      </c>
      <c r="Y186">
        <v>7206.79</v>
      </c>
      <c r="Z186">
        <v>52.549546800000002</v>
      </c>
      <c r="AA186">
        <v>3196.08</v>
      </c>
      <c r="AC186">
        <v>5226.87</v>
      </c>
      <c r="AD186">
        <v>4177.09</v>
      </c>
      <c r="AE186">
        <v>1482.72</v>
      </c>
      <c r="AF186">
        <v>14861.9999999999</v>
      </c>
      <c r="AG186">
        <v>9635.1299999999992</v>
      </c>
      <c r="AH186">
        <v>2453.4499999999998</v>
      </c>
      <c r="AI186">
        <v>5226.8699999999899</v>
      </c>
      <c r="AJ186">
        <v>765.17</v>
      </c>
      <c r="AK186">
        <v>-163.16999999999999</v>
      </c>
      <c r="AL186">
        <v>-782.86</v>
      </c>
      <c r="AM186">
        <v>1083.23</v>
      </c>
      <c r="AN186">
        <v>-1926.96</v>
      </c>
      <c r="AO186">
        <v>318.06</v>
      </c>
      <c r="AP186">
        <v>137.19999999999999</v>
      </c>
      <c r="AQ186">
        <v>0</v>
      </c>
    </row>
    <row r="187" spans="1:43" hidden="1" x14ac:dyDescent="0.25">
      <c r="A187" t="s">
        <v>663</v>
      </c>
      <c r="B187" t="s">
        <v>662</v>
      </c>
      <c r="C187" t="s">
        <v>88</v>
      </c>
      <c r="D187">
        <v>30523.470249999998</v>
      </c>
      <c r="E187">
        <v>2719.75</v>
      </c>
      <c r="F187">
        <v>584.5</v>
      </c>
      <c r="G187">
        <v>0</v>
      </c>
      <c r="H187">
        <v>10.99</v>
      </c>
      <c r="I187">
        <v>171.75</v>
      </c>
      <c r="J187">
        <v>259.19</v>
      </c>
      <c r="L187">
        <v>7.8563999999999998</v>
      </c>
      <c r="M187">
        <v>0.87</v>
      </c>
      <c r="N187">
        <v>-24.84</v>
      </c>
      <c r="O187">
        <v>4439.66</v>
      </c>
      <c r="P187">
        <v>741.08</v>
      </c>
      <c r="R187">
        <v>3185.6336000000001</v>
      </c>
      <c r="S187">
        <v>541.02</v>
      </c>
      <c r="T187">
        <v>1321.8999999999901</v>
      </c>
      <c r="U187">
        <v>1245.3</v>
      </c>
      <c r="V187">
        <v>45.180000000000597</v>
      </c>
      <c r="W187">
        <v>4244.1499999999996</v>
      </c>
      <c r="X187">
        <v>2438.12</v>
      </c>
      <c r="Y187">
        <v>1906.3999999999901</v>
      </c>
      <c r="Z187">
        <v>10.984999999999999</v>
      </c>
      <c r="AA187">
        <v>1555.71</v>
      </c>
      <c r="AC187">
        <v>4230.2999999999902</v>
      </c>
      <c r="AD187">
        <v>947.26</v>
      </c>
      <c r="AE187">
        <v>436.70999999999901</v>
      </c>
      <c r="AF187">
        <v>6877.78</v>
      </c>
      <c r="AG187">
        <v>2647.48</v>
      </c>
      <c r="AH187">
        <v>778.09</v>
      </c>
      <c r="AI187">
        <v>4230.2999999999902</v>
      </c>
      <c r="AJ187">
        <v>674.02</v>
      </c>
      <c r="AK187">
        <v>-143.51</v>
      </c>
      <c r="AL187">
        <v>-583.88</v>
      </c>
      <c r="AM187">
        <v>741.37</v>
      </c>
      <c r="AN187">
        <v>-486.35</v>
      </c>
      <c r="AO187">
        <v>67.349999999999994</v>
      </c>
      <c r="AP187">
        <v>13.98</v>
      </c>
      <c r="AQ187">
        <v>21.97</v>
      </c>
    </row>
    <row r="188" spans="1:43" hidden="1" x14ac:dyDescent="0.25">
      <c r="A188" t="s">
        <v>665</v>
      </c>
      <c r="B188" t="s">
        <v>664</v>
      </c>
      <c r="C188" t="s">
        <v>85</v>
      </c>
      <c r="D188">
        <v>29756.9427344</v>
      </c>
      <c r="E188">
        <v>398.35</v>
      </c>
      <c r="F188">
        <v>912.42</v>
      </c>
      <c r="G188">
        <v>11373.46</v>
      </c>
      <c r="H188">
        <v>64.209999999999994</v>
      </c>
      <c r="I188">
        <v>1690.23</v>
      </c>
      <c r="J188">
        <v>62.91</v>
      </c>
      <c r="L188">
        <v>1453.6690000000001</v>
      </c>
      <c r="M188">
        <v>629.51</v>
      </c>
      <c r="N188">
        <v>0</v>
      </c>
      <c r="O188">
        <v>4290.82</v>
      </c>
      <c r="P188">
        <v>791.51999999999896</v>
      </c>
      <c r="R188">
        <v>1658.691</v>
      </c>
      <c r="S188">
        <v>1254.19</v>
      </c>
      <c r="T188">
        <v>589.49</v>
      </c>
      <c r="U188">
        <v>548.95000000000005</v>
      </c>
      <c r="V188">
        <v>38.249999999999702</v>
      </c>
      <c r="W188">
        <v>-5480.2999999999902</v>
      </c>
      <c r="X188">
        <v>3959.98</v>
      </c>
      <c r="Y188">
        <v>1501.91</v>
      </c>
      <c r="Z188">
        <v>64.210610000000003</v>
      </c>
      <c r="AA188">
        <v>1101.52</v>
      </c>
      <c r="AC188">
        <v>5957.3699999999899</v>
      </c>
      <c r="AD188">
        <v>25.31</v>
      </c>
      <c r="AE188">
        <v>690.36</v>
      </c>
      <c r="AF188">
        <v>8250.7999999999993</v>
      </c>
      <c r="AG188">
        <v>2293.4299999999998</v>
      </c>
      <c r="AH188">
        <v>990.25</v>
      </c>
      <c r="AI188">
        <v>5957.3699999999899</v>
      </c>
      <c r="AJ188">
        <v>543.94000000000005</v>
      </c>
      <c r="AK188">
        <v>2901.79</v>
      </c>
      <c r="AL188">
        <v>-2742.13</v>
      </c>
      <c r="AM188">
        <v>-240.53</v>
      </c>
      <c r="AN188">
        <v>-508.63</v>
      </c>
      <c r="AO188">
        <v>-784.47</v>
      </c>
      <c r="AP188">
        <v>-80.870000000000303</v>
      </c>
      <c r="AQ188">
        <v>0</v>
      </c>
    </row>
    <row r="189" spans="1:43" hidden="1" x14ac:dyDescent="0.25">
      <c r="A189" t="s">
        <v>667</v>
      </c>
      <c r="B189" t="s">
        <v>666</v>
      </c>
      <c r="C189" t="s">
        <v>668</v>
      </c>
      <c r="D189">
        <v>29522.65515912</v>
      </c>
      <c r="E189">
        <v>1084.2</v>
      </c>
      <c r="F189">
        <v>245.75</v>
      </c>
      <c r="G189">
        <v>290.19</v>
      </c>
      <c r="H189">
        <v>135.75</v>
      </c>
      <c r="I189">
        <v>789.01</v>
      </c>
      <c r="K189">
        <v>22.3</v>
      </c>
      <c r="L189">
        <v>0.61909999999999998</v>
      </c>
      <c r="M189">
        <v>8.49</v>
      </c>
      <c r="N189">
        <v>22.44</v>
      </c>
      <c r="O189">
        <v>946.15</v>
      </c>
      <c r="P189">
        <v>598.81999999999903</v>
      </c>
      <c r="R189">
        <v>853.34090000000003</v>
      </c>
      <c r="S189">
        <v>97.1</v>
      </c>
      <c r="T189">
        <v>182.47</v>
      </c>
      <c r="U189">
        <v>61.4</v>
      </c>
      <c r="V189">
        <v>0.63999999999976298</v>
      </c>
      <c r="W189">
        <v>838.75</v>
      </c>
      <c r="X189">
        <v>1368.02</v>
      </c>
      <c r="Y189">
        <v>428.22</v>
      </c>
      <c r="Z189">
        <v>27.150742600000001</v>
      </c>
      <c r="AA189">
        <v>692.22</v>
      </c>
      <c r="AC189">
        <v>1287.1300000000001</v>
      </c>
      <c r="AD189">
        <v>424.19</v>
      </c>
      <c r="AE189">
        <v>598.17999999999995</v>
      </c>
      <c r="AF189">
        <v>2314.17</v>
      </c>
      <c r="AG189">
        <v>1027.04</v>
      </c>
      <c r="AH189">
        <v>57.72</v>
      </c>
      <c r="AI189">
        <v>1287.1300000000001</v>
      </c>
      <c r="AJ189">
        <v>47.92</v>
      </c>
      <c r="AK189">
        <v>116.46</v>
      </c>
      <c r="AL189">
        <v>-300.93</v>
      </c>
      <c r="AM189">
        <v>219.7</v>
      </c>
      <c r="AN189">
        <v>-197.58999999999901</v>
      </c>
      <c r="AO189">
        <v>171.77999999999901</v>
      </c>
      <c r="AP189">
        <v>35.229999999999897</v>
      </c>
      <c r="AQ189">
        <v>70.599999999999994</v>
      </c>
    </row>
    <row r="190" spans="1:43" hidden="1" x14ac:dyDescent="0.25">
      <c r="A190" t="s">
        <v>670</v>
      </c>
      <c r="B190" t="s">
        <v>669</v>
      </c>
      <c r="C190" t="s">
        <v>352</v>
      </c>
      <c r="D190">
        <v>29471.42119488</v>
      </c>
      <c r="E190">
        <v>603.85</v>
      </c>
      <c r="F190">
        <v>1974.29</v>
      </c>
      <c r="G190">
        <v>0.03</v>
      </c>
      <c r="H190">
        <v>480.62</v>
      </c>
      <c r="I190">
        <v>1131.27</v>
      </c>
      <c r="J190">
        <v>930.14</v>
      </c>
      <c r="L190">
        <v>779.71</v>
      </c>
      <c r="M190">
        <v>15.94</v>
      </c>
      <c r="N190">
        <v>476.65</v>
      </c>
      <c r="O190">
        <v>22418.7399999999</v>
      </c>
      <c r="P190">
        <v>11454.85</v>
      </c>
      <c r="R190">
        <v>21114.17</v>
      </c>
      <c r="S190">
        <v>3254.91</v>
      </c>
      <c r="T190">
        <v>4955.74</v>
      </c>
      <c r="U190">
        <v>508.92</v>
      </c>
      <c r="V190">
        <v>1583.07</v>
      </c>
      <c r="W190">
        <v>10529.3499999999</v>
      </c>
      <c r="X190">
        <v>7452.79</v>
      </c>
      <c r="Y190">
        <v>6930.03</v>
      </c>
      <c r="Z190">
        <v>48.061678399999998</v>
      </c>
      <c r="AA190">
        <v>10541.41</v>
      </c>
      <c r="AC190">
        <v>11486.6499999999</v>
      </c>
      <c r="AD190">
        <v>820.28</v>
      </c>
      <c r="AE190">
        <v>8941.64</v>
      </c>
      <c r="AF190">
        <v>29871.53</v>
      </c>
      <c r="AG190">
        <v>18384.88</v>
      </c>
      <c r="AH190">
        <v>2246.33</v>
      </c>
      <c r="AI190">
        <v>11486.6499999999</v>
      </c>
      <c r="AJ190">
        <v>2815.55</v>
      </c>
      <c r="AK190">
        <v>-341</v>
      </c>
      <c r="AL190">
        <v>-3215.96</v>
      </c>
      <c r="AM190">
        <v>3455.78</v>
      </c>
      <c r="AN190">
        <v>-1413.72</v>
      </c>
      <c r="AO190">
        <v>640.23</v>
      </c>
      <c r="AP190">
        <v>-101.179999999999</v>
      </c>
      <c r="AQ190">
        <v>1061.81</v>
      </c>
    </row>
    <row r="191" spans="1:43" hidden="1" x14ac:dyDescent="0.25">
      <c r="A191" t="s">
        <v>672</v>
      </c>
      <c r="B191" t="s">
        <v>671</v>
      </c>
      <c r="C191" t="s">
        <v>384</v>
      </c>
      <c r="D191">
        <v>29327.435765925002</v>
      </c>
      <c r="E191">
        <v>1630.45</v>
      </c>
      <c r="F191">
        <v>280.70999999999998</v>
      </c>
      <c r="G191">
        <v>2453.94</v>
      </c>
      <c r="H191">
        <v>35.700000000000003</v>
      </c>
      <c r="I191">
        <v>2416.7399999999998</v>
      </c>
      <c r="K191">
        <v>120.91</v>
      </c>
      <c r="L191">
        <v>306.07429999999999</v>
      </c>
      <c r="M191">
        <v>493.19</v>
      </c>
      <c r="N191">
        <v>2428.83</v>
      </c>
      <c r="O191">
        <v>10512.22</v>
      </c>
      <c r="P191">
        <v>3277.1499999999901</v>
      </c>
      <c r="R191">
        <v>9250.22569999999</v>
      </c>
      <c r="S191">
        <v>371.23</v>
      </c>
      <c r="T191">
        <v>1760.78</v>
      </c>
      <c r="U191">
        <v>341.82</v>
      </c>
      <c r="V191">
        <v>136.46</v>
      </c>
      <c r="W191">
        <v>4092.8399999999901</v>
      </c>
      <c r="X191">
        <v>3817.73</v>
      </c>
      <c r="Y191">
        <v>2041.49</v>
      </c>
      <c r="Z191">
        <v>17.851942600000001</v>
      </c>
      <c r="AA191">
        <v>3982.08</v>
      </c>
      <c r="AC191">
        <v>9011.31</v>
      </c>
      <c r="AD191">
        <v>749.81</v>
      </c>
      <c r="AE191">
        <v>3140.6899999999901</v>
      </c>
      <c r="AF191">
        <v>14329.949999999901</v>
      </c>
      <c r="AG191">
        <v>5318.6399999999903</v>
      </c>
      <c r="AH191">
        <v>279.95</v>
      </c>
      <c r="AI191">
        <v>9011.31</v>
      </c>
      <c r="AJ191">
        <v>38.56</v>
      </c>
      <c r="AK191">
        <v>2227.56</v>
      </c>
      <c r="AL191">
        <v>-2841.19</v>
      </c>
      <c r="AM191">
        <v>780.61</v>
      </c>
      <c r="AN191">
        <v>13.64</v>
      </c>
      <c r="AO191">
        <v>742.05</v>
      </c>
      <c r="AP191">
        <v>166.98</v>
      </c>
      <c r="AQ191">
        <v>17.41</v>
      </c>
    </row>
    <row r="192" spans="1:43" hidden="1" x14ac:dyDescent="0.25">
      <c r="A192" t="s">
        <v>674</v>
      </c>
      <c r="B192" t="s">
        <v>673</v>
      </c>
      <c r="C192" t="s">
        <v>544</v>
      </c>
      <c r="D192">
        <v>28859.105282759901</v>
      </c>
      <c r="E192">
        <v>970.15</v>
      </c>
      <c r="F192">
        <v>5336.15</v>
      </c>
      <c r="G192">
        <v>203.36</v>
      </c>
      <c r="H192">
        <v>29.4</v>
      </c>
      <c r="I192">
        <v>1417.76</v>
      </c>
      <c r="J192">
        <v>59.089999999999897</v>
      </c>
      <c r="L192">
        <v>0.78</v>
      </c>
      <c r="M192">
        <v>286.66000000000003</v>
      </c>
      <c r="N192">
        <v>0</v>
      </c>
      <c r="O192">
        <v>3991.19</v>
      </c>
      <c r="P192">
        <v>470.51999999999799</v>
      </c>
      <c r="R192">
        <v>2598.96</v>
      </c>
      <c r="S192">
        <v>3820.13</v>
      </c>
      <c r="T192">
        <v>520.34000000000106</v>
      </c>
      <c r="U192">
        <v>1104.79</v>
      </c>
      <c r="V192">
        <v>48.349999999998097</v>
      </c>
      <c r="W192">
        <v>7675.03</v>
      </c>
      <c r="X192">
        <v>10243.61</v>
      </c>
      <c r="Y192">
        <v>5856.49</v>
      </c>
      <c r="Z192">
        <v>29.4013749</v>
      </c>
      <c r="AA192">
        <v>392.58</v>
      </c>
      <c r="AC192">
        <v>7907.79</v>
      </c>
      <c r="AD192">
        <v>4416.45</v>
      </c>
      <c r="AE192">
        <v>363.08</v>
      </c>
      <c r="AF192">
        <v>14234.8</v>
      </c>
      <c r="AG192">
        <v>6327.0099999999902</v>
      </c>
      <c r="AH192">
        <v>589.27</v>
      </c>
      <c r="AI192">
        <v>7907.79</v>
      </c>
      <c r="AJ192">
        <v>605.24</v>
      </c>
      <c r="AK192">
        <v>-543.04999999999995</v>
      </c>
      <c r="AL192">
        <v>639.83000000000004</v>
      </c>
      <c r="AM192">
        <v>590.97</v>
      </c>
      <c r="AN192">
        <v>-2355.85</v>
      </c>
      <c r="AO192">
        <v>-14.2699999999999</v>
      </c>
      <c r="AP192">
        <v>687.75</v>
      </c>
      <c r="AQ192">
        <v>352.64</v>
      </c>
    </row>
    <row r="193" spans="1:43" hidden="1" x14ac:dyDescent="0.25">
      <c r="A193" t="s">
        <v>676</v>
      </c>
      <c r="B193" t="s">
        <v>675</v>
      </c>
      <c r="C193" t="s">
        <v>301</v>
      </c>
      <c r="D193">
        <v>28824.407794549999</v>
      </c>
      <c r="E193">
        <v>368.45</v>
      </c>
      <c r="F193">
        <v>2.02</v>
      </c>
      <c r="G193">
        <v>5247.68</v>
      </c>
      <c r="H193">
        <v>153.59</v>
      </c>
      <c r="I193">
        <v>657.43</v>
      </c>
      <c r="K193">
        <v>47.68</v>
      </c>
      <c r="L193">
        <v>14.3</v>
      </c>
      <c r="M193">
        <v>310.91000000000003</v>
      </c>
      <c r="N193">
        <v>11.77</v>
      </c>
      <c r="O193">
        <v>15803.19</v>
      </c>
      <c r="P193">
        <v>7444.77</v>
      </c>
      <c r="Q193">
        <v>15218.45</v>
      </c>
      <c r="R193">
        <v>211.76999999999899</v>
      </c>
      <c r="S193">
        <v>6741.3499999999904</v>
      </c>
      <c r="T193">
        <v>8900.6499999999905</v>
      </c>
      <c r="U193">
        <v>0.08</v>
      </c>
      <c r="V193">
        <v>0</v>
      </c>
      <c r="W193">
        <v>1460.13</v>
      </c>
      <c r="X193">
        <v>7417.4199999999901</v>
      </c>
      <c r="Y193">
        <v>8902.6699999999892</v>
      </c>
      <c r="Z193">
        <v>76.794759200000001</v>
      </c>
      <c r="AA193">
        <v>11209.16</v>
      </c>
      <c r="AC193">
        <v>6873.17</v>
      </c>
      <c r="AD193">
        <v>0</v>
      </c>
      <c r="AE193">
        <v>7444.77</v>
      </c>
      <c r="AF193">
        <v>23220.61</v>
      </c>
      <c r="AG193">
        <v>16347.4399999999</v>
      </c>
      <c r="AH193">
        <v>18.64</v>
      </c>
      <c r="AI193">
        <v>6873.17</v>
      </c>
      <c r="AJ193">
        <v>81.02</v>
      </c>
      <c r="AK193">
        <v>5748.47</v>
      </c>
      <c r="AL193">
        <v>-110.45</v>
      </c>
      <c r="AM193">
        <v>-5236.54</v>
      </c>
      <c r="AN193">
        <v>-6156.65</v>
      </c>
      <c r="AO193">
        <v>-5317.56</v>
      </c>
      <c r="AP193">
        <v>401.48</v>
      </c>
      <c r="AQ193">
        <v>30.6</v>
      </c>
    </row>
    <row r="194" spans="1:43" hidden="1" x14ac:dyDescent="0.25">
      <c r="A194" t="s">
        <v>678</v>
      </c>
      <c r="B194" t="s">
        <v>677</v>
      </c>
      <c r="C194" t="s">
        <v>301</v>
      </c>
      <c r="D194">
        <v>28783.248198124998</v>
      </c>
      <c r="E194">
        <v>2590.3000000000002</v>
      </c>
      <c r="F194">
        <v>125.65</v>
      </c>
      <c r="G194">
        <v>0</v>
      </c>
      <c r="H194">
        <v>110.2</v>
      </c>
      <c r="I194">
        <v>1145.18</v>
      </c>
      <c r="K194">
        <v>181.1</v>
      </c>
      <c r="L194">
        <v>474.05</v>
      </c>
      <c r="M194">
        <v>8082.07</v>
      </c>
      <c r="N194">
        <v>2728.63</v>
      </c>
      <c r="O194">
        <v>54190.65</v>
      </c>
      <c r="P194">
        <v>37766.799999999901</v>
      </c>
      <c r="Q194">
        <v>44631.06</v>
      </c>
      <c r="R194">
        <v>822.36999999999898</v>
      </c>
      <c r="S194">
        <v>655.56</v>
      </c>
      <c r="T194">
        <v>5534.97</v>
      </c>
      <c r="U194">
        <v>0</v>
      </c>
      <c r="V194" s="4">
        <v>-7.2759576141834202E-12</v>
      </c>
      <c r="W194">
        <v>9799.65</v>
      </c>
      <c r="X194">
        <v>1875.25</v>
      </c>
      <c r="Y194">
        <v>5660.62</v>
      </c>
      <c r="Z194">
        <v>11.019731500000001</v>
      </c>
      <c r="AA194">
        <v>42693.9</v>
      </c>
      <c r="AC194">
        <v>12638.48</v>
      </c>
      <c r="AD194">
        <v>0</v>
      </c>
      <c r="AE194">
        <v>37766.800000000003</v>
      </c>
      <c r="AF194">
        <v>56065.9</v>
      </c>
      <c r="AG194">
        <v>43427.42</v>
      </c>
      <c r="AH194">
        <v>74.510000000000005</v>
      </c>
      <c r="AI194">
        <v>12638.48</v>
      </c>
      <c r="AJ194">
        <v>25.35</v>
      </c>
      <c r="AK194">
        <v>5890.14</v>
      </c>
      <c r="AL194">
        <v>668.51</v>
      </c>
      <c r="AM194">
        <v>-6504.29</v>
      </c>
      <c r="AN194">
        <v>-10727.68</v>
      </c>
      <c r="AO194">
        <v>-6529.64</v>
      </c>
      <c r="AP194">
        <v>54.360000000000497</v>
      </c>
      <c r="AQ194">
        <v>297.2</v>
      </c>
    </row>
    <row r="195" spans="1:43" hidden="1" x14ac:dyDescent="0.25">
      <c r="A195" t="s">
        <v>680</v>
      </c>
      <c r="B195" t="s">
        <v>679</v>
      </c>
      <c r="C195" t="s">
        <v>681</v>
      </c>
      <c r="D195">
        <v>28513.674370859899</v>
      </c>
      <c r="E195">
        <v>3830.7</v>
      </c>
      <c r="F195">
        <v>143.91999999999999</v>
      </c>
      <c r="G195">
        <v>353.28</v>
      </c>
      <c r="H195">
        <v>7.31</v>
      </c>
      <c r="I195">
        <v>814.07999999999902</v>
      </c>
      <c r="K195">
        <v>79.39</v>
      </c>
      <c r="L195">
        <v>414.65</v>
      </c>
      <c r="M195">
        <v>190.77</v>
      </c>
      <c r="N195">
        <v>0</v>
      </c>
      <c r="O195">
        <v>1069.8</v>
      </c>
      <c r="P195">
        <v>95.22</v>
      </c>
      <c r="R195">
        <v>217.91999999999899</v>
      </c>
      <c r="S195">
        <v>188.29</v>
      </c>
      <c r="T195">
        <v>799.88</v>
      </c>
      <c r="U195">
        <v>167.07</v>
      </c>
      <c r="V195">
        <v>71.33</v>
      </c>
      <c r="W195">
        <v>1431.35</v>
      </c>
      <c r="X195">
        <v>1761.19999999999</v>
      </c>
      <c r="Y195">
        <v>943.8</v>
      </c>
      <c r="Z195">
        <v>7.3064043999999999</v>
      </c>
      <c r="AA195">
        <v>83.46</v>
      </c>
      <c r="AC195">
        <v>1791.98</v>
      </c>
      <c r="AD195">
        <v>0</v>
      </c>
      <c r="AE195">
        <v>23.889999999999901</v>
      </c>
      <c r="AF195">
        <v>2831</v>
      </c>
      <c r="AG195">
        <v>1039.02</v>
      </c>
      <c r="AH195">
        <v>758.83</v>
      </c>
      <c r="AI195">
        <v>1791.98</v>
      </c>
      <c r="AJ195">
        <v>41.14</v>
      </c>
      <c r="AK195">
        <v>-368.32</v>
      </c>
      <c r="AL195">
        <v>-58.69</v>
      </c>
      <c r="AM195">
        <v>456.34</v>
      </c>
      <c r="AN195">
        <v>-332.789999999999</v>
      </c>
      <c r="AO195">
        <v>415.2</v>
      </c>
      <c r="AP195">
        <v>29.329999999999899</v>
      </c>
      <c r="AQ195">
        <v>343.14</v>
      </c>
    </row>
    <row r="196" spans="1:43" hidden="1" x14ac:dyDescent="0.25">
      <c r="A196" t="s">
        <v>683</v>
      </c>
      <c r="B196" t="s">
        <v>682</v>
      </c>
      <c r="C196" t="s">
        <v>499</v>
      </c>
      <c r="D196">
        <v>28491.799666499999</v>
      </c>
      <c r="E196">
        <v>135.75</v>
      </c>
      <c r="F196">
        <v>223.96</v>
      </c>
      <c r="G196">
        <v>0</v>
      </c>
      <c r="H196">
        <v>2085.02</v>
      </c>
      <c r="I196">
        <v>6823.5</v>
      </c>
      <c r="K196">
        <v>13.15</v>
      </c>
      <c r="L196">
        <v>0</v>
      </c>
      <c r="M196">
        <v>1882.31</v>
      </c>
      <c r="N196">
        <v>0</v>
      </c>
      <c r="O196">
        <v>5400.33</v>
      </c>
      <c r="P196">
        <v>6637.88</v>
      </c>
      <c r="R196">
        <v>380.69</v>
      </c>
      <c r="S196">
        <v>6669.12</v>
      </c>
      <c r="T196">
        <v>6621.79</v>
      </c>
      <c r="U196">
        <v>3124.18</v>
      </c>
      <c r="V196">
        <v>294.54000000000002</v>
      </c>
      <c r="W196">
        <v>4312.38</v>
      </c>
      <c r="X196">
        <v>14480.7</v>
      </c>
      <c r="Y196">
        <v>6845.75</v>
      </c>
      <c r="Z196">
        <v>208.50201000000001</v>
      </c>
      <c r="AA196">
        <v>6643.47</v>
      </c>
      <c r="AC196">
        <v>6397.4</v>
      </c>
      <c r="AD196">
        <v>49.91</v>
      </c>
      <c r="AE196">
        <v>6343.34</v>
      </c>
      <c r="AF196">
        <v>19881.03</v>
      </c>
      <c r="AG196">
        <v>13483.63</v>
      </c>
      <c r="AH196">
        <v>938.17</v>
      </c>
      <c r="AI196">
        <v>6397.3999999999896</v>
      </c>
      <c r="AJ196">
        <v>116.34</v>
      </c>
      <c r="AK196">
        <v>-186.79</v>
      </c>
      <c r="AL196">
        <v>-1426.35</v>
      </c>
      <c r="AM196">
        <v>4800.12</v>
      </c>
      <c r="AN196">
        <v>3597.91</v>
      </c>
      <c r="AO196">
        <v>4683.78</v>
      </c>
      <c r="AP196">
        <v>3186.98</v>
      </c>
      <c r="AQ196">
        <v>421.18</v>
      </c>
    </row>
    <row r="197" spans="1:43" hidden="1" x14ac:dyDescent="0.25">
      <c r="A197" t="s">
        <v>685</v>
      </c>
      <c r="B197" t="s">
        <v>684</v>
      </c>
      <c r="C197" t="s">
        <v>27</v>
      </c>
      <c r="D197">
        <v>28426.416538664998</v>
      </c>
      <c r="E197">
        <v>133.94999999999999</v>
      </c>
      <c r="G197">
        <v>6335.68</v>
      </c>
      <c r="H197">
        <v>423.24</v>
      </c>
      <c r="I197">
        <v>17803.93</v>
      </c>
      <c r="M197">
        <v>48702.239999999998</v>
      </c>
      <c r="N197">
        <v>351.97</v>
      </c>
      <c r="O197">
        <v>250644.74</v>
      </c>
      <c r="P197">
        <v>32985.79</v>
      </c>
      <c r="Q197">
        <v>181956.75</v>
      </c>
      <c r="R197">
        <v>971.71</v>
      </c>
      <c r="U197">
        <v>19014.04</v>
      </c>
      <c r="V197">
        <v>7123.81</v>
      </c>
      <c r="W197">
        <v>15363.4899999999</v>
      </c>
      <c r="X197">
        <v>17803.93</v>
      </c>
      <c r="Y197">
        <v>212988.5</v>
      </c>
      <c r="Z197">
        <v>211.6200643</v>
      </c>
      <c r="AB197">
        <v>212988.5</v>
      </c>
      <c r="AC197">
        <v>22474.379999999899</v>
      </c>
      <c r="AE197">
        <v>25861.98</v>
      </c>
      <c r="AF197">
        <v>268448.67</v>
      </c>
      <c r="AG197">
        <v>245974.29</v>
      </c>
      <c r="AI197">
        <v>22474.379999999899</v>
      </c>
      <c r="AJ197">
        <v>484.02</v>
      </c>
      <c r="AK197">
        <v>6038.13</v>
      </c>
      <c r="AL197">
        <v>-9859.6</v>
      </c>
      <c r="AM197">
        <v>489.3</v>
      </c>
      <c r="AN197">
        <v>-4965.6000000000004</v>
      </c>
      <c r="AO197">
        <v>5.2800000000000296</v>
      </c>
      <c r="AP197">
        <v>-3332.17</v>
      </c>
      <c r="AQ197">
        <v>378.66</v>
      </c>
    </row>
    <row r="198" spans="1:43" hidden="1" x14ac:dyDescent="0.25">
      <c r="A198" t="s">
        <v>687</v>
      </c>
      <c r="B198" t="s">
        <v>686</v>
      </c>
      <c r="C198" t="s">
        <v>91</v>
      </c>
      <c r="D198">
        <v>28350.725366529899</v>
      </c>
      <c r="E198">
        <v>4725.7</v>
      </c>
      <c r="F198">
        <v>690.7</v>
      </c>
      <c r="G198">
        <v>63.5</v>
      </c>
      <c r="H198">
        <v>61.1</v>
      </c>
      <c r="I198">
        <v>578.70000000000005</v>
      </c>
      <c r="K198">
        <v>317.39999999999998</v>
      </c>
      <c r="L198">
        <v>1193.8</v>
      </c>
      <c r="M198">
        <v>0</v>
      </c>
      <c r="N198">
        <v>87.4</v>
      </c>
      <c r="O198">
        <v>3018.7</v>
      </c>
      <c r="P198">
        <v>715.9</v>
      </c>
      <c r="R198">
        <v>1122.69999999999</v>
      </c>
      <c r="S198">
        <v>414.6</v>
      </c>
      <c r="T198">
        <v>1048.5999999999999</v>
      </c>
      <c r="U198">
        <v>384.8</v>
      </c>
      <c r="V198">
        <v>199.1</v>
      </c>
      <c r="W198">
        <v>2957.9</v>
      </c>
      <c r="X198">
        <v>2606.4</v>
      </c>
      <c r="Y198">
        <v>1739.3</v>
      </c>
      <c r="Z198">
        <v>6.108708</v>
      </c>
      <c r="AA198">
        <v>562.20000000000005</v>
      </c>
      <c r="AC198">
        <v>3169.9</v>
      </c>
      <c r="AD198">
        <v>0</v>
      </c>
      <c r="AE198">
        <v>516.79999999999995</v>
      </c>
      <c r="AF198">
        <v>5625.1</v>
      </c>
      <c r="AG198">
        <v>2455.1999999999998</v>
      </c>
      <c r="AH198">
        <v>1613.1</v>
      </c>
      <c r="AI198">
        <v>3169.9</v>
      </c>
      <c r="AJ198">
        <v>158.19999999999999</v>
      </c>
      <c r="AK198">
        <v>-558.20000000000005</v>
      </c>
      <c r="AL198">
        <v>-269.2</v>
      </c>
      <c r="AM198">
        <v>950.5</v>
      </c>
      <c r="AN198">
        <v>-382.7</v>
      </c>
      <c r="AO198">
        <v>792.3</v>
      </c>
      <c r="AP198">
        <v>123.099999999999</v>
      </c>
      <c r="AQ198">
        <v>428.5</v>
      </c>
    </row>
    <row r="199" spans="1:43" hidden="1" x14ac:dyDescent="0.25">
      <c r="A199" t="s">
        <v>80</v>
      </c>
      <c r="B199" t="s">
        <v>81</v>
      </c>
      <c r="C199" t="s">
        <v>82</v>
      </c>
      <c r="D199">
        <v>27983.07603117</v>
      </c>
      <c r="E199">
        <v>258.85000000000002</v>
      </c>
      <c r="F199">
        <v>1692.95</v>
      </c>
      <c r="G199">
        <v>0</v>
      </c>
      <c r="H199">
        <v>1084.4100000000001</v>
      </c>
      <c r="I199">
        <v>2131.44</v>
      </c>
      <c r="J199">
        <v>3144.9399999999901</v>
      </c>
      <c r="L199">
        <v>121.15</v>
      </c>
      <c r="M199">
        <v>26693.26</v>
      </c>
      <c r="N199">
        <v>2614.27</v>
      </c>
      <c r="O199">
        <v>50706.879999999997</v>
      </c>
      <c r="P199">
        <v>20833.12</v>
      </c>
      <c r="R199">
        <v>22583.75</v>
      </c>
      <c r="S199">
        <v>2317.3199999999902</v>
      </c>
      <c r="T199">
        <v>5426.65</v>
      </c>
      <c r="U199">
        <v>1308.72</v>
      </c>
      <c r="V199">
        <v>1186.9000000000001</v>
      </c>
      <c r="W199">
        <v>29477.5</v>
      </c>
      <c r="X199">
        <v>10422.02</v>
      </c>
      <c r="Y199">
        <v>7119.6</v>
      </c>
      <c r="Z199">
        <v>108.4405194</v>
      </c>
      <c r="AA199">
        <v>16720.53</v>
      </c>
      <c r="AC199">
        <v>33176.18</v>
      </c>
      <c r="AD199">
        <v>4222.78</v>
      </c>
      <c r="AE199">
        <v>16501.28</v>
      </c>
      <c r="AF199">
        <v>61128.9</v>
      </c>
      <c r="AG199">
        <v>27952.720000000001</v>
      </c>
      <c r="AH199">
        <v>1750.48</v>
      </c>
      <c r="AI199">
        <v>33176.18</v>
      </c>
      <c r="AJ199">
        <v>5967.99</v>
      </c>
      <c r="AK199">
        <v>-5615.3</v>
      </c>
      <c r="AL199">
        <v>-4192.0600000000004</v>
      </c>
      <c r="AM199">
        <v>9309.57</v>
      </c>
      <c r="AN199">
        <v>-2428.16</v>
      </c>
      <c r="AO199">
        <v>3341.58</v>
      </c>
      <c r="AP199">
        <v>-497.79</v>
      </c>
      <c r="AQ199">
        <v>1380.93</v>
      </c>
    </row>
    <row r="200" spans="1:43" hidden="1" x14ac:dyDescent="0.25">
      <c r="A200" t="s">
        <v>689</v>
      </c>
      <c r="B200" t="s">
        <v>688</v>
      </c>
      <c r="C200" t="s">
        <v>515</v>
      </c>
      <c r="D200">
        <v>27813.055048499999</v>
      </c>
      <c r="E200">
        <v>2447.25</v>
      </c>
      <c r="F200">
        <v>1522.99</v>
      </c>
      <c r="G200">
        <v>57.28</v>
      </c>
      <c r="H200">
        <v>22.52</v>
      </c>
      <c r="I200">
        <v>2524.4499999999998</v>
      </c>
      <c r="K200">
        <v>105.71</v>
      </c>
      <c r="L200">
        <v>14.969999999999899</v>
      </c>
      <c r="M200">
        <v>233.21</v>
      </c>
      <c r="N200">
        <v>2.15</v>
      </c>
      <c r="O200">
        <v>2763.44</v>
      </c>
      <c r="P200">
        <v>556.29</v>
      </c>
      <c r="R200">
        <v>1666.96999999999</v>
      </c>
      <c r="S200">
        <v>1030.1199999999999</v>
      </c>
      <c r="T200">
        <v>2886.2</v>
      </c>
      <c r="U200">
        <v>742.58</v>
      </c>
      <c r="V200">
        <v>119.03</v>
      </c>
      <c r="W200">
        <v>3788.27</v>
      </c>
      <c r="X200">
        <v>6072.26</v>
      </c>
      <c r="Y200">
        <v>4409.1899999999996</v>
      </c>
      <c r="Z200">
        <v>11.261486</v>
      </c>
      <c r="AA200">
        <v>830.53</v>
      </c>
      <c r="AC200">
        <v>3870.22</v>
      </c>
      <c r="AD200">
        <v>755.63</v>
      </c>
      <c r="AE200">
        <v>437.26</v>
      </c>
      <c r="AF200">
        <v>8835.7000000000007</v>
      </c>
      <c r="AG200">
        <v>4965.4799999999996</v>
      </c>
      <c r="AH200">
        <v>1762.06</v>
      </c>
      <c r="AI200">
        <v>3870.22</v>
      </c>
      <c r="AJ200">
        <v>649.94000000000005</v>
      </c>
      <c r="AK200">
        <v>348.54</v>
      </c>
      <c r="AL200">
        <v>-663.81</v>
      </c>
      <c r="AM200">
        <v>459.56</v>
      </c>
      <c r="AN200">
        <v>-214.04</v>
      </c>
      <c r="AO200">
        <v>-190.38</v>
      </c>
      <c r="AP200">
        <v>144.29</v>
      </c>
      <c r="AQ200">
        <v>102.13</v>
      </c>
    </row>
    <row r="201" spans="1:43" hidden="1" x14ac:dyDescent="0.25">
      <c r="A201" t="s">
        <v>691</v>
      </c>
      <c r="B201" t="s">
        <v>690</v>
      </c>
      <c r="C201" t="s">
        <v>304</v>
      </c>
      <c r="D201">
        <v>27683.381355764999</v>
      </c>
      <c r="E201">
        <v>806.8</v>
      </c>
      <c r="F201">
        <v>35.97</v>
      </c>
      <c r="G201">
        <v>4680.45</v>
      </c>
      <c r="H201">
        <v>69.02</v>
      </c>
      <c r="I201">
        <v>599.54999999999995</v>
      </c>
      <c r="J201">
        <v>2.52</v>
      </c>
      <c r="L201">
        <v>525.25440000000003</v>
      </c>
      <c r="M201">
        <v>109794.16</v>
      </c>
      <c r="N201">
        <v>550.29999999999995</v>
      </c>
      <c r="O201">
        <v>110410.59</v>
      </c>
      <c r="P201">
        <v>524.63</v>
      </c>
      <c r="Q201">
        <v>0</v>
      </c>
      <c r="R201">
        <v>91.175599999999903</v>
      </c>
      <c r="S201">
        <v>6737.11</v>
      </c>
      <c r="T201">
        <v>112701.739999999</v>
      </c>
      <c r="U201">
        <v>0</v>
      </c>
      <c r="V201">
        <v>0</v>
      </c>
      <c r="W201">
        <v>-814.85999999999899</v>
      </c>
      <c r="X201">
        <v>7336.66</v>
      </c>
      <c r="Y201">
        <v>112737.709999999</v>
      </c>
      <c r="Z201">
        <v>34.5114771</v>
      </c>
      <c r="AA201">
        <v>522.11</v>
      </c>
      <c r="AC201">
        <v>4484.91</v>
      </c>
      <c r="AD201">
        <v>0</v>
      </c>
      <c r="AE201">
        <v>522.11</v>
      </c>
      <c r="AF201">
        <v>117747.25</v>
      </c>
      <c r="AG201">
        <v>113262.34</v>
      </c>
      <c r="AH201">
        <v>0</v>
      </c>
      <c r="AI201">
        <v>4484.91</v>
      </c>
      <c r="AJ201">
        <v>128</v>
      </c>
      <c r="AK201">
        <v>387.97</v>
      </c>
      <c r="AL201">
        <v>-8835.3799999999992</v>
      </c>
      <c r="AM201">
        <v>8495.86</v>
      </c>
      <c r="AN201">
        <v>-55.86</v>
      </c>
      <c r="AO201">
        <v>8367.86</v>
      </c>
      <c r="AP201">
        <v>48.450000000001403</v>
      </c>
      <c r="AQ201">
        <v>32.07</v>
      </c>
    </row>
    <row r="202" spans="1:43" hidden="1" x14ac:dyDescent="0.25">
      <c r="A202" t="s">
        <v>693</v>
      </c>
      <c r="B202" t="s">
        <v>692</v>
      </c>
      <c r="C202" t="s">
        <v>91</v>
      </c>
      <c r="D202">
        <v>27084.582705649998</v>
      </c>
      <c r="E202">
        <v>1056.8</v>
      </c>
      <c r="F202">
        <v>141.36000000000001</v>
      </c>
      <c r="G202">
        <v>0</v>
      </c>
      <c r="H202">
        <v>270.02</v>
      </c>
      <c r="I202">
        <v>1000.36999999999</v>
      </c>
      <c r="K202">
        <v>76.37</v>
      </c>
      <c r="L202">
        <v>168.11600000000001</v>
      </c>
      <c r="M202">
        <v>21.66</v>
      </c>
      <c r="N202">
        <v>15.55</v>
      </c>
      <c r="O202">
        <v>821.979999999999</v>
      </c>
      <c r="P202">
        <v>303.37</v>
      </c>
      <c r="R202">
        <v>473.14399999999898</v>
      </c>
      <c r="S202">
        <v>142.35</v>
      </c>
      <c r="T202">
        <v>566.29999999999995</v>
      </c>
      <c r="U202">
        <v>82.69</v>
      </c>
      <c r="V202">
        <v>118.11</v>
      </c>
      <c r="W202">
        <v>1039.55</v>
      </c>
      <c r="X202">
        <v>1514.17</v>
      </c>
      <c r="Y202">
        <v>707.66</v>
      </c>
      <c r="Z202">
        <v>27.0016575</v>
      </c>
      <c r="AA202">
        <v>227.23</v>
      </c>
      <c r="AC202">
        <v>1325.12</v>
      </c>
      <c r="AD202">
        <v>0</v>
      </c>
      <c r="AE202">
        <v>185.26</v>
      </c>
      <c r="AF202">
        <v>2336.15</v>
      </c>
      <c r="AG202">
        <v>1011.03</v>
      </c>
      <c r="AH202">
        <v>371.45</v>
      </c>
      <c r="AI202">
        <v>1325.12</v>
      </c>
      <c r="AJ202">
        <v>68.599999999999994</v>
      </c>
      <c r="AK202">
        <v>-126.67</v>
      </c>
      <c r="AL202">
        <v>-292.02999999999997</v>
      </c>
      <c r="AM202">
        <v>474.99</v>
      </c>
      <c r="AN202">
        <v>-1.3699999999999899</v>
      </c>
      <c r="AO202">
        <v>406.39</v>
      </c>
      <c r="AP202">
        <v>56.29</v>
      </c>
      <c r="AQ202">
        <v>74.13</v>
      </c>
    </row>
    <row r="203" spans="1:43" hidden="1" x14ac:dyDescent="0.25">
      <c r="A203" t="s">
        <v>695</v>
      </c>
      <c r="B203" t="s">
        <v>694</v>
      </c>
      <c r="C203" t="s">
        <v>17</v>
      </c>
      <c r="D203">
        <v>27041.126330679999</v>
      </c>
      <c r="E203">
        <v>30.9</v>
      </c>
      <c r="G203">
        <v>7466.63</v>
      </c>
      <c r="H203">
        <v>8680.94</v>
      </c>
      <c r="I203">
        <v>44101.94</v>
      </c>
      <c r="M203">
        <v>136569.38</v>
      </c>
      <c r="N203">
        <v>67.31</v>
      </c>
      <c r="O203">
        <v>363786</v>
      </c>
      <c r="P203">
        <v>18828.78</v>
      </c>
      <c r="Q203">
        <v>203893.26</v>
      </c>
      <c r="R203">
        <v>4785.59</v>
      </c>
      <c r="U203">
        <v>18537.77</v>
      </c>
      <c r="V203">
        <v>10494.86</v>
      </c>
      <c r="W203">
        <v>13069.16</v>
      </c>
      <c r="X203">
        <v>44101.94</v>
      </c>
      <c r="Y203">
        <v>359775.12</v>
      </c>
      <c r="Z203">
        <v>868.09394320000001</v>
      </c>
      <c r="AB203">
        <v>359775.12</v>
      </c>
      <c r="AC203">
        <v>29284.04</v>
      </c>
      <c r="AE203">
        <v>8333.92</v>
      </c>
      <c r="AF203">
        <v>407887.94</v>
      </c>
      <c r="AG203">
        <v>378603.9</v>
      </c>
      <c r="AI203">
        <v>29284.039999999899</v>
      </c>
      <c r="AJ203">
        <v>212.28</v>
      </c>
      <c r="AK203">
        <v>0</v>
      </c>
      <c r="AL203">
        <v>-208.66</v>
      </c>
      <c r="AM203">
        <v>-8786.34</v>
      </c>
      <c r="AN203">
        <v>-16179.219999999899</v>
      </c>
      <c r="AO203">
        <v>-8998.6200000000008</v>
      </c>
      <c r="AP203">
        <v>-8995</v>
      </c>
      <c r="AQ203">
        <v>0</v>
      </c>
    </row>
    <row r="204" spans="1:43" hidden="1" x14ac:dyDescent="0.25">
      <c r="A204" t="s">
        <v>697</v>
      </c>
      <c r="B204" t="s">
        <v>696</v>
      </c>
      <c r="C204" t="s">
        <v>102</v>
      </c>
      <c r="D204">
        <v>26996.274605129998</v>
      </c>
      <c r="E204">
        <v>1989.7</v>
      </c>
      <c r="F204">
        <v>706.02</v>
      </c>
      <c r="G204">
        <v>434.17</v>
      </c>
      <c r="H204">
        <v>27.28</v>
      </c>
      <c r="I204">
        <v>416.82</v>
      </c>
      <c r="J204">
        <v>156.47</v>
      </c>
      <c r="L204">
        <v>0</v>
      </c>
      <c r="M204">
        <v>2.48</v>
      </c>
      <c r="N204">
        <v>0</v>
      </c>
      <c r="O204">
        <v>2389.52</v>
      </c>
      <c r="P204">
        <v>244.86999999999901</v>
      </c>
      <c r="R204">
        <v>2242.44</v>
      </c>
      <c r="S204">
        <v>119.659999999999</v>
      </c>
      <c r="T204">
        <v>88.6400000000001</v>
      </c>
      <c r="U204">
        <v>144.6</v>
      </c>
      <c r="V204">
        <v>29.97</v>
      </c>
      <c r="W204">
        <v>3628.5099999999902</v>
      </c>
      <c r="X204">
        <v>2739.97</v>
      </c>
      <c r="Y204">
        <v>794.66</v>
      </c>
      <c r="Z204">
        <v>13.63935</v>
      </c>
      <c r="AA204">
        <v>72.8599999999999</v>
      </c>
      <c r="AC204">
        <v>4089.96</v>
      </c>
      <c r="AD204">
        <v>893.97</v>
      </c>
      <c r="AE204">
        <v>58.4299999999999</v>
      </c>
      <c r="AF204">
        <v>5129.49</v>
      </c>
      <c r="AG204">
        <v>1039.53</v>
      </c>
      <c r="AH204">
        <v>1309.52</v>
      </c>
      <c r="AI204">
        <v>4089.96</v>
      </c>
      <c r="AJ204">
        <v>360.85</v>
      </c>
      <c r="AK204">
        <v>-359.08</v>
      </c>
      <c r="AL204">
        <v>-276.05</v>
      </c>
      <c r="AM204">
        <v>649.91999999999996</v>
      </c>
      <c r="AN204">
        <v>-668.55</v>
      </c>
      <c r="AO204">
        <v>289.06999999999903</v>
      </c>
      <c r="AP204">
        <v>14.7899999999999</v>
      </c>
      <c r="AQ204">
        <v>95.48</v>
      </c>
    </row>
    <row r="205" spans="1:43" hidden="1" x14ac:dyDescent="0.25">
      <c r="A205" t="s">
        <v>699</v>
      </c>
      <c r="B205" t="s">
        <v>698</v>
      </c>
      <c r="C205" t="s">
        <v>61</v>
      </c>
      <c r="D205">
        <v>26678.8781155</v>
      </c>
      <c r="E205">
        <v>46.5</v>
      </c>
      <c r="F205">
        <v>543.38</v>
      </c>
      <c r="G205">
        <v>0</v>
      </c>
      <c r="H205">
        <v>603.59</v>
      </c>
      <c r="I205">
        <v>4802.53</v>
      </c>
      <c r="K205">
        <v>764.59</v>
      </c>
      <c r="L205">
        <v>816.62</v>
      </c>
      <c r="M205">
        <v>2111.71</v>
      </c>
      <c r="N205">
        <v>2735.97</v>
      </c>
      <c r="O205">
        <v>30445.539999999899</v>
      </c>
      <c r="P205">
        <v>28738.619999999901</v>
      </c>
      <c r="R205">
        <v>19684.77</v>
      </c>
      <c r="S205">
        <v>1371.34</v>
      </c>
      <c r="T205">
        <v>5887.18</v>
      </c>
      <c r="U205">
        <v>7067.85</v>
      </c>
      <c r="V205">
        <v>4225.9299999999903</v>
      </c>
      <c r="W205">
        <v>-1421.41</v>
      </c>
      <c r="X205">
        <v>6641.79</v>
      </c>
      <c r="Y205">
        <v>6430.56</v>
      </c>
      <c r="Z205">
        <v>603.59452750000003</v>
      </c>
      <c r="AA205">
        <v>26632.71</v>
      </c>
      <c r="AC205">
        <v>1918.1499999999901</v>
      </c>
      <c r="AD205">
        <v>92.39</v>
      </c>
      <c r="AE205">
        <v>24512.69</v>
      </c>
      <c r="AF205">
        <v>37087.3299999999</v>
      </c>
      <c r="AG205">
        <v>35169.179999999898</v>
      </c>
      <c r="AH205">
        <v>375.53</v>
      </c>
      <c r="AI205">
        <v>1918.15</v>
      </c>
      <c r="AJ205">
        <v>3137.72</v>
      </c>
      <c r="AK205">
        <v>-3893.86</v>
      </c>
      <c r="AL205">
        <v>-2042.84</v>
      </c>
      <c r="AM205">
        <v>3256.11</v>
      </c>
      <c r="AN205">
        <v>886.33</v>
      </c>
      <c r="AO205">
        <v>118.39</v>
      </c>
      <c r="AP205">
        <v>-2680.59</v>
      </c>
      <c r="AQ205">
        <v>0</v>
      </c>
    </row>
    <row r="206" spans="1:43" hidden="1" x14ac:dyDescent="0.25">
      <c r="A206" t="s">
        <v>701</v>
      </c>
      <c r="B206" t="s">
        <v>700</v>
      </c>
      <c r="C206" t="s">
        <v>71</v>
      </c>
      <c r="D206">
        <v>26582.1500948299</v>
      </c>
      <c r="E206">
        <v>414.7</v>
      </c>
      <c r="F206">
        <v>3557.54</v>
      </c>
      <c r="G206">
        <v>3131.77</v>
      </c>
      <c r="H206">
        <v>63.51</v>
      </c>
      <c r="I206">
        <v>1247.92</v>
      </c>
      <c r="J206">
        <v>887.5</v>
      </c>
      <c r="L206">
        <v>463.65300000000002</v>
      </c>
      <c r="M206">
        <v>34.08</v>
      </c>
      <c r="N206">
        <v>0</v>
      </c>
      <c r="O206">
        <v>18428.61</v>
      </c>
      <c r="P206">
        <v>6399.13</v>
      </c>
      <c r="R206">
        <v>17441.837</v>
      </c>
      <c r="S206">
        <v>693.78</v>
      </c>
      <c r="T206">
        <v>4452.8500000000004</v>
      </c>
      <c r="U206">
        <v>489.04</v>
      </c>
      <c r="V206">
        <v>1107.6099999999999</v>
      </c>
      <c r="W206">
        <v>9682.5</v>
      </c>
      <c r="X206">
        <v>8858.69</v>
      </c>
      <c r="Y206">
        <v>8010.39</v>
      </c>
      <c r="Z206">
        <v>63.510094600000002</v>
      </c>
      <c r="AA206">
        <v>6420.53</v>
      </c>
      <c r="AC206">
        <v>12877.78</v>
      </c>
      <c r="AD206">
        <v>4428.46</v>
      </c>
      <c r="AE206">
        <v>4404.0200000000004</v>
      </c>
      <c r="AF206">
        <v>27287.3</v>
      </c>
      <c r="AG206">
        <v>14409.52</v>
      </c>
      <c r="AH206">
        <v>2488.5300000000002</v>
      </c>
      <c r="AI206">
        <v>12877.78</v>
      </c>
      <c r="AJ206">
        <v>774.57</v>
      </c>
      <c r="AK206">
        <v>-1691.82</v>
      </c>
      <c r="AL206">
        <v>-476.14</v>
      </c>
      <c r="AM206">
        <v>2134.39</v>
      </c>
      <c r="AN206">
        <v>-1005.87</v>
      </c>
      <c r="AO206">
        <v>1359.8199999999899</v>
      </c>
      <c r="AP206">
        <v>-33.569999999999901</v>
      </c>
      <c r="AQ206">
        <v>206.41</v>
      </c>
    </row>
    <row r="207" spans="1:43" hidden="1" x14ac:dyDescent="0.25">
      <c r="A207" t="s">
        <v>703</v>
      </c>
      <c r="B207" t="s">
        <v>702</v>
      </c>
      <c r="C207" t="s">
        <v>58</v>
      </c>
      <c r="D207">
        <v>26094.492842399999</v>
      </c>
      <c r="E207">
        <v>322.95</v>
      </c>
      <c r="F207">
        <v>1032.79</v>
      </c>
      <c r="G207">
        <v>12.56</v>
      </c>
      <c r="H207">
        <v>53.89</v>
      </c>
      <c r="I207">
        <v>624.99</v>
      </c>
      <c r="J207">
        <v>111.88</v>
      </c>
      <c r="L207">
        <v>29</v>
      </c>
      <c r="M207">
        <v>3.23</v>
      </c>
      <c r="N207">
        <v>26.71</v>
      </c>
      <c r="O207">
        <v>2503.2399999999998</v>
      </c>
      <c r="P207">
        <v>239.3</v>
      </c>
      <c r="R207">
        <v>2192.0700000000002</v>
      </c>
      <c r="S207">
        <v>211.09</v>
      </c>
      <c r="T207">
        <v>473.85999999999899</v>
      </c>
      <c r="U207">
        <v>278.94</v>
      </c>
      <c r="V207">
        <v>122.73</v>
      </c>
      <c r="W207">
        <v>4467.25</v>
      </c>
      <c r="X207">
        <v>3803.12</v>
      </c>
      <c r="Y207">
        <v>1506.6499999999901</v>
      </c>
      <c r="Z207">
        <v>80.839035839440001</v>
      </c>
      <c r="AA207">
        <v>159.99</v>
      </c>
      <c r="AC207">
        <v>4560.41</v>
      </c>
      <c r="AD207">
        <v>1729.13</v>
      </c>
      <c r="AE207">
        <v>4.6899999999999897</v>
      </c>
      <c r="AF207">
        <v>6306.36</v>
      </c>
      <c r="AG207">
        <v>1745.95</v>
      </c>
      <c r="AH207">
        <v>1237.9100000000001</v>
      </c>
      <c r="AI207">
        <v>4560.41</v>
      </c>
      <c r="AJ207">
        <v>123.17</v>
      </c>
      <c r="AK207">
        <v>-132.6</v>
      </c>
      <c r="AL207">
        <v>-226.91</v>
      </c>
      <c r="AM207">
        <v>408.25</v>
      </c>
      <c r="AN207">
        <v>-422.35</v>
      </c>
      <c r="AO207">
        <v>285.08</v>
      </c>
      <c r="AP207">
        <v>48.74</v>
      </c>
      <c r="AQ207">
        <v>55.18</v>
      </c>
    </row>
    <row r="208" spans="1:43" hidden="1" x14ac:dyDescent="0.25">
      <c r="A208" t="s">
        <v>705</v>
      </c>
      <c r="B208" t="s">
        <v>704</v>
      </c>
      <c r="C208" t="s">
        <v>515</v>
      </c>
      <c r="D208">
        <v>25998.930362070001</v>
      </c>
      <c r="E208">
        <v>5237.3999999999996</v>
      </c>
      <c r="F208">
        <v>615.47</v>
      </c>
      <c r="G208">
        <v>0</v>
      </c>
      <c r="H208">
        <v>49.44</v>
      </c>
      <c r="I208">
        <v>957.96</v>
      </c>
      <c r="K208">
        <v>20.82</v>
      </c>
      <c r="L208">
        <v>0</v>
      </c>
      <c r="M208">
        <v>2.36</v>
      </c>
      <c r="N208">
        <v>0</v>
      </c>
      <c r="O208">
        <v>729.34</v>
      </c>
      <c r="P208">
        <v>40.410000000000402</v>
      </c>
      <c r="R208">
        <v>487.46</v>
      </c>
      <c r="S208">
        <v>125.91999999999901</v>
      </c>
      <c r="T208">
        <v>180.63999999999899</v>
      </c>
      <c r="U208">
        <v>218.7</v>
      </c>
      <c r="V208">
        <v>32.270000000000401</v>
      </c>
      <c r="W208">
        <v>2291.94</v>
      </c>
      <c r="X208">
        <v>2448.56</v>
      </c>
      <c r="Y208">
        <v>796.10999999999899</v>
      </c>
      <c r="Z208">
        <v>4.9400000000000004</v>
      </c>
      <c r="AA208">
        <v>14.44</v>
      </c>
      <c r="AC208">
        <v>2341.38</v>
      </c>
      <c r="AD208">
        <v>686.03</v>
      </c>
      <c r="AE208">
        <v>8.14</v>
      </c>
      <c r="AF208">
        <v>3177.9</v>
      </c>
      <c r="AG208">
        <v>836.52</v>
      </c>
      <c r="AH208">
        <v>678.65</v>
      </c>
      <c r="AI208">
        <v>2341.38</v>
      </c>
      <c r="AJ208">
        <v>106.72</v>
      </c>
      <c r="AK208">
        <v>-78.55</v>
      </c>
      <c r="AL208">
        <v>-44.92</v>
      </c>
      <c r="AM208">
        <v>690.23</v>
      </c>
      <c r="AN208">
        <v>-79.84</v>
      </c>
      <c r="AO208">
        <v>583.51</v>
      </c>
      <c r="AP208">
        <v>566.76</v>
      </c>
      <c r="AQ208">
        <v>71.94</v>
      </c>
    </row>
    <row r="209" spans="1:43" hidden="1" x14ac:dyDescent="0.25">
      <c r="A209" t="s">
        <v>707</v>
      </c>
      <c r="B209" t="s">
        <v>706</v>
      </c>
      <c r="C209" t="s">
        <v>468</v>
      </c>
      <c r="D209">
        <v>25847.8907937</v>
      </c>
      <c r="E209">
        <v>1198.3</v>
      </c>
      <c r="F209">
        <v>541.14</v>
      </c>
      <c r="G209">
        <v>0</v>
      </c>
      <c r="H209">
        <v>21.01</v>
      </c>
      <c r="I209">
        <v>90.49</v>
      </c>
      <c r="J209">
        <v>136.70999999999901</v>
      </c>
      <c r="L209">
        <v>3.34</v>
      </c>
      <c r="M209">
        <v>98.79</v>
      </c>
      <c r="N209">
        <v>18.36</v>
      </c>
      <c r="O209">
        <v>2375.62</v>
      </c>
      <c r="P209">
        <v>317.479999999999</v>
      </c>
      <c r="R209">
        <v>2090.52</v>
      </c>
      <c r="S209">
        <v>90.17</v>
      </c>
      <c r="T209">
        <v>731.58</v>
      </c>
      <c r="U209">
        <v>182.97</v>
      </c>
      <c r="V209">
        <v>21.09</v>
      </c>
      <c r="W209">
        <v>2994.7</v>
      </c>
      <c r="X209">
        <v>2248.65</v>
      </c>
      <c r="Y209">
        <v>1272.72</v>
      </c>
      <c r="Z209">
        <v>21.012837000000001</v>
      </c>
      <c r="AA209">
        <v>730.29</v>
      </c>
      <c r="AC209">
        <v>3034.07</v>
      </c>
      <c r="AD209">
        <v>923.42</v>
      </c>
      <c r="AE209">
        <v>159.67999999999901</v>
      </c>
      <c r="AF209">
        <v>4624.2700000000004</v>
      </c>
      <c r="AG209">
        <v>1590.19999999999</v>
      </c>
      <c r="AH209">
        <v>1144.57</v>
      </c>
      <c r="AI209">
        <v>3034.07</v>
      </c>
      <c r="AJ209">
        <v>238.53</v>
      </c>
      <c r="AK209">
        <v>-214.26</v>
      </c>
      <c r="AL209">
        <v>-233.64</v>
      </c>
      <c r="AM209">
        <v>468.96</v>
      </c>
      <c r="AN209">
        <v>-416.92999999999898</v>
      </c>
      <c r="AO209">
        <v>230.42999999999901</v>
      </c>
      <c r="AP209">
        <v>21.06</v>
      </c>
      <c r="AQ209">
        <v>119.54</v>
      </c>
    </row>
    <row r="210" spans="1:43" hidden="1" x14ac:dyDescent="0.25">
      <c r="A210" t="s">
        <v>50</v>
      </c>
      <c r="B210" t="s">
        <v>51</v>
      </c>
      <c r="C210" t="s">
        <v>52</v>
      </c>
      <c r="D210">
        <v>25598.2149204899</v>
      </c>
      <c r="E210">
        <v>57.95</v>
      </c>
      <c r="F210">
        <v>912.9</v>
      </c>
      <c r="G210">
        <v>0</v>
      </c>
      <c r="H210">
        <v>315.8</v>
      </c>
      <c r="I210">
        <v>293.3</v>
      </c>
      <c r="K210">
        <v>40.299999999999997</v>
      </c>
      <c r="L210">
        <v>0</v>
      </c>
      <c r="M210">
        <v>0</v>
      </c>
      <c r="O210">
        <v>588.99999999999898</v>
      </c>
      <c r="P210">
        <v>252</v>
      </c>
      <c r="R210">
        <v>464.4</v>
      </c>
      <c r="S210">
        <v>60.1</v>
      </c>
      <c r="T210">
        <v>282.19999999999902</v>
      </c>
      <c r="U210">
        <v>84.3</v>
      </c>
      <c r="V210">
        <v>42.3</v>
      </c>
      <c r="W210">
        <v>798.8</v>
      </c>
      <c r="X210">
        <v>1972.69999999999</v>
      </c>
      <c r="Y210">
        <v>1195.0999999999999</v>
      </c>
      <c r="Z210">
        <v>442.06974003491899</v>
      </c>
      <c r="AA210">
        <v>282.8</v>
      </c>
      <c r="AC210">
        <v>1114.5999999999999</v>
      </c>
      <c r="AD210">
        <v>960</v>
      </c>
      <c r="AE210">
        <v>209.7</v>
      </c>
      <c r="AF210">
        <v>2561.6999999999998</v>
      </c>
      <c r="AG210">
        <v>1447.1</v>
      </c>
      <c r="AH210">
        <v>659.3</v>
      </c>
      <c r="AI210">
        <v>1114.5999999999999</v>
      </c>
      <c r="AJ210">
        <v>100.8</v>
      </c>
      <c r="AK210">
        <v>-143.9</v>
      </c>
      <c r="AL210">
        <v>-100.8</v>
      </c>
      <c r="AM210">
        <v>500.7</v>
      </c>
      <c r="AN210">
        <v>-257.3</v>
      </c>
      <c r="AO210">
        <v>399.9</v>
      </c>
      <c r="AP210">
        <v>255.99999999999901</v>
      </c>
      <c r="AQ210">
        <v>0</v>
      </c>
    </row>
    <row r="211" spans="1:43" hidden="1" x14ac:dyDescent="0.25">
      <c r="A211" t="s">
        <v>709</v>
      </c>
      <c r="B211" t="s">
        <v>708</v>
      </c>
      <c r="C211" t="s">
        <v>347</v>
      </c>
      <c r="D211">
        <v>25518.864321000001</v>
      </c>
      <c r="E211">
        <v>575.1</v>
      </c>
      <c r="F211">
        <v>74.53</v>
      </c>
      <c r="G211">
        <v>1508.04</v>
      </c>
      <c r="H211">
        <v>50.48</v>
      </c>
      <c r="I211">
        <v>301.35000000000002</v>
      </c>
      <c r="K211">
        <v>137.38</v>
      </c>
      <c r="L211">
        <v>0</v>
      </c>
      <c r="M211">
        <v>0.04</v>
      </c>
      <c r="N211">
        <v>0</v>
      </c>
      <c r="O211">
        <v>1079.21</v>
      </c>
      <c r="P211">
        <v>24.76</v>
      </c>
      <c r="R211">
        <v>905.47</v>
      </c>
      <c r="S211">
        <v>351.21</v>
      </c>
      <c r="T211">
        <v>397.789999999999</v>
      </c>
      <c r="U211">
        <v>36.32</v>
      </c>
      <c r="V211">
        <v>22.57</v>
      </c>
      <c r="W211">
        <v>-29.569999999999901</v>
      </c>
      <c r="X211">
        <v>946.81999999999903</v>
      </c>
      <c r="Y211">
        <v>472.31999999999903</v>
      </c>
      <c r="Z211">
        <v>50.48</v>
      </c>
      <c r="AA211">
        <v>4.37</v>
      </c>
      <c r="AC211">
        <v>1528.95</v>
      </c>
      <c r="AD211">
        <v>269.75</v>
      </c>
      <c r="AE211">
        <v>2.19</v>
      </c>
      <c r="AF211">
        <v>2026.03</v>
      </c>
      <c r="AG211">
        <v>497.07999999999902</v>
      </c>
      <c r="AH211">
        <v>24.51</v>
      </c>
      <c r="AI211">
        <v>1528.95</v>
      </c>
      <c r="AJ211">
        <v>101.13</v>
      </c>
      <c r="AK211">
        <v>1142.53</v>
      </c>
      <c r="AL211">
        <v>-612.27</v>
      </c>
      <c r="AM211">
        <v>-516.44000000000005</v>
      </c>
      <c r="AN211">
        <v>-257.01</v>
      </c>
      <c r="AO211">
        <v>-617.57000000000005</v>
      </c>
      <c r="AP211">
        <v>13.819999999999901</v>
      </c>
      <c r="AQ211">
        <v>22.27</v>
      </c>
    </row>
    <row r="212" spans="1:43" hidden="1" x14ac:dyDescent="0.25">
      <c r="A212" t="s">
        <v>711</v>
      </c>
      <c r="B212" t="s">
        <v>710</v>
      </c>
      <c r="C212" t="s">
        <v>712</v>
      </c>
      <c r="D212">
        <v>25391.468381909999</v>
      </c>
      <c r="E212">
        <v>2358.75</v>
      </c>
      <c r="F212">
        <v>1300.99</v>
      </c>
      <c r="G212">
        <v>3322.98</v>
      </c>
      <c r="H212">
        <v>131.94</v>
      </c>
      <c r="I212">
        <v>2266.83</v>
      </c>
      <c r="J212">
        <v>64.229999999999905</v>
      </c>
      <c r="L212">
        <v>5.07</v>
      </c>
      <c r="M212">
        <v>2971.76</v>
      </c>
      <c r="N212">
        <v>-3.88</v>
      </c>
      <c r="O212">
        <v>5181.41</v>
      </c>
      <c r="P212">
        <v>186.08999999999801</v>
      </c>
      <c r="R212">
        <v>1999.76</v>
      </c>
      <c r="S212">
        <v>239.24999999999901</v>
      </c>
      <c r="T212">
        <v>414.91</v>
      </c>
      <c r="U212">
        <v>204.82</v>
      </c>
      <c r="V212">
        <v>76.949999999998099</v>
      </c>
      <c r="W212">
        <v>4948.21</v>
      </c>
      <c r="X212">
        <v>4903.41</v>
      </c>
      <c r="Y212">
        <v>1715.9</v>
      </c>
      <c r="Z212">
        <v>13.1940604</v>
      </c>
      <c r="AA212">
        <v>57.3</v>
      </c>
      <c r="AC212">
        <v>8182.83</v>
      </c>
      <c r="AD212">
        <v>1217.68</v>
      </c>
      <c r="AE212">
        <v>44.91</v>
      </c>
      <c r="AF212">
        <v>10084.82</v>
      </c>
      <c r="AG212">
        <v>1901.98999999999</v>
      </c>
      <c r="AH212">
        <v>1179.6500000000001</v>
      </c>
      <c r="AI212">
        <v>8182.83</v>
      </c>
      <c r="AJ212">
        <v>218.79</v>
      </c>
      <c r="AK212">
        <v>-71.22</v>
      </c>
      <c r="AL212">
        <v>-62.05</v>
      </c>
      <c r="AM212">
        <v>223.91</v>
      </c>
      <c r="AN212">
        <v>-596.62</v>
      </c>
      <c r="AO212">
        <v>5.12</v>
      </c>
      <c r="AP212">
        <v>90.64</v>
      </c>
      <c r="AQ212">
        <v>75.69</v>
      </c>
    </row>
    <row r="213" spans="1:43" hidden="1" x14ac:dyDescent="0.25">
      <c r="A213" t="s">
        <v>714</v>
      </c>
      <c r="B213" t="s">
        <v>713</v>
      </c>
      <c r="C213" t="s">
        <v>55</v>
      </c>
      <c r="D213">
        <v>25306.197120960001</v>
      </c>
      <c r="E213">
        <v>336.05</v>
      </c>
      <c r="F213">
        <v>822.97</v>
      </c>
      <c r="G213">
        <v>7215.19</v>
      </c>
      <c r="H213">
        <v>754.96</v>
      </c>
      <c r="I213">
        <v>362.73</v>
      </c>
      <c r="J213">
        <v>66.459999999999894</v>
      </c>
      <c r="L213">
        <v>4391.5698000000002</v>
      </c>
      <c r="M213">
        <v>210.3</v>
      </c>
      <c r="N213">
        <v>858.13</v>
      </c>
      <c r="O213">
        <v>10682.98</v>
      </c>
      <c r="P213">
        <v>2563.0599999999899</v>
      </c>
      <c r="R213">
        <v>5262.65019999999</v>
      </c>
      <c r="S213">
        <v>339.17</v>
      </c>
      <c r="T213">
        <v>602.90999999999894</v>
      </c>
      <c r="U213">
        <v>818.46</v>
      </c>
      <c r="V213">
        <v>1741.73999999999</v>
      </c>
      <c r="W213">
        <v>-727.88999999999896</v>
      </c>
      <c r="X213">
        <v>1406.35</v>
      </c>
      <c r="Y213">
        <v>1425.8799999999901</v>
      </c>
      <c r="Z213">
        <v>75.495814800000005</v>
      </c>
      <c r="AA213">
        <v>925.73</v>
      </c>
      <c r="AC213">
        <v>8100.39</v>
      </c>
      <c r="AD213">
        <v>122.84</v>
      </c>
      <c r="AE213">
        <v>754.86</v>
      </c>
      <c r="AF213">
        <v>12089.33</v>
      </c>
      <c r="AG213">
        <v>3988.9399999999901</v>
      </c>
      <c r="AH213">
        <v>581.61</v>
      </c>
      <c r="AI213">
        <v>8100.3899999999903</v>
      </c>
      <c r="AJ213">
        <v>461.13</v>
      </c>
      <c r="AK213">
        <v>-471.22</v>
      </c>
      <c r="AL213">
        <v>-372.48</v>
      </c>
      <c r="AM213">
        <v>822.25</v>
      </c>
      <c r="AN213">
        <v>-298.64</v>
      </c>
      <c r="AO213">
        <v>361.12</v>
      </c>
      <c r="AP213">
        <v>-21.45</v>
      </c>
      <c r="AQ213">
        <v>15.98</v>
      </c>
    </row>
    <row r="214" spans="1:43" hidden="1" x14ac:dyDescent="0.25">
      <c r="A214" t="s">
        <v>716</v>
      </c>
      <c r="B214" t="s">
        <v>715</v>
      </c>
      <c r="C214" t="s">
        <v>717</v>
      </c>
      <c r="D214">
        <v>25291.1751019</v>
      </c>
      <c r="E214">
        <v>765.65</v>
      </c>
      <c r="F214">
        <v>3030.82</v>
      </c>
      <c r="G214">
        <v>4.7699999999999996</v>
      </c>
      <c r="H214">
        <v>33.08</v>
      </c>
      <c r="I214">
        <v>1015.54</v>
      </c>
      <c r="K214">
        <v>30.28</v>
      </c>
      <c r="L214">
        <v>72.31</v>
      </c>
      <c r="M214">
        <v>2801.48</v>
      </c>
      <c r="N214">
        <v>41.65</v>
      </c>
      <c r="O214">
        <v>3809.94</v>
      </c>
      <c r="P214">
        <v>143.16999999999999</v>
      </c>
      <c r="R214">
        <v>533.30999999999995</v>
      </c>
      <c r="S214">
        <v>1647.1299999999901</v>
      </c>
      <c r="T214">
        <v>1588.71999999999</v>
      </c>
      <c r="U214">
        <v>372.56</v>
      </c>
      <c r="V214">
        <v>96.630000000000706</v>
      </c>
      <c r="W214">
        <v>5414.2199999999903</v>
      </c>
      <c r="X214">
        <v>6446.49</v>
      </c>
      <c r="Y214">
        <v>4619.53999999999</v>
      </c>
      <c r="Z214">
        <v>33.075643999999997</v>
      </c>
      <c r="AA214">
        <v>650.58000000000004</v>
      </c>
      <c r="AC214">
        <v>5493.7199999999903</v>
      </c>
      <c r="AD214">
        <v>1591.97</v>
      </c>
      <c r="AE214">
        <v>46.54</v>
      </c>
      <c r="AF214">
        <v>10256.43</v>
      </c>
      <c r="AG214">
        <v>4762.71</v>
      </c>
      <c r="AH214">
        <v>2191.85</v>
      </c>
      <c r="AI214">
        <v>5493.72</v>
      </c>
      <c r="AJ214">
        <v>179.93</v>
      </c>
      <c r="AK214">
        <v>55.05</v>
      </c>
      <c r="AL214">
        <v>-81.599999999999994</v>
      </c>
      <c r="AM214">
        <v>159.38</v>
      </c>
      <c r="AN214">
        <v>-549.22</v>
      </c>
      <c r="AO214">
        <v>-20.55</v>
      </c>
      <c r="AP214">
        <v>132.82999999999899</v>
      </c>
      <c r="AQ214">
        <v>182.85</v>
      </c>
    </row>
    <row r="215" spans="1:43" hidden="1" x14ac:dyDescent="0.25">
      <c r="A215" t="s">
        <v>719</v>
      </c>
      <c r="B215" t="s">
        <v>718</v>
      </c>
      <c r="C215" t="s">
        <v>376</v>
      </c>
      <c r="D215">
        <v>25161.00379667</v>
      </c>
      <c r="E215">
        <v>990.5</v>
      </c>
      <c r="F215">
        <v>2656</v>
      </c>
      <c r="G215">
        <v>1259</v>
      </c>
      <c r="H215">
        <v>255</v>
      </c>
      <c r="I215">
        <v>1935</v>
      </c>
      <c r="J215">
        <v>1791</v>
      </c>
      <c r="L215">
        <v>2161</v>
      </c>
      <c r="M215">
        <v>6178</v>
      </c>
      <c r="N215">
        <v>921</v>
      </c>
      <c r="O215">
        <v>26776</v>
      </c>
      <c r="P215">
        <v>9394</v>
      </c>
      <c r="R215">
        <v>17341</v>
      </c>
      <c r="S215">
        <v>1070</v>
      </c>
      <c r="T215">
        <v>2248</v>
      </c>
      <c r="U215">
        <v>1096</v>
      </c>
      <c r="V215">
        <v>1926</v>
      </c>
      <c r="W215">
        <v>18207</v>
      </c>
      <c r="X215">
        <v>8164</v>
      </c>
      <c r="Y215">
        <v>4904</v>
      </c>
      <c r="Z215">
        <v>25.4842598</v>
      </c>
      <c r="AA215">
        <v>6296</v>
      </c>
      <c r="AC215">
        <v>20642</v>
      </c>
      <c r="AD215">
        <v>2532</v>
      </c>
      <c r="AE215">
        <v>5677</v>
      </c>
      <c r="AF215">
        <v>34940</v>
      </c>
      <c r="AG215">
        <v>14298</v>
      </c>
      <c r="AH215">
        <v>2627</v>
      </c>
      <c r="AI215">
        <v>20642</v>
      </c>
      <c r="AJ215">
        <v>1578</v>
      </c>
      <c r="AK215">
        <v>-2076</v>
      </c>
      <c r="AL215">
        <v>-1149</v>
      </c>
      <c r="AM215">
        <v>2971</v>
      </c>
      <c r="AN215">
        <v>-1086</v>
      </c>
      <c r="AO215">
        <v>1393</v>
      </c>
      <c r="AP215">
        <v>-254</v>
      </c>
      <c r="AQ215">
        <v>419</v>
      </c>
    </row>
    <row r="216" spans="1:43" hidden="1" x14ac:dyDescent="0.25">
      <c r="A216" t="s">
        <v>721</v>
      </c>
      <c r="B216" t="s">
        <v>720</v>
      </c>
      <c r="C216" t="s">
        <v>717</v>
      </c>
      <c r="D216">
        <v>24874.707310599999</v>
      </c>
      <c r="E216">
        <v>4014.85</v>
      </c>
      <c r="F216">
        <v>2377.4299999999998</v>
      </c>
      <c r="G216">
        <v>232.26</v>
      </c>
      <c r="H216">
        <v>11.87</v>
      </c>
      <c r="I216">
        <v>317.36</v>
      </c>
      <c r="J216">
        <v>20.12</v>
      </c>
      <c r="L216">
        <v>30.31</v>
      </c>
      <c r="M216">
        <v>5.94</v>
      </c>
      <c r="N216">
        <v>0.55000000000000004</v>
      </c>
      <c r="O216">
        <v>1130.1699999999901</v>
      </c>
      <c r="P216">
        <v>543.95000000000005</v>
      </c>
      <c r="R216">
        <v>995.36999999999898</v>
      </c>
      <c r="S216">
        <v>317.599999999999</v>
      </c>
      <c r="T216">
        <v>358.46</v>
      </c>
      <c r="U216">
        <v>98.55</v>
      </c>
      <c r="V216">
        <v>29.19</v>
      </c>
      <c r="W216">
        <v>752.65</v>
      </c>
      <c r="X216">
        <v>3147</v>
      </c>
      <c r="Y216">
        <v>2735.89</v>
      </c>
      <c r="Z216">
        <v>5.9341935000000001</v>
      </c>
      <c r="AA216">
        <v>666.9</v>
      </c>
      <c r="AC216">
        <v>997.32999999999902</v>
      </c>
      <c r="AD216">
        <v>1155.69</v>
      </c>
      <c r="AE216">
        <v>494.64</v>
      </c>
      <c r="AF216">
        <v>4277.17</v>
      </c>
      <c r="AG216">
        <v>3279.84</v>
      </c>
      <c r="AH216">
        <v>1356.35</v>
      </c>
      <c r="AI216">
        <v>997.32999999999902</v>
      </c>
      <c r="AJ216">
        <v>420.64</v>
      </c>
      <c r="AK216">
        <v>304.32</v>
      </c>
      <c r="AL216">
        <v>-464.46</v>
      </c>
      <c r="AM216">
        <v>272.74</v>
      </c>
      <c r="AN216">
        <v>-118.09</v>
      </c>
      <c r="AO216">
        <v>-147.89999999999901</v>
      </c>
      <c r="AP216">
        <v>112.6</v>
      </c>
      <c r="AQ216">
        <v>5.86</v>
      </c>
    </row>
    <row r="217" spans="1:43" hidden="1" x14ac:dyDescent="0.25">
      <c r="A217" t="s">
        <v>723</v>
      </c>
      <c r="B217" t="s">
        <v>722</v>
      </c>
      <c r="C217" t="s">
        <v>334</v>
      </c>
      <c r="D217">
        <v>24613.80135605</v>
      </c>
      <c r="E217">
        <v>3147.9</v>
      </c>
      <c r="F217">
        <v>715.15</v>
      </c>
      <c r="G217">
        <v>756.8</v>
      </c>
      <c r="H217">
        <v>77.27</v>
      </c>
      <c r="I217">
        <v>529.86</v>
      </c>
      <c r="J217">
        <v>738.26</v>
      </c>
      <c r="L217">
        <v>0</v>
      </c>
      <c r="M217">
        <v>10.98</v>
      </c>
      <c r="N217">
        <v>-34.26</v>
      </c>
      <c r="O217">
        <v>7878.3099999999904</v>
      </c>
      <c r="P217">
        <v>4441.9399999999996</v>
      </c>
      <c r="R217">
        <v>7575.78</v>
      </c>
      <c r="S217">
        <v>1359.29</v>
      </c>
      <c r="T217">
        <v>1955.24999999999</v>
      </c>
      <c r="U217">
        <v>291.55</v>
      </c>
      <c r="V217">
        <v>528.54</v>
      </c>
      <c r="W217">
        <v>3490.8199999999902</v>
      </c>
      <c r="X217">
        <v>3524.66</v>
      </c>
      <c r="Y217">
        <v>2670.3999999999901</v>
      </c>
      <c r="Z217">
        <v>7.7268251000000001</v>
      </c>
      <c r="AA217">
        <v>4115.28</v>
      </c>
      <c r="AC217">
        <v>4290.6299999999901</v>
      </c>
      <c r="AD217">
        <v>1208.71</v>
      </c>
      <c r="AE217">
        <v>3175.14</v>
      </c>
      <c r="AF217">
        <v>11402.97</v>
      </c>
      <c r="AG217">
        <v>7112.34</v>
      </c>
      <c r="AH217">
        <v>426.8</v>
      </c>
      <c r="AI217">
        <v>4290.6299999999901</v>
      </c>
      <c r="AJ217">
        <v>1553.76</v>
      </c>
      <c r="AK217">
        <v>61.68</v>
      </c>
      <c r="AL217">
        <v>-983.84</v>
      </c>
      <c r="AM217">
        <v>878.46</v>
      </c>
      <c r="AN217">
        <v>-644.54</v>
      </c>
      <c r="AO217">
        <v>-675.3</v>
      </c>
      <c r="AP217">
        <v>-43.699999999999903</v>
      </c>
      <c r="AQ217">
        <v>115.9</v>
      </c>
    </row>
    <row r="218" spans="1:43" hidden="1" x14ac:dyDescent="0.25">
      <c r="A218" t="s">
        <v>725</v>
      </c>
      <c r="B218" t="s">
        <v>724</v>
      </c>
      <c r="C218" t="s">
        <v>515</v>
      </c>
      <c r="D218">
        <v>24362.219661589999</v>
      </c>
      <c r="E218">
        <v>3208.75</v>
      </c>
      <c r="F218">
        <v>334.7</v>
      </c>
      <c r="G218">
        <v>534.87</v>
      </c>
      <c r="H218">
        <v>75.22</v>
      </c>
      <c r="I218">
        <v>117.149999999999</v>
      </c>
      <c r="J218">
        <v>28.01</v>
      </c>
      <c r="L218">
        <v>225.27699999999999</v>
      </c>
      <c r="M218">
        <v>0.03</v>
      </c>
      <c r="O218">
        <v>933.81</v>
      </c>
      <c r="P218">
        <v>101.09</v>
      </c>
      <c r="R218">
        <v>684.423</v>
      </c>
      <c r="S218">
        <v>45.59</v>
      </c>
      <c r="T218">
        <v>101.07</v>
      </c>
      <c r="U218">
        <v>24.08</v>
      </c>
      <c r="V218">
        <v>72.130000000000194</v>
      </c>
      <c r="W218">
        <v>1046.8499999999999</v>
      </c>
      <c r="X218">
        <v>1259.99</v>
      </c>
      <c r="Y218">
        <v>435.77</v>
      </c>
      <c r="Z218">
        <v>7.5218733999999996</v>
      </c>
      <c r="AA218">
        <v>31.73</v>
      </c>
      <c r="AC218">
        <v>1656.94</v>
      </c>
      <c r="AD218">
        <v>558.49</v>
      </c>
      <c r="AE218">
        <v>0.94999999999999896</v>
      </c>
      <c r="AF218">
        <v>2193.8000000000002</v>
      </c>
      <c r="AG218">
        <v>536.86</v>
      </c>
      <c r="AH218">
        <v>538.76</v>
      </c>
      <c r="AI218">
        <v>1656.94</v>
      </c>
      <c r="AJ218">
        <v>80.349999999999994</v>
      </c>
      <c r="AK218">
        <v>-14.71</v>
      </c>
      <c r="AL218">
        <v>-74.84</v>
      </c>
      <c r="AM218">
        <v>32.89</v>
      </c>
      <c r="AN218">
        <v>-482.14</v>
      </c>
      <c r="AO218">
        <v>-47.459999999999901</v>
      </c>
      <c r="AP218">
        <v>-56.66</v>
      </c>
      <c r="AQ218">
        <v>11.28</v>
      </c>
    </row>
    <row r="219" spans="1:43" hidden="1" x14ac:dyDescent="0.25">
      <c r="A219" t="s">
        <v>727</v>
      </c>
      <c r="B219" t="s">
        <v>726</v>
      </c>
      <c r="C219" t="s">
        <v>17</v>
      </c>
      <c r="D219">
        <v>24253.704713575</v>
      </c>
      <c r="E219">
        <v>33.700000000000003</v>
      </c>
      <c r="G219">
        <v>328.31</v>
      </c>
      <c r="H219">
        <v>6730.5</v>
      </c>
      <c r="I219">
        <v>18528.96</v>
      </c>
      <c r="M219">
        <v>69042.03</v>
      </c>
      <c r="N219">
        <v>0</v>
      </c>
      <c r="O219">
        <v>249311.12</v>
      </c>
      <c r="P219">
        <v>17985.740000000002</v>
      </c>
      <c r="Q219">
        <v>171220.67</v>
      </c>
      <c r="R219">
        <v>2156.7399999999998</v>
      </c>
      <c r="U219">
        <v>6891.68</v>
      </c>
      <c r="V219">
        <v>7220.08</v>
      </c>
      <c r="W219">
        <v>8731.43</v>
      </c>
      <c r="X219">
        <v>18528.96</v>
      </c>
      <c r="Y219">
        <v>234064.1</v>
      </c>
      <c r="Z219">
        <v>673.04964470000004</v>
      </c>
      <c r="AB219">
        <v>234064.1</v>
      </c>
      <c r="AC219">
        <v>15790.24</v>
      </c>
      <c r="AE219">
        <v>10765.66</v>
      </c>
      <c r="AF219">
        <v>267840.08</v>
      </c>
      <c r="AG219">
        <v>252049.84</v>
      </c>
      <c r="AI219">
        <v>15790.2399999999</v>
      </c>
      <c r="AJ219">
        <v>309.05</v>
      </c>
      <c r="AK219">
        <v>41.55</v>
      </c>
      <c r="AL219">
        <v>-300.18</v>
      </c>
      <c r="AM219">
        <v>7232.86</v>
      </c>
      <c r="AN219">
        <v>1551.77999999999</v>
      </c>
      <c r="AO219">
        <v>6923.8099999999904</v>
      </c>
      <c r="AP219">
        <v>6974.23</v>
      </c>
      <c r="AQ219">
        <v>336.52</v>
      </c>
    </row>
    <row r="220" spans="1:43" hidden="1" x14ac:dyDescent="0.25">
      <c r="A220" t="s">
        <v>729</v>
      </c>
      <c r="B220" t="s">
        <v>728</v>
      </c>
      <c r="C220" t="s">
        <v>515</v>
      </c>
      <c r="D220">
        <v>24210.588800000001</v>
      </c>
      <c r="E220">
        <v>2149.9</v>
      </c>
      <c r="F220">
        <v>321.17</v>
      </c>
      <c r="G220">
        <v>27.91</v>
      </c>
      <c r="H220">
        <v>55.36</v>
      </c>
      <c r="I220">
        <v>574.25</v>
      </c>
      <c r="J220">
        <v>9.8699999999999992</v>
      </c>
      <c r="L220">
        <v>86.796499999999995</v>
      </c>
      <c r="M220">
        <v>206.84</v>
      </c>
      <c r="N220">
        <v>11.08</v>
      </c>
      <c r="O220">
        <v>1027.43</v>
      </c>
      <c r="P220">
        <v>73.38</v>
      </c>
      <c r="R220">
        <v>623.10350000000005</v>
      </c>
      <c r="S220">
        <v>60.099999999999902</v>
      </c>
      <c r="T220">
        <v>194.48</v>
      </c>
      <c r="U220">
        <v>110.69</v>
      </c>
      <c r="V220">
        <v>34.06</v>
      </c>
      <c r="W220">
        <v>1722.54</v>
      </c>
      <c r="X220">
        <v>1378.49</v>
      </c>
      <c r="Y220">
        <v>515.65</v>
      </c>
      <c r="Z220">
        <v>11.071999999999999</v>
      </c>
      <c r="AA220">
        <v>51.36</v>
      </c>
      <c r="AC220">
        <v>1816.8899999999901</v>
      </c>
      <c r="AD220">
        <v>463.94</v>
      </c>
      <c r="AE220">
        <v>29.4499999999999</v>
      </c>
      <c r="AF220">
        <v>2405.92</v>
      </c>
      <c r="AG220">
        <v>589.03</v>
      </c>
      <c r="AH220">
        <v>280.2</v>
      </c>
      <c r="AI220">
        <v>1816.8899999999901</v>
      </c>
      <c r="AJ220">
        <v>163.74</v>
      </c>
      <c r="AK220">
        <v>-140.18</v>
      </c>
      <c r="AL220">
        <v>-214.3</v>
      </c>
      <c r="AM220">
        <v>355.7</v>
      </c>
      <c r="AN220">
        <v>-168.07999999999899</v>
      </c>
      <c r="AO220">
        <v>191.95999999999901</v>
      </c>
      <c r="AP220">
        <v>1.21999999999997</v>
      </c>
      <c r="AQ220">
        <v>132.86000000000001</v>
      </c>
    </row>
    <row r="221" spans="1:43" hidden="1" x14ac:dyDescent="0.25">
      <c r="A221" t="s">
        <v>731</v>
      </c>
      <c r="B221" t="s">
        <v>730</v>
      </c>
      <c r="C221" t="s">
        <v>659</v>
      </c>
      <c r="D221">
        <v>23874.90527879</v>
      </c>
      <c r="E221">
        <v>195.5</v>
      </c>
      <c r="F221">
        <v>314.56</v>
      </c>
      <c r="G221">
        <v>1245.99</v>
      </c>
      <c r="H221">
        <v>120.5</v>
      </c>
      <c r="I221">
        <v>85.14</v>
      </c>
      <c r="K221">
        <v>96.33</v>
      </c>
      <c r="L221">
        <v>209.45699999999999</v>
      </c>
      <c r="M221">
        <v>0</v>
      </c>
      <c r="N221">
        <v>-6.16</v>
      </c>
      <c r="O221">
        <v>2678.66</v>
      </c>
      <c r="P221">
        <v>1488.85</v>
      </c>
      <c r="R221">
        <v>2232.5129999999999</v>
      </c>
      <c r="S221">
        <v>66.77</v>
      </c>
      <c r="T221">
        <v>220.93</v>
      </c>
      <c r="U221">
        <v>140.36000000000001</v>
      </c>
      <c r="V221">
        <v>24.8300000000004</v>
      </c>
      <c r="W221">
        <v>-397.59</v>
      </c>
      <c r="X221">
        <v>309.87</v>
      </c>
      <c r="Y221">
        <v>535.49</v>
      </c>
      <c r="Z221">
        <v>120.4961378</v>
      </c>
      <c r="AA221">
        <v>1564.81</v>
      </c>
      <c r="AC221">
        <v>964.19</v>
      </c>
      <c r="AD221">
        <v>129.05000000000001</v>
      </c>
      <c r="AE221">
        <v>1464.02</v>
      </c>
      <c r="AF221">
        <v>2988.53</v>
      </c>
      <c r="AG221">
        <v>2024.34</v>
      </c>
      <c r="AH221">
        <v>28.91</v>
      </c>
      <c r="AI221">
        <v>964.18999999999903</v>
      </c>
      <c r="AJ221">
        <v>437.31</v>
      </c>
      <c r="AK221">
        <v>-282.7</v>
      </c>
      <c r="AL221">
        <v>-349.16</v>
      </c>
      <c r="AM221">
        <v>637</v>
      </c>
      <c r="AN221">
        <v>-23.22</v>
      </c>
      <c r="AO221">
        <v>199.69</v>
      </c>
      <c r="AP221">
        <v>5.1399999999999801</v>
      </c>
      <c r="AQ221">
        <v>0</v>
      </c>
    </row>
    <row r="222" spans="1:43" hidden="1" x14ac:dyDescent="0.25">
      <c r="A222" t="s">
        <v>733</v>
      </c>
      <c r="B222" t="s">
        <v>732</v>
      </c>
      <c r="C222" t="s">
        <v>468</v>
      </c>
      <c r="D222">
        <v>23755.141770239999</v>
      </c>
      <c r="E222">
        <v>1699.15</v>
      </c>
      <c r="F222">
        <v>1301.67</v>
      </c>
      <c r="G222">
        <v>16.04</v>
      </c>
      <c r="H222">
        <v>140.66</v>
      </c>
      <c r="I222">
        <v>888.23</v>
      </c>
      <c r="K222">
        <v>74.510000000000005</v>
      </c>
      <c r="L222">
        <v>253.64999999999901</v>
      </c>
      <c r="M222">
        <v>1.19</v>
      </c>
      <c r="N222">
        <v>0</v>
      </c>
      <c r="O222">
        <v>3007.63</v>
      </c>
      <c r="P222">
        <v>279.81</v>
      </c>
      <c r="R222">
        <v>2580.3599999999901</v>
      </c>
      <c r="S222">
        <v>289.62</v>
      </c>
      <c r="T222">
        <v>355.51999999999902</v>
      </c>
      <c r="U222">
        <v>97.92</v>
      </c>
      <c r="V222">
        <v>69.910000000000394</v>
      </c>
      <c r="W222">
        <v>3763.29</v>
      </c>
      <c r="X222">
        <v>2849.3599999999901</v>
      </c>
      <c r="Y222">
        <v>1657.1899999999901</v>
      </c>
      <c r="Z222">
        <v>14.0662848</v>
      </c>
      <c r="AA222">
        <v>429.60999999999899</v>
      </c>
      <c r="AC222">
        <v>3919.99</v>
      </c>
      <c r="AD222">
        <v>701.14</v>
      </c>
      <c r="AE222">
        <v>209.89999999999901</v>
      </c>
      <c r="AF222">
        <v>5856.99</v>
      </c>
      <c r="AG222">
        <v>1937</v>
      </c>
      <c r="AH222">
        <v>970.37</v>
      </c>
      <c r="AI222">
        <v>3919.9899999999898</v>
      </c>
      <c r="AJ222">
        <v>529.03</v>
      </c>
      <c r="AK222">
        <v>-302</v>
      </c>
      <c r="AL222">
        <v>-550.25</v>
      </c>
      <c r="AM222">
        <v>741.55</v>
      </c>
      <c r="AN222">
        <v>-199.84</v>
      </c>
      <c r="AO222">
        <v>212.51999999999899</v>
      </c>
      <c r="AP222">
        <v>-110.7</v>
      </c>
      <c r="AQ222">
        <v>84.39</v>
      </c>
    </row>
    <row r="223" spans="1:43" hidden="1" x14ac:dyDescent="0.25">
      <c r="A223" t="s">
        <v>735</v>
      </c>
      <c r="B223" t="s">
        <v>734</v>
      </c>
      <c r="C223" t="s">
        <v>339</v>
      </c>
      <c r="D223">
        <v>23703.756939219998</v>
      </c>
      <c r="E223">
        <v>1023.35</v>
      </c>
      <c r="F223">
        <v>215.77</v>
      </c>
      <c r="G223">
        <v>585.9</v>
      </c>
      <c r="H223">
        <v>21.56</v>
      </c>
      <c r="I223">
        <v>39.67</v>
      </c>
      <c r="J223">
        <v>47.04</v>
      </c>
      <c r="L223">
        <v>7.7412000000000001</v>
      </c>
      <c r="M223">
        <v>13.51</v>
      </c>
      <c r="O223">
        <v>2765.84</v>
      </c>
      <c r="P223">
        <v>1012.83</v>
      </c>
      <c r="R223">
        <v>2638.9688000000001</v>
      </c>
      <c r="S223">
        <v>119.22</v>
      </c>
      <c r="T223">
        <v>1204.32</v>
      </c>
      <c r="U223">
        <v>105.62</v>
      </c>
      <c r="V223">
        <v>18.8800000000004</v>
      </c>
      <c r="W223">
        <v>501.3</v>
      </c>
      <c r="X223">
        <v>775.84</v>
      </c>
      <c r="Y223">
        <v>1420.09</v>
      </c>
      <c r="Z223">
        <v>21.958357897395</v>
      </c>
      <c r="AA223">
        <v>1938.9299999999901</v>
      </c>
      <c r="AC223">
        <v>1108.76</v>
      </c>
      <c r="AD223">
        <v>609.16999999999996</v>
      </c>
      <c r="AE223">
        <v>946.91</v>
      </c>
      <c r="AF223">
        <v>3541.68</v>
      </c>
      <c r="AG223">
        <v>2432.92</v>
      </c>
      <c r="AH223">
        <v>7.78</v>
      </c>
      <c r="AI223">
        <v>1108.76</v>
      </c>
      <c r="AJ223">
        <v>592.70000000000005</v>
      </c>
      <c r="AK223">
        <v>-8.2200000000000006</v>
      </c>
      <c r="AL223">
        <v>-565.12</v>
      </c>
      <c r="AM223">
        <v>576.38</v>
      </c>
      <c r="AN223">
        <v>-122.81</v>
      </c>
      <c r="AO223">
        <v>-16.32</v>
      </c>
      <c r="AP223">
        <v>3.0399999999999898</v>
      </c>
      <c r="AQ223">
        <v>129.34</v>
      </c>
    </row>
    <row r="224" spans="1:43" hidden="1" x14ac:dyDescent="0.25">
      <c r="A224" t="s">
        <v>737</v>
      </c>
      <c r="B224" t="s">
        <v>736</v>
      </c>
      <c r="C224" t="s">
        <v>326</v>
      </c>
      <c r="D224">
        <v>23688.892764389999</v>
      </c>
      <c r="E224">
        <v>1391.9</v>
      </c>
      <c r="F224">
        <v>429.5</v>
      </c>
      <c r="G224">
        <v>0</v>
      </c>
      <c r="H224">
        <v>169.41</v>
      </c>
      <c r="I224">
        <v>1674.22</v>
      </c>
      <c r="K224">
        <v>133.54</v>
      </c>
      <c r="L224">
        <v>8.8482000000000003</v>
      </c>
      <c r="M224">
        <v>0</v>
      </c>
      <c r="N224">
        <v>0</v>
      </c>
      <c r="O224">
        <v>832.31</v>
      </c>
      <c r="P224">
        <v>258.93999999999897</v>
      </c>
      <c r="R224">
        <v>341.42180000000002</v>
      </c>
      <c r="S224">
        <v>167.7</v>
      </c>
      <c r="T224">
        <v>896.85999999999899</v>
      </c>
      <c r="U224">
        <v>348.5</v>
      </c>
      <c r="V224">
        <v>255.479999999999</v>
      </c>
      <c r="W224">
        <v>1571.87</v>
      </c>
      <c r="X224">
        <v>2494.26999999999</v>
      </c>
      <c r="Y224">
        <v>1326.36</v>
      </c>
      <c r="Z224">
        <v>16.940603400000001</v>
      </c>
      <c r="AA224">
        <v>15.54</v>
      </c>
      <c r="AC224">
        <v>1741.28</v>
      </c>
      <c r="AD224">
        <v>459.97</v>
      </c>
      <c r="AE224">
        <v>3.4599999999999902</v>
      </c>
      <c r="AF224">
        <v>3326.5799999999899</v>
      </c>
      <c r="AG224">
        <v>1585.29999999999</v>
      </c>
      <c r="AH224">
        <v>192.38</v>
      </c>
      <c r="AI224">
        <v>1741.28</v>
      </c>
      <c r="AJ224">
        <v>339.82</v>
      </c>
      <c r="AK224">
        <v>-1543.32</v>
      </c>
      <c r="AL224">
        <v>807.85</v>
      </c>
      <c r="AM224">
        <v>484.23</v>
      </c>
      <c r="AN224">
        <v>-317.26</v>
      </c>
      <c r="AO224">
        <v>144.41</v>
      </c>
      <c r="AP224">
        <v>-251.24</v>
      </c>
      <c r="AQ224">
        <v>1525.5</v>
      </c>
    </row>
    <row r="225" spans="1:43" hidden="1" x14ac:dyDescent="0.25">
      <c r="A225" t="s">
        <v>739</v>
      </c>
      <c r="B225" t="s">
        <v>738</v>
      </c>
      <c r="C225" t="s">
        <v>538</v>
      </c>
      <c r="D225">
        <v>23632.089132994999</v>
      </c>
      <c r="E225">
        <v>991.8</v>
      </c>
      <c r="F225">
        <v>399.27</v>
      </c>
      <c r="G225">
        <v>11421.65</v>
      </c>
      <c r="H225">
        <v>47.73</v>
      </c>
      <c r="I225">
        <v>4649.08</v>
      </c>
      <c r="K225">
        <v>1847.18</v>
      </c>
      <c r="L225">
        <v>272.17</v>
      </c>
      <c r="M225">
        <v>22331.79</v>
      </c>
      <c r="N225">
        <v>0</v>
      </c>
      <c r="O225">
        <v>73842.62</v>
      </c>
      <c r="P225">
        <v>46242.219999999899</v>
      </c>
      <c r="Q225">
        <v>46362.03</v>
      </c>
      <c r="R225">
        <v>2996.85</v>
      </c>
      <c r="S225">
        <v>5241.0599999999904</v>
      </c>
      <c r="T225">
        <v>6051.59</v>
      </c>
      <c r="U225">
        <v>32.6</v>
      </c>
      <c r="V225">
        <v>0</v>
      </c>
      <c r="W225">
        <v>19589.699999999899</v>
      </c>
      <c r="X225">
        <v>9909.53999999999</v>
      </c>
      <c r="Y225">
        <v>6450.86</v>
      </c>
      <c r="Z225">
        <v>23.86637</v>
      </c>
      <c r="AA225">
        <v>49582.81</v>
      </c>
      <c r="AC225">
        <v>31059.0799999999</v>
      </c>
      <c r="AD225">
        <v>0</v>
      </c>
      <c r="AE225">
        <v>46242.219999999899</v>
      </c>
      <c r="AF225">
        <v>83752.159999999902</v>
      </c>
      <c r="AG225">
        <v>52693.0799999999</v>
      </c>
      <c r="AH225">
        <v>19.399999999999999</v>
      </c>
      <c r="AI225">
        <v>31059.0799999999</v>
      </c>
      <c r="AJ225">
        <v>197.03</v>
      </c>
      <c r="AK225">
        <v>-3324.53</v>
      </c>
      <c r="AL225">
        <v>-589.87</v>
      </c>
      <c r="AM225">
        <v>1359.34</v>
      </c>
      <c r="AN225">
        <v>-1105.2</v>
      </c>
      <c r="AO225">
        <v>1162.31</v>
      </c>
      <c r="AP225">
        <v>-2555.06</v>
      </c>
      <c r="AQ225">
        <v>787.59</v>
      </c>
    </row>
    <row r="226" spans="1:43" hidden="1" x14ac:dyDescent="0.25">
      <c r="A226" t="s">
        <v>741</v>
      </c>
      <c r="B226" t="s">
        <v>740</v>
      </c>
      <c r="C226" t="s">
        <v>468</v>
      </c>
      <c r="D226">
        <v>23228.936259360002</v>
      </c>
      <c r="E226">
        <v>12055.3</v>
      </c>
      <c r="F226">
        <v>381.19</v>
      </c>
      <c r="G226">
        <v>0</v>
      </c>
      <c r="H226">
        <v>9.48</v>
      </c>
      <c r="I226">
        <v>1269.55</v>
      </c>
      <c r="K226">
        <v>22.04</v>
      </c>
      <c r="L226">
        <v>0</v>
      </c>
      <c r="M226">
        <v>0</v>
      </c>
      <c r="N226">
        <v>0</v>
      </c>
      <c r="O226">
        <v>783.52</v>
      </c>
      <c r="P226">
        <v>77.510000000000204</v>
      </c>
      <c r="R226">
        <v>663.81</v>
      </c>
      <c r="S226">
        <v>54.79</v>
      </c>
      <c r="T226">
        <v>154.57</v>
      </c>
      <c r="U226">
        <v>97.67</v>
      </c>
      <c r="V226">
        <v>77.510000000000204</v>
      </c>
      <c r="W226">
        <v>2399.63</v>
      </c>
      <c r="X226">
        <v>2238.86</v>
      </c>
      <c r="Y226">
        <v>535.76</v>
      </c>
      <c r="Z226">
        <v>1.8967584</v>
      </c>
      <c r="AA226">
        <v>0</v>
      </c>
      <c r="AC226">
        <v>2409.11</v>
      </c>
      <c r="AD226">
        <v>156.96</v>
      </c>
      <c r="AE226">
        <v>0</v>
      </c>
      <c r="AF226">
        <v>3022.38</v>
      </c>
      <c r="AG226">
        <v>613.27</v>
      </c>
      <c r="AH226">
        <v>757.56</v>
      </c>
      <c r="AI226">
        <v>2409.1099999999901</v>
      </c>
      <c r="AJ226">
        <v>127.82</v>
      </c>
      <c r="AK226">
        <v>-31.07</v>
      </c>
      <c r="AL226">
        <v>-270.14999999999998</v>
      </c>
      <c r="AM226">
        <v>298.45999999999998</v>
      </c>
      <c r="AN226">
        <v>-187.13</v>
      </c>
      <c r="AO226">
        <v>170.64</v>
      </c>
      <c r="AP226">
        <v>-2.75999999999999</v>
      </c>
      <c r="AQ226">
        <v>22.76</v>
      </c>
    </row>
    <row r="227" spans="1:43" hidden="1" x14ac:dyDescent="0.25">
      <c r="A227" t="s">
        <v>743</v>
      </c>
      <c r="B227" t="s">
        <v>742</v>
      </c>
      <c r="C227" t="s">
        <v>52</v>
      </c>
      <c r="D227">
        <v>23168.182511250001</v>
      </c>
      <c r="E227">
        <v>2623</v>
      </c>
      <c r="F227">
        <v>470.19</v>
      </c>
      <c r="G227">
        <v>608.75</v>
      </c>
      <c r="H227">
        <v>18.02</v>
      </c>
      <c r="I227">
        <v>360.04</v>
      </c>
      <c r="J227">
        <v>29.44</v>
      </c>
      <c r="L227">
        <v>0</v>
      </c>
      <c r="M227">
        <v>2.02</v>
      </c>
      <c r="N227">
        <v>-0.01</v>
      </c>
      <c r="O227">
        <v>565.99999999999898</v>
      </c>
      <c r="P227">
        <v>58.8900000000002</v>
      </c>
      <c r="R227">
        <v>547.41999999999996</v>
      </c>
      <c r="S227">
        <v>126.09</v>
      </c>
      <c r="T227">
        <v>862.469999999999</v>
      </c>
      <c r="U227">
        <v>16.559999999999999</v>
      </c>
      <c r="V227">
        <v>8.7800000000002107</v>
      </c>
      <c r="W227">
        <v>1508.76</v>
      </c>
      <c r="X227">
        <v>2961.07</v>
      </c>
      <c r="Y227">
        <v>1332.6599999999901</v>
      </c>
      <c r="Z227">
        <v>9.0105438000000007</v>
      </c>
      <c r="AA227">
        <v>355.38</v>
      </c>
      <c r="AC227">
        <v>2135.52</v>
      </c>
      <c r="AD227">
        <v>1079.4100000000001</v>
      </c>
      <c r="AE227">
        <v>20.669999999999899</v>
      </c>
      <c r="AF227">
        <v>3527.07</v>
      </c>
      <c r="AG227">
        <v>1391.55</v>
      </c>
      <c r="AH227">
        <v>1395.53</v>
      </c>
      <c r="AI227">
        <v>2135.52</v>
      </c>
      <c r="AJ227">
        <v>59.73</v>
      </c>
      <c r="AK227">
        <v>-31.37</v>
      </c>
      <c r="AL227">
        <v>-58.39</v>
      </c>
      <c r="AM227">
        <v>228.62</v>
      </c>
      <c r="AN227">
        <v>-380.17</v>
      </c>
      <c r="AO227">
        <v>168.89</v>
      </c>
      <c r="AP227">
        <v>138.86000000000001</v>
      </c>
      <c r="AQ227">
        <v>22.53</v>
      </c>
    </row>
    <row r="228" spans="1:43" hidden="1" x14ac:dyDescent="0.25">
      <c r="A228" t="s">
        <v>745</v>
      </c>
      <c r="B228" t="s">
        <v>744</v>
      </c>
      <c r="C228" t="s">
        <v>35</v>
      </c>
      <c r="D228">
        <v>23025.673136879999</v>
      </c>
      <c r="E228">
        <v>45.34</v>
      </c>
    </row>
    <row r="229" spans="1:43" hidden="1" x14ac:dyDescent="0.25">
      <c r="A229" t="s">
        <v>747</v>
      </c>
      <c r="B229" t="s">
        <v>746</v>
      </c>
      <c r="C229" t="s">
        <v>668</v>
      </c>
      <c r="D229">
        <v>22944.66947162</v>
      </c>
      <c r="E229">
        <v>948.5</v>
      </c>
      <c r="F229">
        <v>226.25</v>
      </c>
      <c r="G229">
        <v>216.2</v>
      </c>
      <c r="H229">
        <v>24.89</v>
      </c>
      <c r="I229">
        <v>181.77</v>
      </c>
      <c r="J229">
        <v>19.850000000000001</v>
      </c>
      <c r="L229">
        <v>25.45</v>
      </c>
      <c r="M229">
        <v>24.98</v>
      </c>
      <c r="O229">
        <v>1195.6300000000001</v>
      </c>
      <c r="P229">
        <v>161.44999999999999</v>
      </c>
      <c r="R229">
        <v>1110.77</v>
      </c>
      <c r="S229">
        <v>81.150000000000006</v>
      </c>
      <c r="T229">
        <v>234.76999999999899</v>
      </c>
      <c r="U229">
        <v>34.43</v>
      </c>
      <c r="V229">
        <v>18.82</v>
      </c>
      <c r="W229">
        <v>1519.03</v>
      </c>
      <c r="X229">
        <v>1186.96</v>
      </c>
      <c r="Y229">
        <v>461.02</v>
      </c>
      <c r="Z229">
        <v>24.892604599999999</v>
      </c>
      <c r="AA229">
        <v>174.039999999999</v>
      </c>
      <c r="AC229">
        <v>1760.12</v>
      </c>
      <c r="AD229">
        <v>673.25</v>
      </c>
      <c r="AE229">
        <v>122.77999999999901</v>
      </c>
      <c r="AF229">
        <v>2382.59</v>
      </c>
      <c r="AG229">
        <v>622.47</v>
      </c>
      <c r="AH229">
        <v>250.79</v>
      </c>
      <c r="AI229">
        <v>1760.12</v>
      </c>
      <c r="AJ229">
        <v>139.51</v>
      </c>
      <c r="AK229">
        <v>-69.78</v>
      </c>
      <c r="AL229">
        <v>14.55</v>
      </c>
      <c r="AM229">
        <v>55.99</v>
      </c>
      <c r="AN229">
        <v>-365.469999999999</v>
      </c>
      <c r="AO229">
        <v>-83.519999999999897</v>
      </c>
      <c r="AP229">
        <v>0.760000000000005</v>
      </c>
      <c r="AQ229">
        <v>62.11</v>
      </c>
    </row>
    <row r="230" spans="1:43" hidden="1" x14ac:dyDescent="0.25">
      <c r="A230" t="s">
        <v>749</v>
      </c>
      <c r="B230" t="s">
        <v>748</v>
      </c>
      <c r="C230" t="s">
        <v>17</v>
      </c>
      <c r="D230">
        <v>22908.91819086</v>
      </c>
      <c r="E230">
        <v>34.549999999999997</v>
      </c>
      <c r="G230">
        <v>3131.98</v>
      </c>
      <c r="H230">
        <v>6777.79</v>
      </c>
      <c r="I230">
        <v>6296.7199999999903</v>
      </c>
      <c r="M230">
        <v>44838.42</v>
      </c>
      <c r="O230">
        <v>130240.68</v>
      </c>
      <c r="P230">
        <v>11763.4</v>
      </c>
      <c r="Q230">
        <v>76819.429999999993</v>
      </c>
      <c r="R230">
        <v>1519.42</v>
      </c>
      <c r="U230">
        <v>7063.41</v>
      </c>
      <c r="V230">
        <v>2745.02</v>
      </c>
      <c r="W230">
        <v>5198.74</v>
      </c>
      <c r="X230">
        <v>6296.7199999999903</v>
      </c>
      <c r="Y230">
        <v>109665.49</v>
      </c>
      <c r="Z230">
        <v>677.77864469999997</v>
      </c>
      <c r="AB230">
        <v>109665.49</v>
      </c>
      <c r="AC230">
        <v>15108.51</v>
      </c>
      <c r="AE230">
        <v>9018.3799999999992</v>
      </c>
      <c r="AF230">
        <v>136537.4</v>
      </c>
      <c r="AG230">
        <v>121428.89</v>
      </c>
      <c r="AI230">
        <v>15108.5099999999</v>
      </c>
      <c r="AJ230">
        <v>90.31</v>
      </c>
      <c r="AK230">
        <v>-1331.71</v>
      </c>
      <c r="AL230">
        <v>-88.16</v>
      </c>
      <c r="AM230">
        <v>1428.36</v>
      </c>
      <c r="AN230">
        <v>-284.33999999999997</v>
      </c>
      <c r="AO230">
        <v>1338.05</v>
      </c>
      <c r="AP230">
        <v>8.4899999999997799</v>
      </c>
      <c r="AQ230">
        <v>210.11</v>
      </c>
    </row>
    <row r="231" spans="1:43" hidden="1" x14ac:dyDescent="0.25">
      <c r="A231" t="s">
        <v>751</v>
      </c>
      <c r="B231" t="s">
        <v>750</v>
      </c>
      <c r="C231" t="s">
        <v>752</v>
      </c>
      <c r="D231">
        <v>22850.969036999999</v>
      </c>
      <c r="E231">
        <v>1422.6</v>
      </c>
      <c r="F231">
        <v>344.87</v>
      </c>
      <c r="G231">
        <v>178.92</v>
      </c>
      <c r="H231">
        <v>15.92</v>
      </c>
      <c r="I231">
        <v>424.38</v>
      </c>
      <c r="J231">
        <v>72.569999999999993</v>
      </c>
      <c r="L231">
        <v>8.4499999999999993</v>
      </c>
      <c r="M231">
        <v>0</v>
      </c>
      <c r="N231">
        <v>64.78</v>
      </c>
      <c r="O231">
        <v>1534.45</v>
      </c>
      <c r="P231">
        <v>139.509999999999</v>
      </c>
      <c r="R231">
        <v>1404.5</v>
      </c>
      <c r="S231">
        <v>47.779999999999902</v>
      </c>
      <c r="T231">
        <v>314.25</v>
      </c>
      <c r="U231">
        <v>121.5</v>
      </c>
      <c r="V231">
        <v>18.929999999999499</v>
      </c>
      <c r="W231">
        <v>1927.54</v>
      </c>
      <c r="X231">
        <v>1451.34</v>
      </c>
      <c r="Y231">
        <v>659.12</v>
      </c>
      <c r="Z231">
        <v>15.920405000000001</v>
      </c>
      <c r="AA231">
        <v>164.89</v>
      </c>
      <c r="AC231">
        <v>2187.16</v>
      </c>
      <c r="AD231">
        <v>465.88</v>
      </c>
      <c r="AE231">
        <v>48.009999999999899</v>
      </c>
      <c r="AF231">
        <v>2985.79</v>
      </c>
      <c r="AG231">
        <v>798.62999999999897</v>
      </c>
      <c r="AH231">
        <v>513.29999999999995</v>
      </c>
      <c r="AI231">
        <v>2187.16</v>
      </c>
      <c r="AJ231">
        <v>268.70999999999998</v>
      </c>
      <c r="AK231">
        <v>-120.13</v>
      </c>
      <c r="AL231">
        <v>-297.91000000000003</v>
      </c>
      <c r="AM231">
        <v>425.52</v>
      </c>
      <c r="AN231">
        <v>-190.62</v>
      </c>
      <c r="AO231">
        <v>156.81</v>
      </c>
      <c r="AP231">
        <v>7.4799999999999596</v>
      </c>
      <c r="AQ231">
        <v>127.34</v>
      </c>
    </row>
    <row r="232" spans="1:43" hidden="1" x14ac:dyDescent="0.25">
      <c r="A232" t="s">
        <v>754</v>
      </c>
      <c r="B232" t="s">
        <v>753</v>
      </c>
      <c r="C232" t="s">
        <v>515</v>
      </c>
      <c r="D232">
        <v>22767.327637009999</v>
      </c>
      <c r="E232">
        <v>1189.45</v>
      </c>
      <c r="F232">
        <v>352.23</v>
      </c>
      <c r="G232">
        <v>41.03</v>
      </c>
      <c r="H232">
        <v>18.989999999999998</v>
      </c>
      <c r="I232">
        <v>400.11</v>
      </c>
      <c r="K232">
        <v>23.7</v>
      </c>
      <c r="L232">
        <v>405.88400000000001</v>
      </c>
      <c r="M232">
        <v>161.22999999999999</v>
      </c>
      <c r="N232">
        <v>127.9</v>
      </c>
      <c r="O232">
        <v>1845.99</v>
      </c>
      <c r="P232">
        <v>185.38</v>
      </c>
      <c r="R232">
        <v>1208.336</v>
      </c>
      <c r="S232">
        <v>99.52</v>
      </c>
      <c r="T232">
        <v>385.85999999999899</v>
      </c>
      <c r="U232">
        <v>46.84</v>
      </c>
      <c r="V232">
        <v>103.84</v>
      </c>
      <c r="W232">
        <v>2760.54</v>
      </c>
      <c r="X232">
        <v>2025.94</v>
      </c>
      <c r="Y232">
        <v>738.08999999999901</v>
      </c>
      <c r="Z232">
        <v>18.9943974</v>
      </c>
      <c r="AA232">
        <v>277.26</v>
      </c>
      <c r="AC232">
        <v>2948.46</v>
      </c>
      <c r="AD232">
        <v>898.93</v>
      </c>
      <c r="AE232">
        <v>81.540000000000006</v>
      </c>
      <c r="AF232">
        <v>3871.93</v>
      </c>
      <c r="AG232">
        <v>923.47</v>
      </c>
      <c r="AH232">
        <v>627.38</v>
      </c>
      <c r="AI232">
        <v>2948.46</v>
      </c>
      <c r="AJ232">
        <v>301.74</v>
      </c>
      <c r="AK232">
        <v>-133.41</v>
      </c>
      <c r="AL232">
        <v>-247.89</v>
      </c>
      <c r="AM232">
        <v>430.17</v>
      </c>
      <c r="AN232">
        <v>-315.61</v>
      </c>
      <c r="AO232">
        <v>128.43</v>
      </c>
      <c r="AP232">
        <v>48.87</v>
      </c>
      <c r="AQ232">
        <v>76.540000000000006</v>
      </c>
    </row>
    <row r="233" spans="1:43" hidden="1" x14ac:dyDescent="0.25">
      <c r="A233" t="s">
        <v>756</v>
      </c>
      <c r="B233" t="s">
        <v>755</v>
      </c>
      <c r="C233" t="s">
        <v>115</v>
      </c>
      <c r="D233">
        <v>22007.694390000001</v>
      </c>
      <c r="E233">
        <v>625.35</v>
      </c>
      <c r="F233">
        <v>336.05</v>
      </c>
      <c r="G233">
        <v>38.630000000000003</v>
      </c>
      <c r="H233">
        <v>34.18</v>
      </c>
      <c r="I233">
        <v>239.82</v>
      </c>
      <c r="J233">
        <v>96.96</v>
      </c>
      <c r="L233">
        <v>0.7</v>
      </c>
      <c r="M233">
        <v>1.5</v>
      </c>
      <c r="N233">
        <v>0</v>
      </c>
      <c r="O233">
        <v>2619.4899999999998</v>
      </c>
      <c r="P233">
        <v>565.77999999999895</v>
      </c>
      <c r="R233">
        <v>2392.36</v>
      </c>
      <c r="S233">
        <v>214.42</v>
      </c>
      <c r="T233">
        <v>989.11</v>
      </c>
      <c r="U233">
        <v>224.93</v>
      </c>
      <c r="V233">
        <v>20.37</v>
      </c>
      <c r="W233">
        <v>3633.88</v>
      </c>
      <c r="X233">
        <v>2978.14</v>
      </c>
      <c r="Y233">
        <v>1325.16</v>
      </c>
      <c r="Z233">
        <v>34.181399999999996</v>
      </c>
      <c r="AA233">
        <v>1348.09</v>
      </c>
      <c r="AC233">
        <v>3706.69</v>
      </c>
      <c r="AD233">
        <v>1898.46</v>
      </c>
      <c r="AE233">
        <v>448.44999999999902</v>
      </c>
      <c r="AF233">
        <v>5597.63</v>
      </c>
      <c r="AG233">
        <v>1890.94</v>
      </c>
      <c r="AH233">
        <v>625.44000000000005</v>
      </c>
      <c r="AI233">
        <v>3706.69</v>
      </c>
      <c r="AJ233">
        <v>379.02</v>
      </c>
      <c r="AK233">
        <v>-206.33</v>
      </c>
      <c r="AL233">
        <v>-105.07</v>
      </c>
      <c r="AM233">
        <v>298.67</v>
      </c>
      <c r="AN233">
        <v>-1000.56999999999</v>
      </c>
      <c r="AO233">
        <v>-80.349999999999895</v>
      </c>
      <c r="AP233">
        <v>-12.729999999999899</v>
      </c>
      <c r="AQ233">
        <v>73.489999999999995</v>
      </c>
    </row>
    <row r="234" spans="1:43" hidden="1" x14ac:dyDescent="0.25">
      <c r="A234" t="s">
        <v>758</v>
      </c>
      <c r="B234" t="s">
        <v>757</v>
      </c>
      <c r="C234" t="s">
        <v>88</v>
      </c>
      <c r="D234">
        <v>21745.343460600001</v>
      </c>
      <c r="E234">
        <v>4422.5</v>
      </c>
      <c r="F234">
        <v>327.64999999999998</v>
      </c>
      <c r="G234">
        <v>27.18</v>
      </c>
      <c r="H234">
        <v>9.91</v>
      </c>
      <c r="I234">
        <v>65.92</v>
      </c>
      <c r="J234">
        <v>34.75</v>
      </c>
      <c r="L234">
        <v>87.76</v>
      </c>
      <c r="M234">
        <v>12.7</v>
      </c>
      <c r="N234">
        <v>0</v>
      </c>
      <c r="O234">
        <v>2063.12</v>
      </c>
      <c r="P234">
        <v>822.85999999999899</v>
      </c>
      <c r="R234">
        <v>1836.7</v>
      </c>
      <c r="S234">
        <v>370.61</v>
      </c>
      <c r="T234">
        <v>193.83</v>
      </c>
      <c r="U234">
        <v>125.96</v>
      </c>
      <c r="V234">
        <v>28.559999999999</v>
      </c>
      <c r="W234">
        <v>2147.85</v>
      </c>
      <c r="X234">
        <v>1466.17</v>
      </c>
      <c r="Y234">
        <v>521.48</v>
      </c>
      <c r="Z234">
        <v>4.9562249999999999</v>
      </c>
      <c r="AA234">
        <v>860.8</v>
      </c>
      <c r="AC234">
        <v>2184.9499999999998</v>
      </c>
      <c r="AD234">
        <v>468.12</v>
      </c>
      <c r="AE234">
        <v>759.55</v>
      </c>
      <c r="AF234">
        <v>3529.29</v>
      </c>
      <c r="AG234">
        <v>1344.3399999999899</v>
      </c>
      <c r="AH234">
        <v>561.52</v>
      </c>
      <c r="AI234">
        <v>2184.9499999999998</v>
      </c>
      <c r="AJ234">
        <v>757.71</v>
      </c>
      <c r="AK234">
        <v>657.94</v>
      </c>
      <c r="AL234">
        <v>-655.62</v>
      </c>
      <c r="AM234">
        <v>-63.59</v>
      </c>
      <c r="AN234">
        <v>-640.52</v>
      </c>
      <c r="AO234">
        <v>-821.3</v>
      </c>
      <c r="AP234">
        <v>-61.269999999999897</v>
      </c>
      <c r="AQ234">
        <v>54.28</v>
      </c>
    </row>
    <row r="235" spans="1:43" hidden="1" x14ac:dyDescent="0.25">
      <c r="A235" t="s">
        <v>760</v>
      </c>
      <c r="B235" t="s">
        <v>759</v>
      </c>
      <c r="C235" t="s">
        <v>384</v>
      </c>
      <c r="D235">
        <v>21742.736112959999</v>
      </c>
      <c r="E235">
        <v>548.1</v>
      </c>
      <c r="F235">
        <v>1179.2</v>
      </c>
      <c r="G235">
        <v>2856.3</v>
      </c>
      <c r="H235">
        <v>563.1</v>
      </c>
      <c r="I235">
        <v>2171.6999999999998</v>
      </c>
      <c r="K235">
        <v>313.60000000000002</v>
      </c>
      <c r="L235">
        <v>53.4</v>
      </c>
      <c r="M235">
        <v>771.9</v>
      </c>
      <c r="N235">
        <v>452.3</v>
      </c>
      <c r="O235">
        <v>10599.699999999901</v>
      </c>
      <c r="P235">
        <v>4583.6000000000004</v>
      </c>
      <c r="R235">
        <v>7528.9</v>
      </c>
      <c r="S235">
        <v>4413.3</v>
      </c>
      <c r="T235">
        <v>14699.1</v>
      </c>
      <c r="U235">
        <v>1931.9</v>
      </c>
      <c r="V235">
        <v>138.5</v>
      </c>
      <c r="W235">
        <v>5837.4</v>
      </c>
      <c r="X235">
        <v>19571.3</v>
      </c>
      <c r="Y235">
        <v>15878.3</v>
      </c>
      <c r="Z235">
        <v>40.086165399999999</v>
      </c>
      <c r="AA235">
        <v>7250</v>
      </c>
      <c r="AC235">
        <v>9709.1</v>
      </c>
      <c r="AD235">
        <v>11566.7</v>
      </c>
      <c r="AE235">
        <v>4445.1000000000004</v>
      </c>
      <c r="AF235">
        <v>30171</v>
      </c>
      <c r="AG235">
        <v>20461.900000000001</v>
      </c>
      <c r="AH235">
        <v>1419.6</v>
      </c>
      <c r="AI235">
        <v>9709.0999999999894</v>
      </c>
      <c r="AJ235">
        <v>2270.4</v>
      </c>
      <c r="AK235">
        <v>1598.4</v>
      </c>
      <c r="AL235">
        <v>-4015.8</v>
      </c>
      <c r="AM235">
        <v>2139.9</v>
      </c>
      <c r="AN235">
        <v>578</v>
      </c>
      <c r="AO235">
        <v>-130.5</v>
      </c>
      <c r="AP235">
        <v>-277.5</v>
      </c>
      <c r="AQ235">
        <v>60.1</v>
      </c>
    </row>
    <row r="236" spans="1:43" hidden="1" x14ac:dyDescent="0.25">
      <c r="A236" t="s">
        <v>762</v>
      </c>
      <c r="B236" t="s">
        <v>761</v>
      </c>
      <c r="C236" t="s">
        <v>668</v>
      </c>
      <c r="D236">
        <v>21639.539272099999</v>
      </c>
      <c r="E236">
        <v>1685.3</v>
      </c>
      <c r="F236">
        <v>417.88</v>
      </c>
      <c r="G236">
        <v>50.14</v>
      </c>
      <c r="H236">
        <v>64.260000000000005</v>
      </c>
      <c r="I236">
        <v>523.19000000000005</v>
      </c>
      <c r="K236">
        <v>114.05</v>
      </c>
      <c r="L236">
        <v>0</v>
      </c>
      <c r="M236">
        <v>4.8499999999999996</v>
      </c>
      <c r="O236">
        <v>1660.4099999999901</v>
      </c>
      <c r="P236">
        <v>1009.81</v>
      </c>
      <c r="R236">
        <v>1392.82</v>
      </c>
      <c r="S236">
        <v>95.01</v>
      </c>
      <c r="T236">
        <v>403.82999999999902</v>
      </c>
      <c r="U236">
        <v>148.69</v>
      </c>
      <c r="V236">
        <v>0.47</v>
      </c>
      <c r="W236">
        <v>1319.5</v>
      </c>
      <c r="X236">
        <v>1605.01</v>
      </c>
      <c r="Y236">
        <v>821.70999999999901</v>
      </c>
      <c r="Z236">
        <v>12.852753999999999</v>
      </c>
      <c r="AA236">
        <v>1245.01</v>
      </c>
      <c r="AC236">
        <v>1433.9</v>
      </c>
      <c r="AD236">
        <v>904.26</v>
      </c>
      <c r="AE236">
        <v>1009.34</v>
      </c>
      <c r="AF236">
        <v>3265.42</v>
      </c>
      <c r="AG236">
        <v>1831.52</v>
      </c>
      <c r="AH236">
        <v>82.55</v>
      </c>
      <c r="AI236">
        <v>1433.9</v>
      </c>
      <c r="AJ236">
        <v>95.37</v>
      </c>
      <c r="AK236">
        <v>-1010.5</v>
      </c>
      <c r="AL236">
        <v>438.46</v>
      </c>
      <c r="AM236">
        <v>628.86</v>
      </c>
      <c r="AN236">
        <v>-174.92</v>
      </c>
      <c r="AO236">
        <v>533.49</v>
      </c>
      <c r="AP236">
        <v>56.819999999999901</v>
      </c>
      <c r="AQ236">
        <v>698.91</v>
      </c>
    </row>
    <row r="237" spans="1:43" hidden="1" x14ac:dyDescent="0.25">
      <c r="A237" t="s">
        <v>764</v>
      </c>
      <c r="B237" t="s">
        <v>763</v>
      </c>
      <c r="C237" t="s">
        <v>765</v>
      </c>
      <c r="D237">
        <v>21620.149886399999</v>
      </c>
      <c r="E237">
        <v>565.35</v>
      </c>
      <c r="F237">
        <v>197.3</v>
      </c>
      <c r="G237">
        <v>3427.32</v>
      </c>
      <c r="H237">
        <v>76.09</v>
      </c>
      <c r="I237">
        <v>5839.03</v>
      </c>
      <c r="K237">
        <v>123.28</v>
      </c>
      <c r="L237">
        <v>0</v>
      </c>
      <c r="M237">
        <v>3511</v>
      </c>
      <c r="N237">
        <v>1210.08</v>
      </c>
      <c r="O237">
        <v>44524.94</v>
      </c>
      <c r="P237">
        <v>39396.519999999997</v>
      </c>
      <c r="Q237">
        <v>40001.11</v>
      </c>
      <c r="R237">
        <v>889.55</v>
      </c>
      <c r="S237">
        <v>2515.31</v>
      </c>
      <c r="T237">
        <v>3204.75</v>
      </c>
      <c r="U237">
        <v>0</v>
      </c>
      <c r="V237" s="4">
        <v>7.2759576141834202E-12</v>
      </c>
      <c r="W237">
        <v>5488.65</v>
      </c>
      <c r="X237">
        <v>8475.77</v>
      </c>
      <c r="Y237">
        <v>3402.05</v>
      </c>
      <c r="Z237">
        <v>38.043038899999999</v>
      </c>
      <c r="AA237">
        <v>40017.42</v>
      </c>
      <c r="AC237">
        <v>10202.14</v>
      </c>
      <c r="AD237">
        <v>0</v>
      </c>
      <c r="AE237">
        <v>39396.519999999997</v>
      </c>
      <c r="AF237">
        <v>53000.71</v>
      </c>
      <c r="AG237">
        <v>42798.57</v>
      </c>
      <c r="AH237">
        <v>121.43</v>
      </c>
      <c r="AI237">
        <v>10202.14</v>
      </c>
      <c r="AJ237">
        <v>260.99</v>
      </c>
      <c r="AK237">
        <v>5090.04</v>
      </c>
      <c r="AL237">
        <v>-2730.45</v>
      </c>
      <c r="AM237">
        <v>-4940.5600000000004</v>
      </c>
      <c r="AN237">
        <v>-7279.75</v>
      </c>
      <c r="AO237">
        <v>-5201.55</v>
      </c>
      <c r="AP237">
        <v>-2580.9699999999998</v>
      </c>
      <c r="AQ237">
        <v>173.63</v>
      </c>
    </row>
    <row r="238" spans="1:43" hidden="1" x14ac:dyDescent="0.25">
      <c r="A238" t="s">
        <v>767</v>
      </c>
      <c r="B238" t="s">
        <v>766</v>
      </c>
      <c r="C238" t="s">
        <v>118</v>
      </c>
      <c r="D238">
        <v>21607.942968750001</v>
      </c>
      <c r="E238">
        <v>1178.5</v>
      </c>
      <c r="F238">
        <v>632.22</v>
      </c>
      <c r="G238">
        <v>0</v>
      </c>
      <c r="H238">
        <v>183.28</v>
      </c>
      <c r="I238">
        <v>1899.53</v>
      </c>
      <c r="K238">
        <v>57.11</v>
      </c>
      <c r="L238">
        <v>111.5651</v>
      </c>
      <c r="M238">
        <v>0</v>
      </c>
      <c r="O238">
        <v>1040.6499999999901</v>
      </c>
      <c r="P238">
        <v>952.25999999999897</v>
      </c>
      <c r="R238">
        <v>803.01489999999899</v>
      </c>
      <c r="S238">
        <v>1665.09</v>
      </c>
      <c r="T238">
        <v>2020.54</v>
      </c>
      <c r="U238">
        <v>68.959999999999994</v>
      </c>
      <c r="V238">
        <v>947.04999999999905</v>
      </c>
      <c r="W238">
        <v>2847.28</v>
      </c>
      <c r="X238">
        <v>5594.93</v>
      </c>
      <c r="Y238">
        <v>2652.76</v>
      </c>
      <c r="Z238">
        <v>18.328125</v>
      </c>
      <c r="AA238">
        <v>10.11</v>
      </c>
      <c r="AC238">
        <v>3030.56</v>
      </c>
      <c r="AD238">
        <v>1726.15</v>
      </c>
      <c r="AE238">
        <v>5.21</v>
      </c>
      <c r="AF238">
        <v>6635.58</v>
      </c>
      <c r="AG238">
        <v>3605.02</v>
      </c>
      <c r="AH238">
        <v>304.16000000000003</v>
      </c>
      <c r="AI238">
        <v>3030.56</v>
      </c>
      <c r="AJ238">
        <v>102.04</v>
      </c>
      <c r="AK238">
        <v>-148.52000000000001</v>
      </c>
      <c r="AL238">
        <v>-573.01</v>
      </c>
      <c r="AM238">
        <v>529.66</v>
      </c>
      <c r="AN238">
        <v>-301.70999999999901</v>
      </c>
      <c r="AO238">
        <v>427.61999999999898</v>
      </c>
      <c r="AP238">
        <v>-191.87</v>
      </c>
      <c r="AQ238">
        <v>145.30000000000001</v>
      </c>
    </row>
    <row r="239" spans="1:43" hidden="1" x14ac:dyDescent="0.25">
      <c r="A239" t="s">
        <v>769</v>
      </c>
      <c r="B239" t="s">
        <v>768</v>
      </c>
      <c r="C239" t="s">
        <v>38</v>
      </c>
      <c r="D239">
        <v>21403</v>
      </c>
      <c r="E239">
        <v>251.5</v>
      </c>
      <c r="F239">
        <v>1370.15</v>
      </c>
      <c r="G239">
        <v>737.88</v>
      </c>
      <c r="H239">
        <v>85</v>
      </c>
      <c r="I239">
        <v>743.56</v>
      </c>
      <c r="K239">
        <v>108.25</v>
      </c>
      <c r="L239">
        <v>74.900000000000006</v>
      </c>
      <c r="M239">
        <v>4502.66</v>
      </c>
      <c r="N239">
        <v>9.02</v>
      </c>
      <c r="O239">
        <v>9068.9599999999991</v>
      </c>
      <c r="P239">
        <v>594.25999999999794</v>
      </c>
      <c r="R239">
        <v>4134.97</v>
      </c>
      <c r="S239">
        <v>281.479999999999</v>
      </c>
      <c r="T239">
        <v>1654.23999999999</v>
      </c>
      <c r="U239">
        <v>248.18</v>
      </c>
      <c r="V239">
        <v>153.859999999998</v>
      </c>
      <c r="W239">
        <v>10309.4</v>
      </c>
      <c r="X239">
        <v>5690.99</v>
      </c>
      <c r="Y239">
        <v>3024.39</v>
      </c>
      <c r="Z239">
        <v>85</v>
      </c>
      <c r="AA239">
        <v>588.39</v>
      </c>
      <c r="AC239">
        <v>11141.3</v>
      </c>
      <c r="AD239">
        <v>3436.4</v>
      </c>
      <c r="AE239">
        <v>440.4</v>
      </c>
      <c r="AF239">
        <v>14759.949999999901</v>
      </c>
      <c r="AG239">
        <v>3618.6499999999901</v>
      </c>
      <c r="AH239">
        <v>1229.55</v>
      </c>
      <c r="AI239">
        <v>11141.3</v>
      </c>
      <c r="AJ239">
        <v>995.85</v>
      </c>
      <c r="AK239">
        <v>-30.1</v>
      </c>
      <c r="AL239">
        <v>-798.82</v>
      </c>
      <c r="AM239">
        <v>768.24</v>
      </c>
      <c r="AN239">
        <v>-872.79</v>
      </c>
      <c r="AO239">
        <v>-227.61</v>
      </c>
      <c r="AP239">
        <v>-60.68</v>
      </c>
      <c r="AQ239">
        <v>0</v>
      </c>
    </row>
    <row r="240" spans="1:43" hidden="1" x14ac:dyDescent="0.25">
      <c r="A240" t="s">
        <v>771</v>
      </c>
      <c r="B240" t="s">
        <v>770</v>
      </c>
      <c r="C240" t="s">
        <v>326</v>
      </c>
      <c r="D240">
        <v>21251.49466914</v>
      </c>
      <c r="E240">
        <v>788.3</v>
      </c>
      <c r="F240">
        <v>2317.09</v>
      </c>
      <c r="G240">
        <v>1685.36</v>
      </c>
      <c r="H240">
        <v>28.22</v>
      </c>
      <c r="I240">
        <v>1411.52</v>
      </c>
      <c r="K240">
        <v>1654.62</v>
      </c>
      <c r="L240">
        <v>2071.123</v>
      </c>
      <c r="M240">
        <v>49.62</v>
      </c>
      <c r="N240">
        <v>351.47</v>
      </c>
      <c r="O240">
        <v>8769.4299999999894</v>
      </c>
      <c r="P240">
        <v>2924.25</v>
      </c>
      <c r="R240">
        <v>4825.9869999999901</v>
      </c>
      <c r="S240">
        <v>1269.8699999999999</v>
      </c>
      <c r="T240">
        <v>2372.33</v>
      </c>
      <c r="U240">
        <v>168.08</v>
      </c>
      <c r="V240">
        <v>152.51000000000201</v>
      </c>
      <c r="W240">
        <v>7373.07</v>
      </c>
      <c r="X240">
        <v>8282.36</v>
      </c>
      <c r="Y240">
        <v>4689.42</v>
      </c>
      <c r="Z240">
        <v>28.2168156</v>
      </c>
      <c r="AA240">
        <v>3962.01999999999</v>
      </c>
      <c r="AC240">
        <v>9438.1200000000008</v>
      </c>
      <c r="AD240">
        <v>2499.83</v>
      </c>
      <c r="AE240">
        <v>2771.74</v>
      </c>
      <c r="AF240">
        <v>17051.79</v>
      </c>
      <c r="AG240">
        <v>7613.67</v>
      </c>
      <c r="AH240">
        <v>3101.14</v>
      </c>
      <c r="AI240">
        <v>9438.1199999999899</v>
      </c>
      <c r="AJ240">
        <v>787.34</v>
      </c>
      <c r="AK240">
        <v>-520.49</v>
      </c>
      <c r="AL240">
        <v>-315.73</v>
      </c>
      <c r="AM240">
        <v>1108.6500000000001</v>
      </c>
      <c r="AN240">
        <v>-1119.7</v>
      </c>
      <c r="AO240">
        <v>321.31</v>
      </c>
      <c r="AP240">
        <v>272.43</v>
      </c>
      <c r="AQ240">
        <v>92.7</v>
      </c>
    </row>
    <row r="241" spans="1:43" hidden="1" x14ac:dyDescent="0.25">
      <c r="A241" t="s">
        <v>773</v>
      </c>
      <c r="B241" t="s">
        <v>772</v>
      </c>
      <c r="C241" t="s">
        <v>774</v>
      </c>
      <c r="D241">
        <v>21224.180854999999</v>
      </c>
      <c r="E241">
        <v>390.4</v>
      </c>
      <c r="F241">
        <v>53.97</v>
      </c>
      <c r="G241">
        <v>4047.52</v>
      </c>
      <c r="H241">
        <v>110.08</v>
      </c>
      <c r="I241">
        <v>984.66</v>
      </c>
      <c r="K241">
        <v>1371.24</v>
      </c>
      <c r="L241">
        <v>0.21</v>
      </c>
      <c r="M241">
        <v>6279.39</v>
      </c>
      <c r="N241">
        <v>2.92</v>
      </c>
      <c r="O241">
        <v>253204.24</v>
      </c>
      <c r="P241">
        <v>196492.85</v>
      </c>
      <c r="Q241">
        <v>245222.3</v>
      </c>
      <c r="R241">
        <v>318.91000000000003</v>
      </c>
      <c r="S241">
        <v>489.37</v>
      </c>
      <c r="T241">
        <v>33386.089999999997</v>
      </c>
      <c r="U241">
        <v>12.19</v>
      </c>
      <c r="V241" s="4">
        <v>2.91038304567337E-11</v>
      </c>
      <c r="W241">
        <v>20593.22</v>
      </c>
      <c r="X241">
        <v>1482.41</v>
      </c>
      <c r="Y241">
        <v>33440.06</v>
      </c>
      <c r="Z241">
        <v>55.006300000000003</v>
      </c>
      <c r="AA241">
        <v>223757.06999999899</v>
      </c>
      <c r="AC241">
        <v>24753.7399999999</v>
      </c>
      <c r="AD241">
        <v>0</v>
      </c>
      <c r="AE241">
        <v>196492.84999999899</v>
      </c>
      <c r="AF241">
        <v>254686.65</v>
      </c>
      <c r="AG241">
        <v>229932.91</v>
      </c>
      <c r="AH241">
        <v>8.3800000000000008</v>
      </c>
      <c r="AI241">
        <v>24753.7399999999</v>
      </c>
      <c r="AJ241">
        <v>35.31</v>
      </c>
      <c r="AK241">
        <v>17850.27</v>
      </c>
      <c r="AL241">
        <v>-1628.52</v>
      </c>
      <c r="AM241">
        <v>-16729.27</v>
      </c>
      <c r="AN241">
        <v>-16176.45</v>
      </c>
      <c r="AO241">
        <v>-16764.580000000002</v>
      </c>
      <c r="AP241">
        <v>-507.52</v>
      </c>
      <c r="AQ241">
        <v>467.55</v>
      </c>
    </row>
    <row r="242" spans="1:43" hidden="1" x14ac:dyDescent="0.25">
      <c r="A242" t="s">
        <v>776</v>
      </c>
      <c r="B242" t="s">
        <v>775</v>
      </c>
      <c r="C242" t="s">
        <v>777</v>
      </c>
      <c r="D242">
        <v>21193.8610023</v>
      </c>
      <c r="E242">
        <v>221.75</v>
      </c>
      <c r="F242">
        <v>1403.9</v>
      </c>
      <c r="G242">
        <v>0</v>
      </c>
      <c r="H242">
        <v>96.1</v>
      </c>
      <c r="I242">
        <v>1297.5</v>
      </c>
      <c r="K242">
        <v>308</v>
      </c>
      <c r="L242">
        <v>351.2</v>
      </c>
      <c r="M242">
        <v>40.9</v>
      </c>
      <c r="N242">
        <v>0</v>
      </c>
      <c r="O242">
        <v>2095.1</v>
      </c>
      <c r="P242">
        <v>159.599999999998</v>
      </c>
      <c r="R242">
        <v>961.099999999999</v>
      </c>
      <c r="S242">
        <v>1723.3</v>
      </c>
      <c r="T242">
        <v>813.3</v>
      </c>
      <c r="U242">
        <v>433.9</v>
      </c>
      <c r="V242">
        <v>103.999999999998</v>
      </c>
      <c r="W242">
        <v>10766.7</v>
      </c>
      <c r="X242">
        <v>11144.5</v>
      </c>
      <c r="Y242">
        <v>2217.1999999999998</v>
      </c>
      <c r="Z242">
        <v>96.050447500000004</v>
      </c>
      <c r="AA242">
        <v>76.3</v>
      </c>
      <c r="AC242">
        <v>10862.8</v>
      </c>
      <c r="AD242">
        <v>6386.2</v>
      </c>
      <c r="AE242">
        <v>55.6</v>
      </c>
      <c r="AF242">
        <v>13239.6</v>
      </c>
      <c r="AG242">
        <v>2376.7999999999902</v>
      </c>
      <c r="AH242">
        <v>1737.5</v>
      </c>
      <c r="AI242">
        <v>10862.8</v>
      </c>
      <c r="AJ242">
        <v>236.1</v>
      </c>
      <c r="AK242">
        <v>-715.3</v>
      </c>
      <c r="AL242">
        <v>585.6</v>
      </c>
      <c r="AM242">
        <v>279.89999999999998</v>
      </c>
      <c r="AN242">
        <v>-1460.5</v>
      </c>
      <c r="AO242">
        <v>43.799999999999898</v>
      </c>
      <c r="AP242">
        <v>150.19999999999999</v>
      </c>
      <c r="AQ242">
        <v>285</v>
      </c>
    </row>
    <row r="243" spans="1:43" hidden="1" x14ac:dyDescent="0.25">
      <c r="A243" t="s">
        <v>779</v>
      </c>
      <c r="B243" t="s">
        <v>778</v>
      </c>
      <c r="C243" t="s">
        <v>780</v>
      </c>
      <c r="D243">
        <v>21063.2506826799</v>
      </c>
      <c r="E243">
        <v>20</v>
      </c>
      <c r="F243">
        <v>1840.49</v>
      </c>
      <c r="G243">
        <v>9610.92</v>
      </c>
      <c r="H243">
        <v>4067.07</v>
      </c>
      <c r="I243">
        <v>500.43</v>
      </c>
      <c r="K243">
        <v>17.48</v>
      </c>
      <c r="L243">
        <v>0</v>
      </c>
      <c r="M243">
        <v>0.03</v>
      </c>
      <c r="N243">
        <v>-36.08</v>
      </c>
      <c r="O243">
        <v>1389.99</v>
      </c>
      <c r="P243">
        <v>3578.69</v>
      </c>
      <c r="R243">
        <v>1078.93</v>
      </c>
      <c r="S243">
        <v>999.59</v>
      </c>
      <c r="T243">
        <v>2393.91</v>
      </c>
      <c r="U243">
        <v>293.55</v>
      </c>
      <c r="V243">
        <v>152.29</v>
      </c>
      <c r="W243">
        <v>-15225.91</v>
      </c>
      <c r="X243">
        <v>5084.87</v>
      </c>
      <c r="Y243">
        <v>4234.3999999999996</v>
      </c>
      <c r="Z243">
        <v>1003.94556962196</v>
      </c>
      <c r="AA243">
        <v>4241.6399999999903</v>
      </c>
      <c r="AC243">
        <v>-1338.23</v>
      </c>
      <c r="AD243">
        <v>2207.9</v>
      </c>
      <c r="AE243">
        <v>3426.4</v>
      </c>
      <c r="AF243">
        <v>6474.86</v>
      </c>
      <c r="AG243">
        <v>7813.09</v>
      </c>
      <c r="AH243">
        <v>1376.95</v>
      </c>
      <c r="AI243">
        <v>-1338.22999999999</v>
      </c>
      <c r="AJ243">
        <v>76.72</v>
      </c>
      <c r="AK243">
        <v>-1044.95</v>
      </c>
      <c r="AL243">
        <v>-19.02</v>
      </c>
      <c r="AM243">
        <v>1301.9000000000001</v>
      </c>
      <c r="AN243">
        <v>166.44</v>
      </c>
      <c r="AO243">
        <v>1225.18</v>
      </c>
      <c r="AP243">
        <v>237.93</v>
      </c>
      <c r="AQ243">
        <v>0</v>
      </c>
    </row>
    <row r="244" spans="1:43" hidden="1" x14ac:dyDescent="0.25">
      <c r="A244" t="s">
        <v>782</v>
      </c>
      <c r="B244" t="s">
        <v>781</v>
      </c>
      <c r="C244" t="s">
        <v>334</v>
      </c>
      <c r="D244">
        <v>20967.404339299999</v>
      </c>
      <c r="E244">
        <v>882.1</v>
      </c>
      <c r="F244">
        <v>792.52</v>
      </c>
      <c r="G244">
        <v>50.59</v>
      </c>
      <c r="H244">
        <v>23.63</v>
      </c>
      <c r="I244">
        <v>170.33</v>
      </c>
      <c r="J244">
        <v>925.04</v>
      </c>
      <c r="L244">
        <v>0</v>
      </c>
      <c r="M244">
        <v>272.7</v>
      </c>
      <c r="N244">
        <v>7</v>
      </c>
      <c r="O244">
        <v>12705.48</v>
      </c>
      <c r="P244">
        <v>4636.1999999999898</v>
      </c>
      <c r="R244">
        <v>12181.859999999901</v>
      </c>
      <c r="S244">
        <v>367.83</v>
      </c>
      <c r="T244">
        <v>2295.5700000000002</v>
      </c>
      <c r="U244">
        <v>250.92</v>
      </c>
      <c r="V244">
        <v>69.519999999998106</v>
      </c>
      <c r="W244">
        <v>6786.84</v>
      </c>
      <c r="X244">
        <v>1886.87</v>
      </c>
      <c r="Y244">
        <v>3088.09</v>
      </c>
      <c r="Z244">
        <v>23.629238000000001</v>
      </c>
      <c r="AA244">
        <v>4507.1099999999997</v>
      </c>
      <c r="AC244">
        <v>6868.06</v>
      </c>
      <c r="AD244">
        <v>883.61</v>
      </c>
      <c r="AE244">
        <v>3641.6399999999899</v>
      </c>
      <c r="AF244">
        <v>14592.3499999999</v>
      </c>
      <c r="AG244">
        <v>7724.28999999999</v>
      </c>
      <c r="AH244">
        <v>465.1</v>
      </c>
      <c r="AI244">
        <v>6868.06</v>
      </c>
      <c r="AJ244">
        <v>1765.79</v>
      </c>
      <c r="AK244">
        <v>274.48</v>
      </c>
      <c r="AL244">
        <v>-1694.13</v>
      </c>
      <c r="AM244">
        <v>1411.5</v>
      </c>
      <c r="AN244">
        <v>218.27999999999901</v>
      </c>
      <c r="AO244">
        <v>-354.289999999999</v>
      </c>
      <c r="AP244">
        <v>-8.1500000000000892</v>
      </c>
      <c r="AQ244">
        <v>70.959999999999994</v>
      </c>
    </row>
    <row r="245" spans="1:43" hidden="1" x14ac:dyDescent="0.25">
      <c r="A245" t="s">
        <v>784</v>
      </c>
      <c r="B245" t="s">
        <v>783</v>
      </c>
      <c r="C245" t="s">
        <v>55</v>
      </c>
      <c r="D245">
        <v>20917.208354175</v>
      </c>
      <c r="E245">
        <v>1036.3</v>
      </c>
      <c r="F245">
        <v>646.83000000000004</v>
      </c>
      <c r="G245">
        <v>505.78</v>
      </c>
      <c r="H245">
        <v>204.36</v>
      </c>
      <c r="I245">
        <v>631.24</v>
      </c>
      <c r="J245">
        <v>81.400000000000006</v>
      </c>
      <c r="L245">
        <v>117.4</v>
      </c>
      <c r="M245">
        <v>0.51</v>
      </c>
      <c r="N245">
        <v>1.05</v>
      </c>
      <c r="O245">
        <v>2862.58</v>
      </c>
      <c r="P245">
        <v>1036.81</v>
      </c>
      <c r="R245">
        <v>2478.1899999999901</v>
      </c>
      <c r="S245">
        <v>159.63</v>
      </c>
      <c r="T245">
        <v>354.33999999999901</v>
      </c>
      <c r="U245">
        <v>266.48</v>
      </c>
      <c r="V245">
        <v>240.379999999999</v>
      </c>
      <c r="W245">
        <v>1422.53</v>
      </c>
      <c r="X245">
        <v>1307.83</v>
      </c>
      <c r="Y245">
        <v>1001.17</v>
      </c>
      <c r="Z245">
        <v>20.436080400000002</v>
      </c>
      <c r="AA245">
        <v>884.18</v>
      </c>
      <c r="AC245">
        <v>2132.4299999999998</v>
      </c>
      <c r="AD245">
        <v>85.46</v>
      </c>
      <c r="AE245">
        <v>715.03</v>
      </c>
      <c r="AF245">
        <v>4170.41</v>
      </c>
      <c r="AG245">
        <v>2037.98</v>
      </c>
      <c r="AH245">
        <v>431.5</v>
      </c>
      <c r="AI245">
        <v>2132.4299999999998</v>
      </c>
      <c r="AJ245">
        <v>522.04</v>
      </c>
      <c r="AK245">
        <v>87.74</v>
      </c>
      <c r="AL245">
        <v>-1176.23</v>
      </c>
      <c r="AM245">
        <v>1084.56</v>
      </c>
      <c r="AN245">
        <v>19.559999999999999</v>
      </c>
      <c r="AO245">
        <v>562.52</v>
      </c>
      <c r="AP245">
        <v>-3.9300000000000699</v>
      </c>
      <c r="AQ245">
        <v>20.3</v>
      </c>
    </row>
    <row r="246" spans="1:43" hidden="1" x14ac:dyDescent="0.25">
      <c r="A246" t="s">
        <v>786</v>
      </c>
      <c r="B246" t="s">
        <v>785</v>
      </c>
      <c r="C246" t="s">
        <v>301</v>
      </c>
      <c r="D246">
        <v>20893.100270899999</v>
      </c>
      <c r="E246">
        <v>1373</v>
      </c>
      <c r="F246">
        <v>40.46</v>
      </c>
      <c r="G246">
        <v>2268.12</v>
      </c>
      <c r="H246">
        <v>155.87</v>
      </c>
      <c r="I246">
        <v>1761.39</v>
      </c>
      <c r="K246">
        <v>132.47999999999999</v>
      </c>
      <c r="L246">
        <v>317.58</v>
      </c>
      <c r="M246">
        <v>0.54</v>
      </c>
      <c r="N246">
        <v>98.4</v>
      </c>
      <c r="O246">
        <v>15472.21</v>
      </c>
      <c r="P246">
        <v>12920.69</v>
      </c>
      <c r="Q246">
        <v>14765.33</v>
      </c>
      <c r="R246">
        <v>256.27999999999997</v>
      </c>
      <c r="S246">
        <v>161.15</v>
      </c>
      <c r="T246">
        <v>357.55</v>
      </c>
      <c r="U246">
        <v>0</v>
      </c>
      <c r="V246">
        <v>0</v>
      </c>
      <c r="W246">
        <v>1553.66</v>
      </c>
      <c r="X246">
        <v>1922.54</v>
      </c>
      <c r="Y246">
        <v>398.01</v>
      </c>
      <c r="Z246">
        <v>15.5866346</v>
      </c>
      <c r="AA246">
        <v>12920.69</v>
      </c>
      <c r="AC246">
        <v>4076.05</v>
      </c>
      <c r="AD246">
        <v>0</v>
      </c>
      <c r="AE246">
        <v>12920.69</v>
      </c>
      <c r="AF246">
        <v>17394.75</v>
      </c>
      <c r="AG246">
        <v>13318.7</v>
      </c>
      <c r="AH246">
        <v>0</v>
      </c>
      <c r="AI246">
        <v>4076.0499999999902</v>
      </c>
      <c r="AJ246">
        <v>27.86</v>
      </c>
      <c r="AK246">
        <v>1967.76</v>
      </c>
      <c r="AL246">
        <v>-32.96</v>
      </c>
      <c r="AM246">
        <v>-2714.34</v>
      </c>
      <c r="AN246">
        <v>-3750.75</v>
      </c>
      <c r="AO246">
        <v>-2742.2</v>
      </c>
      <c r="AP246">
        <v>-779.54</v>
      </c>
      <c r="AQ246">
        <v>0</v>
      </c>
    </row>
    <row r="247" spans="1:43" hidden="1" x14ac:dyDescent="0.25">
      <c r="A247" t="s">
        <v>788</v>
      </c>
      <c r="B247" t="s">
        <v>787</v>
      </c>
      <c r="C247" t="s">
        <v>777</v>
      </c>
      <c r="D247">
        <v>20758.407358500001</v>
      </c>
      <c r="E247">
        <v>541.29999999999995</v>
      </c>
      <c r="F247">
        <v>226.4</v>
      </c>
      <c r="G247">
        <v>471.82</v>
      </c>
      <c r="H247">
        <v>197.04</v>
      </c>
      <c r="I247">
        <v>3548.27</v>
      </c>
      <c r="K247">
        <v>274.19</v>
      </c>
      <c r="L247">
        <v>451.13</v>
      </c>
      <c r="M247">
        <v>1147.95</v>
      </c>
      <c r="N247">
        <v>5.07</v>
      </c>
      <c r="O247">
        <v>3613.3</v>
      </c>
      <c r="P247">
        <v>72.509999999998101</v>
      </c>
      <c r="R247">
        <v>1584.35</v>
      </c>
      <c r="S247">
        <v>301.909999999999</v>
      </c>
      <c r="T247">
        <v>438.92</v>
      </c>
      <c r="U247">
        <v>155.68</v>
      </c>
      <c r="V247">
        <v>8.9499999999981803</v>
      </c>
      <c r="W247">
        <v>7486.34</v>
      </c>
      <c r="X247">
        <v>5284.7999999999902</v>
      </c>
      <c r="Y247">
        <v>665.32</v>
      </c>
      <c r="Z247">
        <v>39.408462</v>
      </c>
      <c r="AA247">
        <v>94.88</v>
      </c>
      <c r="AC247">
        <v>8160.2699999999904</v>
      </c>
      <c r="AD247">
        <v>0</v>
      </c>
      <c r="AE247">
        <v>63.559999999999903</v>
      </c>
      <c r="AF247">
        <v>8898.0999999999894</v>
      </c>
      <c r="AG247">
        <v>737.82999999999799</v>
      </c>
      <c r="AH247">
        <v>1434.62</v>
      </c>
      <c r="AI247">
        <v>8160.27</v>
      </c>
      <c r="AJ247">
        <v>1130.04</v>
      </c>
      <c r="AK247">
        <v>-602.73</v>
      </c>
      <c r="AL247">
        <v>-986.57</v>
      </c>
      <c r="AM247">
        <v>1633.67</v>
      </c>
      <c r="AN247">
        <v>-749.52</v>
      </c>
      <c r="AO247">
        <v>503.63</v>
      </c>
      <c r="AP247">
        <v>44.37</v>
      </c>
      <c r="AQ247">
        <v>541.87</v>
      </c>
    </row>
    <row r="248" spans="1:43" hidden="1" x14ac:dyDescent="0.25">
      <c r="A248" t="s">
        <v>790</v>
      </c>
      <c r="B248" t="s">
        <v>789</v>
      </c>
      <c r="C248" t="s">
        <v>544</v>
      </c>
      <c r="D248">
        <v>20724.146883959998</v>
      </c>
      <c r="E248">
        <v>4604.5</v>
      </c>
      <c r="F248">
        <v>873.9</v>
      </c>
      <c r="G248">
        <v>139.4</v>
      </c>
      <c r="H248">
        <v>44.9</v>
      </c>
      <c r="I248">
        <v>909.1</v>
      </c>
      <c r="J248">
        <v>0.30000000000000399</v>
      </c>
      <c r="L248">
        <v>0</v>
      </c>
      <c r="M248">
        <v>0</v>
      </c>
      <c r="O248">
        <v>782.2</v>
      </c>
      <c r="P248">
        <v>189</v>
      </c>
      <c r="R248">
        <v>571.6</v>
      </c>
      <c r="S248">
        <v>204.49999999999901</v>
      </c>
      <c r="T248">
        <v>903.599999999999</v>
      </c>
      <c r="U248">
        <v>210.6</v>
      </c>
      <c r="V248">
        <v>152.30000000000001</v>
      </c>
      <c r="W248">
        <v>2527.7999999999902</v>
      </c>
      <c r="X248">
        <v>3896.4</v>
      </c>
      <c r="Y248">
        <v>1777.49999999999</v>
      </c>
      <c r="Z248">
        <v>4.4942092000000002</v>
      </c>
      <c r="AA248">
        <v>73.5</v>
      </c>
      <c r="AC248">
        <v>2712.1</v>
      </c>
      <c r="AD248">
        <v>1807.2</v>
      </c>
      <c r="AE248">
        <v>36.4</v>
      </c>
      <c r="AF248">
        <v>4678.6000000000004</v>
      </c>
      <c r="AG248">
        <v>1966.5</v>
      </c>
      <c r="AH248">
        <v>975.6</v>
      </c>
      <c r="AI248">
        <v>2712.0999999999899</v>
      </c>
      <c r="AJ248">
        <v>77.3</v>
      </c>
      <c r="AK248">
        <v>-613.20000000000005</v>
      </c>
      <c r="AL248">
        <v>83.3</v>
      </c>
      <c r="AM248">
        <v>609.29999999999995</v>
      </c>
      <c r="AN248">
        <v>-380.4</v>
      </c>
      <c r="AO248">
        <v>532</v>
      </c>
      <c r="AP248">
        <v>79.399999999999807</v>
      </c>
      <c r="AQ248">
        <v>561.1</v>
      </c>
    </row>
    <row r="249" spans="1:43" hidden="1" x14ac:dyDescent="0.25">
      <c r="A249" t="s">
        <v>792</v>
      </c>
      <c r="B249" t="s">
        <v>791</v>
      </c>
      <c r="C249" t="s">
        <v>376</v>
      </c>
      <c r="D249">
        <v>20701.390463324999</v>
      </c>
      <c r="E249">
        <v>6704.15</v>
      </c>
      <c r="F249">
        <v>657.1</v>
      </c>
      <c r="G249">
        <v>0</v>
      </c>
      <c r="H249">
        <v>29.53</v>
      </c>
      <c r="I249">
        <v>241.6</v>
      </c>
      <c r="J249">
        <v>117.41</v>
      </c>
      <c r="L249">
        <v>29.14</v>
      </c>
      <c r="M249">
        <v>691.37</v>
      </c>
      <c r="N249">
        <v>48.04</v>
      </c>
      <c r="O249">
        <v>3660.6</v>
      </c>
      <c r="P249">
        <v>191.92</v>
      </c>
      <c r="R249">
        <v>2773.37</v>
      </c>
      <c r="S249">
        <v>215.4</v>
      </c>
      <c r="T249">
        <v>183.13</v>
      </c>
      <c r="U249">
        <v>166.72</v>
      </c>
      <c r="V249">
        <v>40.54</v>
      </c>
      <c r="W249">
        <v>4641.8500000000004</v>
      </c>
      <c r="X249">
        <v>2090.9699999999998</v>
      </c>
      <c r="Y249">
        <v>840.23</v>
      </c>
      <c r="Z249">
        <v>2.9543746</v>
      </c>
      <c r="AA249">
        <v>52.239999999999903</v>
      </c>
      <c r="AC249">
        <v>4719.42</v>
      </c>
      <c r="AD249">
        <v>789.36</v>
      </c>
      <c r="AE249">
        <v>33.969999999999899</v>
      </c>
      <c r="AF249">
        <v>5751.57</v>
      </c>
      <c r="AG249">
        <v>1032.1500000000001</v>
      </c>
      <c r="AH249">
        <v>844.61</v>
      </c>
      <c r="AI249">
        <v>4719.42</v>
      </c>
      <c r="AJ249">
        <v>874.68</v>
      </c>
      <c r="AK249">
        <v>-257.49</v>
      </c>
      <c r="AL249">
        <v>-468.84</v>
      </c>
      <c r="AM249">
        <v>706.69</v>
      </c>
      <c r="AN249">
        <v>-166.32999999999899</v>
      </c>
      <c r="AO249">
        <v>-167.98999999999899</v>
      </c>
      <c r="AP249">
        <v>-19.639999999999901</v>
      </c>
      <c r="AQ249">
        <v>96.13</v>
      </c>
    </row>
    <row r="250" spans="1:43" hidden="1" x14ac:dyDescent="0.25">
      <c r="A250" t="s">
        <v>794</v>
      </c>
      <c r="B250" t="s">
        <v>793</v>
      </c>
      <c r="C250" t="s">
        <v>102</v>
      </c>
      <c r="D250">
        <v>20669.62492776</v>
      </c>
      <c r="E250">
        <v>411.15</v>
      </c>
      <c r="F250">
        <v>495.81</v>
      </c>
      <c r="G250">
        <v>235.06</v>
      </c>
      <c r="H250">
        <v>499.15</v>
      </c>
      <c r="I250">
        <v>541.61</v>
      </c>
      <c r="J250">
        <v>13.6199999999999</v>
      </c>
      <c r="L250">
        <v>0</v>
      </c>
      <c r="M250">
        <v>0.12</v>
      </c>
      <c r="N250">
        <v>0</v>
      </c>
      <c r="O250">
        <v>581.16</v>
      </c>
      <c r="P250">
        <v>53.929999999999303</v>
      </c>
      <c r="R250">
        <v>501.00999999999902</v>
      </c>
      <c r="S250">
        <v>411.58</v>
      </c>
      <c r="T250">
        <v>437.59</v>
      </c>
      <c r="U250">
        <v>80.03</v>
      </c>
      <c r="V250">
        <v>22.5699999999993</v>
      </c>
      <c r="W250">
        <v>1647.57</v>
      </c>
      <c r="X250">
        <v>2787.95</v>
      </c>
      <c r="Y250">
        <v>933.4</v>
      </c>
      <c r="Z250">
        <v>49.914573599999997</v>
      </c>
      <c r="AA250">
        <v>33.97</v>
      </c>
      <c r="AC250">
        <v>2381.7800000000002</v>
      </c>
      <c r="AD250">
        <v>888.7</v>
      </c>
      <c r="AE250">
        <v>17.739999999999998</v>
      </c>
      <c r="AF250">
        <v>3369.1099999999901</v>
      </c>
      <c r="AG250">
        <v>987.32999999999902</v>
      </c>
      <c r="AH250">
        <v>946.06</v>
      </c>
      <c r="AI250">
        <v>2381.7800000000002</v>
      </c>
      <c r="AJ250">
        <v>119.88</v>
      </c>
      <c r="AK250">
        <v>-72.55</v>
      </c>
      <c r="AL250">
        <v>-327.2</v>
      </c>
      <c r="AM250">
        <v>389.39</v>
      </c>
      <c r="AN250">
        <v>-303.27</v>
      </c>
      <c r="AO250">
        <v>269.51</v>
      </c>
      <c r="AP250">
        <v>-10.36</v>
      </c>
      <c r="AQ250">
        <v>49.94</v>
      </c>
    </row>
    <row r="251" spans="1:43" hidden="1" x14ac:dyDescent="0.25">
      <c r="A251" t="s">
        <v>796</v>
      </c>
      <c r="B251" t="s">
        <v>795</v>
      </c>
      <c r="C251" t="s">
        <v>765</v>
      </c>
      <c r="D251">
        <v>20450.822208000001</v>
      </c>
      <c r="E251">
        <v>634</v>
      </c>
      <c r="F251">
        <v>1077.6099999999999</v>
      </c>
      <c r="G251">
        <v>41.85</v>
      </c>
      <c r="H251">
        <v>161.34</v>
      </c>
      <c r="I251">
        <v>5616.61</v>
      </c>
      <c r="K251">
        <v>42.41</v>
      </c>
      <c r="L251">
        <v>0</v>
      </c>
      <c r="M251">
        <v>10.71</v>
      </c>
      <c r="N251">
        <v>0</v>
      </c>
      <c r="O251">
        <v>7107.58</v>
      </c>
      <c r="P251">
        <v>106.3</v>
      </c>
      <c r="Q251">
        <v>6856.67</v>
      </c>
      <c r="R251">
        <v>197.79</v>
      </c>
      <c r="S251">
        <v>537.20000000000005</v>
      </c>
      <c r="T251">
        <v>10031.779999999901</v>
      </c>
      <c r="U251">
        <v>0</v>
      </c>
      <c r="V251">
        <v>0</v>
      </c>
      <c r="W251">
        <v>2227.2800000000002</v>
      </c>
      <c r="X251">
        <v>6538.6399999999903</v>
      </c>
      <c r="Y251">
        <v>11109.39</v>
      </c>
      <c r="Z251">
        <v>32.267872099999998</v>
      </c>
      <c r="AA251">
        <v>7845.53</v>
      </c>
      <c r="AC251">
        <v>2430.5300000000002</v>
      </c>
      <c r="AD251">
        <v>0</v>
      </c>
      <c r="AE251">
        <v>106.3</v>
      </c>
      <c r="AF251">
        <v>13646.22</v>
      </c>
      <c r="AG251">
        <v>11215.6899999999</v>
      </c>
      <c r="AH251">
        <v>384.83</v>
      </c>
      <c r="AI251">
        <v>2430.5300000000002</v>
      </c>
      <c r="AJ251">
        <v>64.099999999999994</v>
      </c>
      <c r="AK251">
        <v>3130.46</v>
      </c>
      <c r="AL251">
        <v>-68.760000000000005</v>
      </c>
      <c r="AM251">
        <v>-2597.46</v>
      </c>
      <c r="AN251">
        <v>-4767.9799999999996</v>
      </c>
      <c r="AO251">
        <v>-2661.56</v>
      </c>
      <c r="AP251">
        <v>464.23999999999899</v>
      </c>
      <c r="AQ251">
        <v>798.4</v>
      </c>
    </row>
    <row r="252" spans="1:43" hidden="1" x14ac:dyDescent="0.25">
      <c r="A252" t="s">
        <v>798</v>
      </c>
      <c r="B252" t="s">
        <v>797</v>
      </c>
      <c r="C252" t="s">
        <v>326</v>
      </c>
      <c r="D252">
        <v>20351.257193994999</v>
      </c>
      <c r="E252">
        <v>1239.3499999999999</v>
      </c>
      <c r="F252">
        <v>482.87</v>
      </c>
      <c r="G252">
        <v>1895.39</v>
      </c>
      <c r="H252">
        <v>16.43</v>
      </c>
      <c r="I252">
        <v>3248.31</v>
      </c>
      <c r="J252">
        <v>87.759999999999906</v>
      </c>
      <c r="L252">
        <v>0</v>
      </c>
      <c r="M252">
        <v>0</v>
      </c>
      <c r="N252">
        <v>0</v>
      </c>
      <c r="O252">
        <v>1981.54</v>
      </c>
      <c r="P252">
        <v>93.970000000000894</v>
      </c>
      <c r="R252">
        <v>1692.94</v>
      </c>
      <c r="S252">
        <v>219.32</v>
      </c>
      <c r="T252">
        <v>99.159999999999897</v>
      </c>
      <c r="U252">
        <v>288.60000000000002</v>
      </c>
      <c r="V252">
        <v>1.7300000000008999</v>
      </c>
      <c r="W252">
        <v>5245.7999999999902</v>
      </c>
      <c r="X252">
        <v>5852.08</v>
      </c>
      <c r="Y252">
        <v>582.03</v>
      </c>
      <c r="Z252">
        <v>16.430272299999999</v>
      </c>
      <c r="AA252">
        <v>4.74</v>
      </c>
      <c r="AC252">
        <v>7157.6199999999899</v>
      </c>
      <c r="AD252">
        <v>1185.67</v>
      </c>
      <c r="AE252">
        <v>4.4800000000000004</v>
      </c>
      <c r="AF252">
        <v>7833.62</v>
      </c>
      <c r="AG252">
        <v>676</v>
      </c>
      <c r="AH252">
        <v>1198.78</v>
      </c>
      <c r="AI252">
        <v>7157.6199999999899</v>
      </c>
      <c r="AJ252">
        <v>522.12</v>
      </c>
      <c r="AK252">
        <v>34.9</v>
      </c>
      <c r="AL252">
        <v>-999.31</v>
      </c>
      <c r="AM252">
        <v>790.77</v>
      </c>
      <c r="AN252">
        <v>-799.59</v>
      </c>
      <c r="AO252">
        <v>268.64999999999998</v>
      </c>
      <c r="AP252">
        <v>-173.63999999999899</v>
      </c>
      <c r="AQ252">
        <v>0</v>
      </c>
    </row>
    <row r="253" spans="1:43" hidden="1" x14ac:dyDescent="0.25">
      <c r="A253" t="s">
        <v>800</v>
      </c>
      <c r="B253" t="s">
        <v>799</v>
      </c>
      <c r="C253" t="s">
        <v>326</v>
      </c>
      <c r="D253">
        <v>20160.605683369999</v>
      </c>
      <c r="E253">
        <v>792.5</v>
      </c>
      <c r="F253">
        <v>553.82000000000005</v>
      </c>
      <c r="G253">
        <v>96.52</v>
      </c>
      <c r="H253">
        <v>25.37</v>
      </c>
      <c r="I253">
        <v>2176.56</v>
      </c>
      <c r="J253">
        <v>185.59</v>
      </c>
      <c r="L253">
        <v>103.479999999999</v>
      </c>
      <c r="M253">
        <v>302.66000000000003</v>
      </c>
      <c r="N253">
        <v>73.3</v>
      </c>
      <c r="O253">
        <v>3433.5899999999901</v>
      </c>
      <c r="P253">
        <v>901.71999999999798</v>
      </c>
      <c r="R253">
        <v>2788.33</v>
      </c>
      <c r="S253">
        <v>280.32</v>
      </c>
      <c r="T253">
        <v>1252</v>
      </c>
      <c r="U253">
        <v>239.12</v>
      </c>
      <c r="V253">
        <v>47.269999999998099</v>
      </c>
      <c r="W253">
        <v>5720.1299999999901</v>
      </c>
      <c r="X253">
        <v>5189.2699999999904</v>
      </c>
      <c r="Y253">
        <v>1805.82</v>
      </c>
      <c r="Z253">
        <v>25.370421799999999</v>
      </c>
      <c r="AA253">
        <v>1481.27</v>
      </c>
      <c r="AC253">
        <v>5915.32</v>
      </c>
      <c r="AD253">
        <v>1743.37</v>
      </c>
      <c r="AE253">
        <v>668.86</v>
      </c>
      <c r="AF253">
        <v>8622.8599999999897</v>
      </c>
      <c r="AG253">
        <v>2707.53999999999</v>
      </c>
      <c r="AH253">
        <v>989.02</v>
      </c>
      <c r="AI253">
        <v>5915.32</v>
      </c>
      <c r="AJ253">
        <v>494.47</v>
      </c>
      <c r="AK253">
        <v>507.24</v>
      </c>
      <c r="AL253">
        <v>-725</v>
      </c>
      <c r="AM253">
        <v>805.81</v>
      </c>
      <c r="AN253">
        <v>-174.66</v>
      </c>
      <c r="AO253">
        <v>311.33999999999901</v>
      </c>
      <c r="AP253">
        <v>588.04999999999995</v>
      </c>
      <c r="AQ253">
        <v>101.48</v>
      </c>
    </row>
    <row r="254" spans="1:43" hidden="1" x14ac:dyDescent="0.25">
      <c r="A254" t="s">
        <v>802</v>
      </c>
      <c r="B254" t="s">
        <v>801</v>
      </c>
      <c r="C254" t="s">
        <v>384</v>
      </c>
      <c r="D254">
        <v>20155.501969815999</v>
      </c>
      <c r="E254">
        <v>302.94</v>
      </c>
      <c r="F254">
        <v>264.89999999999998</v>
      </c>
      <c r="G254">
        <v>0</v>
      </c>
      <c r="H254">
        <v>16283.9</v>
      </c>
      <c r="I254">
        <v>426.8</v>
      </c>
      <c r="J254">
        <v>202.1</v>
      </c>
      <c r="L254">
        <v>0.1</v>
      </c>
      <c r="M254">
        <v>2.9</v>
      </c>
      <c r="N254">
        <v>795.5</v>
      </c>
      <c r="O254">
        <v>21872.5</v>
      </c>
      <c r="P254">
        <v>5267.9</v>
      </c>
      <c r="R254">
        <v>21430.7</v>
      </c>
      <c r="S254">
        <v>312.099999999999</v>
      </c>
      <c r="T254">
        <v>1564.8</v>
      </c>
      <c r="U254">
        <v>438.8</v>
      </c>
      <c r="V254">
        <v>470.2</v>
      </c>
      <c r="W254">
        <v>-1501.2</v>
      </c>
      <c r="X254">
        <v>803.3</v>
      </c>
      <c r="Y254">
        <v>1829.7</v>
      </c>
      <c r="Z254">
        <v>59.3018182</v>
      </c>
      <c r="AA254">
        <v>5466.2</v>
      </c>
      <c r="AC254">
        <v>15578.199999999901</v>
      </c>
      <c r="AD254">
        <v>7.2</v>
      </c>
      <c r="AE254">
        <v>4595.6000000000004</v>
      </c>
      <c r="AF254">
        <v>22675.8</v>
      </c>
      <c r="AG254">
        <v>7097.6</v>
      </c>
      <c r="AH254">
        <v>57.2</v>
      </c>
      <c r="AI254">
        <v>15578.199999999901</v>
      </c>
      <c r="AJ254">
        <v>766</v>
      </c>
      <c r="AK254">
        <v>-456.3</v>
      </c>
      <c r="AL254">
        <v>-750.6</v>
      </c>
      <c r="AM254">
        <v>1393</v>
      </c>
      <c r="AN254">
        <v>-194.2</v>
      </c>
      <c r="AO254">
        <v>627</v>
      </c>
      <c r="AP254">
        <v>186.099999999999</v>
      </c>
      <c r="AQ254">
        <v>1200.9000000000001</v>
      </c>
    </row>
    <row r="255" spans="1:43" hidden="1" x14ac:dyDescent="0.25">
      <c r="A255" t="s">
        <v>804</v>
      </c>
      <c r="B255" t="s">
        <v>803</v>
      </c>
      <c r="C255" t="s">
        <v>494</v>
      </c>
      <c r="D255">
        <v>20117.037111850001</v>
      </c>
      <c r="E255">
        <v>214.35</v>
      </c>
      <c r="F255">
        <v>3469.66</v>
      </c>
      <c r="G255">
        <v>3118.18</v>
      </c>
      <c r="H255">
        <v>938.8</v>
      </c>
      <c r="I255">
        <v>728.67</v>
      </c>
      <c r="K255">
        <v>168.51999999999899</v>
      </c>
      <c r="L255">
        <v>2863.04</v>
      </c>
      <c r="M255">
        <v>75.89</v>
      </c>
      <c r="N255">
        <v>15.2</v>
      </c>
      <c r="O255">
        <v>6860.1</v>
      </c>
      <c r="P255">
        <v>3617.61</v>
      </c>
      <c r="R255">
        <v>3299.41</v>
      </c>
      <c r="S255">
        <v>919.82999999999902</v>
      </c>
      <c r="T255">
        <v>2318.3200000000002</v>
      </c>
      <c r="U255">
        <v>453.24</v>
      </c>
      <c r="V255">
        <v>763.69000000000096</v>
      </c>
      <c r="W255">
        <v>-1180.06</v>
      </c>
      <c r="X255">
        <v>5334.52</v>
      </c>
      <c r="Y255">
        <v>5787.98</v>
      </c>
      <c r="Z255">
        <v>93.850953799999999</v>
      </c>
      <c r="AA255">
        <v>4099.91</v>
      </c>
      <c r="AC255">
        <v>2789.0299999999902</v>
      </c>
      <c r="AD255">
        <v>2929.59</v>
      </c>
      <c r="AE255">
        <v>2853.92</v>
      </c>
      <c r="AF255">
        <v>12194.62</v>
      </c>
      <c r="AG255">
        <v>9405.59</v>
      </c>
      <c r="AH255">
        <v>756.43</v>
      </c>
      <c r="AI255">
        <v>2789.0299999999902</v>
      </c>
      <c r="AJ255">
        <v>347.95</v>
      </c>
      <c r="AK255">
        <v>-526.97</v>
      </c>
      <c r="AL255">
        <v>-551.45000000000005</v>
      </c>
      <c r="AM255">
        <v>950.51</v>
      </c>
      <c r="AN255">
        <v>7.6999999999998199</v>
      </c>
      <c r="AO255">
        <v>602.55999999999995</v>
      </c>
      <c r="AP255">
        <v>-127.91</v>
      </c>
      <c r="AQ255">
        <v>0</v>
      </c>
    </row>
    <row r="256" spans="1:43" hidden="1" x14ac:dyDescent="0.25">
      <c r="A256" t="s">
        <v>806</v>
      </c>
      <c r="B256" t="s">
        <v>805</v>
      </c>
      <c r="C256" t="s">
        <v>355</v>
      </c>
      <c r="D256">
        <v>19707.922802624998</v>
      </c>
      <c r="E256">
        <v>57.1</v>
      </c>
      <c r="F256">
        <v>907.29</v>
      </c>
      <c r="G256">
        <v>0</v>
      </c>
      <c r="H256">
        <v>3929.8</v>
      </c>
      <c r="I256">
        <v>2902.03</v>
      </c>
      <c r="K256">
        <v>529.71</v>
      </c>
      <c r="L256">
        <v>0</v>
      </c>
      <c r="M256">
        <v>275.17</v>
      </c>
      <c r="N256">
        <v>0</v>
      </c>
      <c r="O256">
        <v>19139.159999999902</v>
      </c>
      <c r="P256">
        <v>7453.2799999999897</v>
      </c>
      <c r="R256">
        <v>16234.96</v>
      </c>
      <c r="S256">
        <v>569.55999999999995</v>
      </c>
      <c r="T256">
        <v>1717.5699999999899</v>
      </c>
      <c r="U256">
        <v>2099.3200000000002</v>
      </c>
      <c r="V256">
        <v>1277.23999999999</v>
      </c>
      <c r="W256">
        <v>9240.5400000000009</v>
      </c>
      <c r="X256">
        <v>4109.32</v>
      </c>
      <c r="Y256">
        <v>2624.8599999999901</v>
      </c>
      <c r="Z256">
        <v>392.97951749999999</v>
      </c>
      <c r="AA256">
        <v>6906.15</v>
      </c>
      <c r="AC256">
        <v>13170.34</v>
      </c>
      <c r="AD256">
        <v>62.7</v>
      </c>
      <c r="AE256">
        <v>6176.04</v>
      </c>
      <c r="AF256">
        <v>23248.479999999901</v>
      </c>
      <c r="AG256">
        <v>10078.139999999899</v>
      </c>
      <c r="AH256">
        <v>575.03</v>
      </c>
      <c r="AI256">
        <v>13170.34</v>
      </c>
      <c r="AJ256">
        <v>4427.79</v>
      </c>
      <c r="AK256">
        <v>3669.36</v>
      </c>
      <c r="AL256">
        <v>-6131.67</v>
      </c>
      <c r="AM256">
        <v>2137.73</v>
      </c>
      <c r="AN256">
        <v>378.9</v>
      </c>
      <c r="AO256">
        <v>-2290.06</v>
      </c>
      <c r="AP256">
        <v>-324.57999999999902</v>
      </c>
      <c r="AQ256">
        <v>610.54</v>
      </c>
    </row>
    <row r="257" spans="1:43" hidden="1" x14ac:dyDescent="0.25">
      <c r="A257" t="s">
        <v>808</v>
      </c>
      <c r="B257" t="s">
        <v>807</v>
      </c>
      <c r="C257" t="s">
        <v>304</v>
      </c>
      <c r="D257">
        <v>19602.96</v>
      </c>
      <c r="E257">
        <v>123.35</v>
      </c>
      <c r="F257">
        <v>2197.88</v>
      </c>
      <c r="G257">
        <v>1890.85</v>
      </c>
      <c r="H257">
        <v>824</v>
      </c>
      <c r="I257">
        <v>12629.27</v>
      </c>
      <c r="K257">
        <v>256.66000000000003</v>
      </c>
      <c r="L257">
        <v>68.975399999999993</v>
      </c>
      <c r="M257">
        <v>71318.67</v>
      </c>
      <c r="N257">
        <v>55.67</v>
      </c>
      <c r="O257">
        <v>73311.990000000005</v>
      </c>
      <c r="P257">
        <v>14048.87</v>
      </c>
      <c r="Q257">
        <v>0</v>
      </c>
      <c r="R257">
        <v>511.82459999999998</v>
      </c>
      <c r="S257">
        <v>10555.13</v>
      </c>
      <c r="T257">
        <v>54389.04</v>
      </c>
      <c r="U257">
        <v>1155.8599999999999</v>
      </c>
      <c r="V257">
        <v>14048.87</v>
      </c>
      <c r="W257">
        <v>23090.080000000002</v>
      </c>
      <c r="X257">
        <v>23184.400000000001</v>
      </c>
      <c r="Y257">
        <v>56586.92</v>
      </c>
      <c r="Z257">
        <v>164.8</v>
      </c>
      <c r="AA257">
        <v>0</v>
      </c>
      <c r="AC257">
        <v>25860.6</v>
      </c>
      <c r="AD257">
        <v>0</v>
      </c>
      <c r="AE257">
        <v>0</v>
      </c>
      <c r="AF257">
        <v>96496.39</v>
      </c>
      <c r="AG257">
        <v>70635.789999999994</v>
      </c>
      <c r="AH257">
        <v>0</v>
      </c>
      <c r="AI257">
        <v>25860.5999999999</v>
      </c>
      <c r="AJ257">
        <v>116.89</v>
      </c>
      <c r="AK257">
        <v>-5.66</v>
      </c>
      <c r="AL257">
        <v>4899.5</v>
      </c>
      <c r="AM257">
        <v>-4051.5</v>
      </c>
      <c r="AN257">
        <v>-4051.5</v>
      </c>
      <c r="AO257">
        <v>-4168.3900000000003</v>
      </c>
      <c r="AP257">
        <v>842.34</v>
      </c>
      <c r="AQ257">
        <v>0</v>
      </c>
    </row>
    <row r="258" spans="1:43" hidden="1" x14ac:dyDescent="0.25">
      <c r="A258" t="s">
        <v>810</v>
      </c>
      <c r="B258" t="s">
        <v>809</v>
      </c>
      <c r="C258" t="s">
        <v>434</v>
      </c>
      <c r="D258">
        <v>19465.667931779899</v>
      </c>
      <c r="E258">
        <v>316</v>
      </c>
      <c r="F258">
        <v>66.2</v>
      </c>
      <c r="G258">
        <v>837.5</v>
      </c>
      <c r="H258">
        <v>623.17999999999995</v>
      </c>
      <c r="I258">
        <v>272.74</v>
      </c>
      <c r="J258">
        <v>70.84</v>
      </c>
      <c r="L258">
        <v>0</v>
      </c>
      <c r="M258">
        <v>3023.14</v>
      </c>
      <c r="N258">
        <v>0</v>
      </c>
      <c r="O258">
        <v>3330.47</v>
      </c>
      <c r="P258">
        <v>70.840000000000401</v>
      </c>
      <c r="Q258">
        <v>0</v>
      </c>
      <c r="R258">
        <v>307.27999999999997</v>
      </c>
      <c r="S258">
        <v>160.82</v>
      </c>
      <c r="T258">
        <v>208.24</v>
      </c>
      <c r="U258">
        <v>0.05</v>
      </c>
      <c r="V258" s="4">
        <v>4.5474735088646402E-13</v>
      </c>
      <c r="W258">
        <v>2054.69</v>
      </c>
      <c r="X258">
        <v>530.44000000000005</v>
      </c>
      <c r="Y258">
        <v>274.44</v>
      </c>
      <c r="Z258">
        <v>62.317544300000002</v>
      </c>
      <c r="AA258">
        <v>0</v>
      </c>
      <c r="AC258">
        <v>3515.63</v>
      </c>
      <c r="AD258">
        <v>0</v>
      </c>
      <c r="AE258">
        <v>0</v>
      </c>
      <c r="AF258">
        <v>3860.91</v>
      </c>
      <c r="AG258">
        <v>345.28</v>
      </c>
      <c r="AH258">
        <v>96.88</v>
      </c>
      <c r="AI258">
        <v>3515.63</v>
      </c>
      <c r="AJ258">
        <v>10.38</v>
      </c>
      <c r="AK258">
        <v>-711.65</v>
      </c>
      <c r="AL258">
        <v>100.87</v>
      </c>
      <c r="AM258">
        <v>584.12</v>
      </c>
      <c r="AN258">
        <v>-233.17</v>
      </c>
      <c r="AO258">
        <v>573.74</v>
      </c>
      <c r="AP258">
        <v>-26.659999999999901</v>
      </c>
      <c r="AQ258">
        <v>716.11</v>
      </c>
    </row>
    <row r="259" spans="1:43" hidden="1" x14ac:dyDescent="0.25">
      <c r="A259" t="s">
        <v>812</v>
      </c>
      <c r="B259" t="s">
        <v>811</v>
      </c>
      <c r="C259" t="s">
        <v>326</v>
      </c>
      <c r="D259">
        <v>19441.3149945</v>
      </c>
      <c r="E259">
        <v>2437.4499999999998</v>
      </c>
      <c r="F259">
        <v>228</v>
      </c>
      <c r="G259">
        <v>50.77</v>
      </c>
      <c r="H259">
        <v>15.46</v>
      </c>
      <c r="I259">
        <v>58.53</v>
      </c>
      <c r="J259">
        <v>41.13</v>
      </c>
      <c r="L259">
        <v>698.6105</v>
      </c>
      <c r="M259">
        <v>12.72</v>
      </c>
      <c r="N259">
        <v>4.49</v>
      </c>
      <c r="O259">
        <v>1326.11</v>
      </c>
      <c r="P259">
        <v>78.630000000000194</v>
      </c>
      <c r="R259">
        <v>597.05949999999996</v>
      </c>
      <c r="S259">
        <v>250.68</v>
      </c>
      <c r="T259">
        <v>155.719999999999</v>
      </c>
      <c r="U259">
        <v>17.72</v>
      </c>
      <c r="V259">
        <v>16.8900000000002</v>
      </c>
      <c r="W259">
        <v>2067.9</v>
      </c>
      <c r="X259">
        <v>1274.8599999999999</v>
      </c>
      <c r="Y259">
        <v>383.719999999999</v>
      </c>
      <c r="Z259">
        <v>7.7282096999999998</v>
      </c>
      <c r="AA259">
        <v>54.56</v>
      </c>
      <c r="AC259">
        <v>2138.62</v>
      </c>
      <c r="AD259">
        <v>409.96</v>
      </c>
      <c r="AE259">
        <v>20.61</v>
      </c>
      <c r="AF259">
        <v>2600.9699999999998</v>
      </c>
      <c r="AG259">
        <v>462.35</v>
      </c>
      <c r="AH259">
        <v>555.69000000000005</v>
      </c>
      <c r="AI259">
        <v>2138.62</v>
      </c>
      <c r="AJ259">
        <v>706.79</v>
      </c>
      <c r="AK259">
        <v>-138.38999999999999</v>
      </c>
      <c r="AL259">
        <v>2.3199999999999998</v>
      </c>
      <c r="AM259">
        <v>170.13</v>
      </c>
      <c r="AN259">
        <v>-437.14</v>
      </c>
      <c r="AO259">
        <v>-536.66</v>
      </c>
      <c r="AP259">
        <v>34.06</v>
      </c>
      <c r="AQ259">
        <v>127.56</v>
      </c>
    </row>
    <row r="260" spans="1:43" hidden="1" x14ac:dyDescent="0.25">
      <c r="A260" t="s">
        <v>814</v>
      </c>
      <c r="B260" t="s">
        <v>813</v>
      </c>
      <c r="C260" t="s">
        <v>24</v>
      </c>
      <c r="D260">
        <v>19271.025074199999</v>
      </c>
      <c r="E260">
        <v>3046.6</v>
      </c>
      <c r="F260">
        <v>27.22</v>
      </c>
      <c r="G260">
        <v>1552.25</v>
      </c>
      <c r="H260">
        <v>30.58</v>
      </c>
      <c r="I260">
        <v>2330.11</v>
      </c>
      <c r="J260">
        <v>18.11</v>
      </c>
      <c r="L260">
        <v>454.27199999999999</v>
      </c>
      <c r="M260">
        <v>511.7</v>
      </c>
      <c r="N260">
        <v>0</v>
      </c>
      <c r="O260">
        <v>1079.0899999999899</v>
      </c>
      <c r="P260">
        <v>527.90999999999894</v>
      </c>
      <c r="R260">
        <v>99.017999999999802</v>
      </c>
      <c r="S260">
        <v>26.2</v>
      </c>
      <c r="T260">
        <v>828.84</v>
      </c>
      <c r="U260">
        <v>14.1</v>
      </c>
      <c r="V260">
        <v>475.76999999999902</v>
      </c>
      <c r="W260">
        <v>475.66</v>
      </c>
      <c r="X260">
        <v>2363.37</v>
      </c>
      <c r="Y260">
        <v>856.06</v>
      </c>
      <c r="Z260">
        <v>12.231688399999999</v>
      </c>
      <c r="AA260">
        <v>45.91</v>
      </c>
      <c r="AC260">
        <v>2058.4899999999998</v>
      </c>
      <c r="AD260">
        <v>0</v>
      </c>
      <c r="AE260">
        <v>34.029999999999902</v>
      </c>
      <c r="AF260">
        <v>3442.45999999999</v>
      </c>
      <c r="AG260">
        <v>1383.96999999999</v>
      </c>
      <c r="AH260">
        <v>7.06</v>
      </c>
      <c r="AI260">
        <v>2058.4899999999998</v>
      </c>
      <c r="AJ260">
        <v>17.2</v>
      </c>
      <c r="AK260">
        <v>-143.26</v>
      </c>
      <c r="AL260">
        <v>-324.01</v>
      </c>
      <c r="AM260">
        <v>475.83</v>
      </c>
      <c r="AN260">
        <v>179.62</v>
      </c>
      <c r="AO260">
        <v>458.63</v>
      </c>
      <c r="AP260">
        <v>8.56</v>
      </c>
      <c r="AQ260">
        <v>6.1</v>
      </c>
    </row>
    <row r="261" spans="1:43" hidden="1" x14ac:dyDescent="0.25">
      <c r="A261" t="s">
        <v>816</v>
      </c>
      <c r="B261" t="s">
        <v>815</v>
      </c>
      <c r="C261" t="s">
        <v>55</v>
      </c>
      <c r="D261">
        <v>19014.792036160001</v>
      </c>
      <c r="E261">
        <v>707.05</v>
      </c>
      <c r="F261">
        <v>166.18</v>
      </c>
      <c r="G261">
        <v>584.96</v>
      </c>
      <c r="H261">
        <v>50.65</v>
      </c>
      <c r="I261">
        <v>511.81</v>
      </c>
      <c r="K261">
        <v>27.79</v>
      </c>
      <c r="L261">
        <v>0</v>
      </c>
      <c r="M261">
        <v>0.05</v>
      </c>
      <c r="N261">
        <v>0</v>
      </c>
      <c r="O261">
        <v>2333.8000000000002</v>
      </c>
      <c r="P261">
        <v>1110.03</v>
      </c>
      <c r="R261">
        <v>2215.12</v>
      </c>
      <c r="S261">
        <v>66.33</v>
      </c>
      <c r="T261">
        <v>253.29999999999899</v>
      </c>
      <c r="U261">
        <v>90.84</v>
      </c>
      <c r="V261">
        <v>106.69</v>
      </c>
      <c r="W261">
        <v>980.40999999999894</v>
      </c>
      <c r="X261">
        <v>811.73</v>
      </c>
      <c r="Y261">
        <v>419.479999999999</v>
      </c>
      <c r="Z261">
        <v>25.322393000000002</v>
      </c>
      <c r="AA261">
        <v>1108.93</v>
      </c>
      <c r="AC261">
        <v>1616.02</v>
      </c>
      <c r="AD261">
        <v>53.39</v>
      </c>
      <c r="AE261">
        <v>1003.34</v>
      </c>
      <c r="AF261">
        <v>3145.53</v>
      </c>
      <c r="AG261">
        <v>1529.51</v>
      </c>
      <c r="AH261">
        <v>180.2</v>
      </c>
      <c r="AI261">
        <v>1616.01999999999</v>
      </c>
      <c r="AJ261">
        <v>274.48</v>
      </c>
      <c r="AK261">
        <v>159.59</v>
      </c>
      <c r="AL261">
        <v>-420.89</v>
      </c>
      <c r="AM261">
        <v>311.26</v>
      </c>
      <c r="AN261">
        <v>-164.78</v>
      </c>
      <c r="AO261">
        <v>36.779999999999902</v>
      </c>
      <c r="AP261">
        <v>49.96</v>
      </c>
      <c r="AQ261">
        <v>0</v>
      </c>
    </row>
    <row r="262" spans="1:43" hidden="1" x14ac:dyDescent="0.25">
      <c r="A262" t="s">
        <v>818</v>
      </c>
      <c r="B262" t="s">
        <v>817</v>
      </c>
      <c r="C262" t="s">
        <v>55</v>
      </c>
      <c r="D262">
        <v>18992.5286373899</v>
      </c>
      <c r="E262">
        <v>2346.35</v>
      </c>
      <c r="F262">
        <v>170.18</v>
      </c>
      <c r="G262">
        <v>92.8</v>
      </c>
      <c r="H262">
        <v>83.48</v>
      </c>
      <c r="I262">
        <v>683.05</v>
      </c>
      <c r="K262">
        <v>33</v>
      </c>
      <c r="L262">
        <v>749.63</v>
      </c>
      <c r="M262">
        <v>0</v>
      </c>
      <c r="N262">
        <v>35.46</v>
      </c>
      <c r="O262">
        <v>1474.03</v>
      </c>
      <c r="P262">
        <v>305.51999999999902</v>
      </c>
      <c r="R262">
        <v>640.65</v>
      </c>
      <c r="S262">
        <v>54.16</v>
      </c>
      <c r="T262">
        <v>329.80999999999898</v>
      </c>
      <c r="U262">
        <v>50.75</v>
      </c>
      <c r="V262">
        <v>-1.0000000000218201E-2</v>
      </c>
      <c r="W262">
        <v>1331.93</v>
      </c>
      <c r="X262">
        <v>875.15</v>
      </c>
      <c r="Y262">
        <v>499.98999999999899</v>
      </c>
      <c r="Z262">
        <v>8.3344877000000004</v>
      </c>
      <c r="AA262">
        <v>532.44000000000005</v>
      </c>
      <c r="AC262">
        <v>1543.67</v>
      </c>
      <c r="AD262">
        <v>52.54</v>
      </c>
      <c r="AE262">
        <v>305.52999999999997</v>
      </c>
      <c r="AF262">
        <v>2349.1799999999998</v>
      </c>
      <c r="AG262">
        <v>805.50999999999897</v>
      </c>
      <c r="AH262">
        <v>85.4</v>
      </c>
      <c r="AI262">
        <v>1543.67</v>
      </c>
      <c r="AJ262">
        <v>476.14</v>
      </c>
      <c r="AK262">
        <v>136.44999999999999</v>
      </c>
      <c r="AL262">
        <v>-449.25</v>
      </c>
      <c r="AM262">
        <v>446.69</v>
      </c>
      <c r="AN262">
        <v>-146.72999999999999</v>
      </c>
      <c r="AO262">
        <v>-29.4499999999999</v>
      </c>
      <c r="AP262">
        <v>133.88999999999999</v>
      </c>
      <c r="AQ262">
        <v>116.66</v>
      </c>
    </row>
    <row r="263" spans="1:43" hidden="1" x14ac:dyDescent="0.25">
      <c r="A263" t="s">
        <v>820</v>
      </c>
      <c r="B263" t="s">
        <v>819</v>
      </c>
      <c r="C263" t="s">
        <v>301</v>
      </c>
      <c r="D263">
        <v>18979.699165000002</v>
      </c>
      <c r="E263">
        <v>661</v>
      </c>
      <c r="F263">
        <v>13</v>
      </c>
      <c r="G263">
        <v>2313.62</v>
      </c>
      <c r="H263">
        <v>29.13</v>
      </c>
      <c r="I263">
        <v>879.94</v>
      </c>
      <c r="K263">
        <v>46.67</v>
      </c>
      <c r="L263">
        <v>0</v>
      </c>
      <c r="M263">
        <v>248.18</v>
      </c>
      <c r="O263">
        <v>5430.11</v>
      </c>
      <c r="P263">
        <v>2475.3200000000002</v>
      </c>
      <c r="Q263">
        <v>5102.41</v>
      </c>
      <c r="R263">
        <v>32.85</v>
      </c>
      <c r="S263">
        <v>33.009999999999899</v>
      </c>
      <c r="T263">
        <v>144.38999999999999</v>
      </c>
      <c r="U263">
        <v>0</v>
      </c>
      <c r="V263" s="4">
        <v>9.0949470177292804E-13</v>
      </c>
      <c r="W263">
        <v>1367.6</v>
      </c>
      <c r="X263">
        <v>912.95</v>
      </c>
      <c r="Y263">
        <v>157.38999999999999</v>
      </c>
      <c r="Z263">
        <v>29.134312000000001</v>
      </c>
      <c r="AA263">
        <v>2558.83</v>
      </c>
      <c r="AC263">
        <v>3710.35</v>
      </c>
      <c r="AD263">
        <v>0</v>
      </c>
      <c r="AE263">
        <v>2475.3200000000002</v>
      </c>
      <c r="AF263">
        <v>6343.06</v>
      </c>
      <c r="AG263">
        <v>2632.71</v>
      </c>
      <c r="AH263">
        <v>0</v>
      </c>
      <c r="AI263">
        <v>3710.3499999999899</v>
      </c>
      <c r="AJ263">
        <v>8.6300000000000008</v>
      </c>
      <c r="AK263">
        <v>7.02</v>
      </c>
      <c r="AL263">
        <v>-383.89</v>
      </c>
      <c r="AM263">
        <v>-277.16000000000003</v>
      </c>
      <c r="AN263">
        <v>-50.299999999999898</v>
      </c>
      <c r="AO263">
        <v>-285.79000000000002</v>
      </c>
      <c r="AP263">
        <v>-654.03</v>
      </c>
      <c r="AQ263">
        <v>0</v>
      </c>
    </row>
    <row r="264" spans="1:43" hidden="1" x14ac:dyDescent="0.25">
      <c r="A264" t="s">
        <v>822</v>
      </c>
      <c r="B264" t="s">
        <v>821</v>
      </c>
      <c r="C264" t="s">
        <v>326</v>
      </c>
      <c r="D264">
        <v>18785.451009375</v>
      </c>
      <c r="E264">
        <v>348.65</v>
      </c>
      <c r="F264">
        <v>894.36</v>
      </c>
      <c r="G264">
        <v>713.06</v>
      </c>
      <c r="H264">
        <v>107.73</v>
      </c>
      <c r="I264">
        <v>48.46</v>
      </c>
      <c r="J264">
        <v>82.45</v>
      </c>
      <c r="L264">
        <v>246.3</v>
      </c>
      <c r="M264">
        <v>49.9</v>
      </c>
      <c r="N264">
        <v>11.13</v>
      </c>
      <c r="O264">
        <v>4198.72</v>
      </c>
      <c r="P264">
        <v>1179.48</v>
      </c>
      <c r="R264">
        <v>3713.1</v>
      </c>
      <c r="S264">
        <v>147.97</v>
      </c>
      <c r="T264">
        <v>1537.9</v>
      </c>
      <c r="U264">
        <v>189.42</v>
      </c>
      <c r="V264">
        <v>298.17</v>
      </c>
      <c r="W264">
        <v>3216.74</v>
      </c>
      <c r="X264">
        <v>3461.68</v>
      </c>
      <c r="Y264">
        <v>2432.2600000000002</v>
      </c>
      <c r="Z264">
        <v>53.865092500000003</v>
      </c>
      <c r="AA264">
        <v>2015.09</v>
      </c>
      <c r="AC264">
        <v>4048.66</v>
      </c>
      <c r="AD264">
        <v>1684.81</v>
      </c>
      <c r="AE264">
        <v>798.86</v>
      </c>
      <c r="AF264">
        <v>7660.4</v>
      </c>
      <c r="AG264">
        <v>3611.74</v>
      </c>
      <c r="AH264">
        <v>1580.44</v>
      </c>
      <c r="AI264">
        <v>4048.66</v>
      </c>
      <c r="AJ264">
        <v>990.16</v>
      </c>
      <c r="AK264">
        <v>-26.64</v>
      </c>
      <c r="AL264">
        <v>-996.94</v>
      </c>
      <c r="AM264">
        <v>993.9</v>
      </c>
      <c r="AN264">
        <v>-600.75</v>
      </c>
      <c r="AO264">
        <v>3.74</v>
      </c>
      <c r="AP264">
        <v>-29.68</v>
      </c>
      <c r="AQ264">
        <v>107.47</v>
      </c>
    </row>
    <row r="265" spans="1:43" hidden="1" x14ac:dyDescent="0.25">
      <c r="A265" t="s">
        <v>824</v>
      </c>
      <c r="B265" t="s">
        <v>823</v>
      </c>
      <c r="C265" t="s">
        <v>446</v>
      </c>
      <c r="D265">
        <v>18718.33731295</v>
      </c>
      <c r="E265">
        <v>1403.75</v>
      </c>
      <c r="F265">
        <v>307.25</v>
      </c>
      <c r="G265">
        <v>382.57</v>
      </c>
      <c r="H265">
        <v>26.73</v>
      </c>
      <c r="I265">
        <v>110.14</v>
      </c>
      <c r="J265">
        <v>76.900000000000006</v>
      </c>
      <c r="L265">
        <v>9.0076000000000001</v>
      </c>
      <c r="M265">
        <v>175.48</v>
      </c>
      <c r="N265">
        <v>0</v>
      </c>
      <c r="O265">
        <v>1169.5</v>
      </c>
      <c r="P265">
        <v>100.58</v>
      </c>
      <c r="R265">
        <v>841.87239999999895</v>
      </c>
      <c r="S265">
        <v>208.94</v>
      </c>
      <c r="T265">
        <v>348.909999999999</v>
      </c>
      <c r="U265">
        <v>143.13999999999999</v>
      </c>
      <c r="V265">
        <v>11.2200000000004</v>
      </c>
      <c r="W265">
        <v>1617.55</v>
      </c>
      <c r="X265">
        <v>1614.09</v>
      </c>
      <c r="Y265">
        <v>656.16</v>
      </c>
      <c r="Z265">
        <v>13.367376500000001</v>
      </c>
      <c r="AA265">
        <v>201.57</v>
      </c>
      <c r="AC265">
        <v>2026.85</v>
      </c>
      <c r="AD265">
        <v>539.25</v>
      </c>
      <c r="AE265">
        <v>12.4599999999999</v>
      </c>
      <c r="AF265">
        <v>2783.59</v>
      </c>
      <c r="AG265">
        <v>756.74</v>
      </c>
      <c r="AH265">
        <v>755.76</v>
      </c>
      <c r="AI265">
        <v>2026.8499999999899</v>
      </c>
      <c r="AJ265">
        <v>135.41999999999999</v>
      </c>
      <c r="AK265">
        <v>-133.80000000000001</v>
      </c>
      <c r="AL265">
        <v>-107.24</v>
      </c>
      <c r="AM265">
        <v>221.18</v>
      </c>
      <c r="AN265">
        <v>-191.78</v>
      </c>
      <c r="AO265">
        <v>85.759999999999906</v>
      </c>
      <c r="AP265">
        <v>-19.86</v>
      </c>
      <c r="AQ265">
        <v>32.08</v>
      </c>
    </row>
    <row r="266" spans="1:43" hidden="1" x14ac:dyDescent="0.25">
      <c r="A266" t="s">
        <v>826</v>
      </c>
      <c r="B266" t="s">
        <v>825</v>
      </c>
      <c r="C266" t="s">
        <v>88</v>
      </c>
      <c r="D266">
        <v>18678.581946499999</v>
      </c>
      <c r="E266">
        <v>1809.1</v>
      </c>
      <c r="F266">
        <v>114.57</v>
      </c>
      <c r="G266">
        <v>6.36</v>
      </c>
      <c r="H266">
        <v>10.28</v>
      </c>
      <c r="I266">
        <v>4.42</v>
      </c>
      <c r="J266">
        <v>90.02</v>
      </c>
      <c r="L266">
        <v>0.77580000000000005</v>
      </c>
      <c r="M266">
        <v>93.5</v>
      </c>
      <c r="N266">
        <v>0</v>
      </c>
      <c r="O266">
        <v>1313.77</v>
      </c>
      <c r="P266">
        <v>94.499999999999901</v>
      </c>
      <c r="R266">
        <v>923.87419999999997</v>
      </c>
      <c r="S266">
        <v>137.04</v>
      </c>
      <c r="T266">
        <v>52.68</v>
      </c>
      <c r="U266">
        <v>295.62</v>
      </c>
      <c r="V266">
        <v>4.47999999999998</v>
      </c>
      <c r="W266">
        <v>1811.38</v>
      </c>
      <c r="X266">
        <v>776</v>
      </c>
      <c r="Y266">
        <v>167.25</v>
      </c>
      <c r="Z266">
        <v>10.278205</v>
      </c>
      <c r="AA266">
        <v>18.399999999999999</v>
      </c>
      <c r="AC266">
        <v>1828.02</v>
      </c>
      <c r="AD266">
        <v>176.16</v>
      </c>
      <c r="AE266">
        <v>0</v>
      </c>
      <c r="AF266">
        <v>2089.77</v>
      </c>
      <c r="AG266">
        <v>261.75</v>
      </c>
      <c r="AH266">
        <v>458.38</v>
      </c>
      <c r="AI266">
        <v>1828.02</v>
      </c>
      <c r="AJ266">
        <v>161.99</v>
      </c>
      <c r="AK266">
        <v>-46.54</v>
      </c>
      <c r="AL266">
        <v>-255.36</v>
      </c>
      <c r="AM266">
        <v>126.77</v>
      </c>
      <c r="AN266">
        <v>-333.75</v>
      </c>
      <c r="AO266">
        <v>-35.22</v>
      </c>
      <c r="AP266">
        <v>-175.13</v>
      </c>
      <c r="AQ266">
        <v>61.79</v>
      </c>
    </row>
    <row r="267" spans="1:43" hidden="1" x14ac:dyDescent="0.25">
      <c r="A267" t="s">
        <v>828</v>
      </c>
      <c r="B267" t="s">
        <v>827</v>
      </c>
      <c r="C267" t="s">
        <v>468</v>
      </c>
      <c r="D267">
        <v>18668.422572169999</v>
      </c>
      <c r="E267">
        <v>491.7</v>
      </c>
      <c r="F267">
        <v>2124.3000000000002</v>
      </c>
      <c r="G267">
        <v>1536</v>
      </c>
      <c r="H267">
        <v>379.3</v>
      </c>
      <c r="I267">
        <v>629.4</v>
      </c>
      <c r="J267">
        <v>320</v>
      </c>
      <c r="L267">
        <v>2804</v>
      </c>
      <c r="M267">
        <v>32.1</v>
      </c>
      <c r="N267">
        <v>0</v>
      </c>
      <c r="O267">
        <v>5997.5</v>
      </c>
      <c r="P267">
        <v>703.70000000000095</v>
      </c>
      <c r="R267">
        <v>2862.2</v>
      </c>
      <c r="S267">
        <v>1221.3</v>
      </c>
      <c r="T267">
        <v>1993.3</v>
      </c>
      <c r="U267">
        <v>299.2</v>
      </c>
      <c r="V267">
        <v>222.400000000001</v>
      </c>
      <c r="W267">
        <v>3183.2</v>
      </c>
      <c r="X267">
        <v>3922.3</v>
      </c>
      <c r="Y267">
        <v>4117.6000000000004</v>
      </c>
      <c r="Z267">
        <v>37.931737900000002</v>
      </c>
      <c r="AA267">
        <v>984.5</v>
      </c>
      <c r="AC267">
        <v>5098.5</v>
      </c>
      <c r="AD267">
        <v>1210.8</v>
      </c>
      <c r="AE267">
        <v>161.29999999999899</v>
      </c>
      <c r="AF267">
        <v>9919.7999999999993</v>
      </c>
      <c r="AG267">
        <v>4821.3</v>
      </c>
      <c r="AH267">
        <v>860.8</v>
      </c>
      <c r="AI267">
        <v>5098.49999999999</v>
      </c>
      <c r="AJ267">
        <v>501.4</v>
      </c>
      <c r="AK267">
        <v>-487.7</v>
      </c>
      <c r="AL267">
        <v>-636.70000000000005</v>
      </c>
      <c r="AM267">
        <v>1118.2</v>
      </c>
      <c r="AN267">
        <v>-207.8</v>
      </c>
      <c r="AO267">
        <v>616.79999999999995</v>
      </c>
      <c r="AP267">
        <v>-6.1999999999999797</v>
      </c>
      <c r="AQ267">
        <v>94.8</v>
      </c>
    </row>
    <row r="268" spans="1:43" hidden="1" x14ac:dyDescent="0.25">
      <c r="A268" t="s">
        <v>830</v>
      </c>
      <c r="B268" t="s">
        <v>829</v>
      </c>
      <c r="C268" t="s">
        <v>717</v>
      </c>
      <c r="D268">
        <v>18605.072353244999</v>
      </c>
      <c r="E268">
        <v>289.89999999999998</v>
      </c>
      <c r="F268">
        <v>970.02</v>
      </c>
      <c r="G268">
        <v>209.51</v>
      </c>
      <c r="H268">
        <v>127.22</v>
      </c>
      <c r="I268">
        <v>657.31</v>
      </c>
      <c r="J268">
        <v>12.2699999999999</v>
      </c>
      <c r="L268">
        <v>2481.48</v>
      </c>
      <c r="M268">
        <v>0.35</v>
      </c>
      <c r="N268">
        <v>447.71</v>
      </c>
      <c r="O268">
        <v>3396.14</v>
      </c>
      <c r="P268">
        <v>809.8</v>
      </c>
      <c r="R268">
        <v>794.969999999999</v>
      </c>
      <c r="S268">
        <v>186.57</v>
      </c>
      <c r="T268">
        <v>766.90999999999894</v>
      </c>
      <c r="U268">
        <v>119.34</v>
      </c>
      <c r="V268">
        <v>144.41999999999999</v>
      </c>
      <c r="W268">
        <v>2490.1499999999901</v>
      </c>
      <c r="X268">
        <v>2258.29</v>
      </c>
      <c r="Y268">
        <v>1736.9299999999901</v>
      </c>
      <c r="Z268">
        <v>63.610971900000003</v>
      </c>
      <c r="AA268">
        <v>1005.10999999999</v>
      </c>
      <c r="AC268">
        <v>3107.7</v>
      </c>
      <c r="AD268">
        <v>743.85</v>
      </c>
      <c r="AE268">
        <v>653.10999999999899</v>
      </c>
      <c r="AF268">
        <v>5654.43</v>
      </c>
      <c r="AG268">
        <v>2546.73</v>
      </c>
      <c r="AH268">
        <v>670.56</v>
      </c>
      <c r="AI268">
        <v>3107.7</v>
      </c>
      <c r="AJ268">
        <v>79.099999999999994</v>
      </c>
      <c r="AK268">
        <v>-910.53</v>
      </c>
      <c r="AL268">
        <v>263.16000000000003</v>
      </c>
      <c r="AM268">
        <v>552.59</v>
      </c>
      <c r="AN268">
        <v>-243.72</v>
      </c>
      <c r="AO268">
        <v>473.49</v>
      </c>
      <c r="AP268">
        <v>-94.779999999999902</v>
      </c>
      <c r="AQ268">
        <v>157.78</v>
      </c>
    </row>
    <row r="269" spans="1:43" hidden="1" x14ac:dyDescent="0.25">
      <c r="A269" t="s">
        <v>832</v>
      </c>
      <c r="B269" t="s">
        <v>831</v>
      </c>
      <c r="C269" t="s">
        <v>765</v>
      </c>
      <c r="D269">
        <v>18422.099654419999</v>
      </c>
      <c r="E269">
        <v>521.4</v>
      </c>
      <c r="F269">
        <v>176.26</v>
      </c>
      <c r="G269">
        <v>1983.47</v>
      </c>
      <c r="H269">
        <v>17.739999999999998</v>
      </c>
      <c r="I269">
        <v>1022.2</v>
      </c>
      <c r="J269">
        <v>95.309999999999903</v>
      </c>
      <c r="L269">
        <v>373.39400000000001</v>
      </c>
      <c r="M269">
        <v>4072.4</v>
      </c>
      <c r="N269">
        <v>0</v>
      </c>
      <c r="O269">
        <v>8805.6299999999992</v>
      </c>
      <c r="P269">
        <v>4087.83</v>
      </c>
      <c r="Q269">
        <v>3916.16</v>
      </c>
      <c r="R269">
        <v>442.885999999999</v>
      </c>
      <c r="S269">
        <v>656.86</v>
      </c>
      <c r="T269">
        <v>3477.6899999999901</v>
      </c>
      <c r="U269">
        <v>0.79</v>
      </c>
      <c r="V269">
        <v>2.0000000002255498E-2</v>
      </c>
      <c r="W269">
        <v>996.35999999999899</v>
      </c>
      <c r="X269">
        <v>1933.72</v>
      </c>
      <c r="Y269">
        <v>3653.95</v>
      </c>
      <c r="Z269">
        <v>70.965355321969994</v>
      </c>
      <c r="AA269">
        <v>5807.58</v>
      </c>
      <c r="AC269">
        <v>2997.5699999999902</v>
      </c>
      <c r="AD269">
        <v>0</v>
      </c>
      <c r="AE269">
        <v>3992.5</v>
      </c>
      <c r="AF269">
        <v>10739.35</v>
      </c>
      <c r="AG269">
        <v>7741.78</v>
      </c>
      <c r="AH269">
        <v>254.66</v>
      </c>
      <c r="AI269">
        <v>2997.5699999999902</v>
      </c>
      <c r="AJ269">
        <v>16.38</v>
      </c>
      <c r="AK269">
        <v>251.24</v>
      </c>
      <c r="AL269">
        <v>-1128.1099999999999</v>
      </c>
      <c r="AM269">
        <v>928.8</v>
      </c>
      <c r="AN269">
        <v>331.87</v>
      </c>
      <c r="AO269">
        <v>912.42</v>
      </c>
      <c r="AP269">
        <v>51.93</v>
      </c>
      <c r="AQ269">
        <v>485.78</v>
      </c>
    </row>
    <row r="270" spans="1:43" hidden="1" x14ac:dyDescent="0.25">
      <c r="A270" t="s">
        <v>834</v>
      </c>
      <c r="B270" t="s">
        <v>833</v>
      </c>
      <c r="C270" t="s">
        <v>717</v>
      </c>
      <c r="D270">
        <v>18366.600469950001</v>
      </c>
      <c r="E270">
        <v>1440.2</v>
      </c>
      <c r="F270">
        <v>1490.99</v>
      </c>
      <c r="G270">
        <v>12.69</v>
      </c>
      <c r="H270">
        <v>126.87</v>
      </c>
      <c r="I270">
        <v>1616.48</v>
      </c>
      <c r="J270">
        <v>9.2799999999999994</v>
      </c>
      <c r="L270">
        <v>747.8</v>
      </c>
      <c r="M270">
        <v>0</v>
      </c>
      <c r="N270">
        <v>142.6</v>
      </c>
      <c r="O270">
        <v>2044.3799999999901</v>
      </c>
      <c r="P270">
        <v>377.48</v>
      </c>
      <c r="R270">
        <v>1131.5899999999999</v>
      </c>
      <c r="S270">
        <v>231.62</v>
      </c>
      <c r="T270">
        <v>264.56</v>
      </c>
      <c r="U270">
        <v>164.99</v>
      </c>
      <c r="V270">
        <v>263.10000000000002</v>
      </c>
      <c r="W270">
        <v>3218.54</v>
      </c>
      <c r="X270">
        <v>3589.35</v>
      </c>
      <c r="Y270">
        <v>1755.55</v>
      </c>
      <c r="Z270">
        <v>12.686999999999999</v>
      </c>
      <c r="AA270">
        <v>133.59</v>
      </c>
      <c r="AC270">
        <v>3500.7</v>
      </c>
      <c r="AD270">
        <v>1311.46</v>
      </c>
      <c r="AE270">
        <v>105.1</v>
      </c>
      <c r="AF270">
        <v>5633.73</v>
      </c>
      <c r="AG270">
        <v>2133.0300000000002</v>
      </c>
      <c r="AH270">
        <v>429.79</v>
      </c>
      <c r="AI270">
        <v>3500.6999999999898</v>
      </c>
      <c r="AJ270">
        <v>169.79</v>
      </c>
      <c r="AK270">
        <v>-88.57</v>
      </c>
      <c r="AL270">
        <v>-459.49</v>
      </c>
      <c r="AM270">
        <v>97.77</v>
      </c>
      <c r="AN270">
        <v>-328.88</v>
      </c>
      <c r="AO270">
        <v>-72.02</v>
      </c>
      <c r="AP270">
        <v>-450.29</v>
      </c>
      <c r="AQ270">
        <v>63.44</v>
      </c>
    </row>
    <row r="271" spans="1:43" hidden="1" x14ac:dyDescent="0.25">
      <c r="A271" t="s">
        <v>836</v>
      </c>
      <c r="B271" t="s">
        <v>835</v>
      </c>
      <c r="C271" t="s">
        <v>395</v>
      </c>
      <c r="D271">
        <v>18361.372500000001</v>
      </c>
      <c r="E271">
        <v>420.75</v>
      </c>
      <c r="F271">
        <v>415.24</v>
      </c>
      <c r="G271">
        <v>0</v>
      </c>
      <c r="H271">
        <v>44.12</v>
      </c>
      <c r="I271">
        <v>155.52000000000001</v>
      </c>
      <c r="K271">
        <v>276.27</v>
      </c>
      <c r="L271">
        <v>571.8981</v>
      </c>
      <c r="M271">
        <v>263.17</v>
      </c>
      <c r="N271">
        <v>-2.2999999999999998</v>
      </c>
      <c r="O271">
        <v>1977.19999999999</v>
      </c>
      <c r="P271">
        <v>59.919999999999902</v>
      </c>
      <c r="R271">
        <v>775.10189999999898</v>
      </c>
      <c r="S271">
        <v>238.69</v>
      </c>
      <c r="T271">
        <v>500.48</v>
      </c>
      <c r="U271">
        <v>90.76</v>
      </c>
      <c r="V271">
        <v>50.04</v>
      </c>
      <c r="W271">
        <v>2032.48</v>
      </c>
      <c r="X271">
        <v>1072.74</v>
      </c>
      <c r="Y271">
        <v>915.72</v>
      </c>
      <c r="Z271">
        <v>44.115000000000002</v>
      </c>
      <c r="AA271">
        <v>281.55</v>
      </c>
      <c r="AC271">
        <v>2074.2999999999902</v>
      </c>
      <c r="AD271">
        <v>357.61</v>
      </c>
      <c r="AE271">
        <v>9.8799999999999901</v>
      </c>
      <c r="AF271">
        <v>3049.9399999999901</v>
      </c>
      <c r="AG271">
        <v>975.64</v>
      </c>
      <c r="AH271">
        <v>320.92</v>
      </c>
      <c r="AI271">
        <v>2074.2999999999902</v>
      </c>
      <c r="AJ271">
        <v>483.56</v>
      </c>
      <c r="AK271">
        <v>-402.14</v>
      </c>
      <c r="AL271">
        <v>-233.95</v>
      </c>
      <c r="AM271">
        <v>643.85</v>
      </c>
      <c r="AN271">
        <v>-311.69</v>
      </c>
      <c r="AO271">
        <v>160.29</v>
      </c>
      <c r="AP271">
        <v>7.7600000000000398</v>
      </c>
      <c r="AQ271">
        <v>355.61</v>
      </c>
    </row>
    <row r="272" spans="1:43" hidden="1" x14ac:dyDescent="0.25">
      <c r="A272" t="s">
        <v>838</v>
      </c>
      <c r="B272" t="s">
        <v>837</v>
      </c>
      <c r="C272" t="s">
        <v>66</v>
      </c>
      <c r="D272">
        <v>18282.446820000001</v>
      </c>
      <c r="E272">
        <v>2564.6999999999998</v>
      </c>
      <c r="F272">
        <v>386.01</v>
      </c>
      <c r="G272">
        <v>18.12</v>
      </c>
      <c r="H272">
        <v>14.02</v>
      </c>
      <c r="I272">
        <v>169.25</v>
      </c>
      <c r="J272">
        <v>69.98</v>
      </c>
      <c r="L272">
        <v>18.639700000000001</v>
      </c>
      <c r="M272">
        <v>0</v>
      </c>
      <c r="N272">
        <v>72.069999999999993</v>
      </c>
      <c r="O272">
        <v>1247.3199999999899</v>
      </c>
      <c r="P272">
        <v>243.54999999999899</v>
      </c>
      <c r="R272">
        <v>1204.3102999999901</v>
      </c>
      <c r="S272">
        <v>95.33</v>
      </c>
      <c r="T272">
        <v>474.75</v>
      </c>
      <c r="U272">
        <v>24.37</v>
      </c>
      <c r="V272">
        <v>104.619999999999</v>
      </c>
      <c r="W272">
        <v>2571.77</v>
      </c>
      <c r="X272">
        <v>2532.9699999999998</v>
      </c>
      <c r="Y272">
        <v>860.76</v>
      </c>
      <c r="Z272">
        <v>7.0091999999999999</v>
      </c>
      <c r="AA272">
        <v>237</v>
      </c>
      <c r="AC272">
        <v>2675.98</v>
      </c>
      <c r="AD272">
        <v>1259.17</v>
      </c>
      <c r="AE272">
        <v>68.95</v>
      </c>
      <c r="AF272">
        <v>3780.29</v>
      </c>
      <c r="AG272">
        <v>1104.3099999999899</v>
      </c>
      <c r="AH272">
        <v>1009.22</v>
      </c>
      <c r="AI272">
        <v>2675.98</v>
      </c>
      <c r="AJ272">
        <v>141.88999999999999</v>
      </c>
      <c r="AK272">
        <v>-116.08</v>
      </c>
      <c r="AL272">
        <v>-207.73</v>
      </c>
      <c r="AM272">
        <v>310.47000000000003</v>
      </c>
      <c r="AN272">
        <v>-482.17999999999898</v>
      </c>
      <c r="AO272">
        <v>168.58</v>
      </c>
      <c r="AP272">
        <v>-13.3399999999999</v>
      </c>
      <c r="AQ272">
        <v>65.42</v>
      </c>
    </row>
    <row r="273" spans="1:43" hidden="1" x14ac:dyDescent="0.25">
      <c r="A273" t="s">
        <v>840</v>
      </c>
      <c r="B273" t="s">
        <v>839</v>
      </c>
      <c r="C273" t="s">
        <v>395</v>
      </c>
      <c r="D273">
        <v>18235.339137539999</v>
      </c>
      <c r="E273">
        <v>5507.9</v>
      </c>
      <c r="F273">
        <v>585.28</v>
      </c>
      <c r="G273">
        <v>32.9</v>
      </c>
      <c r="H273">
        <v>32.590000000000003</v>
      </c>
      <c r="I273">
        <v>291.07</v>
      </c>
      <c r="K273">
        <v>33.06</v>
      </c>
      <c r="L273">
        <v>0</v>
      </c>
      <c r="M273">
        <v>0</v>
      </c>
      <c r="O273">
        <v>656</v>
      </c>
      <c r="P273">
        <v>83.340000000000202</v>
      </c>
      <c r="R273">
        <v>427.98999999999899</v>
      </c>
      <c r="S273">
        <v>31.41</v>
      </c>
      <c r="T273">
        <v>78.479999999999905</v>
      </c>
      <c r="U273">
        <v>194.95</v>
      </c>
      <c r="V273">
        <v>83.270000000000195</v>
      </c>
      <c r="W273">
        <v>795.71</v>
      </c>
      <c r="X273">
        <v>952.3</v>
      </c>
      <c r="Y273">
        <v>663.75999999999897</v>
      </c>
      <c r="Z273">
        <v>3.2585217000000002</v>
      </c>
      <c r="AA273">
        <v>0.12</v>
      </c>
      <c r="AC273">
        <v>861.2</v>
      </c>
      <c r="AD273">
        <v>373.44</v>
      </c>
      <c r="AE273">
        <v>6.9999999999999896E-2</v>
      </c>
      <c r="AF273">
        <v>1608.3</v>
      </c>
      <c r="AG273">
        <v>747.1</v>
      </c>
      <c r="AH273">
        <v>256.38</v>
      </c>
      <c r="AI273">
        <v>861.2</v>
      </c>
      <c r="AJ273">
        <v>116.41</v>
      </c>
      <c r="AK273">
        <v>-224.89</v>
      </c>
      <c r="AL273">
        <v>-112.04</v>
      </c>
      <c r="AM273">
        <v>461.53</v>
      </c>
      <c r="AN273">
        <v>-26.68</v>
      </c>
      <c r="AO273">
        <v>345.12</v>
      </c>
      <c r="AP273">
        <v>124.599999999999</v>
      </c>
      <c r="AQ273">
        <v>224.84</v>
      </c>
    </row>
    <row r="274" spans="1:43" hidden="1" x14ac:dyDescent="0.25">
      <c r="A274" t="s">
        <v>842</v>
      </c>
      <c r="B274" t="s">
        <v>841</v>
      </c>
      <c r="C274" t="s">
        <v>538</v>
      </c>
      <c r="D274">
        <v>18135.823582059998</v>
      </c>
      <c r="E274">
        <v>113.75</v>
      </c>
      <c r="F274">
        <v>0</v>
      </c>
      <c r="G274">
        <v>2523.7800000000002</v>
      </c>
      <c r="H274">
        <v>1596.44</v>
      </c>
      <c r="I274">
        <v>288.02</v>
      </c>
      <c r="J274">
        <v>18.079999999999998</v>
      </c>
      <c r="L274">
        <v>0</v>
      </c>
      <c r="M274">
        <v>7702.47</v>
      </c>
      <c r="N274">
        <v>0</v>
      </c>
      <c r="O274">
        <v>7702.64</v>
      </c>
      <c r="P274">
        <v>18.0800000000018</v>
      </c>
      <c r="Q274">
        <v>0</v>
      </c>
      <c r="R274">
        <v>0.16999999999999901</v>
      </c>
      <c r="S274">
        <v>1173.44</v>
      </c>
      <c r="T274">
        <v>219.38</v>
      </c>
      <c r="U274">
        <v>0</v>
      </c>
      <c r="V274" s="4">
        <v>1.81898940354585E-12</v>
      </c>
      <c r="W274">
        <v>4806.42</v>
      </c>
      <c r="X274">
        <v>1461.46</v>
      </c>
      <c r="Y274">
        <v>219.38</v>
      </c>
      <c r="Z274">
        <v>159.6435942</v>
      </c>
      <c r="AA274">
        <v>0</v>
      </c>
      <c r="AC274">
        <v>8926.64</v>
      </c>
      <c r="AD274">
        <v>0</v>
      </c>
      <c r="AE274">
        <v>0</v>
      </c>
      <c r="AF274">
        <v>9164.1</v>
      </c>
      <c r="AG274">
        <v>237.460000000001</v>
      </c>
      <c r="AH274">
        <v>0</v>
      </c>
      <c r="AI274">
        <v>8926.64</v>
      </c>
      <c r="AJ274">
        <v>0</v>
      </c>
      <c r="AK274">
        <v>-3.17</v>
      </c>
      <c r="AL274">
        <v>198.71</v>
      </c>
      <c r="AM274">
        <v>48.82</v>
      </c>
      <c r="AN274">
        <v>-184.37</v>
      </c>
      <c r="AO274">
        <v>48.82</v>
      </c>
      <c r="AP274">
        <v>244.36</v>
      </c>
      <c r="AQ274">
        <v>0</v>
      </c>
    </row>
    <row r="275" spans="1:43" hidden="1" x14ac:dyDescent="0.25">
      <c r="A275" t="s">
        <v>844</v>
      </c>
      <c r="B275" t="s">
        <v>843</v>
      </c>
      <c r="C275" t="s">
        <v>323</v>
      </c>
      <c r="D275">
        <v>17928.073457085</v>
      </c>
      <c r="E275">
        <v>172.8</v>
      </c>
      <c r="F275">
        <v>1197</v>
      </c>
      <c r="G275">
        <v>1601.66</v>
      </c>
      <c r="H275">
        <v>1030.05</v>
      </c>
      <c r="I275">
        <v>981.88</v>
      </c>
      <c r="K275">
        <v>56.199999999999903</v>
      </c>
      <c r="L275">
        <v>5.056</v>
      </c>
      <c r="M275">
        <v>4.3499999999999996</v>
      </c>
      <c r="N275">
        <v>-0.23</v>
      </c>
      <c r="O275">
        <v>2197.1099999999901</v>
      </c>
      <c r="P275">
        <v>709.75</v>
      </c>
      <c r="R275">
        <v>1918.3239999999901</v>
      </c>
      <c r="S275">
        <v>275.85000000000002</v>
      </c>
      <c r="T275">
        <v>5171.7199999999903</v>
      </c>
      <c r="U275">
        <v>213.18</v>
      </c>
      <c r="V275">
        <v>37.660000000000203</v>
      </c>
      <c r="W275">
        <v>1002.99999999999</v>
      </c>
      <c r="X275">
        <v>8515.84</v>
      </c>
      <c r="Y275">
        <v>6368.7199999999903</v>
      </c>
      <c r="Z275">
        <v>103.00530569999999</v>
      </c>
      <c r="AA275">
        <v>4295.49</v>
      </c>
      <c r="AC275">
        <v>3634.48</v>
      </c>
      <c r="AD275">
        <v>7013.88</v>
      </c>
      <c r="AE275">
        <v>672.09</v>
      </c>
      <c r="AF275">
        <v>10712.95</v>
      </c>
      <c r="AG275">
        <v>7078.47</v>
      </c>
      <c r="AH275">
        <v>244.23</v>
      </c>
      <c r="AI275">
        <v>3634.48</v>
      </c>
      <c r="AJ275">
        <v>187.12</v>
      </c>
      <c r="AK275">
        <v>-637.59</v>
      </c>
      <c r="AL275">
        <v>-383.9</v>
      </c>
      <c r="AM275">
        <v>1013.37</v>
      </c>
      <c r="AN275">
        <v>-86.579999999999899</v>
      </c>
      <c r="AO275">
        <v>826.25</v>
      </c>
      <c r="AP275">
        <v>-8.1199999999999992</v>
      </c>
      <c r="AQ275">
        <v>0</v>
      </c>
    </row>
    <row r="276" spans="1:43" hidden="1" x14ac:dyDescent="0.25">
      <c r="A276" t="s">
        <v>846</v>
      </c>
      <c r="B276" t="s">
        <v>845</v>
      </c>
      <c r="C276" t="s">
        <v>418</v>
      </c>
      <c r="D276">
        <v>17810.687010375001</v>
      </c>
      <c r="E276">
        <v>4121.7</v>
      </c>
      <c r="F276">
        <v>1023.5</v>
      </c>
      <c r="G276">
        <v>9.8000000000000007</v>
      </c>
      <c r="H276">
        <v>8.48</v>
      </c>
      <c r="I276">
        <v>163.29</v>
      </c>
      <c r="K276">
        <v>31.87</v>
      </c>
      <c r="L276">
        <v>31.8</v>
      </c>
      <c r="M276">
        <v>0</v>
      </c>
      <c r="O276">
        <v>846.64999999999895</v>
      </c>
      <c r="P276">
        <v>48.82</v>
      </c>
      <c r="R276">
        <v>730.19999999999902</v>
      </c>
      <c r="S276">
        <v>562.9</v>
      </c>
      <c r="T276">
        <v>1630.88</v>
      </c>
      <c r="U276">
        <v>52.78</v>
      </c>
      <c r="V276">
        <v>2.2000000000000002</v>
      </c>
      <c r="W276">
        <v>1197.03</v>
      </c>
      <c r="X276">
        <v>3071.86</v>
      </c>
      <c r="Y276">
        <v>2654.38</v>
      </c>
      <c r="Z276">
        <v>4.2381675000000003</v>
      </c>
      <c r="AA276">
        <v>334.31</v>
      </c>
      <c r="AC276">
        <v>1215.31</v>
      </c>
      <c r="AD276">
        <v>817.9</v>
      </c>
      <c r="AE276">
        <v>46.62</v>
      </c>
      <c r="AF276">
        <v>3918.51</v>
      </c>
      <c r="AG276">
        <v>2703.2</v>
      </c>
      <c r="AH276">
        <v>1527.77</v>
      </c>
      <c r="AI276">
        <v>1215.31</v>
      </c>
      <c r="AJ276">
        <v>12.01</v>
      </c>
      <c r="AK276">
        <v>83.69</v>
      </c>
      <c r="AL276">
        <v>-11.77</v>
      </c>
      <c r="AM276">
        <v>5.37</v>
      </c>
      <c r="AN276">
        <v>-248.29</v>
      </c>
      <c r="AO276">
        <v>-6.64</v>
      </c>
      <c r="AP276">
        <v>77.289999999999907</v>
      </c>
      <c r="AQ276">
        <v>12.66</v>
      </c>
    </row>
    <row r="277" spans="1:43" hidden="1" x14ac:dyDescent="0.25">
      <c r="A277" t="s">
        <v>848</v>
      </c>
      <c r="B277" t="s">
        <v>847</v>
      </c>
      <c r="C277" t="s">
        <v>326</v>
      </c>
      <c r="D277">
        <v>17785.11703098</v>
      </c>
      <c r="E277">
        <v>3855.95</v>
      </c>
      <c r="F277">
        <v>264.16000000000003</v>
      </c>
      <c r="G277">
        <v>1320.67</v>
      </c>
      <c r="H277">
        <v>45.75</v>
      </c>
      <c r="I277">
        <v>1633.33</v>
      </c>
      <c r="K277">
        <v>46.98</v>
      </c>
      <c r="L277">
        <v>609.96</v>
      </c>
      <c r="M277">
        <v>0</v>
      </c>
      <c r="O277">
        <v>1504.03</v>
      </c>
      <c r="P277">
        <v>183.21</v>
      </c>
      <c r="R277">
        <v>260.32</v>
      </c>
      <c r="S277">
        <v>189.98</v>
      </c>
      <c r="T277">
        <v>588.73</v>
      </c>
      <c r="U277">
        <v>586.77</v>
      </c>
      <c r="V277">
        <v>183.21</v>
      </c>
      <c r="W277">
        <v>1497.98999999999</v>
      </c>
      <c r="X277">
        <v>2396.48</v>
      </c>
      <c r="Y277">
        <v>852.89</v>
      </c>
      <c r="Z277">
        <v>4.5753012000000002</v>
      </c>
      <c r="AA277">
        <v>39.25</v>
      </c>
      <c r="AC277">
        <v>2864.41</v>
      </c>
      <c r="AD277">
        <v>448.9</v>
      </c>
      <c r="AE277">
        <v>0</v>
      </c>
      <c r="AF277">
        <v>3900.51</v>
      </c>
      <c r="AG277">
        <v>1036.0999999999999</v>
      </c>
      <c r="AH277">
        <v>124.27</v>
      </c>
      <c r="AI277">
        <v>2864.4099999999899</v>
      </c>
      <c r="AJ277">
        <v>15.31</v>
      </c>
      <c r="AK277">
        <v>-180.51</v>
      </c>
      <c r="AL277">
        <v>-575.02</v>
      </c>
      <c r="AM277">
        <v>667.08</v>
      </c>
      <c r="AN277">
        <v>-182.539999999999</v>
      </c>
      <c r="AO277">
        <v>651.77</v>
      </c>
      <c r="AP277">
        <v>-88.449999999999903</v>
      </c>
      <c r="AQ277">
        <v>159.74</v>
      </c>
    </row>
    <row r="278" spans="1:43" hidden="1" x14ac:dyDescent="0.25">
      <c r="A278" t="s">
        <v>850</v>
      </c>
      <c r="B278" t="s">
        <v>849</v>
      </c>
      <c r="C278" t="s">
        <v>326</v>
      </c>
      <c r="D278">
        <v>17775.51301635</v>
      </c>
      <c r="E278">
        <v>1425</v>
      </c>
      <c r="F278">
        <v>452.58</v>
      </c>
      <c r="G278">
        <v>0</v>
      </c>
      <c r="H278">
        <v>25.27</v>
      </c>
      <c r="I278">
        <v>841.17</v>
      </c>
      <c r="J278">
        <v>0.95000000000001705</v>
      </c>
      <c r="L278">
        <v>0</v>
      </c>
      <c r="M278">
        <v>25.1</v>
      </c>
      <c r="N278">
        <v>0</v>
      </c>
      <c r="O278">
        <v>1757.07</v>
      </c>
      <c r="P278">
        <v>54.98</v>
      </c>
      <c r="R278">
        <v>1705.91</v>
      </c>
      <c r="S278">
        <v>111.48</v>
      </c>
      <c r="T278">
        <v>686.7</v>
      </c>
      <c r="U278">
        <v>26.06</v>
      </c>
      <c r="V278">
        <v>27.83</v>
      </c>
      <c r="W278">
        <v>3362.72</v>
      </c>
      <c r="X278">
        <v>2825.18</v>
      </c>
      <c r="Y278">
        <v>1139.28</v>
      </c>
      <c r="Z278">
        <v>12.668115500000001</v>
      </c>
      <c r="AA278">
        <v>35.630000000000003</v>
      </c>
      <c r="AC278">
        <v>3387.99</v>
      </c>
      <c r="AD278">
        <v>815.63</v>
      </c>
      <c r="AE278">
        <v>26.2</v>
      </c>
      <c r="AF278">
        <v>4582.25</v>
      </c>
      <c r="AG278">
        <v>1194.26</v>
      </c>
      <c r="AH278">
        <v>1056.9000000000001</v>
      </c>
      <c r="AI278">
        <v>3387.99</v>
      </c>
      <c r="AJ278">
        <v>174.49</v>
      </c>
      <c r="AK278">
        <v>-107.87</v>
      </c>
      <c r="AL278">
        <v>-559.6</v>
      </c>
      <c r="AM278">
        <v>791.78</v>
      </c>
      <c r="AN278">
        <v>-84.77</v>
      </c>
      <c r="AO278">
        <v>617.29</v>
      </c>
      <c r="AP278">
        <v>124.30999999999899</v>
      </c>
      <c r="AQ278">
        <v>89.69</v>
      </c>
    </row>
    <row r="279" spans="1:43" hidden="1" x14ac:dyDescent="0.25">
      <c r="A279" t="s">
        <v>852</v>
      </c>
      <c r="B279" t="s">
        <v>851</v>
      </c>
      <c r="C279" t="s">
        <v>515</v>
      </c>
      <c r="D279">
        <v>17765.08364266</v>
      </c>
      <c r="E279">
        <v>555.25</v>
      </c>
      <c r="F279">
        <v>316.63</v>
      </c>
      <c r="G279">
        <v>25.09</v>
      </c>
      <c r="H279">
        <v>31.69</v>
      </c>
      <c r="I279">
        <v>570.22</v>
      </c>
      <c r="K279">
        <v>8.7299999999999898</v>
      </c>
      <c r="L279">
        <v>204.19799999999901</v>
      </c>
      <c r="M279">
        <v>37</v>
      </c>
      <c r="N279">
        <v>0</v>
      </c>
      <c r="O279">
        <v>655.36999999999898</v>
      </c>
      <c r="P279">
        <v>86.849999999999199</v>
      </c>
      <c r="R279">
        <v>385.56199999999899</v>
      </c>
      <c r="S279">
        <v>100.45</v>
      </c>
      <c r="T279">
        <v>704.48</v>
      </c>
      <c r="U279">
        <v>19.88</v>
      </c>
      <c r="V279">
        <v>17.2699999999993</v>
      </c>
      <c r="W279">
        <v>1324.16</v>
      </c>
      <c r="X279">
        <v>1823.74</v>
      </c>
      <c r="Y279">
        <v>1021.11</v>
      </c>
      <c r="Z279">
        <v>31.690999999999999</v>
      </c>
      <c r="AA279">
        <v>576.78</v>
      </c>
      <c r="AC279">
        <v>1371.15</v>
      </c>
      <c r="AD279">
        <v>602.36</v>
      </c>
      <c r="AE279">
        <v>69.579999999999899</v>
      </c>
      <c r="AF279">
        <v>2479.1099999999901</v>
      </c>
      <c r="AG279">
        <v>1107.95999999999</v>
      </c>
      <c r="AH279">
        <v>550.71</v>
      </c>
      <c r="AI279">
        <v>1371.15</v>
      </c>
      <c r="AJ279">
        <v>69</v>
      </c>
      <c r="AK279">
        <v>59.82</v>
      </c>
      <c r="AL279">
        <v>-217.34</v>
      </c>
      <c r="AM279">
        <v>165.91</v>
      </c>
      <c r="AN279">
        <v>-298.49</v>
      </c>
      <c r="AO279">
        <v>96.91</v>
      </c>
      <c r="AP279">
        <v>8.3899999999999899</v>
      </c>
      <c r="AQ279">
        <v>36.36</v>
      </c>
    </row>
    <row r="280" spans="1:43" hidden="1" x14ac:dyDescent="0.25">
      <c r="A280" t="s">
        <v>854</v>
      </c>
      <c r="B280" t="s">
        <v>853</v>
      </c>
      <c r="C280" t="s">
        <v>384</v>
      </c>
      <c r="D280">
        <v>17578.544999999998</v>
      </c>
      <c r="E280">
        <v>116.63</v>
      </c>
      <c r="F280">
        <v>122.17</v>
      </c>
      <c r="G280">
        <v>1176.9100000000001</v>
      </c>
      <c r="H280">
        <v>324.85000000000002</v>
      </c>
      <c r="I280">
        <v>819.62</v>
      </c>
      <c r="J280">
        <v>227.58999999999901</v>
      </c>
      <c r="L280">
        <v>225.09399999999999</v>
      </c>
      <c r="M280">
        <v>29.35</v>
      </c>
      <c r="O280">
        <v>7572.55</v>
      </c>
      <c r="P280">
        <v>6303.31</v>
      </c>
      <c r="R280">
        <v>7009.2359999999999</v>
      </c>
      <c r="S280">
        <v>406.96</v>
      </c>
      <c r="T280">
        <v>890.6</v>
      </c>
      <c r="U280">
        <v>308.87</v>
      </c>
      <c r="V280">
        <v>116.26</v>
      </c>
      <c r="W280">
        <v>222.07999999999899</v>
      </c>
      <c r="X280">
        <v>1467.37</v>
      </c>
      <c r="Y280">
        <v>1012.77</v>
      </c>
      <c r="Z280">
        <v>30.896683899999999</v>
      </c>
      <c r="AA280">
        <v>6319.47</v>
      </c>
      <c r="AC280">
        <v>1723.84</v>
      </c>
      <c r="AD280">
        <v>124.66</v>
      </c>
      <c r="AE280">
        <v>5959.46</v>
      </c>
      <c r="AF280">
        <v>9039.92</v>
      </c>
      <c r="AG280">
        <v>7316.08</v>
      </c>
      <c r="AH280">
        <v>116.13</v>
      </c>
      <c r="AI280">
        <v>1723.84</v>
      </c>
      <c r="AJ280">
        <v>125.92</v>
      </c>
      <c r="AK280">
        <v>-438.18</v>
      </c>
      <c r="AL280">
        <v>-270.69</v>
      </c>
      <c r="AM280">
        <v>747.48</v>
      </c>
      <c r="AN280">
        <v>-27.64</v>
      </c>
      <c r="AO280">
        <v>621.55999999999995</v>
      </c>
      <c r="AP280">
        <v>38.61</v>
      </c>
      <c r="AQ280">
        <v>0</v>
      </c>
    </row>
    <row r="281" spans="1:43" hidden="1" x14ac:dyDescent="0.25">
      <c r="A281" t="s">
        <v>856</v>
      </c>
      <c r="B281" t="s">
        <v>855</v>
      </c>
      <c r="C281" t="s">
        <v>538</v>
      </c>
      <c r="D281">
        <v>17341.248615699998</v>
      </c>
      <c r="E281">
        <v>921.1</v>
      </c>
      <c r="F281">
        <v>1466.95</v>
      </c>
      <c r="G281">
        <v>2348.4299999999998</v>
      </c>
      <c r="H281">
        <v>18.78</v>
      </c>
      <c r="I281">
        <v>3163.71</v>
      </c>
      <c r="K281">
        <v>896.349999999999</v>
      </c>
      <c r="L281">
        <v>42.72</v>
      </c>
      <c r="M281">
        <v>17536.05</v>
      </c>
      <c r="N281">
        <v>8597.44</v>
      </c>
      <c r="O281">
        <v>123925.7</v>
      </c>
      <c r="P281">
        <v>90268.59</v>
      </c>
      <c r="Q281">
        <v>104809.65</v>
      </c>
      <c r="R281">
        <v>640.92999999999995</v>
      </c>
      <c r="S281">
        <v>3844.29</v>
      </c>
      <c r="T281">
        <v>23039.27</v>
      </c>
      <c r="U281">
        <v>0</v>
      </c>
      <c r="V281">
        <v>0</v>
      </c>
      <c r="W281">
        <v>5293.37</v>
      </c>
      <c r="X281">
        <v>7107.13</v>
      </c>
      <c r="Y281">
        <v>24506.22</v>
      </c>
      <c r="Z281">
        <v>18.777746199999999</v>
      </c>
      <c r="AA281">
        <v>97191.03</v>
      </c>
      <c r="AC281">
        <v>16258.02</v>
      </c>
      <c r="AD281">
        <v>0</v>
      </c>
      <c r="AE281">
        <v>90268.59</v>
      </c>
      <c r="AF281">
        <v>131032.83</v>
      </c>
      <c r="AG281">
        <v>114774.81</v>
      </c>
      <c r="AH281">
        <v>99.13</v>
      </c>
      <c r="AI281">
        <v>16258.02</v>
      </c>
      <c r="AJ281">
        <v>248.05</v>
      </c>
      <c r="AK281">
        <v>27839.78</v>
      </c>
      <c r="AL281">
        <v>-257.02999999999997</v>
      </c>
      <c r="AM281">
        <v>-29328.73</v>
      </c>
      <c r="AN281">
        <v>-38760.14</v>
      </c>
      <c r="AO281">
        <v>-29576.78</v>
      </c>
      <c r="AP281">
        <v>-1745.97999999999</v>
      </c>
      <c r="AQ281">
        <v>100.32</v>
      </c>
    </row>
    <row r="282" spans="1:43" hidden="1" x14ac:dyDescent="0.25">
      <c r="A282" t="s">
        <v>858</v>
      </c>
      <c r="B282" t="s">
        <v>857</v>
      </c>
      <c r="C282" t="s">
        <v>85</v>
      </c>
      <c r="D282">
        <v>17162.770581209999</v>
      </c>
      <c r="E282">
        <v>7220.9</v>
      </c>
      <c r="F282">
        <v>585.1</v>
      </c>
      <c r="G282">
        <v>34.75</v>
      </c>
      <c r="H282">
        <v>23.76</v>
      </c>
      <c r="I282">
        <v>266.409999999999</v>
      </c>
      <c r="K282">
        <v>102.38</v>
      </c>
      <c r="L282">
        <v>0</v>
      </c>
      <c r="M282">
        <v>0</v>
      </c>
      <c r="N282">
        <v>0</v>
      </c>
      <c r="O282">
        <v>2162.69</v>
      </c>
      <c r="P282">
        <v>927.62</v>
      </c>
      <c r="R282">
        <v>1875.94</v>
      </c>
      <c r="S282">
        <v>117.93</v>
      </c>
      <c r="T282">
        <v>530.76</v>
      </c>
      <c r="U282">
        <v>184.37</v>
      </c>
      <c r="V282">
        <v>17.989999999999998</v>
      </c>
      <c r="W282">
        <v>1121.05</v>
      </c>
      <c r="X282">
        <v>1060.3499999999999</v>
      </c>
      <c r="Y282">
        <v>1115.8599999999999</v>
      </c>
      <c r="Z282">
        <v>2.3727933999999999</v>
      </c>
      <c r="AA282">
        <v>1120.1400000000001</v>
      </c>
      <c r="AC282">
        <v>1179.56</v>
      </c>
      <c r="AD282">
        <v>39.35</v>
      </c>
      <c r="AE282">
        <v>909.63</v>
      </c>
      <c r="AF282">
        <v>3223.04</v>
      </c>
      <c r="AG282">
        <v>2043.48</v>
      </c>
      <c r="AH282">
        <v>636.66</v>
      </c>
      <c r="AI282">
        <v>1179.5599999999899</v>
      </c>
      <c r="AJ282">
        <v>571.36</v>
      </c>
      <c r="AK282">
        <v>-291.45</v>
      </c>
      <c r="AL282">
        <v>-514.09</v>
      </c>
      <c r="AM282">
        <v>716.74</v>
      </c>
      <c r="AN282">
        <v>-261.409999999999</v>
      </c>
      <c r="AO282">
        <v>145.38</v>
      </c>
      <c r="AP282">
        <v>-88.8</v>
      </c>
      <c r="AQ282">
        <v>83.05</v>
      </c>
    </row>
    <row r="283" spans="1:43" hidden="1" x14ac:dyDescent="0.25">
      <c r="A283" t="s">
        <v>86</v>
      </c>
      <c r="B283" t="s">
        <v>87</v>
      </c>
      <c r="C283" t="s">
        <v>88</v>
      </c>
      <c r="D283">
        <v>17052.189806400002</v>
      </c>
      <c r="E283">
        <v>464.8</v>
      </c>
      <c r="F283">
        <v>404.93</v>
      </c>
      <c r="G283">
        <v>1348.78</v>
      </c>
      <c r="H283">
        <v>181.25</v>
      </c>
      <c r="I283">
        <v>200.73</v>
      </c>
      <c r="K283">
        <v>52.779999999999902</v>
      </c>
      <c r="L283">
        <v>0</v>
      </c>
      <c r="M283">
        <v>17.170000000000002</v>
      </c>
      <c r="N283">
        <v>0.72</v>
      </c>
      <c r="O283">
        <v>6121.62</v>
      </c>
      <c r="P283">
        <v>876.78</v>
      </c>
      <c r="R283">
        <v>5957.17</v>
      </c>
      <c r="S283">
        <v>287.01</v>
      </c>
      <c r="T283">
        <v>2378.39</v>
      </c>
      <c r="U283">
        <v>94.5</v>
      </c>
      <c r="V283">
        <v>216.81</v>
      </c>
      <c r="W283">
        <v>3390.05</v>
      </c>
      <c r="X283">
        <v>2459.2799999999902</v>
      </c>
      <c r="Y283">
        <v>2783.32</v>
      </c>
      <c r="Z283">
        <v>36.250403499999997</v>
      </c>
      <c r="AA283">
        <v>2907.31</v>
      </c>
      <c r="AC283">
        <v>4920.8</v>
      </c>
      <c r="AD283">
        <v>1031.05</v>
      </c>
      <c r="AE283">
        <v>659.97</v>
      </c>
      <c r="AF283">
        <v>8580.9</v>
      </c>
      <c r="AG283">
        <v>3660.1</v>
      </c>
      <c r="AH283">
        <v>940.49</v>
      </c>
      <c r="AI283">
        <v>4920.8</v>
      </c>
      <c r="AJ283">
        <v>1326.3</v>
      </c>
      <c r="AK283">
        <v>47.15</v>
      </c>
      <c r="AL283">
        <v>-1329.78</v>
      </c>
      <c r="AM283">
        <v>1309.8</v>
      </c>
      <c r="AN283">
        <v>220.81</v>
      </c>
      <c r="AO283">
        <v>-16.5</v>
      </c>
      <c r="AP283">
        <v>27.169999999999899</v>
      </c>
      <c r="AQ283">
        <v>90.63</v>
      </c>
    </row>
    <row r="284" spans="1:43" hidden="1" x14ac:dyDescent="0.25">
      <c r="A284" t="s">
        <v>860</v>
      </c>
      <c r="B284" t="s">
        <v>859</v>
      </c>
      <c r="C284" t="s">
        <v>74</v>
      </c>
      <c r="D284">
        <v>17020.607709600001</v>
      </c>
      <c r="E284">
        <v>1274.55</v>
      </c>
      <c r="F284">
        <v>678.95</v>
      </c>
      <c r="G284">
        <v>427.88</v>
      </c>
      <c r="H284">
        <v>13.57</v>
      </c>
      <c r="I284">
        <v>862.27</v>
      </c>
      <c r="K284">
        <v>39.54</v>
      </c>
      <c r="L284">
        <v>136.26679999999999</v>
      </c>
      <c r="M284">
        <v>0</v>
      </c>
      <c r="N284">
        <v>0</v>
      </c>
      <c r="O284">
        <v>512.89</v>
      </c>
      <c r="P284">
        <v>52.64</v>
      </c>
      <c r="R284">
        <v>222.00319999999999</v>
      </c>
      <c r="S284">
        <v>459.13</v>
      </c>
      <c r="T284">
        <v>308.99</v>
      </c>
      <c r="U284">
        <v>115.08</v>
      </c>
      <c r="V284">
        <v>7.96</v>
      </c>
      <c r="W284">
        <v>912.59</v>
      </c>
      <c r="X284">
        <v>1881.73</v>
      </c>
      <c r="Y284">
        <v>987.94</v>
      </c>
      <c r="Z284">
        <v>13.574552300000001</v>
      </c>
      <c r="AA284">
        <v>53.53</v>
      </c>
      <c r="AC284">
        <v>1354.04</v>
      </c>
      <c r="AD284">
        <v>0</v>
      </c>
      <c r="AE284">
        <v>44.68</v>
      </c>
      <c r="AF284">
        <v>2394.62</v>
      </c>
      <c r="AG284">
        <v>1040.58</v>
      </c>
      <c r="AH284">
        <v>560.33000000000004</v>
      </c>
      <c r="AI284">
        <v>1354.03999999999</v>
      </c>
      <c r="AJ284">
        <v>61.67</v>
      </c>
      <c r="AK284">
        <v>-97.41</v>
      </c>
      <c r="AL284">
        <v>-110.89</v>
      </c>
      <c r="AM284">
        <v>486.42</v>
      </c>
      <c r="AN284">
        <v>-238.45</v>
      </c>
      <c r="AO284">
        <v>424.75</v>
      </c>
      <c r="AP284">
        <v>278.12</v>
      </c>
      <c r="AQ284">
        <v>0</v>
      </c>
    </row>
    <row r="285" spans="1:43" hidden="1" x14ac:dyDescent="0.25">
      <c r="A285" t="s">
        <v>862</v>
      </c>
      <c r="B285" t="s">
        <v>861</v>
      </c>
      <c r="C285" t="s">
        <v>49</v>
      </c>
      <c r="D285">
        <v>16906.195599334998</v>
      </c>
      <c r="E285">
        <v>92.15</v>
      </c>
      <c r="F285">
        <v>1773.23</v>
      </c>
      <c r="G285">
        <v>0</v>
      </c>
      <c r="H285">
        <v>918.32</v>
      </c>
      <c r="I285">
        <v>3770.08</v>
      </c>
      <c r="J285">
        <v>868.18</v>
      </c>
      <c r="L285">
        <v>61.8</v>
      </c>
      <c r="M285">
        <v>311</v>
      </c>
      <c r="N285">
        <v>0</v>
      </c>
      <c r="O285">
        <v>10790.54</v>
      </c>
      <c r="P285">
        <v>1624.00999999999</v>
      </c>
      <c r="R285">
        <v>9516.23</v>
      </c>
      <c r="S285">
        <v>993.5</v>
      </c>
      <c r="T285">
        <v>1325.9099999999901</v>
      </c>
      <c r="U285">
        <v>901.51</v>
      </c>
      <c r="V285">
        <v>704.92</v>
      </c>
      <c r="W285">
        <v>11634.07</v>
      </c>
      <c r="X285">
        <v>6485</v>
      </c>
      <c r="Y285">
        <v>3099.14</v>
      </c>
      <c r="Z285">
        <v>183.6631787</v>
      </c>
      <c r="AA285">
        <v>77.099999999999994</v>
      </c>
      <c r="AC285">
        <v>12552.39</v>
      </c>
      <c r="AD285">
        <v>1646.17</v>
      </c>
      <c r="AE285">
        <v>50.91</v>
      </c>
      <c r="AF285">
        <v>17275.54</v>
      </c>
      <c r="AG285">
        <v>4723.1499999999996</v>
      </c>
      <c r="AH285">
        <v>75.25</v>
      </c>
      <c r="AI285">
        <v>12552.39</v>
      </c>
      <c r="AJ285">
        <v>1282.8699999999999</v>
      </c>
      <c r="AK285">
        <v>-1139.8399999999999</v>
      </c>
      <c r="AL285">
        <v>-2619.23</v>
      </c>
      <c r="AM285">
        <v>3958.35</v>
      </c>
      <c r="AN285">
        <v>-689.45</v>
      </c>
      <c r="AO285">
        <v>2675.48</v>
      </c>
      <c r="AP285">
        <v>199.27999999999901</v>
      </c>
      <c r="AQ285">
        <v>1101.98</v>
      </c>
    </row>
    <row r="286" spans="1:43" hidden="1" x14ac:dyDescent="0.25">
      <c r="A286" t="s">
        <v>864</v>
      </c>
      <c r="B286" t="s">
        <v>863</v>
      </c>
      <c r="C286" t="s">
        <v>774</v>
      </c>
      <c r="D286">
        <v>16875.531113919998</v>
      </c>
      <c r="E286">
        <v>689.3</v>
      </c>
      <c r="F286">
        <v>30.25</v>
      </c>
      <c r="G286">
        <v>4072.48</v>
      </c>
      <c r="H286">
        <v>168.86</v>
      </c>
      <c r="I286">
        <v>3796.2</v>
      </c>
      <c r="K286">
        <v>145.66999999999999</v>
      </c>
      <c r="L286">
        <v>0</v>
      </c>
      <c r="M286">
        <v>3196.29</v>
      </c>
      <c r="N286">
        <v>0</v>
      </c>
      <c r="O286">
        <v>61331.22</v>
      </c>
      <c r="P286">
        <v>53571.39</v>
      </c>
      <c r="Q286">
        <v>57839.79</v>
      </c>
      <c r="R286">
        <v>149.47</v>
      </c>
      <c r="S286">
        <v>1733.4199999999901</v>
      </c>
      <c r="T286">
        <v>2258.1999999999998</v>
      </c>
      <c r="U286">
        <v>0</v>
      </c>
      <c r="V286">
        <v>0</v>
      </c>
      <c r="W286">
        <v>6772.32</v>
      </c>
      <c r="X286">
        <v>5542.48</v>
      </c>
      <c r="Y286">
        <v>2288.4499999999998</v>
      </c>
      <c r="Z286">
        <v>20.39440569804</v>
      </c>
      <c r="AA286">
        <v>53621.38</v>
      </c>
      <c r="AC286">
        <v>11013.86</v>
      </c>
      <c r="AD286">
        <v>0</v>
      </c>
      <c r="AE286">
        <v>53571.39</v>
      </c>
      <c r="AF286">
        <v>66873.7</v>
      </c>
      <c r="AG286">
        <v>55859.839999999997</v>
      </c>
      <c r="AH286">
        <v>12.86</v>
      </c>
      <c r="AI286">
        <v>11013.86</v>
      </c>
      <c r="AJ286">
        <v>13</v>
      </c>
      <c r="AK286">
        <v>301.47000000000003</v>
      </c>
      <c r="AL286">
        <v>175.78</v>
      </c>
      <c r="AM286">
        <v>-1865.03</v>
      </c>
      <c r="AN286">
        <v>-7843.57</v>
      </c>
      <c r="AO286">
        <v>-1878.03</v>
      </c>
      <c r="AP286">
        <v>-1387.78</v>
      </c>
      <c r="AQ286">
        <v>0</v>
      </c>
    </row>
    <row r="287" spans="1:43" hidden="1" x14ac:dyDescent="0.25">
      <c r="A287" t="s">
        <v>113</v>
      </c>
      <c r="B287" t="s">
        <v>114</v>
      </c>
      <c r="C287" t="s">
        <v>115</v>
      </c>
      <c r="D287">
        <v>16731.494862250001</v>
      </c>
      <c r="E287">
        <v>33.049999999999997</v>
      </c>
      <c r="F287">
        <v>511.55</v>
      </c>
      <c r="G287">
        <v>333.37</v>
      </c>
      <c r="H287">
        <v>509.6</v>
      </c>
      <c r="I287">
        <v>292.45999999999998</v>
      </c>
      <c r="J287">
        <v>303.44</v>
      </c>
      <c r="L287">
        <v>0</v>
      </c>
      <c r="M287">
        <v>1.81</v>
      </c>
      <c r="N287">
        <v>0</v>
      </c>
      <c r="O287">
        <v>3940.23</v>
      </c>
      <c r="P287">
        <v>641.14</v>
      </c>
      <c r="R287">
        <v>3796.06</v>
      </c>
      <c r="S287">
        <v>416.8</v>
      </c>
      <c r="T287">
        <v>1491.76</v>
      </c>
      <c r="U287">
        <v>142.36000000000001</v>
      </c>
      <c r="V287">
        <v>4.0300000000009097</v>
      </c>
      <c r="W287">
        <v>2984.8</v>
      </c>
      <c r="X287">
        <v>2548.9</v>
      </c>
      <c r="Y287">
        <v>2003.31</v>
      </c>
      <c r="Z287">
        <v>509.59556700000002</v>
      </c>
      <c r="AA287">
        <v>1596.69999999999</v>
      </c>
      <c r="AC287">
        <v>3844.68</v>
      </c>
      <c r="AD287">
        <v>1314.38</v>
      </c>
      <c r="AE287">
        <v>333.66999999999899</v>
      </c>
      <c r="AF287">
        <v>6489.13</v>
      </c>
      <c r="AG287">
        <v>2644.45</v>
      </c>
      <c r="AH287">
        <v>525.26</v>
      </c>
      <c r="AI287">
        <v>3844.68</v>
      </c>
      <c r="AJ287">
        <v>361.68</v>
      </c>
      <c r="AK287">
        <v>-386.88</v>
      </c>
      <c r="AL287">
        <v>-343.31</v>
      </c>
      <c r="AM287">
        <v>902.58</v>
      </c>
      <c r="AN287">
        <v>-631.76</v>
      </c>
      <c r="AO287">
        <v>540.9</v>
      </c>
      <c r="AP287">
        <v>172.39</v>
      </c>
      <c r="AQ287">
        <v>359.78</v>
      </c>
    </row>
    <row r="288" spans="1:43" hidden="1" x14ac:dyDescent="0.25">
      <c r="A288" t="s">
        <v>866</v>
      </c>
      <c r="B288" t="s">
        <v>865</v>
      </c>
      <c r="C288" t="s">
        <v>468</v>
      </c>
      <c r="D288">
        <v>16624.95552354</v>
      </c>
      <c r="E288">
        <v>1354.9</v>
      </c>
      <c r="F288">
        <v>573.84</v>
      </c>
      <c r="G288">
        <v>46.3</v>
      </c>
      <c r="H288">
        <v>23.65</v>
      </c>
      <c r="I288">
        <v>34.61</v>
      </c>
      <c r="J288">
        <v>95.479999999999905</v>
      </c>
      <c r="L288">
        <v>4.8449999999999998</v>
      </c>
      <c r="M288">
        <v>48.68</v>
      </c>
      <c r="N288">
        <v>0.28999999999999998</v>
      </c>
      <c r="O288">
        <v>1532.70999999999</v>
      </c>
      <c r="P288">
        <v>609.16</v>
      </c>
      <c r="R288">
        <v>1387.33499999999</v>
      </c>
      <c r="S288">
        <v>668.04</v>
      </c>
      <c r="T288">
        <v>1149.27999999999</v>
      </c>
      <c r="U288">
        <v>91.85</v>
      </c>
      <c r="V288">
        <v>19.900000000000201</v>
      </c>
      <c r="W288">
        <v>823.59</v>
      </c>
      <c r="X288">
        <v>1696.08</v>
      </c>
      <c r="Y288">
        <v>1723.12</v>
      </c>
      <c r="Z288">
        <v>11.8247132</v>
      </c>
      <c r="AA288">
        <v>1388.31</v>
      </c>
      <c r="AC288">
        <v>896.50999999999897</v>
      </c>
      <c r="AD288">
        <v>413.48</v>
      </c>
      <c r="AE288">
        <v>493.78</v>
      </c>
      <c r="AF288">
        <v>3228.79</v>
      </c>
      <c r="AG288">
        <v>2332.2800000000002</v>
      </c>
      <c r="AH288">
        <v>579.95000000000005</v>
      </c>
      <c r="AI288">
        <v>896.50999999999897</v>
      </c>
      <c r="AJ288">
        <v>270.27</v>
      </c>
      <c r="AK288">
        <v>453.7</v>
      </c>
      <c r="AL288">
        <v>-295.42</v>
      </c>
      <c r="AM288">
        <v>-141.88999999999999</v>
      </c>
      <c r="AN288">
        <v>-501.89</v>
      </c>
      <c r="AO288">
        <v>-412.159999999999</v>
      </c>
      <c r="AP288">
        <v>16.389999999999901</v>
      </c>
      <c r="AQ288">
        <v>7.09</v>
      </c>
    </row>
    <row r="289" spans="1:43" hidden="1" x14ac:dyDescent="0.25">
      <c r="A289" t="s">
        <v>868</v>
      </c>
      <c r="B289" t="s">
        <v>867</v>
      </c>
      <c r="C289" t="s">
        <v>301</v>
      </c>
      <c r="D289">
        <v>16555.104137419999</v>
      </c>
      <c r="E289">
        <v>800.65</v>
      </c>
      <c r="F289">
        <v>33.49</v>
      </c>
      <c r="G289">
        <v>454.11</v>
      </c>
      <c r="H289">
        <v>35.130000000000003</v>
      </c>
      <c r="I289">
        <v>353.12</v>
      </c>
      <c r="K289">
        <v>36.68</v>
      </c>
      <c r="L289">
        <v>0</v>
      </c>
      <c r="M289">
        <v>377.48</v>
      </c>
      <c r="N289">
        <v>0</v>
      </c>
      <c r="O289">
        <v>6721.6499999999896</v>
      </c>
      <c r="P289">
        <v>4738.2199999999903</v>
      </c>
      <c r="Q289">
        <v>6270.69</v>
      </c>
      <c r="R289">
        <v>36.69</v>
      </c>
      <c r="S289">
        <v>69.83</v>
      </c>
      <c r="T289">
        <v>458.58</v>
      </c>
      <c r="U289">
        <v>0.11</v>
      </c>
      <c r="V289">
        <v>-1.00000000020372E-2</v>
      </c>
      <c r="W289">
        <v>1433.23</v>
      </c>
      <c r="X289">
        <v>431.11</v>
      </c>
      <c r="Y289">
        <v>492.07</v>
      </c>
      <c r="Z289">
        <v>18.5726058513699</v>
      </c>
      <c r="AA289">
        <v>4808.3900000000003</v>
      </c>
      <c r="AC289">
        <v>1922.47</v>
      </c>
      <c r="AD289">
        <v>0</v>
      </c>
      <c r="AE289">
        <v>4738.2299999999996</v>
      </c>
      <c r="AF289">
        <v>7152.7599999999902</v>
      </c>
      <c r="AG289">
        <v>5230.28999999999</v>
      </c>
      <c r="AH289">
        <v>8.16</v>
      </c>
      <c r="AI289">
        <v>1922.47</v>
      </c>
      <c r="AJ289">
        <v>11.83</v>
      </c>
      <c r="AK289">
        <v>1025.98</v>
      </c>
      <c r="AL289">
        <v>466.65</v>
      </c>
      <c r="AM289">
        <v>-1340.69</v>
      </c>
      <c r="AN289">
        <v>-1671.84</v>
      </c>
      <c r="AO289">
        <v>-1352.52</v>
      </c>
      <c r="AP289">
        <v>151.939999999999</v>
      </c>
      <c r="AQ289">
        <v>7.01</v>
      </c>
    </row>
    <row r="290" spans="1:43" hidden="1" x14ac:dyDescent="0.25">
      <c r="A290" t="s">
        <v>870</v>
      </c>
      <c r="B290" t="s">
        <v>869</v>
      </c>
      <c r="C290" t="s">
        <v>99</v>
      </c>
      <c r="D290">
        <v>16327.646070975001</v>
      </c>
      <c r="E290">
        <v>117.75</v>
      </c>
      <c r="F290">
        <v>1517.97</v>
      </c>
      <c r="G290">
        <v>0</v>
      </c>
      <c r="H290">
        <v>1386.64</v>
      </c>
      <c r="I290">
        <v>769.04</v>
      </c>
      <c r="J290">
        <v>3054.31</v>
      </c>
      <c r="L290">
        <v>0</v>
      </c>
      <c r="M290">
        <v>6.62</v>
      </c>
      <c r="N290">
        <v>2185.13</v>
      </c>
      <c r="O290">
        <v>41765.279999999999</v>
      </c>
      <c r="P290">
        <v>27161.879999999899</v>
      </c>
      <c r="R290">
        <v>37897.049999999901</v>
      </c>
      <c r="S290">
        <v>2340.08</v>
      </c>
      <c r="T290">
        <v>4763.3599999999897</v>
      </c>
      <c r="U290">
        <v>3861.61</v>
      </c>
      <c r="V290">
        <v>5234.5999999999904</v>
      </c>
      <c r="W290">
        <v>12802.54</v>
      </c>
      <c r="X290">
        <v>8052.24</v>
      </c>
      <c r="Y290">
        <v>6281.3299999999899</v>
      </c>
      <c r="Z290">
        <v>138.6636609</v>
      </c>
      <c r="AA290">
        <v>22086.07</v>
      </c>
      <c r="AC290">
        <v>16374.31</v>
      </c>
      <c r="AD290">
        <v>1233.49</v>
      </c>
      <c r="AE290">
        <v>18872.97</v>
      </c>
      <c r="AF290">
        <v>49817.52</v>
      </c>
      <c r="AG290">
        <v>33443.21</v>
      </c>
      <c r="AH290">
        <v>3709.63</v>
      </c>
      <c r="AI290">
        <v>16374.309999999899</v>
      </c>
      <c r="AJ290">
        <v>913.68</v>
      </c>
      <c r="AK290">
        <v>-7024.95</v>
      </c>
      <c r="AL290">
        <v>-762.62</v>
      </c>
      <c r="AM290">
        <v>7769.64</v>
      </c>
      <c r="AN290">
        <v>2116.5500000000002</v>
      </c>
      <c r="AO290">
        <v>6855.96</v>
      </c>
      <c r="AP290">
        <v>-17.9299999999993</v>
      </c>
      <c r="AQ290">
        <v>456.86</v>
      </c>
    </row>
    <row r="291" spans="1:43" hidden="1" x14ac:dyDescent="0.25">
      <c r="A291" t="s">
        <v>72</v>
      </c>
      <c r="B291" t="s">
        <v>73</v>
      </c>
      <c r="C291" t="s">
        <v>74</v>
      </c>
      <c r="D291">
        <v>16168.058236785</v>
      </c>
      <c r="E291">
        <v>1482.35</v>
      </c>
      <c r="F291">
        <v>716.2</v>
      </c>
      <c r="G291">
        <v>242.7</v>
      </c>
      <c r="H291">
        <v>55.3</v>
      </c>
      <c r="I291">
        <v>891.2</v>
      </c>
      <c r="J291">
        <v>34.799999999999997</v>
      </c>
      <c r="L291">
        <v>1639</v>
      </c>
      <c r="M291">
        <v>346.3</v>
      </c>
      <c r="N291">
        <v>-3.2</v>
      </c>
      <c r="O291">
        <v>3308.5999999999899</v>
      </c>
      <c r="P291">
        <v>1013.29999999999</v>
      </c>
      <c r="R291">
        <v>1230.0999999999899</v>
      </c>
      <c r="S291">
        <v>737.19999999999902</v>
      </c>
      <c r="T291">
        <v>1306.8999999999901</v>
      </c>
      <c r="U291">
        <v>93.2</v>
      </c>
      <c r="V291">
        <v>288.60000000000002</v>
      </c>
      <c r="W291">
        <v>3168.7</v>
      </c>
      <c r="X291">
        <v>3191.2999999999902</v>
      </c>
      <c r="Y291">
        <v>2023.1</v>
      </c>
      <c r="Z291">
        <v>11.057500599999999</v>
      </c>
      <c r="AA291">
        <v>1217.8</v>
      </c>
      <c r="AC291">
        <v>3463.5</v>
      </c>
      <c r="AD291">
        <v>435.8</v>
      </c>
      <c r="AE291">
        <v>689.89999999999895</v>
      </c>
      <c r="AF291">
        <v>6499.9</v>
      </c>
      <c r="AG291">
        <v>3036.3999999999901</v>
      </c>
      <c r="AH291">
        <v>1127.0999999999999</v>
      </c>
      <c r="AI291">
        <v>3463.5</v>
      </c>
      <c r="AJ291">
        <v>67.5</v>
      </c>
      <c r="AK291">
        <v>-109.3</v>
      </c>
      <c r="AL291">
        <v>-1006.2</v>
      </c>
      <c r="AM291">
        <v>553.9</v>
      </c>
      <c r="AN291">
        <v>-477.3</v>
      </c>
      <c r="AO291">
        <v>486.4</v>
      </c>
      <c r="AP291">
        <v>-561.6</v>
      </c>
      <c r="AQ291">
        <v>263</v>
      </c>
    </row>
    <row r="292" spans="1:43" hidden="1" x14ac:dyDescent="0.25">
      <c r="A292" t="s">
        <v>872</v>
      </c>
      <c r="B292" t="s">
        <v>871</v>
      </c>
      <c r="C292" t="s">
        <v>298</v>
      </c>
      <c r="D292">
        <v>16147.70302502</v>
      </c>
      <c r="E292">
        <v>79.599999999999994</v>
      </c>
      <c r="F292">
        <v>225.71</v>
      </c>
      <c r="G292">
        <v>525.42999999999995</v>
      </c>
      <c r="H292">
        <v>3737.23</v>
      </c>
      <c r="I292">
        <v>80.67</v>
      </c>
      <c r="L292">
        <v>2.13</v>
      </c>
      <c r="M292">
        <v>0</v>
      </c>
      <c r="O292">
        <v>939.26999999999896</v>
      </c>
      <c r="P292">
        <v>8261.58</v>
      </c>
      <c r="R292">
        <v>772.70999999999901</v>
      </c>
      <c r="S292">
        <v>81.11</v>
      </c>
      <c r="T292">
        <v>9995.68</v>
      </c>
      <c r="U292">
        <v>164.43</v>
      </c>
      <c r="V292">
        <v>16.760000000001799</v>
      </c>
      <c r="W292">
        <v>-27467.49</v>
      </c>
      <c r="X292">
        <v>271.47000000000003</v>
      </c>
      <c r="Y292">
        <v>10221.39</v>
      </c>
      <c r="Z292">
        <v>195.49277000000001</v>
      </c>
      <c r="AA292">
        <v>18086.2399999999</v>
      </c>
      <c r="AC292">
        <v>-17272.23</v>
      </c>
      <c r="AD292">
        <v>0</v>
      </c>
      <c r="AE292">
        <v>8244.82</v>
      </c>
      <c r="AF292">
        <v>1210.73999999999</v>
      </c>
      <c r="AG292">
        <v>18482.97</v>
      </c>
      <c r="AH292">
        <v>109.69</v>
      </c>
      <c r="AI292">
        <v>-17272.23</v>
      </c>
      <c r="AJ292">
        <v>111.03</v>
      </c>
      <c r="AK292">
        <v>-494.37</v>
      </c>
      <c r="AL292">
        <v>-66.2</v>
      </c>
      <c r="AM292">
        <v>558.08000000000004</v>
      </c>
      <c r="AN292">
        <v>66.39</v>
      </c>
      <c r="AO292">
        <v>447.05</v>
      </c>
      <c r="AP292">
        <v>-2.48999999999995</v>
      </c>
      <c r="AQ292">
        <v>0</v>
      </c>
    </row>
    <row r="293" spans="1:43" hidden="1" x14ac:dyDescent="0.25">
      <c r="A293" t="s">
        <v>874</v>
      </c>
      <c r="B293" t="s">
        <v>873</v>
      </c>
      <c r="C293" t="s">
        <v>376</v>
      </c>
      <c r="D293">
        <v>16117.282133119999</v>
      </c>
      <c r="E293">
        <v>481.25</v>
      </c>
      <c r="F293">
        <v>4280.51</v>
      </c>
      <c r="G293">
        <v>925.14</v>
      </c>
      <c r="H293">
        <v>33.659999999999997</v>
      </c>
      <c r="I293">
        <v>5053.74</v>
      </c>
      <c r="K293">
        <v>238.44</v>
      </c>
      <c r="L293">
        <v>1024.27</v>
      </c>
      <c r="M293">
        <v>5910.21</v>
      </c>
      <c r="N293">
        <v>6316.56</v>
      </c>
      <c r="O293">
        <v>17644.249999999902</v>
      </c>
      <c r="P293">
        <v>7308.3099999999904</v>
      </c>
      <c r="R293">
        <v>5186.34</v>
      </c>
      <c r="S293">
        <v>5569.03</v>
      </c>
      <c r="T293">
        <v>17854.48</v>
      </c>
      <c r="U293">
        <v>5284.99</v>
      </c>
      <c r="V293">
        <v>81.67</v>
      </c>
      <c r="W293">
        <v>7025.48</v>
      </c>
      <c r="X293">
        <v>26099.89</v>
      </c>
      <c r="Y293">
        <v>22134.99</v>
      </c>
      <c r="Z293">
        <v>33.652509799999997</v>
      </c>
      <c r="AA293">
        <v>19642.43</v>
      </c>
      <c r="AC293">
        <v>14300.84</v>
      </c>
      <c r="AD293">
        <v>13976.91</v>
      </c>
      <c r="AE293">
        <v>7226.6399999999903</v>
      </c>
      <c r="AF293">
        <v>43744.14</v>
      </c>
      <c r="AG293">
        <v>29443.3</v>
      </c>
      <c r="AH293">
        <v>1500.21</v>
      </c>
      <c r="AI293">
        <v>14300.8399999999</v>
      </c>
      <c r="AJ293">
        <v>827.68</v>
      </c>
      <c r="AK293">
        <v>3534.62</v>
      </c>
      <c r="AL293">
        <v>1851.35</v>
      </c>
      <c r="AM293">
        <v>-4409.38</v>
      </c>
      <c r="AN293">
        <v>-6186.18</v>
      </c>
      <c r="AO293">
        <v>-5237.0600000000004</v>
      </c>
      <c r="AP293">
        <v>976.58999999999901</v>
      </c>
      <c r="AQ293">
        <v>65.81</v>
      </c>
    </row>
    <row r="294" spans="1:43" hidden="1" x14ac:dyDescent="0.25">
      <c r="A294" t="s">
        <v>876</v>
      </c>
      <c r="B294" t="s">
        <v>875</v>
      </c>
      <c r="C294" t="s">
        <v>451</v>
      </c>
      <c r="D294">
        <v>16091.30844352</v>
      </c>
      <c r="E294">
        <v>290.3</v>
      </c>
      <c r="F294">
        <v>491.5</v>
      </c>
      <c r="G294">
        <v>418.45</v>
      </c>
      <c r="H294">
        <v>564.21</v>
      </c>
      <c r="I294">
        <v>107.7</v>
      </c>
      <c r="J294">
        <v>1232.73</v>
      </c>
      <c r="L294">
        <v>0</v>
      </c>
      <c r="M294">
        <v>1670</v>
      </c>
      <c r="N294">
        <v>2598.6799999999998</v>
      </c>
      <c r="O294">
        <v>13503.08</v>
      </c>
      <c r="P294">
        <v>1958.13</v>
      </c>
      <c r="R294">
        <v>11191.39</v>
      </c>
      <c r="S294">
        <v>402.15</v>
      </c>
      <c r="T294">
        <v>2326.9699999999998</v>
      </c>
      <c r="U294">
        <v>641.69000000000005</v>
      </c>
      <c r="V294">
        <v>213.07000000000099</v>
      </c>
      <c r="W294">
        <v>6936.08</v>
      </c>
      <c r="X294">
        <v>1790.94</v>
      </c>
      <c r="Y294">
        <v>2818.47</v>
      </c>
      <c r="Z294">
        <v>56.421137600000002</v>
      </c>
      <c r="AA294">
        <v>712.85</v>
      </c>
      <c r="AC294">
        <v>10517.42</v>
      </c>
      <c r="AD294">
        <v>242.42</v>
      </c>
      <c r="AE294">
        <v>512.33000000000004</v>
      </c>
      <c r="AF294">
        <v>15294.02</v>
      </c>
      <c r="AG294">
        <v>4776.6000000000004</v>
      </c>
      <c r="AH294">
        <v>1038.67</v>
      </c>
      <c r="AI294">
        <v>10517.42</v>
      </c>
      <c r="AJ294">
        <v>1289.23</v>
      </c>
      <c r="AK294">
        <v>-1659.32</v>
      </c>
      <c r="AL294">
        <v>-1356.94</v>
      </c>
      <c r="AM294">
        <v>2745.54</v>
      </c>
      <c r="AN294">
        <v>-781.6</v>
      </c>
      <c r="AO294">
        <v>1456.31</v>
      </c>
      <c r="AP294">
        <v>-270.72000000000003</v>
      </c>
      <c r="AQ294">
        <v>175.73</v>
      </c>
    </row>
    <row r="295" spans="1:43" hidden="1" x14ac:dyDescent="0.25">
      <c r="A295" t="s">
        <v>878</v>
      </c>
      <c r="B295" t="s">
        <v>877</v>
      </c>
      <c r="C295" t="s">
        <v>61</v>
      </c>
      <c r="D295">
        <v>15966.47321885</v>
      </c>
      <c r="E295">
        <v>637.15</v>
      </c>
      <c r="F295">
        <v>6285.79</v>
      </c>
      <c r="G295">
        <v>86.75</v>
      </c>
      <c r="H295">
        <v>51.42</v>
      </c>
      <c r="I295">
        <v>344.16</v>
      </c>
      <c r="K295">
        <v>320.10000000000002</v>
      </c>
      <c r="L295">
        <v>292.48</v>
      </c>
      <c r="M295">
        <v>0</v>
      </c>
      <c r="N295">
        <v>0</v>
      </c>
      <c r="O295">
        <v>2835.77</v>
      </c>
      <c r="P295">
        <v>680.9</v>
      </c>
      <c r="R295">
        <v>1301.78</v>
      </c>
      <c r="S295">
        <v>7448.19</v>
      </c>
      <c r="T295">
        <v>7923.23</v>
      </c>
      <c r="U295">
        <v>921.41</v>
      </c>
      <c r="V295">
        <v>24.57</v>
      </c>
      <c r="W295">
        <v>3633.25</v>
      </c>
      <c r="X295">
        <v>15825.57</v>
      </c>
      <c r="Y295">
        <v>14209.02</v>
      </c>
      <c r="Z295">
        <v>25.708836999999999</v>
      </c>
      <c r="AA295">
        <v>3383.37</v>
      </c>
      <c r="AC295">
        <v>3771.42</v>
      </c>
      <c r="AD295">
        <v>1137.1600000000001</v>
      </c>
      <c r="AE295">
        <v>656.33</v>
      </c>
      <c r="AF295">
        <v>18661.34</v>
      </c>
      <c r="AG295">
        <v>14889.92</v>
      </c>
      <c r="AH295">
        <v>6896.06</v>
      </c>
      <c r="AI295">
        <v>3771.42</v>
      </c>
      <c r="AJ295">
        <v>178.29</v>
      </c>
      <c r="AK295">
        <v>-400.81</v>
      </c>
      <c r="AL295">
        <v>-132.38999999999999</v>
      </c>
      <c r="AM295">
        <v>606.73</v>
      </c>
      <c r="AN295">
        <v>-247.009999999999</v>
      </c>
      <c r="AO295">
        <v>428.44</v>
      </c>
      <c r="AP295">
        <v>73.53</v>
      </c>
      <c r="AQ295">
        <v>102.85</v>
      </c>
    </row>
    <row r="296" spans="1:43" hidden="1" x14ac:dyDescent="0.25">
      <c r="A296" t="s">
        <v>880</v>
      </c>
      <c r="B296" t="s">
        <v>879</v>
      </c>
      <c r="C296" t="s">
        <v>326</v>
      </c>
      <c r="D296">
        <v>15920.723529270001</v>
      </c>
      <c r="E296">
        <v>6911.45</v>
      </c>
      <c r="F296">
        <v>359.2</v>
      </c>
      <c r="G296">
        <v>2</v>
      </c>
      <c r="H296">
        <v>23</v>
      </c>
      <c r="I296">
        <v>1016.9</v>
      </c>
      <c r="J296">
        <v>4.9000000000000004</v>
      </c>
      <c r="L296">
        <v>0.3</v>
      </c>
      <c r="M296">
        <v>0</v>
      </c>
      <c r="O296">
        <v>461.4</v>
      </c>
      <c r="P296">
        <v>55.3</v>
      </c>
      <c r="R296">
        <v>328.8</v>
      </c>
      <c r="S296">
        <v>56.3</v>
      </c>
      <c r="T296">
        <v>381.4</v>
      </c>
      <c r="U296">
        <v>132.30000000000001</v>
      </c>
      <c r="V296">
        <v>35.5</v>
      </c>
      <c r="W296">
        <v>1250.8</v>
      </c>
      <c r="X296">
        <v>1610.3</v>
      </c>
      <c r="Y296">
        <v>740.6</v>
      </c>
      <c r="Z296">
        <v>2.3030621999999998</v>
      </c>
      <c r="AA296">
        <v>23.6</v>
      </c>
      <c r="AC296">
        <v>1275.8</v>
      </c>
      <c r="AD296">
        <v>408</v>
      </c>
      <c r="AE296">
        <v>14.9</v>
      </c>
      <c r="AF296">
        <v>2071.6999999999998</v>
      </c>
      <c r="AG296">
        <v>795.9</v>
      </c>
      <c r="AH296">
        <v>129.1</v>
      </c>
      <c r="AI296">
        <v>1275.79999999999</v>
      </c>
      <c r="AJ296">
        <v>22.2</v>
      </c>
      <c r="AK296">
        <v>-1582.7</v>
      </c>
      <c r="AL296">
        <v>650.9</v>
      </c>
      <c r="AM296">
        <v>398.7</v>
      </c>
      <c r="AN296">
        <v>-306.29999999999899</v>
      </c>
      <c r="AO296">
        <v>376.5</v>
      </c>
      <c r="AP296">
        <v>-533.1</v>
      </c>
      <c r="AQ296">
        <v>1573</v>
      </c>
    </row>
    <row r="297" spans="1:43" hidden="1" x14ac:dyDescent="0.25">
      <c r="A297" t="s">
        <v>882</v>
      </c>
      <c r="B297" t="s">
        <v>881</v>
      </c>
      <c r="C297" t="s">
        <v>61</v>
      </c>
      <c r="D297">
        <v>15610.815000000001</v>
      </c>
      <c r="E297">
        <v>25.6</v>
      </c>
      <c r="F297">
        <v>388.12</v>
      </c>
      <c r="G297">
        <v>6440.25</v>
      </c>
      <c r="H297">
        <v>603.9</v>
      </c>
      <c r="I297">
        <v>2207.35</v>
      </c>
      <c r="K297">
        <v>43.5399999999999</v>
      </c>
      <c r="L297">
        <v>26313.666000000001</v>
      </c>
      <c r="M297">
        <v>4440.72</v>
      </c>
      <c r="N297">
        <v>0</v>
      </c>
      <c r="O297">
        <v>37353.799999999901</v>
      </c>
      <c r="P297">
        <v>27038.25</v>
      </c>
      <c r="R297">
        <v>1019.9639999999901</v>
      </c>
      <c r="S297">
        <v>1609.11</v>
      </c>
      <c r="T297">
        <v>2489.2600000000002</v>
      </c>
      <c r="U297">
        <v>5535.91</v>
      </c>
      <c r="V297">
        <v>11555.029999999901</v>
      </c>
      <c r="W297">
        <v>5521.49</v>
      </c>
      <c r="X297">
        <v>5127.4699999999903</v>
      </c>
      <c r="Y297">
        <v>2877.38</v>
      </c>
      <c r="Z297">
        <v>603.7798239</v>
      </c>
      <c r="AA297">
        <v>16697.259999999998</v>
      </c>
      <c r="AC297">
        <v>12565.64</v>
      </c>
      <c r="AD297">
        <v>317.45999999999998</v>
      </c>
      <c r="AE297">
        <v>15483.22</v>
      </c>
      <c r="AF297">
        <v>42481.27</v>
      </c>
      <c r="AG297">
        <v>29915.63</v>
      </c>
      <c r="AH297">
        <v>993.55</v>
      </c>
      <c r="AI297">
        <v>12565.639999999899</v>
      </c>
      <c r="AJ297">
        <v>1389.58</v>
      </c>
      <c r="AK297">
        <v>588.57000000000005</v>
      </c>
      <c r="AL297">
        <v>-1553.43</v>
      </c>
      <c r="AM297">
        <v>364.11</v>
      </c>
      <c r="AN297">
        <v>-2425.87</v>
      </c>
      <c r="AO297">
        <v>-1025.46999999999</v>
      </c>
      <c r="AP297">
        <v>-600.75</v>
      </c>
      <c r="AQ297">
        <v>0</v>
      </c>
    </row>
    <row r="298" spans="1:43" hidden="1" x14ac:dyDescent="0.25">
      <c r="A298" t="s">
        <v>884</v>
      </c>
      <c r="B298" t="s">
        <v>883</v>
      </c>
      <c r="C298" t="s">
        <v>35</v>
      </c>
      <c r="D298">
        <v>15502.9956089399</v>
      </c>
      <c r="E298">
        <v>713.28</v>
      </c>
    </row>
    <row r="299" spans="1:43" hidden="1" x14ac:dyDescent="0.25">
      <c r="A299" t="s">
        <v>886</v>
      </c>
      <c r="B299" t="s">
        <v>885</v>
      </c>
      <c r="C299" t="s">
        <v>52</v>
      </c>
      <c r="D299">
        <v>15342.110393675001</v>
      </c>
      <c r="E299">
        <v>1025.55</v>
      </c>
      <c r="F299">
        <v>190.05</v>
      </c>
      <c r="G299">
        <v>109.1</v>
      </c>
      <c r="H299">
        <v>30.59</v>
      </c>
      <c r="I299">
        <v>865.26</v>
      </c>
      <c r="J299">
        <v>261.729999999999</v>
      </c>
      <c r="L299">
        <v>0</v>
      </c>
      <c r="M299">
        <v>1186.99</v>
      </c>
      <c r="N299">
        <v>0</v>
      </c>
      <c r="O299">
        <v>1696.78</v>
      </c>
      <c r="P299">
        <v>278.33</v>
      </c>
      <c r="R299">
        <v>466.94999999999902</v>
      </c>
      <c r="S299">
        <v>1101.74</v>
      </c>
      <c r="T299">
        <v>103.6</v>
      </c>
      <c r="U299">
        <v>42.84</v>
      </c>
      <c r="V299">
        <v>9.98</v>
      </c>
      <c r="W299">
        <v>3782.37</v>
      </c>
      <c r="X299">
        <v>2797.26</v>
      </c>
      <c r="Y299">
        <v>293.64999999999998</v>
      </c>
      <c r="Z299">
        <v>15.293934500000001</v>
      </c>
      <c r="AA299">
        <v>8.7899999999999991</v>
      </c>
      <c r="AC299">
        <v>3922.06</v>
      </c>
      <c r="AD299">
        <v>653.11</v>
      </c>
      <c r="AE299">
        <v>6.6199999999999903</v>
      </c>
      <c r="AF299">
        <v>4494.04</v>
      </c>
      <c r="AG299">
        <v>571.98</v>
      </c>
      <c r="AH299">
        <v>177.15</v>
      </c>
      <c r="AI299">
        <v>3922.06</v>
      </c>
      <c r="AJ299">
        <v>67.06</v>
      </c>
      <c r="AK299">
        <v>-86.92</v>
      </c>
      <c r="AL299">
        <v>-378.34</v>
      </c>
      <c r="AM299">
        <v>473.05</v>
      </c>
      <c r="AN299">
        <v>17.5199999999999</v>
      </c>
      <c r="AO299">
        <v>405.99</v>
      </c>
      <c r="AP299">
        <v>7.7900000000000302</v>
      </c>
      <c r="AQ299">
        <v>83.81</v>
      </c>
    </row>
    <row r="300" spans="1:43" hidden="1" x14ac:dyDescent="0.25">
      <c r="A300" t="s">
        <v>888</v>
      </c>
      <c r="B300" t="s">
        <v>887</v>
      </c>
      <c r="C300" t="s">
        <v>717</v>
      </c>
      <c r="D300">
        <v>15224.33627616</v>
      </c>
      <c r="E300">
        <v>785.3</v>
      </c>
      <c r="F300">
        <v>2536.7399999999998</v>
      </c>
      <c r="G300">
        <v>210.15</v>
      </c>
      <c r="H300">
        <v>19.260000000000002</v>
      </c>
      <c r="I300">
        <v>377.15</v>
      </c>
      <c r="K300">
        <v>7.9399999999999897</v>
      </c>
      <c r="L300">
        <v>29.21</v>
      </c>
      <c r="M300">
        <v>18.22</v>
      </c>
      <c r="N300">
        <v>3.19</v>
      </c>
      <c r="O300">
        <v>1148.44999999999</v>
      </c>
      <c r="P300">
        <v>281.469999999999</v>
      </c>
      <c r="R300">
        <v>912.99999999999898</v>
      </c>
      <c r="S300">
        <v>891.25</v>
      </c>
      <c r="T300">
        <v>1247.01</v>
      </c>
      <c r="U300">
        <v>180.08</v>
      </c>
      <c r="V300">
        <v>56.319999999998998</v>
      </c>
      <c r="W300">
        <v>1101.24</v>
      </c>
      <c r="X300">
        <v>4250.6099999999997</v>
      </c>
      <c r="Y300">
        <v>3783.75</v>
      </c>
      <c r="Z300">
        <v>19.262681286111999</v>
      </c>
      <c r="AA300">
        <v>661.94999999999902</v>
      </c>
      <c r="AC300">
        <v>1333.84</v>
      </c>
      <c r="AD300">
        <v>1433.39</v>
      </c>
      <c r="AE300">
        <v>225.15</v>
      </c>
      <c r="AF300">
        <v>5399.0599999999904</v>
      </c>
      <c r="AG300">
        <v>4065.2199999999898</v>
      </c>
      <c r="AH300">
        <v>1548.82</v>
      </c>
      <c r="AI300">
        <v>1333.84</v>
      </c>
      <c r="AJ300">
        <v>360.36</v>
      </c>
      <c r="AK300">
        <v>-91.08</v>
      </c>
      <c r="AL300">
        <v>-178.62</v>
      </c>
      <c r="AM300">
        <v>247.38</v>
      </c>
      <c r="AN300">
        <v>-300.18999999999897</v>
      </c>
      <c r="AO300">
        <v>-112.98</v>
      </c>
      <c r="AP300">
        <v>-22.32</v>
      </c>
      <c r="AQ300">
        <v>96.37</v>
      </c>
    </row>
    <row r="301" spans="1:43" hidden="1" x14ac:dyDescent="0.25">
      <c r="A301" t="s">
        <v>890</v>
      </c>
      <c r="B301" t="s">
        <v>889</v>
      </c>
      <c r="C301" t="s">
        <v>323</v>
      </c>
      <c r="D301">
        <v>15192.601190345</v>
      </c>
      <c r="E301">
        <v>515.35</v>
      </c>
      <c r="F301">
        <v>10421</v>
      </c>
      <c r="G301">
        <v>644.92999999999995</v>
      </c>
      <c r="H301">
        <v>29.53</v>
      </c>
      <c r="I301">
        <v>1808.73</v>
      </c>
      <c r="J301">
        <v>71.760000000000005</v>
      </c>
      <c r="L301">
        <v>0</v>
      </c>
      <c r="M301">
        <v>1112.72</v>
      </c>
      <c r="N301">
        <v>0</v>
      </c>
      <c r="O301">
        <v>2625.5299999999902</v>
      </c>
      <c r="P301">
        <v>80.839999999998398</v>
      </c>
      <c r="R301">
        <v>1455.22999999999</v>
      </c>
      <c r="S301">
        <v>1103.74</v>
      </c>
      <c r="T301">
        <v>968.04</v>
      </c>
      <c r="U301">
        <v>57.58</v>
      </c>
      <c r="V301">
        <v>9.0799999999983996</v>
      </c>
      <c r="W301">
        <v>11771.279999999901</v>
      </c>
      <c r="X301">
        <v>21290.09</v>
      </c>
      <c r="Y301">
        <v>11389.04</v>
      </c>
      <c r="Z301">
        <v>29.525995900000002</v>
      </c>
      <c r="AA301">
        <v>814.6</v>
      </c>
      <c r="AC301">
        <v>12445.7399999999</v>
      </c>
      <c r="AD301">
        <v>7669.02</v>
      </c>
      <c r="AE301">
        <v>0</v>
      </c>
      <c r="AF301">
        <v>23915.62</v>
      </c>
      <c r="AG301">
        <v>11469.88</v>
      </c>
      <c r="AH301">
        <v>10708.6</v>
      </c>
      <c r="AI301">
        <v>12445.74</v>
      </c>
      <c r="AJ301">
        <v>87.65</v>
      </c>
      <c r="AK301">
        <v>-325.86</v>
      </c>
      <c r="AL301">
        <v>86.02</v>
      </c>
      <c r="AM301">
        <v>-4.38</v>
      </c>
      <c r="AN301">
        <v>-1223</v>
      </c>
      <c r="AO301">
        <v>-92.03</v>
      </c>
      <c r="AP301">
        <v>-244.22</v>
      </c>
      <c r="AQ301">
        <v>29.53</v>
      </c>
    </row>
    <row r="302" spans="1:43" hidden="1" x14ac:dyDescent="0.25">
      <c r="A302" t="s">
        <v>892</v>
      </c>
      <c r="B302" t="s">
        <v>891</v>
      </c>
      <c r="C302" t="s">
        <v>285</v>
      </c>
      <c r="D302">
        <v>15186.2684027049</v>
      </c>
      <c r="E302">
        <v>87.35</v>
      </c>
      <c r="F302">
        <v>9709.83</v>
      </c>
      <c r="G302">
        <v>346.39</v>
      </c>
      <c r="H302">
        <v>1752.66</v>
      </c>
      <c r="I302">
        <v>43.86</v>
      </c>
      <c r="K302">
        <v>2100.08</v>
      </c>
      <c r="L302">
        <v>378.08600000000001</v>
      </c>
      <c r="M302">
        <v>28.52</v>
      </c>
      <c r="N302">
        <v>0</v>
      </c>
      <c r="O302">
        <v>24640.33</v>
      </c>
      <c r="P302">
        <v>14904.82</v>
      </c>
      <c r="R302">
        <v>21175.493999999999</v>
      </c>
      <c r="S302">
        <v>572.62</v>
      </c>
      <c r="T302">
        <v>8257.0499999999993</v>
      </c>
      <c r="U302">
        <v>958.15</v>
      </c>
      <c r="V302">
        <v>488.07000000000397</v>
      </c>
      <c r="W302">
        <v>5110.2999999999902</v>
      </c>
      <c r="X302">
        <v>15440.72</v>
      </c>
      <c r="Y302">
        <v>17966.88</v>
      </c>
      <c r="Z302">
        <v>175.26637769999999</v>
      </c>
      <c r="AA302">
        <v>21310.45</v>
      </c>
      <c r="AC302">
        <v>7209.3499999999904</v>
      </c>
      <c r="AD302">
        <v>10496.57</v>
      </c>
      <c r="AE302">
        <v>14416.75</v>
      </c>
      <c r="AF302">
        <v>40081.050000000003</v>
      </c>
      <c r="AG302">
        <v>32871.699999999997</v>
      </c>
      <c r="AH302">
        <v>4327.67</v>
      </c>
      <c r="AI302">
        <v>7209.3499999999904</v>
      </c>
      <c r="AJ302">
        <v>611.16</v>
      </c>
      <c r="AK302">
        <v>-4118.57</v>
      </c>
      <c r="AL302">
        <v>-594.58000000000004</v>
      </c>
      <c r="AM302">
        <v>4692.84</v>
      </c>
      <c r="AN302">
        <v>-454.43999999999897</v>
      </c>
      <c r="AO302">
        <v>4081.68</v>
      </c>
      <c r="AP302">
        <v>-20.309999999999398</v>
      </c>
      <c r="AQ302">
        <v>0</v>
      </c>
    </row>
    <row r="303" spans="1:43" hidden="1" x14ac:dyDescent="0.25">
      <c r="A303" t="s">
        <v>894</v>
      </c>
      <c r="B303" t="s">
        <v>893</v>
      </c>
      <c r="C303" t="s">
        <v>55</v>
      </c>
      <c r="D303">
        <v>15148.354094189999</v>
      </c>
      <c r="E303">
        <v>305.2</v>
      </c>
      <c r="F303">
        <v>2156.13</v>
      </c>
      <c r="G303">
        <v>2200.46</v>
      </c>
      <c r="H303">
        <v>497.22</v>
      </c>
      <c r="I303">
        <v>386.25</v>
      </c>
      <c r="J303">
        <v>143.93</v>
      </c>
      <c r="L303">
        <v>1160.4100000000001</v>
      </c>
      <c r="M303">
        <v>38.19</v>
      </c>
      <c r="N303">
        <v>529.21</v>
      </c>
      <c r="O303">
        <v>8424.7799999999897</v>
      </c>
      <c r="P303">
        <v>4480.03999999999</v>
      </c>
      <c r="R303">
        <v>6845.96</v>
      </c>
      <c r="S303">
        <v>664.01</v>
      </c>
      <c r="T303">
        <v>1402.45</v>
      </c>
      <c r="U303">
        <v>380.22</v>
      </c>
      <c r="V303">
        <v>396.78999999999598</v>
      </c>
      <c r="W303">
        <v>881.349999999999</v>
      </c>
      <c r="X303">
        <v>4096.46</v>
      </c>
      <c r="Y303">
        <v>3558.58</v>
      </c>
      <c r="Z303">
        <v>49.72</v>
      </c>
      <c r="AA303">
        <v>4907.1299999999901</v>
      </c>
      <c r="AC303">
        <v>4482.62</v>
      </c>
      <c r="AD303">
        <v>1025.68</v>
      </c>
      <c r="AE303">
        <v>3939.3199999999902</v>
      </c>
      <c r="AF303">
        <v>12521.2399999999</v>
      </c>
      <c r="AG303">
        <v>8038.6199999999899</v>
      </c>
      <c r="AH303">
        <v>2020.52</v>
      </c>
      <c r="AI303">
        <v>4482.62</v>
      </c>
      <c r="AJ303">
        <v>547.97</v>
      </c>
      <c r="AK303">
        <v>-685.42</v>
      </c>
      <c r="AL303">
        <v>-563.26</v>
      </c>
      <c r="AM303">
        <v>1313.46</v>
      </c>
      <c r="AN303">
        <v>-459.52</v>
      </c>
      <c r="AO303">
        <v>765.49</v>
      </c>
      <c r="AP303">
        <v>64.78</v>
      </c>
      <c r="AQ303">
        <v>20.14</v>
      </c>
    </row>
    <row r="304" spans="1:43" hidden="1" x14ac:dyDescent="0.25">
      <c r="A304" t="s">
        <v>896</v>
      </c>
      <c r="B304" t="s">
        <v>895</v>
      </c>
      <c r="C304" t="s">
        <v>55</v>
      </c>
      <c r="D304">
        <v>15068.832153165</v>
      </c>
      <c r="E304">
        <v>1906.5</v>
      </c>
      <c r="F304">
        <v>131.01</v>
      </c>
      <c r="G304">
        <v>1034.04</v>
      </c>
      <c r="H304">
        <v>80.03</v>
      </c>
      <c r="I304">
        <v>190.07</v>
      </c>
      <c r="J304">
        <v>34.72</v>
      </c>
      <c r="L304">
        <v>85.653000000000006</v>
      </c>
      <c r="M304">
        <v>332.48</v>
      </c>
      <c r="N304">
        <v>23.33</v>
      </c>
      <c r="O304">
        <v>1510.74</v>
      </c>
      <c r="P304">
        <v>278.48999999999899</v>
      </c>
      <c r="R304">
        <v>940.31700000000001</v>
      </c>
      <c r="S304">
        <v>38.26</v>
      </c>
      <c r="T304">
        <v>84</v>
      </c>
      <c r="U304">
        <v>152.29</v>
      </c>
      <c r="V304">
        <v>17.4499999999999</v>
      </c>
      <c r="W304">
        <v>273.24</v>
      </c>
      <c r="X304">
        <v>393.4</v>
      </c>
      <c r="Y304">
        <v>215.01</v>
      </c>
      <c r="Z304">
        <v>8.0027787000000004</v>
      </c>
      <c r="AA304">
        <v>256.52999999999997</v>
      </c>
      <c r="AC304">
        <v>1410.6399999999901</v>
      </c>
      <c r="AD304">
        <v>36.43</v>
      </c>
      <c r="AE304">
        <v>226.32</v>
      </c>
      <c r="AF304">
        <v>1904.1399999999901</v>
      </c>
      <c r="AG304">
        <v>493.5</v>
      </c>
      <c r="AH304">
        <v>128.63999999999999</v>
      </c>
      <c r="AI304">
        <v>1410.6399999999901</v>
      </c>
      <c r="AJ304">
        <v>170.32</v>
      </c>
      <c r="AK304">
        <v>61</v>
      </c>
      <c r="AL304">
        <v>-411.52</v>
      </c>
      <c r="AM304">
        <v>324.02999999999997</v>
      </c>
      <c r="AN304">
        <v>-201.36</v>
      </c>
      <c r="AO304">
        <v>153.70999999999901</v>
      </c>
      <c r="AP304">
        <v>-26.49</v>
      </c>
      <c r="AQ304">
        <v>0</v>
      </c>
    </row>
    <row r="305" spans="1:43" hidden="1" x14ac:dyDescent="0.25">
      <c r="A305" t="s">
        <v>898</v>
      </c>
      <c r="B305" t="s">
        <v>897</v>
      </c>
      <c r="C305" t="s">
        <v>899</v>
      </c>
      <c r="D305">
        <v>15018.894124</v>
      </c>
      <c r="E305">
        <v>663.75</v>
      </c>
      <c r="F305">
        <v>268.60000000000002</v>
      </c>
      <c r="G305">
        <v>18.93</v>
      </c>
      <c r="H305">
        <v>22.25</v>
      </c>
      <c r="I305">
        <v>261.02999999999997</v>
      </c>
      <c r="J305">
        <v>16.739999999999998</v>
      </c>
      <c r="L305">
        <v>1.2848999999999999</v>
      </c>
      <c r="M305">
        <v>0.31</v>
      </c>
      <c r="N305">
        <v>-2.65</v>
      </c>
      <c r="O305">
        <v>1015.07</v>
      </c>
      <c r="P305">
        <v>45.570000000000398</v>
      </c>
      <c r="R305">
        <v>951.79510000000005</v>
      </c>
      <c r="S305">
        <v>75.5</v>
      </c>
      <c r="T305">
        <v>362.07</v>
      </c>
      <c r="U305">
        <v>61.68</v>
      </c>
      <c r="V305">
        <v>13.4800000000004</v>
      </c>
      <c r="W305">
        <v>1515.6599999999901</v>
      </c>
      <c r="X305">
        <v>1215.3599999999999</v>
      </c>
      <c r="Y305">
        <v>630.66999999999996</v>
      </c>
      <c r="Z305">
        <v>22.355298999999999</v>
      </c>
      <c r="AA305">
        <v>236.43</v>
      </c>
      <c r="AC305">
        <v>1554.1899999999901</v>
      </c>
      <c r="AD305">
        <v>526.39</v>
      </c>
      <c r="AE305">
        <v>15.35</v>
      </c>
      <c r="AF305">
        <v>2230.4299999999998</v>
      </c>
      <c r="AG305">
        <v>676.24</v>
      </c>
      <c r="AH305">
        <v>352.44</v>
      </c>
      <c r="AI305">
        <v>1554.1899999999901</v>
      </c>
      <c r="AJ305">
        <v>282.57</v>
      </c>
      <c r="AK305">
        <v>34.869999999999997</v>
      </c>
      <c r="AL305">
        <v>-319.85000000000002</v>
      </c>
      <c r="AM305">
        <v>276.18</v>
      </c>
      <c r="AN305">
        <v>-271.5</v>
      </c>
      <c r="AO305">
        <v>-6.3899999999999801</v>
      </c>
      <c r="AP305">
        <v>-8.8000000000000096</v>
      </c>
      <c r="AQ305">
        <v>22.25</v>
      </c>
    </row>
    <row r="306" spans="1:43" hidden="1" x14ac:dyDescent="0.25">
      <c r="A306" t="s">
        <v>901</v>
      </c>
      <c r="B306" t="s">
        <v>900</v>
      </c>
      <c r="C306" t="s">
        <v>515</v>
      </c>
      <c r="D306">
        <v>14856.95493</v>
      </c>
      <c r="E306">
        <v>13620.85</v>
      </c>
      <c r="F306">
        <v>667.93</v>
      </c>
      <c r="G306">
        <v>0</v>
      </c>
      <c r="H306">
        <v>10.68</v>
      </c>
      <c r="I306">
        <v>1086.8</v>
      </c>
      <c r="J306">
        <v>48.43</v>
      </c>
      <c r="L306">
        <v>3.8342000000000001</v>
      </c>
      <c r="M306">
        <v>182.94</v>
      </c>
      <c r="N306">
        <v>0</v>
      </c>
      <c r="O306">
        <v>1838</v>
      </c>
      <c r="P306">
        <v>382.64</v>
      </c>
      <c r="R306">
        <v>923.38579999999899</v>
      </c>
      <c r="S306">
        <v>230.89</v>
      </c>
      <c r="T306">
        <v>700.93</v>
      </c>
      <c r="U306">
        <v>727.84</v>
      </c>
      <c r="V306">
        <v>334.21</v>
      </c>
      <c r="W306">
        <v>2327.87</v>
      </c>
      <c r="X306">
        <v>2252.0499999999902</v>
      </c>
      <c r="Y306">
        <v>1368.86</v>
      </c>
      <c r="Z306">
        <v>1.0683</v>
      </c>
      <c r="AA306">
        <v>0</v>
      </c>
      <c r="AC306">
        <v>2338.5499999999902</v>
      </c>
      <c r="AD306">
        <v>701.8</v>
      </c>
      <c r="AE306">
        <v>0</v>
      </c>
      <c r="AF306">
        <v>4090.0499999999902</v>
      </c>
      <c r="AG306">
        <v>1751.5</v>
      </c>
      <c r="AH306">
        <v>232.56</v>
      </c>
      <c r="AI306">
        <v>2338.5499999999902</v>
      </c>
      <c r="AJ306">
        <v>278.11</v>
      </c>
      <c r="AK306">
        <v>-42.97</v>
      </c>
      <c r="AL306">
        <v>-242.25</v>
      </c>
      <c r="AM306">
        <v>364.14</v>
      </c>
      <c r="AN306">
        <v>-125.86</v>
      </c>
      <c r="AO306">
        <v>86.029999999999902</v>
      </c>
      <c r="AP306">
        <v>78.919999999999902</v>
      </c>
      <c r="AQ306">
        <v>42.73</v>
      </c>
    </row>
    <row r="307" spans="1:43" hidden="1" x14ac:dyDescent="0.25">
      <c r="A307" t="s">
        <v>903</v>
      </c>
      <c r="B307" t="s">
        <v>902</v>
      </c>
      <c r="C307" t="s">
        <v>904</v>
      </c>
      <c r="D307">
        <v>14736.0908033299</v>
      </c>
      <c r="E307">
        <v>1494.45</v>
      </c>
      <c r="F307">
        <v>343.23</v>
      </c>
      <c r="G307">
        <v>2337.8000000000002</v>
      </c>
      <c r="H307">
        <v>61</v>
      </c>
      <c r="I307">
        <v>578.58000000000004</v>
      </c>
      <c r="K307">
        <v>592.57000000000005</v>
      </c>
      <c r="L307">
        <v>1128.44</v>
      </c>
      <c r="M307">
        <v>0</v>
      </c>
      <c r="N307">
        <v>-0.26</v>
      </c>
      <c r="O307">
        <v>6457.24999999999</v>
      </c>
      <c r="P307">
        <v>4518.74</v>
      </c>
      <c r="R307">
        <v>4343.4299999999903</v>
      </c>
      <c r="S307">
        <v>182.57</v>
      </c>
      <c r="T307">
        <v>1091.23999999999</v>
      </c>
      <c r="U307">
        <v>392.81</v>
      </c>
      <c r="V307">
        <v>71.569999999999993</v>
      </c>
      <c r="W307">
        <v>-1028.92</v>
      </c>
      <c r="X307">
        <v>866.07</v>
      </c>
      <c r="Y307">
        <v>1434.46999999999</v>
      </c>
      <c r="Z307">
        <v>6.0996587</v>
      </c>
      <c r="AA307">
        <v>5195.8699999999899</v>
      </c>
      <c r="AC307">
        <v>1370.11</v>
      </c>
      <c r="AD307">
        <v>34.200000000000003</v>
      </c>
      <c r="AE307">
        <v>4447.17</v>
      </c>
      <c r="AF307">
        <v>7323.32</v>
      </c>
      <c r="AG307">
        <v>5953.20999999999</v>
      </c>
      <c r="AH307">
        <v>70.72</v>
      </c>
      <c r="AI307">
        <v>1370.11</v>
      </c>
      <c r="AJ307">
        <v>124.9</v>
      </c>
      <c r="AK307">
        <v>-216.81</v>
      </c>
      <c r="AL307">
        <v>-2.81</v>
      </c>
      <c r="AM307">
        <v>166.79</v>
      </c>
      <c r="AN307">
        <v>53.24</v>
      </c>
      <c r="AO307">
        <v>41.889999999999901</v>
      </c>
      <c r="AP307">
        <v>-52.83</v>
      </c>
      <c r="AQ307">
        <v>0</v>
      </c>
    </row>
    <row r="308" spans="1:43" hidden="1" x14ac:dyDescent="0.25">
      <c r="A308" t="s">
        <v>906</v>
      </c>
      <c r="B308" t="s">
        <v>905</v>
      </c>
      <c r="C308" t="s">
        <v>91</v>
      </c>
      <c r="D308">
        <v>14525.1083733</v>
      </c>
      <c r="E308">
        <v>1042.1500000000001</v>
      </c>
      <c r="F308">
        <v>1296.94</v>
      </c>
      <c r="G308">
        <v>41.51</v>
      </c>
      <c r="H308">
        <v>13.87</v>
      </c>
      <c r="I308">
        <v>936.06</v>
      </c>
      <c r="J308">
        <v>70.69</v>
      </c>
      <c r="L308">
        <v>1124.83</v>
      </c>
      <c r="M308">
        <v>13.96</v>
      </c>
      <c r="N308">
        <v>0</v>
      </c>
      <c r="O308">
        <v>1941.8</v>
      </c>
      <c r="P308">
        <v>892.9</v>
      </c>
      <c r="R308">
        <v>608.26</v>
      </c>
      <c r="S308">
        <v>213.98</v>
      </c>
      <c r="T308">
        <v>866.38999999999896</v>
      </c>
      <c r="U308">
        <v>194.75</v>
      </c>
      <c r="V308">
        <v>449.64</v>
      </c>
      <c r="W308">
        <v>1245.27</v>
      </c>
      <c r="X308">
        <v>2415.08</v>
      </c>
      <c r="Y308">
        <v>2163.33</v>
      </c>
      <c r="Z308">
        <v>13.8704906</v>
      </c>
      <c r="AA308">
        <v>590.5</v>
      </c>
      <c r="AC308">
        <v>1300.6500000000001</v>
      </c>
      <c r="AD308">
        <v>28.82</v>
      </c>
      <c r="AE308">
        <v>372.57</v>
      </c>
      <c r="AF308">
        <v>4356.88</v>
      </c>
      <c r="AG308">
        <v>3056.23</v>
      </c>
      <c r="AH308">
        <v>1236.22</v>
      </c>
      <c r="AI308">
        <v>1300.6500000000001</v>
      </c>
      <c r="AJ308">
        <v>41.1</v>
      </c>
      <c r="AK308">
        <v>186.75</v>
      </c>
      <c r="AL308">
        <v>-771.46</v>
      </c>
      <c r="AM308">
        <v>268.42</v>
      </c>
      <c r="AN308">
        <v>-352.039999999999</v>
      </c>
      <c r="AO308">
        <v>227.32</v>
      </c>
      <c r="AP308">
        <v>-316.29000000000002</v>
      </c>
      <c r="AQ308">
        <v>232.41</v>
      </c>
    </row>
    <row r="309" spans="1:43" hidden="1" x14ac:dyDescent="0.25">
      <c r="A309" t="s">
        <v>908</v>
      </c>
      <c r="B309" t="s">
        <v>907</v>
      </c>
      <c r="C309" t="s">
        <v>717</v>
      </c>
      <c r="D309">
        <v>14495.3644510549</v>
      </c>
      <c r="E309">
        <v>1228.7</v>
      </c>
      <c r="F309">
        <v>1572.81</v>
      </c>
      <c r="G309">
        <v>665.94</v>
      </c>
      <c r="H309">
        <v>23.02</v>
      </c>
      <c r="I309">
        <v>411.26</v>
      </c>
      <c r="J309">
        <v>5.3899999999999801</v>
      </c>
      <c r="L309">
        <v>191.6172</v>
      </c>
      <c r="M309">
        <v>6.01</v>
      </c>
      <c r="N309">
        <v>0</v>
      </c>
      <c r="O309">
        <v>1264.6899999999901</v>
      </c>
      <c r="P309">
        <v>153.24999999999901</v>
      </c>
      <c r="R309">
        <v>668.03279999999904</v>
      </c>
      <c r="S309">
        <v>448.51</v>
      </c>
      <c r="T309">
        <v>1043.8699999999999</v>
      </c>
      <c r="U309">
        <v>399.03</v>
      </c>
      <c r="V309">
        <v>76.029999999999703</v>
      </c>
      <c r="W309">
        <v>1218.26</v>
      </c>
      <c r="X309">
        <v>3412.46</v>
      </c>
      <c r="Y309">
        <v>2616.6799999999998</v>
      </c>
      <c r="Z309">
        <v>11.5075638</v>
      </c>
      <c r="AA309">
        <v>101.4</v>
      </c>
      <c r="AC309">
        <v>1907.22</v>
      </c>
      <c r="AD309">
        <v>1072.07</v>
      </c>
      <c r="AE309">
        <v>71.83</v>
      </c>
      <c r="AF309">
        <v>4677.1499999999996</v>
      </c>
      <c r="AG309">
        <v>2769.9299999999898</v>
      </c>
      <c r="AH309">
        <v>1480.62</v>
      </c>
      <c r="AI309">
        <v>1907.22</v>
      </c>
      <c r="AJ309">
        <v>85.62</v>
      </c>
      <c r="AK309">
        <v>-138.68</v>
      </c>
      <c r="AL309">
        <v>-88.04</v>
      </c>
      <c r="AM309">
        <v>449.66</v>
      </c>
      <c r="AN309">
        <v>20.119999999999902</v>
      </c>
      <c r="AO309">
        <v>364.04</v>
      </c>
      <c r="AP309">
        <v>222.94</v>
      </c>
      <c r="AQ309">
        <v>34.47</v>
      </c>
    </row>
    <row r="310" spans="1:43" hidden="1" x14ac:dyDescent="0.25">
      <c r="A310" t="s">
        <v>910</v>
      </c>
      <c r="B310" t="s">
        <v>909</v>
      </c>
      <c r="C310" t="s">
        <v>88</v>
      </c>
      <c r="D310">
        <v>14433.64360164</v>
      </c>
      <c r="E310">
        <v>4689.8500000000004</v>
      </c>
      <c r="F310">
        <v>153.55000000000001</v>
      </c>
      <c r="G310">
        <v>0</v>
      </c>
      <c r="H310">
        <v>15.33</v>
      </c>
      <c r="I310">
        <v>232.56</v>
      </c>
      <c r="K310">
        <v>8.36</v>
      </c>
      <c r="L310">
        <v>0.18709999999999999</v>
      </c>
      <c r="M310">
        <v>30.61</v>
      </c>
      <c r="N310">
        <v>0</v>
      </c>
      <c r="O310">
        <v>348.44</v>
      </c>
      <c r="P310">
        <v>25.96</v>
      </c>
      <c r="R310">
        <v>243.242899999999</v>
      </c>
      <c r="S310">
        <v>118.399999999999</v>
      </c>
      <c r="T310">
        <v>97.649999999999906</v>
      </c>
      <c r="U310">
        <v>66.040000000000006</v>
      </c>
      <c r="V310">
        <v>0.87</v>
      </c>
      <c r="W310">
        <v>943.87</v>
      </c>
      <c r="X310">
        <v>887.92</v>
      </c>
      <c r="Y310">
        <v>251.2</v>
      </c>
      <c r="Z310">
        <v>3.0659976000000002</v>
      </c>
      <c r="AA310">
        <v>58.53</v>
      </c>
      <c r="AC310">
        <v>959.2</v>
      </c>
      <c r="AD310">
        <v>235.59</v>
      </c>
      <c r="AE310">
        <v>25.09</v>
      </c>
      <c r="AF310">
        <v>1236.3599999999999</v>
      </c>
      <c r="AG310">
        <v>277.159999999999</v>
      </c>
      <c r="AH310">
        <v>301.37</v>
      </c>
      <c r="AI310">
        <v>959.2</v>
      </c>
      <c r="AJ310">
        <v>61.34</v>
      </c>
      <c r="AK310">
        <v>-43.58</v>
      </c>
      <c r="AL310">
        <v>-56.29</v>
      </c>
      <c r="AM310">
        <v>66.98</v>
      </c>
      <c r="AN310">
        <v>-298.70999999999998</v>
      </c>
      <c r="AO310">
        <v>5.64</v>
      </c>
      <c r="AP310">
        <v>-32.889999999999901</v>
      </c>
      <c r="AQ310">
        <v>33.729999999999997</v>
      </c>
    </row>
    <row r="311" spans="1:43" hidden="1" x14ac:dyDescent="0.25">
      <c r="A311" t="s">
        <v>912</v>
      </c>
      <c r="B311" t="s">
        <v>911</v>
      </c>
      <c r="C311" t="s">
        <v>913</v>
      </c>
      <c r="D311">
        <v>14333.782361739901</v>
      </c>
      <c r="E311">
        <v>776.6</v>
      </c>
      <c r="F311">
        <v>318.58999999999997</v>
      </c>
      <c r="G311">
        <v>2773.34</v>
      </c>
      <c r="H311">
        <v>171.64</v>
      </c>
      <c r="I311">
        <v>1004.05</v>
      </c>
      <c r="K311">
        <v>42.09</v>
      </c>
      <c r="L311">
        <v>419.6</v>
      </c>
      <c r="M311">
        <v>0</v>
      </c>
      <c r="N311">
        <v>0</v>
      </c>
      <c r="O311">
        <v>934.71</v>
      </c>
      <c r="P311">
        <v>202.7</v>
      </c>
      <c r="R311">
        <v>380.8</v>
      </c>
      <c r="S311">
        <v>517.48</v>
      </c>
      <c r="T311">
        <v>107.77999999999901</v>
      </c>
      <c r="U311">
        <v>92.22</v>
      </c>
      <c r="V311">
        <v>158.80000000000001</v>
      </c>
      <c r="W311">
        <v>27.98</v>
      </c>
      <c r="X311">
        <v>2667.32</v>
      </c>
      <c r="Y311">
        <v>426.36999999999898</v>
      </c>
      <c r="Z311">
        <v>20.4368783</v>
      </c>
      <c r="AA311">
        <v>49.82</v>
      </c>
      <c r="AC311">
        <v>2972.96</v>
      </c>
      <c r="AD311">
        <v>646.86</v>
      </c>
      <c r="AE311">
        <v>43.9</v>
      </c>
      <c r="AF311">
        <v>3602.03</v>
      </c>
      <c r="AG311">
        <v>629.07000000000005</v>
      </c>
      <c r="AH311">
        <v>498.93</v>
      </c>
      <c r="AI311">
        <v>2972.96</v>
      </c>
      <c r="AJ311">
        <v>249.17</v>
      </c>
      <c r="AK311">
        <v>998.85</v>
      </c>
      <c r="AL311">
        <v>-580.88</v>
      </c>
      <c r="AM311">
        <v>-380.14</v>
      </c>
      <c r="AN311">
        <v>-423.24999999999898</v>
      </c>
      <c r="AO311">
        <v>-629.30999999999995</v>
      </c>
      <c r="AP311">
        <v>37.83</v>
      </c>
      <c r="AQ311">
        <v>0</v>
      </c>
    </row>
    <row r="312" spans="1:43" hidden="1" x14ac:dyDescent="0.25">
      <c r="A312" t="s">
        <v>915</v>
      </c>
      <c r="B312" t="s">
        <v>914</v>
      </c>
      <c r="C312" t="s">
        <v>88</v>
      </c>
      <c r="D312">
        <v>14140.924442404999</v>
      </c>
      <c r="E312">
        <v>1063.3</v>
      </c>
      <c r="F312">
        <v>81.52</v>
      </c>
      <c r="G312">
        <v>816.26</v>
      </c>
      <c r="H312">
        <v>124.51</v>
      </c>
      <c r="I312">
        <v>103.29</v>
      </c>
      <c r="J312">
        <v>26.77</v>
      </c>
      <c r="L312">
        <v>0</v>
      </c>
      <c r="M312">
        <v>0.21</v>
      </c>
      <c r="N312">
        <v>0</v>
      </c>
      <c r="O312">
        <v>704.73999999999899</v>
      </c>
      <c r="P312">
        <v>41.29</v>
      </c>
      <c r="R312">
        <v>683.35999999999899</v>
      </c>
      <c r="S312">
        <v>64.13</v>
      </c>
      <c r="T312">
        <v>12.489999999999901</v>
      </c>
      <c r="U312">
        <v>21.17</v>
      </c>
      <c r="V312">
        <v>-9.9999999999908998E-3</v>
      </c>
      <c r="W312">
        <v>303.83999999999901</v>
      </c>
      <c r="X312">
        <v>675.17</v>
      </c>
      <c r="Y312">
        <v>94.009999999999906</v>
      </c>
      <c r="Z312">
        <v>12.451072099999999</v>
      </c>
      <c r="AA312">
        <v>15.719999999999899</v>
      </c>
      <c r="AC312">
        <v>1244.6099999999999</v>
      </c>
      <c r="AD312">
        <v>248.77</v>
      </c>
      <c r="AE312">
        <v>14.53</v>
      </c>
      <c r="AF312">
        <v>1379.9099999999901</v>
      </c>
      <c r="AG312">
        <v>135.30000000000001</v>
      </c>
      <c r="AH312">
        <v>258.98</v>
      </c>
      <c r="AI312">
        <v>1244.6099999999999</v>
      </c>
      <c r="AJ312">
        <v>401.42</v>
      </c>
      <c r="AK312">
        <v>439.2</v>
      </c>
      <c r="AL312">
        <v>-348.36</v>
      </c>
      <c r="AM312">
        <v>-6.56</v>
      </c>
      <c r="AN312">
        <v>-201.47</v>
      </c>
      <c r="AO312">
        <v>-407.98</v>
      </c>
      <c r="AP312">
        <v>84.279999999999902</v>
      </c>
      <c r="AQ312">
        <v>0</v>
      </c>
    </row>
    <row r="313" spans="1:43" hidden="1" x14ac:dyDescent="0.25">
      <c r="A313" t="s">
        <v>917</v>
      </c>
      <c r="B313" t="s">
        <v>916</v>
      </c>
      <c r="C313" t="s">
        <v>41</v>
      </c>
      <c r="D313">
        <v>14134.897113839999</v>
      </c>
      <c r="E313">
        <v>3812.3</v>
      </c>
      <c r="F313">
        <v>1083.96</v>
      </c>
      <c r="G313">
        <v>205.18</v>
      </c>
      <c r="H313">
        <v>38.270000000000003</v>
      </c>
      <c r="I313">
        <v>580.20000000000005</v>
      </c>
      <c r="J313">
        <v>21.7</v>
      </c>
      <c r="L313">
        <v>0</v>
      </c>
      <c r="M313">
        <v>4.18</v>
      </c>
      <c r="N313">
        <v>0</v>
      </c>
      <c r="O313">
        <v>1210.0899999999999</v>
      </c>
      <c r="P313">
        <v>254.04</v>
      </c>
      <c r="R313">
        <v>1049.79</v>
      </c>
      <c r="S313">
        <v>653.65</v>
      </c>
      <c r="T313">
        <v>4643.26</v>
      </c>
      <c r="U313">
        <v>156.12</v>
      </c>
      <c r="V313">
        <v>17.27</v>
      </c>
      <c r="W313">
        <v>1992.9399999999901</v>
      </c>
      <c r="X313">
        <v>7007.5599999999904</v>
      </c>
      <c r="Y313">
        <v>5727.22</v>
      </c>
      <c r="Z313">
        <v>3.8268618999999999</v>
      </c>
      <c r="AA313">
        <v>376.23</v>
      </c>
      <c r="AC313">
        <v>2236.39</v>
      </c>
      <c r="AD313">
        <v>2575.64</v>
      </c>
      <c r="AE313">
        <v>215.07</v>
      </c>
      <c r="AF313">
        <v>8217.65</v>
      </c>
      <c r="AG313">
        <v>5981.26</v>
      </c>
      <c r="AH313">
        <v>3198.07</v>
      </c>
      <c r="AI313">
        <v>2236.3899999999899</v>
      </c>
      <c r="AJ313">
        <v>251.63</v>
      </c>
      <c r="AK313">
        <v>-184.06</v>
      </c>
      <c r="AL313">
        <v>-268.63</v>
      </c>
      <c r="AM313">
        <v>698.34</v>
      </c>
      <c r="AN313">
        <v>-495.28</v>
      </c>
      <c r="AO313">
        <v>446.71</v>
      </c>
      <c r="AP313">
        <v>245.65</v>
      </c>
      <c r="AQ313">
        <v>57.36</v>
      </c>
    </row>
    <row r="314" spans="1:43" hidden="1" x14ac:dyDescent="0.25">
      <c r="A314" t="s">
        <v>919</v>
      </c>
      <c r="B314" t="s">
        <v>918</v>
      </c>
      <c r="C314" t="s">
        <v>920</v>
      </c>
      <c r="D314">
        <v>14132.87640736</v>
      </c>
      <c r="E314">
        <v>180.85</v>
      </c>
      <c r="F314">
        <v>11027.02</v>
      </c>
      <c r="G314">
        <v>174.79</v>
      </c>
      <c r="H314">
        <v>156.31</v>
      </c>
      <c r="I314">
        <v>1984.99</v>
      </c>
      <c r="K314">
        <v>39.86</v>
      </c>
      <c r="L314">
        <v>295.99</v>
      </c>
      <c r="M314">
        <v>0</v>
      </c>
      <c r="N314">
        <v>365.82</v>
      </c>
      <c r="O314">
        <v>1140.17</v>
      </c>
      <c r="P314">
        <v>350.71000000000299</v>
      </c>
      <c r="R314">
        <v>593.54999999999995</v>
      </c>
      <c r="S314">
        <v>1037.22</v>
      </c>
      <c r="T314">
        <v>4606.78999999999</v>
      </c>
      <c r="U314">
        <v>210.77</v>
      </c>
      <c r="V314">
        <v>179.480000000003</v>
      </c>
      <c r="W314">
        <v>6596.25</v>
      </c>
      <c r="X314">
        <v>22137.52</v>
      </c>
      <c r="Y314">
        <v>15633.81</v>
      </c>
      <c r="Z314">
        <v>78.156077100000005</v>
      </c>
      <c r="AA314">
        <v>3320.8</v>
      </c>
      <c r="AC314">
        <v>7293.17</v>
      </c>
      <c r="AD314">
        <v>7085.26</v>
      </c>
      <c r="AE314">
        <v>171.229999999999</v>
      </c>
      <c r="AF314">
        <v>23277.69</v>
      </c>
      <c r="AG314">
        <v>15984.52</v>
      </c>
      <c r="AH314">
        <v>12030.05</v>
      </c>
      <c r="AI314">
        <v>7293.17</v>
      </c>
      <c r="AJ314">
        <v>162.07</v>
      </c>
      <c r="AK314">
        <v>1528.64</v>
      </c>
      <c r="AL314">
        <v>242.66</v>
      </c>
      <c r="AM314">
        <v>-3233.52</v>
      </c>
      <c r="AN314">
        <v>-5471.62</v>
      </c>
      <c r="AO314">
        <v>-3395.59</v>
      </c>
      <c r="AP314">
        <v>-1462.22</v>
      </c>
      <c r="AQ314">
        <v>522.12</v>
      </c>
    </row>
    <row r="315" spans="1:43" hidden="1" x14ac:dyDescent="0.25">
      <c r="A315" t="s">
        <v>922</v>
      </c>
      <c r="B315" t="s">
        <v>921</v>
      </c>
      <c r="C315" t="s">
        <v>88</v>
      </c>
      <c r="D315">
        <v>13989.601083150001</v>
      </c>
      <c r="E315">
        <v>1310.45</v>
      </c>
      <c r="F315">
        <v>86.41</v>
      </c>
      <c r="G315">
        <v>1.24</v>
      </c>
      <c r="H315">
        <v>10.62</v>
      </c>
      <c r="I315">
        <v>340.11</v>
      </c>
      <c r="J315">
        <v>23.419999999999899</v>
      </c>
      <c r="L315">
        <v>0</v>
      </c>
      <c r="M315">
        <v>25.5</v>
      </c>
      <c r="N315">
        <v>0</v>
      </c>
      <c r="O315">
        <v>521.48</v>
      </c>
      <c r="P315">
        <v>26.31</v>
      </c>
      <c r="R315">
        <v>480.58</v>
      </c>
      <c r="S315">
        <v>35.229999999999997</v>
      </c>
      <c r="T315">
        <v>29.11</v>
      </c>
      <c r="U315">
        <v>15.4</v>
      </c>
      <c r="V315">
        <v>1.03</v>
      </c>
      <c r="W315">
        <v>998.14</v>
      </c>
      <c r="X315">
        <v>630.35</v>
      </c>
      <c r="Y315">
        <v>115.52</v>
      </c>
      <c r="Z315">
        <v>10.623753900000001</v>
      </c>
      <c r="AA315">
        <v>2.06</v>
      </c>
      <c r="AC315">
        <v>1010</v>
      </c>
      <c r="AD315">
        <v>108.81</v>
      </c>
      <c r="AE315">
        <v>1.86</v>
      </c>
      <c r="AF315">
        <v>1151.83</v>
      </c>
      <c r="AG315">
        <v>141.83000000000001</v>
      </c>
      <c r="AH315">
        <v>146.19999999999999</v>
      </c>
      <c r="AI315">
        <v>1009.99999999999</v>
      </c>
      <c r="AJ315">
        <v>183.41</v>
      </c>
      <c r="AK315">
        <v>-55.03</v>
      </c>
      <c r="AL315">
        <v>-269.82</v>
      </c>
      <c r="AM315">
        <v>279.36</v>
      </c>
      <c r="AN315">
        <v>-137.30000000000001</v>
      </c>
      <c r="AO315">
        <v>95.95</v>
      </c>
      <c r="AP315">
        <v>-45.489999999999903</v>
      </c>
      <c r="AQ315">
        <v>55.77</v>
      </c>
    </row>
    <row r="316" spans="1:43" hidden="1" x14ac:dyDescent="0.25">
      <c r="A316" t="s">
        <v>924</v>
      </c>
      <c r="B316" t="s">
        <v>923</v>
      </c>
      <c r="C316" t="s">
        <v>376</v>
      </c>
      <c r="D316">
        <v>13980.32718344</v>
      </c>
      <c r="E316">
        <v>904.05</v>
      </c>
      <c r="F316">
        <v>1010.74</v>
      </c>
      <c r="G316">
        <v>2.31</v>
      </c>
      <c r="H316">
        <v>31.35</v>
      </c>
      <c r="I316">
        <v>973.99</v>
      </c>
      <c r="J316">
        <v>472.68999999999897</v>
      </c>
      <c r="L316">
        <v>83.42</v>
      </c>
      <c r="M316">
        <v>12.18</v>
      </c>
      <c r="N316">
        <v>0</v>
      </c>
      <c r="O316">
        <v>6011.03</v>
      </c>
      <c r="P316">
        <v>1960.29</v>
      </c>
      <c r="R316">
        <v>5651.82</v>
      </c>
      <c r="S316">
        <v>489.59</v>
      </c>
      <c r="T316">
        <v>1555.21</v>
      </c>
      <c r="U316">
        <v>263.61</v>
      </c>
      <c r="V316">
        <v>272.67</v>
      </c>
      <c r="W316">
        <v>6165.45</v>
      </c>
      <c r="X316">
        <v>4708.96</v>
      </c>
      <c r="Y316">
        <v>2565.9499999999998</v>
      </c>
      <c r="Z316">
        <v>16.394229599999999</v>
      </c>
      <c r="AA316">
        <v>1707.17</v>
      </c>
      <c r="AC316">
        <v>6193.75</v>
      </c>
      <c r="AD316">
        <v>2376.4699999999998</v>
      </c>
      <c r="AE316">
        <v>1214.93</v>
      </c>
      <c r="AF316">
        <v>10719.99</v>
      </c>
      <c r="AG316">
        <v>4526.24</v>
      </c>
      <c r="AH316">
        <v>868.91</v>
      </c>
      <c r="AI316">
        <v>6193.75</v>
      </c>
      <c r="AJ316">
        <v>1803.75</v>
      </c>
      <c r="AK316">
        <v>-235.24</v>
      </c>
      <c r="AL316">
        <v>-1542.64</v>
      </c>
      <c r="AM316">
        <v>1296.33</v>
      </c>
      <c r="AN316">
        <v>-341.34</v>
      </c>
      <c r="AO316">
        <v>-507.42</v>
      </c>
      <c r="AP316">
        <v>-481.55</v>
      </c>
      <c r="AQ316">
        <v>238.59</v>
      </c>
    </row>
    <row r="317" spans="1:43" hidden="1" x14ac:dyDescent="0.25">
      <c r="A317" t="s">
        <v>926</v>
      </c>
      <c r="B317" t="s">
        <v>925</v>
      </c>
      <c r="C317" t="s">
        <v>927</v>
      </c>
      <c r="D317">
        <v>13947.31919907</v>
      </c>
      <c r="E317">
        <v>1050.6500000000001</v>
      </c>
      <c r="F317">
        <v>255.92</v>
      </c>
      <c r="G317">
        <v>674.09</v>
      </c>
      <c r="H317">
        <v>26.65</v>
      </c>
      <c r="I317">
        <v>604.62</v>
      </c>
      <c r="J317">
        <v>3.19999999999999</v>
      </c>
      <c r="L317">
        <v>616.298</v>
      </c>
      <c r="M317">
        <v>134.57</v>
      </c>
      <c r="N317">
        <v>1.24</v>
      </c>
      <c r="O317">
        <v>881.1</v>
      </c>
      <c r="P317">
        <v>215.91</v>
      </c>
      <c r="R317">
        <v>125.252</v>
      </c>
      <c r="S317">
        <v>103.62</v>
      </c>
      <c r="T317">
        <v>172.85999999999899</v>
      </c>
      <c r="U317">
        <v>4.9800000000000004</v>
      </c>
      <c r="V317">
        <v>123.58</v>
      </c>
      <c r="W317">
        <v>477.38</v>
      </c>
      <c r="X317">
        <v>942.95</v>
      </c>
      <c r="Y317">
        <v>428.78</v>
      </c>
      <c r="Z317">
        <v>13.325106</v>
      </c>
      <c r="AA317">
        <v>148.63999999999999</v>
      </c>
      <c r="AC317">
        <v>1179.3599999999999</v>
      </c>
      <c r="AD317">
        <v>0</v>
      </c>
      <c r="AE317">
        <v>89.13</v>
      </c>
      <c r="AF317">
        <v>1824.05</v>
      </c>
      <c r="AG317">
        <v>644.69000000000005</v>
      </c>
      <c r="AH317">
        <v>234.71</v>
      </c>
      <c r="AI317">
        <v>1179.3599999999999</v>
      </c>
      <c r="AJ317">
        <v>72.540000000000006</v>
      </c>
      <c r="AK317">
        <v>614.97</v>
      </c>
      <c r="AL317">
        <v>-553.79</v>
      </c>
      <c r="AM317">
        <v>205.98</v>
      </c>
      <c r="AN317">
        <v>-37.699999999999903</v>
      </c>
      <c r="AO317">
        <v>133.44</v>
      </c>
      <c r="AP317">
        <v>267.16000000000003</v>
      </c>
      <c r="AQ317">
        <v>0</v>
      </c>
    </row>
    <row r="318" spans="1:43" hidden="1" x14ac:dyDescent="0.25">
      <c r="A318" t="s">
        <v>929</v>
      </c>
      <c r="B318" t="s">
        <v>928</v>
      </c>
      <c r="C318" t="s">
        <v>91</v>
      </c>
      <c r="D318">
        <v>13918.086378079999</v>
      </c>
      <c r="E318">
        <v>931.5</v>
      </c>
      <c r="F318">
        <v>74.38</v>
      </c>
      <c r="G318">
        <v>415.56</v>
      </c>
      <c r="H318">
        <v>28.66</v>
      </c>
      <c r="I318">
        <v>691.83</v>
      </c>
      <c r="J318">
        <v>8.14</v>
      </c>
      <c r="L318">
        <v>139.13</v>
      </c>
      <c r="M318">
        <v>12.96</v>
      </c>
      <c r="N318">
        <v>0</v>
      </c>
      <c r="O318">
        <v>555.39</v>
      </c>
      <c r="P318">
        <v>213.15</v>
      </c>
      <c r="R318">
        <v>295.12</v>
      </c>
      <c r="S318">
        <v>167.95999999999901</v>
      </c>
      <c r="T318">
        <v>502.02</v>
      </c>
      <c r="U318">
        <v>108.18</v>
      </c>
      <c r="V318">
        <v>44.620000000000203</v>
      </c>
      <c r="W318">
        <v>394.599999999999</v>
      </c>
      <c r="X318">
        <v>1072.98</v>
      </c>
      <c r="Y318">
        <v>576.4</v>
      </c>
      <c r="Z318">
        <v>14.3188555</v>
      </c>
      <c r="AA318">
        <v>533.75</v>
      </c>
      <c r="AC318">
        <v>838.81999999999903</v>
      </c>
      <c r="AD318">
        <v>0</v>
      </c>
      <c r="AE318">
        <v>160.38999999999999</v>
      </c>
      <c r="AF318">
        <v>1628.37</v>
      </c>
      <c r="AG318">
        <v>789.55</v>
      </c>
      <c r="AH318">
        <v>213.19</v>
      </c>
      <c r="AI318">
        <v>838.81999999999903</v>
      </c>
      <c r="AJ318">
        <v>139.41</v>
      </c>
      <c r="AK318">
        <v>72.069999999999993</v>
      </c>
      <c r="AL318">
        <v>-347.73</v>
      </c>
      <c r="AM318">
        <v>207.17</v>
      </c>
      <c r="AN318">
        <v>-151.35</v>
      </c>
      <c r="AO318">
        <v>67.759999999999906</v>
      </c>
      <c r="AP318">
        <v>-68.489999999999995</v>
      </c>
      <c r="AQ318">
        <v>57.15</v>
      </c>
    </row>
    <row r="319" spans="1:43" hidden="1" x14ac:dyDescent="0.25">
      <c r="A319" t="s">
        <v>931</v>
      </c>
      <c r="B319" t="s">
        <v>930</v>
      </c>
      <c r="C319" t="s">
        <v>659</v>
      </c>
      <c r="D319">
        <v>13850.870764499999</v>
      </c>
      <c r="E319">
        <v>885.25</v>
      </c>
      <c r="F319">
        <v>206.27</v>
      </c>
      <c r="G319">
        <v>712.76</v>
      </c>
      <c r="H319">
        <v>31.19</v>
      </c>
      <c r="I319">
        <v>23.24</v>
      </c>
      <c r="K319">
        <v>52</v>
      </c>
      <c r="L319">
        <v>81.888999999999996</v>
      </c>
      <c r="M319">
        <v>150.41999999999999</v>
      </c>
      <c r="N319">
        <v>0</v>
      </c>
      <c r="O319">
        <v>1636.31</v>
      </c>
      <c r="P319" s="4">
        <v>2.2737367544323201E-13</v>
      </c>
      <c r="R319">
        <v>1315.9110000000001</v>
      </c>
      <c r="S319">
        <v>68.75</v>
      </c>
      <c r="T319">
        <v>1129.1799999999901</v>
      </c>
      <c r="U319">
        <v>36.090000000000003</v>
      </c>
      <c r="V319" s="4">
        <v>2.2737367544323201E-13</v>
      </c>
      <c r="W319">
        <v>-281.849999999999</v>
      </c>
      <c r="X319">
        <v>161.25</v>
      </c>
      <c r="Y319">
        <v>1335.44999999999</v>
      </c>
      <c r="Z319">
        <v>15.5926665</v>
      </c>
      <c r="AA319">
        <v>1054.56</v>
      </c>
      <c r="AC319">
        <v>462.11</v>
      </c>
      <c r="AD319">
        <v>55.95</v>
      </c>
      <c r="AE319">
        <v>0</v>
      </c>
      <c r="AF319">
        <v>1797.56</v>
      </c>
      <c r="AG319">
        <v>1335.45</v>
      </c>
      <c r="AH319">
        <v>13.31</v>
      </c>
      <c r="AI319">
        <v>462.11</v>
      </c>
      <c r="AJ319">
        <v>100.08</v>
      </c>
      <c r="AK319">
        <v>-101.85</v>
      </c>
      <c r="AL319">
        <v>-56.47</v>
      </c>
      <c r="AM319">
        <v>170.58</v>
      </c>
      <c r="AN319">
        <v>-21.06</v>
      </c>
      <c r="AO319">
        <v>70.5</v>
      </c>
      <c r="AP319">
        <v>12.26</v>
      </c>
      <c r="AQ319">
        <v>0</v>
      </c>
    </row>
    <row r="320" spans="1:43" hidden="1" x14ac:dyDescent="0.25">
      <c r="A320" t="s">
        <v>933</v>
      </c>
      <c r="B320" t="s">
        <v>932</v>
      </c>
      <c r="C320" t="s">
        <v>326</v>
      </c>
      <c r="D320">
        <v>13764.5935095</v>
      </c>
      <c r="E320">
        <v>769.75</v>
      </c>
      <c r="F320">
        <v>192.9</v>
      </c>
      <c r="G320">
        <v>1407.8</v>
      </c>
      <c r="H320">
        <v>36.5</v>
      </c>
      <c r="I320">
        <v>409.79999999999899</v>
      </c>
      <c r="J320">
        <v>30.1</v>
      </c>
      <c r="L320">
        <v>50.7</v>
      </c>
      <c r="M320">
        <v>104.4</v>
      </c>
      <c r="N320">
        <v>0</v>
      </c>
      <c r="O320">
        <v>2611.9</v>
      </c>
      <c r="P320">
        <v>135.1</v>
      </c>
      <c r="R320">
        <v>2390.6</v>
      </c>
      <c r="S320">
        <v>704.8</v>
      </c>
      <c r="T320">
        <v>517.5</v>
      </c>
      <c r="U320">
        <v>66.2</v>
      </c>
      <c r="V320">
        <v>97</v>
      </c>
      <c r="W320">
        <v>2819.3</v>
      </c>
      <c r="X320">
        <v>2497.1999999999998</v>
      </c>
      <c r="Y320">
        <v>710.4</v>
      </c>
      <c r="Z320">
        <v>18.2337825</v>
      </c>
      <c r="AA320">
        <v>415.5</v>
      </c>
      <c r="AC320">
        <v>4263.6000000000004</v>
      </c>
      <c r="AD320">
        <v>762</v>
      </c>
      <c r="AE320">
        <v>8</v>
      </c>
      <c r="AF320">
        <v>5109.1000000000004</v>
      </c>
      <c r="AG320">
        <v>845.5</v>
      </c>
      <c r="AH320">
        <v>620.6</v>
      </c>
      <c r="AI320">
        <v>4263.6000000000004</v>
      </c>
      <c r="AJ320">
        <v>242.6</v>
      </c>
      <c r="AK320">
        <v>34.799999999999997</v>
      </c>
      <c r="AL320">
        <v>4</v>
      </c>
      <c r="AM320">
        <v>46.5</v>
      </c>
      <c r="AN320">
        <v>-279.60000000000002</v>
      </c>
      <c r="AO320">
        <v>-196.1</v>
      </c>
      <c r="AP320">
        <v>85.3</v>
      </c>
      <c r="AQ320">
        <v>82.2</v>
      </c>
    </row>
    <row r="321" spans="1:43" hidden="1" x14ac:dyDescent="0.25">
      <c r="A321" t="s">
        <v>935</v>
      </c>
      <c r="B321" t="s">
        <v>934</v>
      </c>
      <c r="C321" t="s">
        <v>107</v>
      </c>
      <c r="D321">
        <v>13664.2073767</v>
      </c>
      <c r="E321">
        <v>218.1</v>
      </c>
      <c r="F321">
        <v>309.79000000000002</v>
      </c>
      <c r="G321">
        <v>1573.05</v>
      </c>
      <c r="H321">
        <v>125.07</v>
      </c>
      <c r="I321">
        <v>526.86</v>
      </c>
      <c r="J321">
        <v>144.52999999999901</v>
      </c>
      <c r="L321">
        <v>386.94099999999997</v>
      </c>
      <c r="M321">
        <v>316.52</v>
      </c>
      <c r="N321">
        <v>97.38</v>
      </c>
      <c r="O321">
        <v>3518.71</v>
      </c>
      <c r="P321">
        <v>415.30999999999898</v>
      </c>
      <c r="R321">
        <v>2580.0390000000002</v>
      </c>
      <c r="S321">
        <v>61.41</v>
      </c>
      <c r="T321">
        <v>198.03</v>
      </c>
      <c r="U321">
        <v>235.21</v>
      </c>
      <c r="V321">
        <v>62.189999999999699</v>
      </c>
      <c r="W321">
        <v>1676.45</v>
      </c>
      <c r="X321">
        <v>876.37</v>
      </c>
      <c r="Y321">
        <v>507.82</v>
      </c>
      <c r="Z321">
        <v>62.5364182</v>
      </c>
      <c r="AA321">
        <v>238.41</v>
      </c>
      <c r="AC321">
        <v>3471.95</v>
      </c>
      <c r="AD321">
        <v>63.83</v>
      </c>
      <c r="AE321">
        <v>208.59</v>
      </c>
      <c r="AF321">
        <v>4395.08</v>
      </c>
      <c r="AG321">
        <v>923.12999999999897</v>
      </c>
      <c r="AH321">
        <v>224.27</v>
      </c>
      <c r="AI321">
        <v>3471.95</v>
      </c>
      <c r="AJ321">
        <v>137.88999999999999</v>
      </c>
      <c r="AK321">
        <v>-298.81</v>
      </c>
      <c r="AL321">
        <v>-299.93</v>
      </c>
      <c r="AM321">
        <v>614.29</v>
      </c>
      <c r="AN321">
        <v>32.569999999999901</v>
      </c>
      <c r="AO321">
        <v>476.4</v>
      </c>
      <c r="AP321">
        <v>15.549999999999899</v>
      </c>
      <c r="AQ321">
        <v>0.5</v>
      </c>
    </row>
    <row r="322" spans="1:43" hidden="1" x14ac:dyDescent="0.25">
      <c r="A322" t="s">
        <v>937</v>
      </c>
      <c r="B322" t="s">
        <v>936</v>
      </c>
      <c r="C322" t="s">
        <v>765</v>
      </c>
      <c r="D322">
        <v>13611.013756155</v>
      </c>
      <c r="E322">
        <v>1597.2</v>
      </c>
      <c r="F322">
        <v>4071.51</v>
      </c>
      <c r="G322">
        <v>420.54</v>
      </c>
      <c r="H322">
        <v>83.42</v>
      </c>
      <c r="I322">
        <v>5491.08</v>
      </c>
      <c r="J322">
        <v>3.9099999999999899</v>
      </c>
      <c r="L322">
        <v>0</v>
      </c>
      <c r="M322">
        <v>109.47</v>
      </c>
      <c r="N322">
        <v>0</v>
      </c>
      <c r="O322">
        <v>1362.82</v>
      </c>
      <c r="P322">
        <v>8.2799999999993403</v>
      </c>
      <c r="Q322">
        <v>1005.19</v>
      </c>
      <c r="R322">
        <v>248.159999999999</v>
      </c>
      <c r="S322">
        <v>248.88</v>
      </c>
      <c r="T322">
        <v>1236.29999999999</v>
      </c>
      <c r="U322">
        <v>0</v>
      </c>
      <c r="V322">
        <v>-3.0000000000654801E-2</v>
      </c>
      <c r="W322">
        <v>1657.6</v>
      </c>
      <c r="X322">
        <v>6114.83</v>
      </c>
      <c r="Y322">
        <v>5307.8099999999904</v>
      </c>
      <c r="Z322">
        <v>8.3419740999999998</v>
      </c>
      <c r="AA322">
        <v>787.19</v>
      </c>
      <c r="AC322">
        <v>2161.56</v>
      </c>
      <c r="AD322">
        <v>0</v>
      </c>
      <c r="AE322">
        <v>4.4000000000000004</v>
      </c>
      <c r="AF322">
        <v>7477.65</v>
      </c>
      <c r="AG322">
        <v>5316.0899999999901</v>
      </c>
      <c r="AH322">
        <v>374.87</v>
      </c>
      <c r="AI322">
        <v>2161.56</v>
      </c>
      <c r="AJ322">
        <v>114.16</v>
      </c>
      <c r="AK322">
        <v>-907.18</v>
      </c>
      <c r="AL322">
        <v>-185.11</v>
      </c>
      <c r="AM322">
        <v>803.25</v>
      </c>
      <c r="AN322">
        <v>-527.45000000000005</v>
      </c>
      <c r="AO322">
        <v>689.09</v>
      </c>
      <c r="AP322">
        <v>-289.039999999999</v>
      </c>
      <c r="AQ322">
        <v>375.57</v>
      </c>
    </row>
    <row r="323" spans="1:43" hidden="1" x14ac:dyDescent="0.25">
      <c r="A323" t="s">
        <v>939</v>
      </c>
      <c r="B323" t="s">
        <v>938</v>
      </c>
      <c r="C323" t="s">
        <v>468</v>
      </c>
      <c r="D323">
        <v>13602.097089105</v>
      </c>
      <c r="E323">
        <v>564.9</v>
      </c>
      <c r="F323">
        <v>626.09</v>
      </c>
      <c r="G323">
        <v>238.62</v>
      </c>
      <c r="H323">
        <v>24.31</v>
      </c>
      <c r="I323">
        <v>87.9</v>
      </c>
      <c r="J323">
        <v>26.599999999999898</v>
      </c>
      <c r="L323">
        <v>1.26</v>
      </c>
      <c r="M323">
        <v>84.95</v>
      </c>
      <c r="N323">
        <v>-18.170000000000002</v>
      </c>
      <c r="O323">
        <v>2550.87</v>
      </c>
      <c r="P323">
        <v>951.66999999999905</v>
      </c>
      <c r="R323">
        <v>2412.64</v>
      </c>
      <c r="S323">
        <v>176.25</v>
      </c>
      <c r="T323">
        <v>454.62</v>
      </c>
      <c r="U323">
        <v>52.02</v>
      </c>
      <c r="V323">
        <v>28.019999999999499</v>
      </c>
      <c r="W323">
        <v>1499.54</v>
      </c>
      <c r="X323">
        <v>1225.81</v>
      </c>
      <c r="Y323">
        <v>1080.71</v>
      </c>
      <c r="Z323">
        <v>24.308993099999999</v>
      </c>
      <c r="AA323">
        <v>1238.4100000000001</v>
      </c>
      <c r="AC323">
        <v>1744.3</v>
      </c>
      <c r="AD323">
        <v>716.09</v>
      </c>
      <c r="AE323">
        <v>897.05</v>
      </c>
      <c r="AF323">
        <v>3776.68</v>
      </c>
      <c r="AG323">
        <v>2032.3799999999901</v>
      </c>
      <c r="AH323">
        <v>245.57</v>
      </c>
      <c r="AI323">
        <v>1744.3</v>
      </c>
      <c r="AJ323">
        <v>101.41</v>
      </c>
      <c r="AK323">
        <v>-478.62</v>
      </c>
      <c r="AL323">
        <v>-79.27</v>
      </c>
      <c r="AM323">
        <v>586.05999999999995</v>
      </c>
      <c r="AN323">
        <v>-186.59</v>
      </c>
      <c r="AO323">
        <v>484.65</v>
      </c>
      <c r="AP323">
        <v>28.169999999999899</v>
      </c>
      <c r="AQ323">
        <v>24.31</v>
      </c>
    </row>
    <row r="324" spans="1:43" hidden="1" x14ac:dyDescent="0.25">
      <c r="A324" t="s">
        <v>941</v>
      </c>
      <c r="B324" t="s">
        <v>940</v>
      </c>
      <c r="C324" t="s">
        <v>326</v>
      </c>
      <c r="D324">
        <v>13577.5977903</v>
      </c>
      <c r="E324">
        <v>687.5</v>
      </c>
      <c r="F324">
        <v>717.54</v>
      </c>
      <c r="G324">
        <v>748.39</v>
      </c>
      <c r="H324">
        <v>39.31</v>
      </c>
      <c r="I324">
        <v>82.27</v>
      </c>
      <c r="K324">
        <v>123.01</v>
      </c>
      <c r="L324">
        <v>0</v>
      </c>
      <c r="M324">
        <v>96.33</v>
      </c>
      <c r="N324">
        <v>0</v>
      </c>
      <c r="O324">
        <v>3272.8099999999899</v>
      </c>
      <c r="P324">
        <v>175.43</v>
      </c>
      <c r="R324">
        <v>2999.72999999999</v>
      </c>
      <c r="S324">
        <v>306.08</v>
      </c>
      <c r="T324">
        <v>919.39</v>
      </c>
      <c r="U324">
        <v>53.74</v>
      </c>
      <c r="V324">
        <v>106.2</v>
      </c>
      <c r="W324">
        <v>3582.77</v>
      </c>
      <c r="X324">
        <v>2910.02</v>
      </c>
      <c r="Y324">
        <v>1636.93</v>
      </c>
      <c r="Z324">
        <v>19.656312400000001</v>
      </c>
      <c r="AA324">
        <v>722.02</v>
      </c>
      <c r="AC324">
        <v>4370.47</v>
      </c>
      <c r="AD324">
        <v>1475.27</v>
      </c>
      <c r="AE324">
        <v>69.23</v>
      </c>
      <c r="AF324">
        <v>6182.83</v>
      </c>
      <c r="AG324">
        <v>1812.36</v>
      </c>
      <c r="AH324">
        <v>1046.4000000000001</v>
      </c>
      <c r="AI324">
        <v>4370.4699999999903</v>
      </c>
      <c r="AJ324">
        <v>443.4</v>
      </c>
      <c r="AK324">
        <v>-261.95999999999998</v>
      </c>
      <c r="AL324">
        <v>-447.59</v>
      </c>
      <c r="AM324">
        <v>723.94</v>
      </c>
      <c r="AN324">
        <v>-118.28</v>
      </c>
      <c r="AO324">
        <v>280.54000000000002</v>
      </c>
      <c r="AP324">
        <v>14.3900000000001</v>
      </c>
      <c r="AQ324">
        <v>196.56</v>
      </c>
    </row>
    <row r="325" spans="1:43" hidden="1" x14ac:dyDescent="0.25">
      <c r="A325" t="s">
        <v>943</v>
      </c>
      <c r="B325" t="s">
        <v>942</v>
      </c>
      <c r="C325" t="s">
        <v>774</v>
      </c>
      <c r="D325">
        <v>13571.753124715</v>
      </c>
      <c r="E325">
        <v>271.60000000000002</v>
      </c>
      <c r="F325">
        <v>7.9</v>
      </c>
      <c r="G325">
        <v>1721.26</v>
      </c>
      <c r="H325">
        <v>99.38</v>
      </c>
      <c r="I325">
        <v>445.94</v>
      </c>
      <c r="K325">
        <v>22.64</v>
      </c>
      <c r="L325">
        <v>0</v>
      </c>
      <c r="M325">
        <v>101.65</v>
      </c>
      <c r="N325">
        <v>0</v>
      </c>
      <c r="O325">
        <v>5215.01</v>
      </c>
      <c r="P325">
        <v>2663.56</v>
      </c>
      <c r="Q325">
        <v>5078.75</v>
      </c>
      <c r="R325">
        <v>11.969999999999899</v>
      </c>
      <c r="S325">
        <v>23.099999999999898</v>
      </c>
      <c r="T325">
        <v>96.429999999999893</v>
      </c>
      <c r="U325">
        <v>0</v>
      </c>
      <c r="V325">
        <v>1.0000000000218201E-2</v>
      </c>
      <c r="W325">
        <v>1091.1400000000001</v>
      </c>
      <c r="X325">
        <v>469.04</v>
      </c>
      <c r="Y325">
        <v>104.33</v>
      </c>
      <c r="Z325">
        <v>49.691809499999998</v>
      </c>
      <c r="AA325">
        <v>2728.43</v>
      </c>
      <c r="AC325">
        <v>2916.16</v>
      </c>
      <c r="AD325">
        <v>0</v>
      </c>
      <c r="AE325">
        <v>2663.55</v>
      </c>
      <c r="AF325">
        <v>5684.05</v>
      </c>
      <c r="AG325">
        <v>2767.89</v>
      </c>
      <c r="AH325">
        <v>0</v>
      </c>
      <c r="AI325">
        <v>2916.16</v>
      </c>
      <c r="AJ325">
        <v>3.65</v>
      </c>
      <c r="AK325">
        <v>768.02</v>
      </c>
      <c r="AL325">
        <v>-62.04</v>
      </c>
      <c r="AM325">
        <v>-723.53</v>
      </c>
      <c r="AN325">
        <v>-1441.6799999999901</v>
      </c>
      <c r="AO325">
        <v>-727.18</v>
      </c>
      <c r="AP325">
        <v>-17.549999999999901</v>
      </c>
      <c r="AQ325">
        <v>0</v>
      </c>
    </row>
    <row r="326" spans="1:43" hidden="1" x14ac:dyDescent="0.25">
      <c r="A326" t="s">
        <v>100</v>
      </c>
      <c r="B326" t="s">
        <v>101</v>
      </c>
      <c r="C326" t="s">
        <v>102</v>
      </c>
      <c r="D326">
        <v>13298.75045288</v>
      </c>
      <c r="E326">
        <v>135</v>
      </c>
      <c r="F326">
        <v>719.33</v>
      </c>
      <c r="G326">
        <v>0</v>
      </c>
      <c r="H326">
        <v>494.56</v>
      </c>
      <c r="I326">
        <v>1217.71</v>
      </c>
      <c r="K326">
        <v>68.55</v>
      </c>
      <c r="L326">
        <v>0</v>
      </c>
      <c r="M326">
        <v>325</v>
      </c>
      <c r="O326">
        <v>835.19999999999902</v>
      </c>
      <c r="P326">
        <v>63.87</v>
      </c>
      <c r="R326">
        <v>321.54999999999899</v>
      </c>
      <c r="S326">
        <v>131.30000000000001</v>
      </c>
      <c r="T326">
        <v>399.77999999999901</v>
      </c>
      <c r="U326">
        <v>120.1</v>
      </c>
      <c r="V326">
        <v>22.52</v>
      </c>
      <c r="W326">
        <v>1391.47</v>
      </c>
      <c r="X326">
        <v>2233.81</v>
      </c>
      <c r="Y326">
        <v>1119.1099999999999</v>
      </c>
      <c r="Z326">
        <v>98.912238400000007</v>
      </c>
      <c r="AA326">
        <v>49.95</v>
      </c>
      <c r="AC326">
        <v>1886.03</v>
      </c>
      <c r="AD326">
        <v>534.44000000000005</v>
      </c>
      <c r="AE326">
        <v>41.35</v>
      </c>
      <c r="AF326">
        <v>3069.01</v>
      </c>
      <c r="AG326">
        <v>1182.98</v>
      </c>
      <c r="AH326">
        <v>350.36</v>
      </c>
      <c r="AI326">
        <v>1886.03</v>
      </c>
      <c r="AJ326">
        <v>109.71</v>
      </c>
      <c r="AK326">
        <v>-607.5</v>
      </c>
      <c r="AL326">
        <v>61.86</v>
      </c>
      <c r="AM326">
        <v>915.91</v>
      </c>
      <c r="AN326">
        <v>-243.28</v>
      </c>
      <c r="AO326">
        <v>806.19999999999902</v>
      </c>
      <c r="AP326">
        <v>370.27</v>
      </c>
      <c r="AQ326">
        <v>593.47</v>
      </c>
    </row>
    <row r="327" spans="1:43" hidden="1" x14ac:dyDescent="0.25">
      <c r="A327" t="s">
        <v>945</v>
      </c>
      <c r="B327" t="s">
        <v>944</v>
      </c>
      <c r="C327" t="s">
        <v>27</v>
      </c>
      <c r="D327">
        <v>13289.294007279999</v>
      </c>
      <c r="E327">
        <v>222</v>
      </c>
      <c r="G327">
        <v>8859.77</v>
      </c>
      <c r="H327">
        <v>599.51</v>
      </c>
      <c r="I327">
        <v>17557.27</v>
      </c>
      <c r="M327">
        <v>22129.16</v>
      </c>
      <c r="N327">
        <v>0</v>
      </c>
      <c r="O327">
        <v>88605.37</v>
      </c>
      <c r="P327">
        <v>14625.789999999901</v>
      </c>
      <c r="Q327">
        <v>60004.57</v>
      </c>
      <c r="R327">
        <v>619.1</v>
      </c>
      <c r="U327">
        <v>5852.54</v>
      </c>
      <c r="V327">
        <v>3528.0299999999902</v>
      </c>
      <c r="W327">
        <v>3071.20999999999</v>
      </c>
      <c r="X327">
        <v>17557.27</v>
      </c>
      <c r="Y327">
        <v>79006.36</v>
      </c>
      <c r="Z327">
        <v>59.9513763</v>
      </c>
      <c r="AB327">
        <v>79006.36</v>
      </c>
      <c r="AC327">
        <v>12530.49</v>
      </c>
      <c r="AE327">
        <v>11097.76</v>
      </c>
      <c r="AF327">
        <v>106162.64</v>
      </c>
      <c r="AG327">
        <v>93632.15</v>
      </c>
      <c r="AI327">
        <v>12530.49</v>
      </c>
      <c r="AJ327">
        <v>270.8</v>
      </c>
      <c r="AK327">
        <v>-109.3</v>
      </c>
      <c r="AL327">
        <v>-264.02999999999997</v>
      </c>
      <c r="AM327">
        <v>6448.91</v>
      </c>
      <c r="AN327">
        <v>3255.7</v>
      </c>
      <c r="AO327">
        <v>6178.11</v>
      </c>
      <c r="AP327">
        <v>6075.58</v>
      </c>
      <c r="AQ327">
        <v>0</v>
      </c>
    </row>
    <row r="328" spans="1:43" hidden="1" x14ac:dyDescent="0.25">
      <c r="A328" t="s">
        <v>947</v>
      </c>
      <c r="B328" t="s">
        <v>946</v>
      </c>
      <c r="C328" t="s">
        <v>384</v>
      </c>
      <c r="D328">
        <v>13262.494173075</v>
      </c>
      <c r="E328">
        <v>570.9</v>
      </c>
      <c r="F328">
        <v>944.33</v>
      </c>
      <c r="G328">
        <v>1717.49</v>
      </c>
      <c r="H328">
        <v>230.82</v>
      </c>
      <c r="I328">
        <v>1534.26</v>
      </c>
      <c r="K328">
        <v>331.66</v>
      </c>
      <c r="L328">
        <v>31.48</v>
      </c>
      <c r="M328">
        <v>5.52</v>
      </c>
      <c r="N328">
        <v>-101.32</v>
      </c>
      <c r="O328">
        <v>6653.29</v>
      </c>
      <c r="P328">
        <v>4469.59</v>
      </c>
      <c r="R328">
        <v>5390.11</v>
      </c>
      <c r="S328">
        <v>388.95999999999901</v>
      </c>
      <c r="T328">
        <v>7807.7199999999903</v>
      </c>
      <c r="U328">
        <v>894.52</v>
      </c>
      <c r="V328">
        <v>195.50000000000099</v>
      </c>
      <c r="W328">
        <v>1163.8399999999999</v>
      </c>
      <c r="X328">
        <v>9712.1299999999992</v>
      </c>
      <c r="Y328">
        <v>8752.0499999999993</v>
      </c>
      <c r="Z328">
        <v>23.073</v>
      </c>
      <c r="AA328">
        <v>4634.3599999999997</v>
      </c>
      <c r="AC328">
        <v>3143.7799999999902</v>
      </c>
      <c r="AD328">
        <v>7327.31</v>
      </c>
      <c r="AE328">
        <v>4274.09</v>
      </c>
      <c r="AF328">
        <v>16365.42</v>
      </c>
      <c r="AG328">
        <v>13221.64</v>
      </c>
      <c r="AH328">
        <v>461.6</v>
      </c>
      <c r="AI328">
        <v>3143.7799999999902</v>
      </c>
      <c r="AJ328">
        <v>323.52999999999997</v>
      </c>
      <c r="AK328">
        <v>-695.23</v>
      </c>
      <c r="AL328">
        <v>-270.60000000000002</v>
      </c>
      <c r="AM328">
        <v>966.47</v>
      </c>
      <c r="AN328">
        <v>78.37</v>
      </c>
      <c r="AO328">
        <v>642.94000000000005</v>
      </c>
      <c r="AP328">
        <v>0.63999999999998602</v>
      </c>
      <c r="AQ328">
        <v>34.56</v>
      </c>
    </row>
    <row r="329" spans="1:43" hidden="1" x14ac:dyDescent="0.25">
      <c r="A329" t="s">
        <v>949</v>
      </c>
      <c r="B329" t="s">
        <v>948</v>
      </c>
      <c r="C329" t="s">
        <v>347</v>
      </c>
      <c r="D329">
        <v>13129.114208000001</v>
      </c>
      <c r="E329">
        <v>45</v>
      </c>
      <c r="F329">
        <v>0</v>
      </c>
      <c r="G329">
        <v>0</v>
      </c>
      <c r="H329">
        <v>0.11</v>
      </c>
      <c r="I329">
        <v>0.05</v>
      </c>
      <c r="L329">
        <v>0</v>
      </c>
      <c r="M329">
        <v>0</v>
      </c>
      <c r="O329">
        <v>0</v>
      </c>
      <c r="P329">
        <v>0.01</v>
      </c>
      <c r="R329">
        <v>0</v>
      </c>
      <c r="S329">
        <v>0</v>
      </c>
      <c r="T329">
        <v>0</v>
      </c>
      <c r="U329">
        <v>0</v>
      </c>
      <c r="V329">
        <v>0.01</v>
      </c>
      <c r="W329">
        <v>-7.0000000000000007E-2</v>
      </c>
      <c r="X329">
        <v>0.05</v>
      </c>
      <c r="Y329">
        <v>0</v>
      </c>
      <c r="Z329">
        <v>1.0999999999999999E-2</v>
      </c>
      <c r="AA329">
        <v>0</v>
      </c>
      <c r="AC329">
        <v>3.9999999999999897E-2</v>
      </c>
      <c r="AD329">
        <v>0</v>
      </c>
      <c r="AE329">
        <v>0</v>
      </c>
      <c r="AF329">
        <v>0.05</v>
      </c>
      <c r="AG329">
        <v>0.01</v>
      </c>
      <c r="AH329">
        <v>0</v>
      </c>
      <c r="AI329">
        <v>3.9999999999999897E-2</v>
      </c>
      <c r="AJ329">
        <v>0</v>
      </c>
      <c r="AK329">
        <v>0.05</v>
      </c>
      <c r="AL329">
        <v>0</v>
      </c>
      <c r="AM329">
        <v>-0.01</v>
      </c>
      <c r="AN329">
        <v>0</v>
      </c>
      <c r="AO329">
        <v>-0.01</v>
      </c>
      <c r="AP329">
        <v>0.04</v>
      </c>
      <c r="AQ329">
        <v>0</v>
      </c>
    </row>
    <row r="330" spans="1:43" hidden="1" x14ac:dyDescent="0.25">
      <c r="A330" t="s">
        <v>951</v>
      </c>
      <c r="B330" t="s">
        <v>950</v>
      </c>
      <c r="C330" t="s">
        <v>418</v>
      </c>
      <c r="D330">
        <v>12910.570821494999</v>
      </c>
      <c r="E330">
        <v>400</v>
      </c>
      <c r="F330">
        <v>110.79</v>
      </c>
      <c r="G330">
        <v>0</v>
      </c>
      <c r="H330">
        <v>32.33</v>
      </c>
      <c r="I330">
        <v>750.62</v>
      </c>
      <c r="J330">
        <v>3.46</v>
      </c>
      <c r="L330">
        <v>3.653</v>
      </c>
      <c r="M330">
        <v>0</v>
      </c>
      <c r="N330">
        <v>0.82</v>
      </c>
      <c r="O330">
        <v>269.27999999999997</v>
      </c>
      <c r="P330">
        <v>12.2399999999997</v>
      </c>
      <c r="R330">
        <v>246.477</v>
      </c>
      <c r="S330">
        <v>51.76</v>
      </c>
      <c r="T330">
        <v>371.15</v>
      </c>
      <c r="U330">
        <v>19.149999999999999</v>
      </c>
      <c r="V330">
        <v>7.2299999999997704</v>
      </c>
      <c r="W330">
        <v>824.24</v>
      </c>
      <c r="X330">
        <v>1082.29</v>
      </c>
      <c r="Y330">
        <v>481.94</v>
      </c>
      <c r="Z330">
        <v>32.330548399999998</v>
      </c>
      <c r="AA330">
        <v>2.1799999999999899</v>
      </c>
      <c r="AC330">
        <v>857.39</v>
      </c>
      <c r="AD330">
        <v>178.43</v>
      </c>
      <c r="AE330">
        <v>1.5499999999999901</v>
      </c>
      <c r="AF330">
        <v>1351.57</v>
      </c>
      <c r="AG330">
        <v>494.17999999999898</v>
      </c>
      <c r="AH330">
        <v>101.48</v>
      </c>
      <c r="AI330">
        <v>857.39</v>
      </c>
      <c r="AJ330">
        <v>15.7</v>
      </c>
      <c r="AK330">
        <v>-74.61</v>
      </c>
      <c r="AL330">
        <v>-363.34</v>
      </c>
      <c r="AM330">
        <v>433.44</v>
      </c>
      <c r="AN330">
        <v>66.8</v>
      </c>
      <c r="AO330">
        <v>417.74</v>
      </c>
      <c r="AP330">
        <v>-4.5099999999999696</v>
      </c>
      <c r="AQ330">
        <v>71.11</v>
      </c>
    </row>
    <row r="331" spans="1:43" hidden="1" x14ac:dyDescent="0.25">
      <c r="A331" t="s">
        <v>953</v>
      </c>
      <c r="B331" t="s">
        <v>952</v>
      </c>
      <c r="C331" t="s">
        <v>334</v>
      </c>
      <c r="D331">
        <v>12618.269635729999</v>
      </c>
      <c r="E331">
        <v>621.04999999999995</v>
      </c>
      <c r="F331">
        <v>526.66999999999996</v>
      </c>
      <c r="G331">
        <v>64.94</v>
      </c>
      <c r="H331">
        <v>16.100000000000001</v>
      </c>
      <c r="I331">
        <v>78.09</v>
      </c>
      <c r="K331">
        <v>5.93</v>
      </c>
      <c r="L331">
        <v>0</v>
      </c>
      <c r="M331">
        <v>0</v>
      </c>
      <c r="N331">
        <v>0</v>
      </c>
      <c r="O331">
        <v>336.22</v>
      </c>
      <c r="P331">
        <v>39.400000000000198</v>
      </c>
      <c r="R331">
        <v>316.33999999999997</v>
      </c>
      <c r="S331">
        <v>162.88</v>
      </c>
      <c r="T331">
        <v>79.459999999999994</v>
      </c>
      <c r="U331">
        <v>13.95</v>
      </c>
      <c r="V331">
        <v>1.47000000000022</v>
      </c>
      <c r="W331">
        <v>947.68</v>
      </c>
      <c r="X331">
        <v>1338.03</v>
      </c>
      <c r="Y331">
        <v>606.13</v>
      </c>
      <c r="Z331">
        <v>16.099633099999998</v>
      </c>
      <c r="AA331">
        <v>64.709999999999994</v>
      </c>
      <c r="AC331">
        <v>1028.72</v>
      </c>
      <c r="AD331">
        <v>608.04</v>
      </c>
      <c r="AE331">
        <v>37.9299999999999</v>
      </c>
      <c r="AF331">
        <v>1674.25</v>
      </c>
      <c r="AG331">
        <v>645.53</v>
      </c>
      <c r="AH331">
        <v>489.02</v>
      </c>
      <c r="AI331">
        <v>1028.72</v>
      </c>
      <c r="AJ331">
        <v>62.45</v>
      </c>
      <c r="AK331">
        <v>-50.28</v>
      </c>
      <c r="AL331">
        <v>-69.91</v>
      </c>
      <c r="AM331">
        <v>27.26</v>
      </c>
      <c r="AN331">
        <v>-369.26</v>
      </c>
      <c r="AO331">
        <v>-35.19</v>
      </c>
      <c r="AP331">
        <v>-92.929999999999893</v>
      </c>
      <c r="AQ331">
        <v>40.25</v>
      </c>
    </row>
    <row r="332" spans="1:43" hidden="1" x14ac:dyDescent="0.25">
      <c r="A332" t="s">
        <v>955</v>
      </c>
      <c r="B332" t="s">
        <v>954</v>
      </c>
      <c r="C332" t="s">
        <v>334</v>
      </c>
      <c r="D332">
        <v>12579.039708660001</v>
      </c>
      <c r="E332">
        <v>350.2</v>
      </c>
      <c r="F332">
        <v>1819.96</v>
      </c>
      <c r="G332">
        <v>5618.16</v>
      </c>
      <c r="H332">
        <v>357.16</v>
      </c>
      <c r="I332">
        <v>203.15</v>
      </c>
      <c r="J332">
        <v>1189.94</v>
      </c>
      <c r="L332">
        <v>3669.6499999999901</v>
      </c>
      <c r="M332">
        <v>0.05</v>
      </c>
      <c r="N332">
        <v>0</v>
      </c>
      <c r="O332">
        <v>16463.889999999901</v>
      </c>
      <c r="P332">
        <v>4880.7199999999903</v>
      </c>
      <c r="R332">
        <v>11888.039999999901</v>
      </c>
      <c r="S332">
        <v>669.469999999999</v>
      </c>
      <c r="T332">
        <v>3448.05</v>
      </c>
      <c r="U332">
        <v>906.15</v>
      </c>
      <c r="V332">
        <v>272.28999999999598</v>
      </c>
      <c r="W332">
        <v>2863.68</v>
      </c>
      <c r="X332">
        <v>2523.8399999999901</v>
      </c>
      <c r="Y332">
        <v>5268.01</v>
      </c>
      <c r="Z332">
        <v>35.715615300000003</v>
      </c>
      <c r="AA332">
        <v>4785.1399999999903</v>
      </c>
      <c r="AC332">
        <v>8839</v>
      </c>
      <c r="AD332">
        <v>1050.04</v>
      </c>
      <c r="AE332">
        <v>3418.49</v>
      </c>
      <c r="AF332">
        <v>18987.729999999901</v>
      </c>
      <c r="AG332">
        <v>10148.7299999999</v>
      </c>
      <c r="AH332">
        <v>601.17999999999995</v>
      </c>
      <c r="AI332">
        <v>8839</v>
      </c>
      <c r="AJ332">
        <v>486.33</v>
      </c>
      <c r="AK332">
        <v>-1361.68</v>
      </c>
      <c r="AL332">
        <v>-260.36</v>
      </c>
      <c r="AM332">
        <v>1711.4</v>
      </c>
      <c r="AN332">
        <v>461.52999999999901</v>
      </c>
      <c r="AO332">
        <v>1225.07</v>
      </c>
      <c r="AP332">
        <v>89.3599999999999</v>
      </c>
      <c r="AQ332">
        <v>0</v>
      </c>
    </row>
    <row r="333" spans="1:43" hidden="1" x14ac:dyDescent="0.25">
      <c r="A333" t="s">
        <v>957</v>
      </c>
      <c r="B333" t="s">
        <v>956</v>
      </c>
      <c r="C333" t="s">
        <v>626</v>
      </c>
      <c r="D333">
        <v>12483.315000000001</v>
      </c>
      <c r="E333">
        <v>368.05</v>
      </c>
      <c r="F333">
        <v>871.39</v>
      </c>
      <c r="G333">
        <v>1091.4100000000001</v>
      </c>
      <c r="H333">
        <v>35.1</v>
      </c>
      <c r="I333">
        <v>1469.4399999999901</v>
      </c>
      <c r="K333">
        <v>80.899999999999906</v>
      </c>
      <c r="L333">
        <v>14.833600000000001</v>
      </c>
      <c r="M333">
        <v>0.01</v>
      </c>
      <c r="N333">
        <v>514.48</v>
      </c>
      <c r="O333">
        <v>4310.54</v>
      </c>
      <c r="P333">
        <v>1889.57</v>
      </c>
      <c r="R333">
        <v>4057.9863999999998</v>
      </c>
      <c r="S333">
        <v>303.29000000000002</v>
      </c>
      <c r="T333">
        <v>261.55</v>
      </c>
      <c r="U333">
        <v>156.81</v>
      </c>
      <c r="V333">
        <v>57.5300000000002</v>
      </c>
      <c r="W333">
        <v>2405.83</v>
      </c>
      <c r="X333">
        <v>2758.78999999999</v>
      </c>
      <c r="Y333">
        <v>1132.94</v>
      </c>
      <c r="Z333">
        <v>35.104500000000002</v>
      </c>
      <c r="AA333">
        <v>1923.89</v>
      </c>
      <c r="AC333">
        <v>4046.82</v>
      </c>
      <c r="AD333">
        <v>147.47</v>
      </c>
      <c r="AE333">
        <v>1832.04</v>
      </c>
      <c r="AF333">
        <v>7069.33</v>
      </c>
      <c r="AG333">
        <v>3022.51</v>
      </c>
      <c r="AH333">
        <v>838.59</v>
      </c>
      <c r="AI333">
        <v>4046.8199999999902</v>
      </c>
      <c r="AJ333">
        <v>538</v>
      </c>
      <c r="AK333">
        <v>1310.94</v>
      </c>
      <c r="AL333">
        <v>-931.04</v>
      </c>
      <c r="AM333">
        <v>358.41</v>
      </c>
      <c r="AN333">
        <v>-323.92</v>
      </c>
      <c r="AO333">
        <v>-179.58999999999901</v>
      </c>
      <c r="AP333">
        <v>738.31</v>
      </c>
      <c r="AQ333">
        <v>214.52</v>
      </c>
    </row>
    <row r="334" spans="1:43" hidden="1" x14ac:dyDescent="0.25">
      <c r="A334" t="s">
        <v>959</v>
      </c>
      <c r="B334" t="s">
        <v>958</v>
      </c>
      <c r="C334" t="s">
        <v>61</v>
      </c>
      <c r="D334">
        <v>12480.6174108</v>
      </c>
      <c r="E334">
        <v>1276.75</v>
      </c>
      <c r="F334">
        <v>841.76</v>
      </c>
      <c r="G334">
        <v>54.56</v>
      </c>
      <c r="H334">
        <v>48.34</v>
      </c>
      <c r="I334">
        <v>1095.3599999999999</v>
      </c>
      <c r="J334">
        <v>194.68</v>
      </c>
      <c r="L334">
        <v>0</v>
      </c>
      <c r="M334">
        <v>2.34</v>
      </c>
      <c r="N334">
        <v>0</v>
      </c>
      <c r="O334">
        <v>6501.51</v>
      </c>
      <c r="P334">
        <v>4698.4199999999901</v>
      </c>
      <c r="R334">
        <v>1544.19999999999</v>
      </c>
      <c r="S334">
        <v>2384.83</v>
      </c>
      <c r="T334">
        <v>1316.28</v>
      </c>
      <c r="U334">
        <v>4954.97</v>
      </c>
      <c r="V334">
        <v>0.34999999999839898</v>
      </c>
      <c r="W334">
        <v>4707.96</v>
      </c>
      <c r="X334">
        <v>5165.8099999999904</v>
      </c>
      <c r="Y334">
        <v>2158.04</v>
      </c>
      <c r="Z334">
        <v>9.668901</v>
      </c>
      <c r="AA334">
        <v>5282.17</v>
      </c>
      <c r="AC334">
        <v>4810.8599999999997</v>
      </c>
      <c r="AD334">
        <v>1021.8</v>
      </c>
      <c r="AE334">
        <v>4503.3900000000003</v>
      </c>
      <c r="AF334">
        <v>11667.32</v>
      </c>
      <c r="AG334">
        <v>6856.45999999999</v>
      </c>
      <c r="AH334">
        <v>663.82</v>
      </c>
      <c r="AI334">
        <v>4810.8599999999997</v>
      </c>
      <c r="AJ334">
        <v>434.64</v>
      </c>
      <c r="AK334">
        <v>329.26</v>
      </c>
      <c r="AL334">
        <v>-257.14</v>
      </c>
      <c r="AM334">
        <v>148.01</v>
      </c>
      <c r="AN334">
        <v>-1660.37</v>
      </c>
      <c r="AO334">
        <v>-286.63</v>
      </c>
      <c r="AP334">
        <v>220.13</v>
      </c>
      <c r="AQ334">
        <v>0</v>
      </c>
    </row>
    <row r="335" spans="1:43" hidden="1" x14ac:dyDescent="0.25">
      <c r="A335" t="s">
        <v>961</v>
      </c>
      <c r="B335" t="s">
        <v>960</v>
      </c>
      <c r="C335" t="s">
        <v>774</v>
      </c>
      <c r="D335">
        <v>12452.833219779999</v>
      </c>
      <c r="E335">
        <v>1603.5</v>
      </c>
      <c r="F335">
        <v>8.61</v>
      </c>
      <c r="G335">
        <v>1359.63</v>
      </c>
      <c r="H335">
        <v>79.06</v>
      </c>
      <c r="I335">
        <v>1392.83</v>
      </c>
      <c r="J335">
        <v>49.25</v>
      </c>
      <c r="L335">
        <v>0</v>
      </c>
      <c r="M335">
        <v>110.72</v>
      </c>
      <c r="N335">
        <v>0</v>
      </c>
      <c r="O335">
        <v>11685.73</v>
      </c>
      <c r="P335">
        <v>9936.5099999999893</v>
      </c>
      <c r="Q335">
        <v>11476.27</v>
      </c>
      <c r="R335">
        <v>98.74</v>
      </c>
      <c r="S335">
        <v>331.04</v>
      </c>
      <c r="T335">
        <v>194.81</v>
      </c>
      <c r="U335">
        <v>0</v>
      </c>
      <c r="V335">
        <v>-2.0000000000436498E-2</v>
      </c>
      <c r="W335">
        <v>1830.9099999999901</v>
      </c>
      <c r="X335">
        <v>1723.87</v>
      </c>
      <c r="Y335">
        <v>203.42</v>
      </c>
      <c r="Z335">
        <v>7.9056873999999997</v>
      </c>
      <c r="AA335">
        <v>9887.2799999999897</v>
      </c>
      <c r="AC335">
        <v>3269.67</v>
      </c>
      <c r="AD335">
        <v>0</v>
      </c>
      <c r="AE335">
        <v>9887.2799999999897</v>
      </c>
      <c r="AF335">
        <v>13409.5999999999</v>
      </c>
      <c r="AG335">
        <v>10139.9299999999</v>
      </c>
      <c r="AH335">
        <v>0</v>
      </c>
      <c r="AI335">
        <v>3269.67</v>
      </c>
      <c r="AJ335">
        <v>38.950000000000003</v>
      </c>
      <c r="AK335">
        <v>1858.26</v>
      </c>
      <c r="AL335">
        <v>186.08</v>
      </c>
      <c r="AM335">
        <v>-1914.5</v>
      </c>
      <c r="AN335">
        <v>-2483.25</v>
      </c>
      <c r="AO335">
        <v>-1953.45</v>
      </c>
      <c r="AP335">
        <v>129.83999999999901</v>
      </c>
      <c r="AQ335">
        <v>0</v>
      </c>
    </row>
    <row r="336" spans="1:43" hidden="1" x14ac:dyDescent="0.25">
      <c r="A336" t="s">
        <v>963</v>
      </c>
      <c r="B336" t="s">
        <v>962</v>
      </c>
      <c r="C336" t="s">
        <v>88</v>
      </c>
      <c r="D336">
        <v>12446.755529399999</v>
      </c>
      <c r="E336">
        <v>2401.6</v>
      </c>
      <c r="F336">
        <v>209.06</v>
      </c>
      <c r="G336">
        <v>18.64</v>
      </c>
      <c r="H336">
        <v>10.23</v>
      </c>
      <c r="I336">
        <v>18.23</v>
      </c>
      <c r="J336">
        <v>55.96</v>
      </c>
      <c r="L336">
        <v>0</v>
      </c>
      <c r="M336">
        <v>0</v>
      </c>
      <c r="O336">
        <v>1091.27</v>
      </c>
      <c r="P336">
        <v>68.800000000000196</v>
      </c>
      <c r="R336">
        <v>1071.19</v>
      </c>
      <c r="S336">
        <v>38.5</v>
      </c>
      <c r="T336">
        <v>143.479999999999</v>
      </c>
      <c r="U336">
        <v>20.079999999999998</v>
      </c>
      <c r="V336">
        <v>12.840000000000201</v>
      </c>
      <c r="W336">
        <v>1140.06</v>
      </c>
      <c r="X336">
        <v>499</v>
      </c>
      <c r="Y336">
        <v>352.539999999999</v>
      </c>
      <c r="Z336">
        <v>5.1100627999999997</v>
      </c>
      <c r="AA336">
        <v>85.49</v>
      </c>
      <c r="AC336">
        <v>1168.9299999999901</v>
      </c>
      <c r="AD336">
        <v>183.85</v>
      </c>
      <c r="AE336">
        <v>0</v>
      </c>
      <c r="AF336">
        <v>1590.27</v>
      </c>
      <c r="AG336">
        <v>421.34</v>
      </c>
      <c r="AH336">
        <v>258.42</v>
      </c>
      <c r="AI336">
        <v>1168.9299999999901</v>
      </c>
      <c r="AJ336">
        <v>303.43</v>
      </c>
      <c r="AK336">
        <v>7.99</v>
      </c>
      <c r="AL336">
        <v>-277.05</v>
      </c>
      <c r="AM336">
        <v>248.38</v>
      </c>
      <c r="AN336">
        <v>-114.14</v>
      </c>
      <c r="AO336">
        <v>-55.05</v>
      </c>
      <c r="AP336">
        <v>-20.68</v>
      </c>
      <c r="AQ336">
        <v>51.09</v>
      </c>
    </row>
    <row r="337" spans="1:43" hidden="1" x14ac:dyDescent="0.25">
      <c r="A337" t="s">
        <v>965</v>
      </c>
      <c r="B337" t="s">
        <v>964</v>
      </c>
      <c r="C337" t="s">
        <v>326</v>
      </c>
      <c r="D337">
        <v>12409.873112159999</v>
      </c>
      <c r="E337">
        <v>105.05</v>
      </c>
      <c r="F337">
        <v>1194.21</v>
      </c>
      <c r="G337">
        <v>3818.71</v>
      </c>
      <c r="H337">
        <v>1193.32</v>
      </c>
      <c r="I337">
        <v>734.67</v>
      </c>
      <c r="K337">
        <v>129.99</v>
      </c>
      <c r="L337">
        <v>3220.42</v>
      </c>
      <c r="M337">
        <v>211.87</v>
      </c>
      <c r="N337">
        <v>0</v>
      </c>
      <c r="O337">
        <v>9467.77</v>
      </c>
      <c r="P337">
        <v>3686.7</v>
      </c>
      <c r="R337">
        <v>5666.76</v>
      </c>
      <c r="S337">
        <v>620.1</v>
      </c>
      <c r="T337">
        <v>2648.84</v>
      </c>
      <c r="U337">
        <v>238.73</v>
      </c>
      <c r="V337">
        <v>201.24</v>
      </c>
      <c r="W337">
        <v>1761.47</v>
      </c>
      <c r="X337">
        <v>4835.4799999999996</v>
      </c>
      <c r="Y337">
        <v>3843.05</v>
      </c>
      <c r="Z337">
        <v>119.33185</v>
      </c>
      <c r="AA337">
        <v>5637.08</v>
      </c>
      <c r="AC337">
        <v>6773.5</v>
      </c>
      <c r="AD337">
        <v>1681.37</v>
      </c>
      <c r="AE337">
        <v>3485.46</v>
      </c>
      <c r="AF337">
        <v>14303.25</v>
      </c>
      <c r="AG337">
        <v>7529.75</v>
      </c>
      <c r="AH337">
        <v>1799.34</v>
      </c>
      <c r="AI337">
        <v>6773.49999999999</v>
      </c>
      <c r="AJ337">
        <v>964.75</v>
      </c>
      <c r="AK337">
        <v>817.79</v>
      </c>
      <c r="AL337">
        <v>-1333.63</v>
      </c>
      <c r="AM337">
        <v>483.89</v>
      </c>
      <c r="AN337">
        <v>-484.12</v>
      </c>
      <c r="AO337">
        <v>-480.86</v>
      </c>
      <c r="AP337">
        <v>-31.950000000000099</v>
      </c>
      <c r="AQ337">
        <v>67</v>
      </c>
    </row>
    <row r="338" spans="1:43" hidden="1" x14ac:dyDescent="0.25">
      <c r="A338" t="s">
        <v>967</v>
      </c>
      <c r="B338" t="s">
        <v>966</v>
      </c>
      <c r="C338" t="s">
        <v>681</v>
      </c>
      <c r="D338">
        <v>12402.5825</v>
      </c>
      <c r="E338">
        <v>1187.0999999999999</v>
      </c>
      <c r="F338">
        <v>12.5</v>
      </c>
      <c r="G338">
        <v>0</v>
      </c>
      <c r="H338">
        <v>104.5</v>
      </c>
      <c r="I338">
        <v>845.41</v>
      </c>
      <c r="J338">
        <v>5.8299999999999903</v>
      </c>
      <c r="L338">
        <v>0</v>
      </c>
      <c r="M338">
        <v>285.93</v>
      </c>
      <c r="N338">
        <v>43.38</v>
      </c>
      <c r="O338">
        <v>418.22</v>
      </c>
      <c r="P338">
        <v>13.5699999999997</v>
      </c>
      <c r="R338">
        <v>109.98</v>
      </c>
      <c r="S338">
        <v>16.099999999999898</v>
      </c>
      <c r="T338">
        <v>163.19</v>
      </c>
      <c r="U338">
        <v>22.31</v>
      </c>
      <c r="V338">
        <v>7.5999999999997598</v>
      </c>
      <c r="W338">
        <v>988.42</v>
      </c>
      <c r="X338">
        <v>907.34</v>
      </c>
      <c r="Y338">
        <v>175.69</v>
      </c>
      <c r="Z338">
        <v>10.45</v>
      </c>
      <c r="AA338">
        <v>0.28999999999999998</v>
      </c>
      <c r="AC338">
        <v>1136.3</v>
      </c>
      <c r="AD338">
        <v>0</v>
      </c>
      <c r="AE338">
        <v>0.13999999999999899</v>
      </c>
      <c r="AF338">
        <v>1325.56</v>
      </c>
      <c r="AG338">
        <v>189.259999999999</v>
      </c>
      <c r="AH338">
        <v>45.83</v>
      </c>
      <c r="AI338">
        <v>1136.3</v>
      </c>
      <c r="AJ338">
        <v>25.24</v>
      </c>
      <c r="AK338">
        <v>-94.18</v>
      </c>
      <c r="AL338">
        <v>-144.62</v>
      </c>
      <c r="AM338">
        <v>282.5</v>
      </c>
      <c r="AN338">
        <v>-95.17</v>
      </c>
      <c r="AO338">
        <v>257.26</v>
      </c>
      <c r="AP338">
        <v>43.699999999999903</v>
      </c>
      <c r="AQ338">
        <v>94.05</v>
      </c>
    </row>
    <row r="339" spans="1:43" hidden="1" x14ac:dyDescent="0.25">
      <c r="A339" t="s">
        <v>969</v>
      </c>
      <c r="B339" t="s">
        <v>968</v>
      </c>
      <c r="C339" t="s">
        <v>468</v>
      </c>
      <c r="D339">
        <v>12359.173763950001</v>
      </c>
      <c r="E339">
        <v>5010.8999999999996</v>
      </c>
      <c r="F339">
        <v>5521.32</v>
      </c>
      <c r="G339">
        <v>36.42</v>
      </c>
      <c r="H339">
        <v>10.119999999999999</v>
      </c>
      <c r="I339">
        <v>4132.21</v>
      </c>
      <c r="K339">
        <v>79.48</v>
      </c>
      <c r="L339">
        <v>751.39</v>
      </c>
      <c r="M339">
        <v>818.6</v>
      </c>
      <c r="N339">
        <v>2804.16</v>
      </c>
      <c r="O339">
        <v>19358.57</v>
      </c>
      <c r="P339">
        <v>10744.42</v>
      </c>
      <c r="R339">
        <v>7001.31</v>
      </c>
      <c r="S339">
        <v>11835.8</v>
      </c>
      <c r="T339">
        <v>16812.41</v>
      </c>
      <c r="U339">
        <v>10707.79</v>
      </c>
      <c r="V339">
        <v>308.89999999999998</v>
      </c>
      <c r="W339">
        <v>3194.45</v>
      </c>
      <c r="X339">
        <v>19764.73</v>
      </c>
      <c r="Y339">
        <v>22333.73</v>
      </c>
      <c r="Z339">
        <v>2.0232085</v>
      </c>
      <c r="AA339">
        <v>25789.19</v>
      </c>
      <c r="AC339">
        <v>6045.15</v>
      </c>
      <c r="AD339">
        <v>2332.08</v>
      </c>
      <c r="AE339">
        <v>10435.52</v>
      </c>
      <c r="AF339">
        <v>39123.300000000003</v>
      </c>
      <c r="AG339">
        <v>33078.15</v>
      </c>
      <c r="AH339">
        <v>1464.64</v>
      </c>
      <c r="AI339">
        <v>6045.15</v>
      </c>
      <c r="AJ339">
        <v>1485.24</v>
      </c>
      <c r="AK339">
        <v>5978.59</v>
      </c>
      <c r="AL339">
        <v>-1439.33</v>
      </c>
      <c r="AM339">
        <v>-4110.6400000000003</v>
      </c>
      <c r="AN339">
        <v>-7184.98</v>
      </c>
      <c r="AO339">
        <v>-5595.88</v>
      </c>
      <c r="AP339">
        <v>428.61999999999898</v>
      </c>
      <c r="AQ339">
        <v>271.66000000000003</v>
      </c>
    </row>
    <row r="340" spans="1:43" hidden="1" x14ac:dyDescent="0.25">
      <c r="A340" t="s">
        <v>971</v>
      </c>
      <c r="B340" t="s">
        <v>970</v>
      </c>
      <c r="C340" t="s">
        <v>326</v>
      </c>
      <c r="D340">
        <v>12306.94279782</v>
      </c>
      <c r="E340">
        <v>483.5</v>
      </c>
      <c r="F340">
        <v>107.44</v>
      </c>
      <c r="G340">
        <v>109.57</v>
      </c>
      <c r="H340">
        <v>25.46</v>
      </c>
      <c r="I340">
        <v>528.53</v>
      </c>
      <c r="J340">
        <v>54.32</v>
      </c>
      <c r="L340">
        <v>0</v>
      </c>
      <c r="M340">
        <v>117.1</v>
      </c>
      <c r="N340">
        <v>0</v>
      </c>
      <c r="O340">
        <v>701.65</v>
      </c>
      <c r="P340">
        <v>92.119999999999905</v>
      </c>
      <c r="R340">
        <v>564.17999999999995</v>
      </c>
      <c r="S340">
        <v>79.62</v>
      </c>
      <c r="T340">
        <v>102.85</v>
      </c>
      <c r="U340">
        <v>20.37</v>
      </c>
      <c r="V340">
        <v>8.8999999999999897</v>
      </c>
      <c r="W340">
        <v>1392.15</v>
      </c>
      <c r="X340">
        <v>1127.94</v>
      </c>
      <c r="Y340">
        <v>210.29</v>
      </c>
      <c r="Z340">
        <v>25.456496000000001</v>
      </c>
      <c r="AA340">
        <v>97.12</v>
      </c>
      <c r="AC340">
        <v>1527.18</v>
      </c>
      <c r="AD340">
        <v>283.42</v>
      </c>
      <c r="AE340">
        <v>28.9</v>
      </c>
      <c r="AF340">
        <v>1829.59</v>
      </c>
      <c r="AG340">
        <v>302.41000000000003</v>
      </c>
      <c r="AH340">
        <v>236.37</v>
      </c>
      <c r="AI340">
        <v>1527.18</v>
      </c>
      <c r="AJ340">
        <v>75.19</v>
      </c>
      <c r="AK340">
        <v>-156.41</v>
      </c>
      <c r="AL340">
        <v>-136.21</v>
      </c>
      <c r="AM340">
        <v>330</v>
      </c>
      <c r="AN340">
        <v>-378.23</v>
      </c>
      <c r="AO340">
        <v>254.81</v>
      </c>
      <c r="AP340">
        <v>37.379999999999903</v>
      </c>
      <c r="AQ340">
        <v>101.83</v>
      </c>
    </row>
    <row r="341" spans="1:43" hidden="1" x14ac:dyDescent="0.25">
      <c r="A341" t="s">
        <v>973</v>
      </c>
      <c r="B341" t="s">
        <v>972</v>
      </c>
      <c r="C341" t="s">
        <v>41</v>
      </c>
      <c r="D341">
        <v>12303.5310255</v>
      </c>
      <c r="E341">
        <v>284.35000000000002</v>
      </c>
      <c r="F341">
        <v>496.51</v>
      </c>
      <c r="G341">
        <v>132.55000000000001</v>
      </c>
      <c r="H341">
        <v>43.15</v>
      </c>
      <c r="I341">
        <v>61.27</v>
      </c>
      <c r="K341">
        <v>9.08</v>
      </c>
      <c r="L341">
        <v>3.6640000000000001</v>
      </c>
      <c r="M341">
        <v>33.4</v>
      </c>
      <c r="N341">
        <v>5.47</v>
      </c>
      <c r="O341">
        <v>576.48</v>
      </c>
      <c r="P341">
        <v>67.830000000000595</v>
      </c>
      <c r="R341">
        <v>476.27600000000001</v>
      </c>
      <c r="S341">
        <v>115.18</v>
      </c>
      <c r="T341">
        <v>119.879999999999</v>
      </c>
      <c r="U341">
        <v>54.06</v>
      </c>
      <c r="V341">
        <v>19.1800000000006</v>
      </c>
      <c r="W341">
        <v>1231.25</v>
      </c>
      <c r="X341">
        <v>1520.16</v>
      </c>
      <c r="Y341">
        <v>616.38999999999896</v>
      </c>
      <c r="Z341">
        <v>43.154193399999997</v>
      </c>
      <c r="AA341">
        <v>68.349999999999994</v>
      </c>
      <c r="AC341">
        <v>1412.42</v>
      </c>
      <c r="AD341">
        <v>859.58</v>
      </c>
      <c r="AE341">
        <v>48.65</v>
      </c>
      <c r="AF341">
        <v>2096.64</v>
      </c>
      <c r="AG341">
        <v>684.22</v>
      </c>
      <c r="AH341">
        <v>484.13</v>
      </c>
      <c r="AI341">
        <v>1412.4199999999901</v>
      </c>
      <c r="AJ341">
        <v>124.62</v>
      </c>
      <c r="AK341">
        <v>-61.48</v>
      </c>
      <c r="AL341">
        <v>-119.78</v>
      </c>
      <c r="AM341">
        <v>-38.71</v>
      </c>
      <c r="AN341">
        <v>-408.35</v>
      </c>
      <c r="AO341">
        <v>-163.33000000000001</v>
      </c>
      <c r="AP341">
        <v>-219.97</v>
      </c>
      <c r="AQ341">
        <v>51.61</v>
      </c>
    </row>
    <row r="342" spans="1:43" hidden="1" x14ac:dyDescent="0.25">
      <c r="A342" t="s">
        <v>975</v>
      </c>
      <c r="B342" t="s">
        <v>974</v>
      </c>
      <c r="C342" t="s">
        <v>88</v>
      </c>
      <c r="D342">
        <v>12215.050722649999</v>
      </c>
      <c r="E342">
        <v>2659.1</v>
      </c>
      <c r="F342">
        <v>866.3</v>
      </c>
      <c r="G342">
        <v>0</v>
      </c>
      <c r="H342">
        <v>45.5</v>
      </c>
      <c r="I342">
        <v>564.29999999999995</v>
      </c>
      <c r="K342">
        <v>26.6</v>
      </c>
      <c r="L342">
        <v>0</v>
      </c>
      <c r="M342">
        <v>0</v>
      </c>
      <c r="N342">
        <v>0</v>
      </c>
      <c r="O342">
        <v>872.3</v>
      </c>
      <c r="P342">
        <v>160.30000000000001</v>
      </c>
      <c r="R342">
        <v>583.6</v>
      </c>
      <c r="S342">
        <v>153.69999999999999</v>
      </c>
      <c r="T342">
        <v>397.6</v>
      </c>
      <c r="U342">
        <v>262.10000000000002</v>
      </c>
      <c r="V342">
        <v>107.3</v>
      </c>
      <c r="W342">
        <v>1270.8</v>
      </c>
      <c r="X342">
        <v>1868.2</v>
      </c>
      <c r="Y342">
        <v>1263.9000000000001</v>
      </c>
      <c r="Z342">
        <v>4.5540314000000004</v>
      </c>
      <c r="AA342">
        <v>69.7</v>
      </c>
      <c r="AC342">
        <v>1316.3</v>
      </c>
      <c r="AD342">
        <v>597.9</v>
      </c>
      <c r="AE342">
        <v>53</v>
      </c>
      <c r="AF342">
        <v>2740.5</v>
      </c>
      <c r="AG342">
        <v>1424.2</v>
      </c>
      <c r="AH342">
        <v>552.29999999999995</v>
      </c>
      <c r="AI342">
        <v>1316.3</v>
      </c>
      <c r="AJ342">
        <v>104.3</v>
      </c>
      <c r="AK342">
        <v>-301.7</v>
      </c>
      <c r="AL342">
        <v>-14.8</v>
      </c>
      <c r="AM342">
        <v>486.2</v>
      </c>
      <c r="AN342">
        <v>-42.9</v>
      </c>
      <c r="AO342">
        <v>381.9</v>
      </c>
      <c r="AP342">
        <v>169.7</v>
      </c>
      <c r="AQ342">
        <v>273.2</v>
      </c>
    </row>
    <row r="343" spans="1:43" hidden="1" x14ac:dyDescent="0.25">
      <c r="A343" t="s">
        <v>977</v>
      </c>
      <c r="B343" t="s">
        <v>976</v>
      </c>
      <c r="C343" t="s">
        <v>66</v>
      </c>
      <c r="D343">
        <v>12088.08760087</v>
      </c>
      <c r="E343">
        <v>359.1</v>
      </c>
      <c r="F343">
        <v>3043.06</v>
      </c>
      <c r="G343">
        <v>642.34</v>
      </c>
      <c r="H343">
        <v>63.95</v>
      </c>
      <c r="I343">
        <v>218.14</v>
      </c>
      <c r="J343">
        <v>272.57</v>
      </c>
      <c r="L343">
        <v>0</v>
      </c>
      <c r="M343">
        <v>245.6</v>
      </c>
      <c r="N343">
        <v>-644.47</v>
      </c>
      <c r="O343">
        <v>8955.5099999999893</v>
      </c>
      <c r="P343">
        <v>2539.6799999999998</v>
      </c>
      <c r="R343">
        <v>7671.4899999999898</v>
      </c>
      <c r="S343">
        <v>1019.75</v>
      </c>
      <c r="T343">
        <v>5000.0499999999902</v>
      </c>
      <c r="U343">
        <v>1038.42</v>
      </c>
      <c r="V343">
        <v>319.67</v>
      </c>
      <c r="W343">
        <v>7216.47</v>
      </c>
      <c r="X343">
        <v>8905.57</v>
      </c>
      <c r="Y343">
        <v>8043.1099999999897</v>
      </c>
      <c r="Z343">
        <v>31.976136700000001</v>
      </c>
      <c r="AA343">
        <v>4921.9299999999903</v>
      </c>
      <c r="AC343">
        <v>7278.29</v>
      </c>
      <c r="AD343">
        <v>4104.82</v>
      </c>
      <c r="AE343">
        <v>1947.44</v>
      </c>
      <c r="AF343">
        <v>17861.0799999999</v>
      </c>
      <c r="AG343">
        <v>10582.789999999901</v>
      </c>
      <c r="AH343">
        <v>3562.86</v>
      </c>
      <c r="AI343">
        <v>7278.28999999999</v>
      </c>
      <c r="AJ343">
        <v>322.5</v>
      </c>
      <c r="AK343">
        <v>-1968.47</v>
      </c>
      <c r="AL343">
        <v>-68.010000000000005</v>
      </c>
      <c r="AM343">
        <v>1617.42</v>
      </c>
      <c r="AN343">
        <v>-101.95</v>
      </c>
      <c r="AO343">
        <v>1294.92</v>
      </c>
      <c r="AP343">
        <v>-419.05999999999898</v>
      </c>
      <c r="AQ343">
        <v>63.1</v>
      </c>
    </row>
    <row r="344" spans="1:43" hidden="1" x14ac:dyDescent="0.25">
      <c r="A344" t="s">
        <v>979</v>
      </c>
      <c r="B344" t="s">
        <v>978</v>
      </c>
      <c r="C344" t="s">
        <v>499</v>
      </c>
      <c r="D344">
        <v>12081.4665</v>
      </c>
      <c r="E344">
        <v>62.6</v>
      </c>
      <c r="F344">
        <v>0.09</v>
      </c>
      <c r="G344">
        <v>1.26</v>
      </c>
      <c r="H344">
        <v>2001.9</v>
      </c>
      <c r="I344">
        <v>643.92999999999995</v>
      </c>
      <c r="J344">
        <v>843.61</v>
      </c>
      <c r="L344">
        <v>0</v>
      </c>
      <c r="M344">
        <v>257.20999999999998</v>
      </c>
      <c r="N344">
        <v>0</v>
      </c>
      <c r="O344">
        <v>77365.649999999994</v>
      </c>
      <c r="P344">
        <v>62346.65</v>
      </c>
      <c r="Q344">
        <v>76951.87</v>
      </c>
      <c r="R344">
        <v>118.52</v>
      </c>
      <c r="S344">
        <v>876.93</v>
      </c>
      <c r="T344">
        <v>2080.1099999999901</v>
      </c>
      <c r="U344">
        <v>38.049999999999997</v>
      </c>
      <c r="V344" s="4">
        <v>2.91038304567337E-11</v>
      </c>
      <c r="W344">
        <v>12463.66</v>
      </c>
      <c r="X344">
        <v>1528.02</v>
      </c>
      <c r="Y344">
        <v>2080.1999999999998</v>
      </c>
      <c r="Z344">
        <v>200.19</v>
      </c>
      <c r="AA344">
        <v>61503.039999999899</v>
      </c>
      <c r="AC344">
        <v>14466.82</v>
      </c>
      <c r="AD344">
        <v>0</v>
      </c>
      <c r="AE344">
        <v>61503.039999999899</v>
      </c>
      <c r="AF344">
        <v>78893.67</v>
      </c>
      <c r="AG344">
        <v>64426.85</v>
      </c>
      <c r="AH344">
        <v>7.16</v>
      </c>
      <c r="AI344">
        <v>14466.8199999999</v>
      </c>
      <c r="AJ344">
        <v>6.41</v>
      </c>
      <c r="AK344">
        <v>80.73</v>
      </c>
      <c r="AL344">
        <v>-0.93</v>
      </c>
      <c r="AM344">
        <v>-805.93</v>
      </c>
      <c r="AN344">
        <v>-2921.64</v>
      </c>
      <c r="AO344">
        <v>-812.33999999999901</v>
      </c>
      <c r="AP344">
        <v>-726.12999999999897</v>
      </c>
      <c r="AQ344">
        <v>435.42</v>
      </c>
    </row>
    <row r="345" spans="1:43" hidden="1" x14ac:dyDescent="0.25">
      <c r="A345" t="s">
        <v>981</v>
      </c>
      <c r="B345" t="s">
        <v>980</v>
      </c>
      <c r="C345" t="s">
        <v>586</v>
      </c>
      <c r="D345">
        <v>11987.931741169999</v>
      </c>
      <c r="E345">
        <v>1783.55</v>
      </c>
      <c r="F345">
        <v>1697.86</v>
      </c>
      <c r="G345">
        <v>477.67</v>
      </c>
      <c r="H345">
        <v>66.569999999999993</v>
      </c>
      <c r="I345">
        <v>1211.07</v>
      </c>
      <c r="K345">
        <v>187.58</v>
      </c>
      <c r="L345">
        <v>1.0137</v>
      </c>
      <c r="M345">
        <v>753.82</v>
      </c>
      <c r="N345">
        <v>85.01</v>
      </c>
      <c r="O345">
        <v>3191.2</v>
      </c>
      <c r="P345">
        <v>1442.28</v>
      </c>
      <c r="R345">
        <v>1968.7263</v>
      </c>
      <c r="S345">
        <v>542.97</v>
      </c>
      <c r="T345">
        <v>2062</v>
      </c>
      <c r="U345">
        <v>280.06</v>
      </c>
      <c r="V345">
        <v>133.020000000001</v>
      </c>
      <c r="W345">
        <v>2354.73</v>
      </c>
      <c r="X345">
        <v>4994.92</v>
      </c>
      <c r="Y345">
        <v>3759.8599999999901</v>
      </c>
      <c r="Z345">
        <v>6.6573731</v>
      </c>
      <c r="AA345">
        <v>2529.48</v>
      </c>
      <c r="AC345">
        <v>2983.98</v>
      </c>
      <c r="AD345">
        <v>2496.56</v>
      </c>
      <c r="AE345">
        <v>1309.26</v>
      </c>
      <c r="AF345">
        <v>8186.12</v>
      </c>
      <c r="AG345">
        <v>5202.1400000000003</v>
      </c>
      <c r="AH345">
        <v>744.32</v>
      </c>
      <c r="AI345">
        <v>2983.97999999999</v>
      </c>
      <c r="AJ345">
        <v>116.34</v>
      </c>
      <c r="AK345">
        <v>-318.89999999999998</v>
      </c>
      <c r="AL345">
        <v>-475.78</v>
      </c>
      <c r="AM345">
        <v>804.23</v>
      </c>
      <c r="AN345">
        <v>-458.64</v>
      </c>
      <c r="AO345">
        <v>687.89</v>
      </c>
      <c r="AP345">
        <v>9.5500000000000593</v>
      </c>
      <c r="AQ345">
        <v>20.05</v>
      </c>
    </row>
    <row r="346" spans="1:43" hidden="1" x14ac:dyDescent="0.25">
      <c r="A346" t="s">
        <v>983</v>
      </c>
      <c r="B346" t="s">
        <v>982</v>
      </c>
      <c r="C346" t="s">
        <v>434</v>
      </c>
      <c r="D346">
        <v>11925.564243680001</v>
      </c>
      <c r="E346">
        <v>2354.9</v>
      </c>
      <c r="F346">
        <v>3.87</v>
      </c>
      <c r="G346">
        <v>305.02</v>
      </c>
      <c r="H346">
        <v>50.6</v>
      </c>
      <c r="I346">
        <v>39.31</v>
      </c>
      <c r="J346">
        <v>1251.8899999999901</v>
      </c>
      <c r="L346">
        <v>13.441599999999999</v>
      </c>
      <c r="M346">
        <v>21009.38</v>
      </c>
      <c r="N346">
        <v>1.89</v>
      </c>
      <c r="O346">
        <v>21024.34</v>
      </c>
      <c r="P346">
        <v>1251.8699999999999</v>
      </c>
      <c r="Q346">
        <v>0</v>
      </c>
      <c r="R346">
        <v>1.5084</v>
      </c>
      <c r="S346">
        <v>15</v>
      </c>
      <c r="T346">
        <v>259.61999999999898</v>
      </c>
      <c r="U346">
        <v>0.01</v>
      </c>
      <c r="V346">
        <v>-1.9999999996798499E-2</v>
      </c>
      <c r="W346">
        <v>19216.169999999998</v>
      </c>
      <c r="X346">
        <v>64.7</v>
      </c>
      <c r="Y346">
        <v>263.48999999999899</v>
      </c>
      <c r="Z346">
        <v>5.0595296000000003</v>
      </c>
      <c r="AA346">
        <v>240.44</v>
      </c>
      <c r="AC346">
        <v>19573.679999999898</v>
      </c>
      <c r="AD346">
        <v>0</v>
      </c>
      <c r="AE346">
        <v>0</v>
      </c>
      <c r="AF346">
        <v>21089.040000000001</v>
      </c>
      <c r="AG346">
        <v>1515.36</v>
      </c>
      <c r="AH346">
        <v>10.39</v>
      </c>
      <c r="AI346">
        <v>19573.679999999898</v>
      </c>
      <c r="AJ346">
        <v>0.23</v>
      </c>
      <c r="AK346">
        <v>-46.79</v>
      </c>
      <c r="AL346">
        <v>-188.64</v>
      </c>
      <c r="AM346">
        <v>229.64</v>
      </c>
      <c r="AN346">
        <v>-27.02</v>
      </c>
      <c r="AO346">
        <v>229.41</v>
      </c>
      <c r="AP346">
        <v>-5.7899999999999903</v>
      </c>
      <c r="AQ346">
        <v>278.27</v>
      </c>
    </row>
    <row r="347" spans="1:43" hidden="1" x14ac:dyDescent="0.25">
      <c r="A347" t="s">
        <v>985</v>
      </c>
      <c r="B347" t="s">
        <v>984</v>
      </c>
      <c r="C347" t="s">
        <v>986</v>
      </c>
      <c r="D347">
        <v>11870.32067064</v>
      </c>
      <c r="E347">
        <v>1204.2</v>
      </c>
      <c r="F347">
        <v>265.29000000000002</v>
      </c>
      <c r="G347">
        <v>0</v>
      </c>
      <c r="H347">
        <v>48.78</v>
      </c>
      <c r="I347">
        <v>754.5</v>
      </c>
      <c r="K347">
        <v>5.3599999999999897</v>
      </c>
      <c r="L347">
        <v>273.98750000000001</v>
      </c>
      <c r="M347">
        <v>56.41</v>
      </c>
      <c r="N347">
        <v>8.26</v>
      </c>
      <c r="O347">
        <v>1269.2</v>
      </c>
      <c r="P347">
        <v>410.49</v>
      </c>
      <c r="R347">
        <v>878.49249999999995</v>
      </c>
      <c r="S347">
        <v>65.48</v>
      </c>
      <c r="T347">
        <v>418.06</v>
      </c>
      <c r="U347">
        <v>54.95</v>
      </c>
      <c r="V347">
        <v>39.190000000000197</v>
      </c>
      <c r="W347">
        <v>1551.61</v>
      </c>
      <c r="X347">
        <v>1433.29</v>
      </c>
      <c r="Y347">
        <v>683.35</v>
      </c>
      <c r="Z347">
        <v>9.7565615999999995</v>
      </c>
      <c r="AA347">
        <v>571.08999999999901</v>
      </c>
      <c r="AC347">
        <v>1608.6499999999901</v>
      </c>
      <c r="AD347">
        <v>331.33</v>
      </c>
      <c r="AE347">
        <v>371.29999999999899</v>
      </c>
      <c r="AF347">
        <v>2702.49</v>
      </c>
      <c r="AG347">
        <v>1093.8399999999999</v>
      </c>
      <c r="AH347">
        <v>281.98</v>
      </c>
      <c r="AI347">
        <v>1608.6499999999901</v>
      </c>
      <c r="AJ347">
        <v>211.62</v>
      </c>
      <c r="AK347">
        <v>56.12</v>
      </c>
      <c r="AL347">
        <v>-266.67</v>
      </c>
      <c r="AM347">
        <v>212.01</v>
      </c>
      <c r="AN347">
        <v>-135.52000000000001</v>
      </c>
      <c r="AO347">
        <v>0.38999999999998602</v>
      </c>
      <c r="AP347">
        <v>1.45999999999997</v>
      </c>
      <c r="AQ347">
        <v>2.8</v>
      </c>
    </row>
    <row r="348" spans="1:43" hidden="1" x14ac:dyDescent="0.25">
      <c r="A348" t="s">
        <v>988</v>
      </c>
      <c r="B348" t="s">
        <v>987</v>
      </c>
      <c r="C348" t="s">
        <v>347</v>
      </c>
      <c r="D348">
        <v>11620.20095552</v>
      </c>
      <c r="E348">
        <v>190.7</v>
      </c>
      <c r="F348">
        <v>133.51</v>
      </c>
      <c r="G348">
        <v>0</v>
      </c>
      <c r="H348">
        <v>607.75</v>
      </c>
      <c r="I348">
        <v>1107.58</v>
      </c>
      <c r="K348">
        <v>6.51</v>
      </c>
      <c r="L348">
        <v>0</v>
      </c>
      <c r="M348">
        <v>0</v>
      </c>
      <c r="O348">
        <v>618.73</v>
      </c>
      <c r="P348">
        <v>208.75</v>
      </c>
      <c r="R348">
        <v>573</v>
      </c>
      <c r="S348">
        <v>296.85000000000002</v>
      </c>
      <c r="T348">
        <v>195.36</v>
      </c>
      <c r="U348">
        <v>39.22</v>
      </c>
      <c r="V348">
        <v>95.27</v>
      </c>
      <c r="W348">
        <v>1535.89</v>
      </c>
      <c r="X348">
        <v>2062.5300000000002</v>
      </c>
      <c r="Y348">
        <v>328.87</v>
      </c>
      <c r="Z348">
        <v>60.7751096</v>
      </c>
      <c r="AA348">
        <v>125.769999999999</v>
      </c>
      <c r="AC348">
        <v>2143.64</v>
      </c>
      <c r="AD348">
        <v>366.24</v>
      </c>
      <c r="AE348">
        <v>113.479999999999</v>
      </c>
      <c r="AF348">
        <v>2681.26</v>
      </c>
      <c r="AG348">
        <v>537.62</v>
      </c>
      <c r="AH348">
        <v>291.86</v>
      </c>
      <c r="AI348">
        <v>2143.64</v>
      </c>
      <c r="AJ348">
        <v>36.79</v>
      </c>
      <c r="AK348">
        <v>-164.77</v>
      </c>
      <c r="AL348">
        <v>-132.38999999999999</v>
      </c>
      <c r="AM348">
        <v>69.92</v>
      </c>
      <c r="AN348">
        <v>-318.76</v>
      </c>
      <c r="AO348">
        <v>33.130000000000003</v>
      </c>
      <c r="AP348">
        <v>-227.24</v>
      </c>
      <c r="AQ348">
        <v>159.22999999999999</v>
      </c>
    </row>
    <row r="349" spans="1:43" hidden="1" x14ac:dyDescent="0.25">
      <c r="A349" t="s">
        <v>990</v>
      </c>
      <c r="B349" t="s">
        <v>989</v>
      </c>
      <c r="C349" t="s">
        <v>66</v>
      </c>
      <c r="D349">
        <v>11609.47176</v>
      </c>
      <c r="E349">
        <v>190.05</v>
      </c>
      <c r="F349">
        <v>470.61</v>
      </c>
      <c r="G349">
        <v>151.27000000000001</v>
      </c>
      <c r="H349">
        <v>124.1</v>
      </c>
      <c r="I349">
        <v>1633.56</v>
      </c>
      <c r="J349">
        <v>136.02000000000001</v>
      </c>
      <c r="L349">
        <v>0</v>
      </c>
      <c r="M349">
        <v>1165.1400000000001</v>
      </c>
      <c r="N349">
        <v>0</v>
      </c>
      <c r="O349">
        <v>2299.41</v>
      </c>
      <c r="P349">
        <v>218.70999999999901</v>
      </c>
      <c r="R349">
        <v>1002.69</v>
      </c>
      <c r="S349">
        <v>62.47</v>
      </c>
      <c r="T349">
        <v>728.23999999999899</v>
      </c>
      <c r="U349">
        <v>131.58000000000001</v>
      </c>
      <c r="V349">
        <v>82.689999999999003</v>
      </c>
      <c r="W349">
        <v>3652.44</v>
      </c>
      <c r="X349">
        <v>3045.95999999999</v>
      </c>
      <c r="Y349">
        <v>1198.8499999999999</v>
      </c>
      <c r="Z349">
        <v>62.047690500000002</v>
      </c>
      <c r="AA349">
        <v>278.02999999999997</v>
      </c>
      <c r="AC349">
        <v>3927.81</v>
      </c>
      <c r="AD349">
        <v>1015.47</v>
      </c>
      <c r="AE349">
        <v>0</v>
      </c>
      <c r="AF349">
        <v>5345.3699999999899</v>
      </c>
      <c r="AG349">
        <v>1417.5599999999899</v>
      </c>
      <c r="AH349">
        <v>334.46</v>
      </c>
      <c r="AI349">
        <v>3927.81</v>
      </c>
      <c r="AJ349">
        <v>84.41</v>
      </c>
      <c r="AK349">
        <v>-189.5</v>
      </c>
      <c r="AL349">
        <v>-440.34</v>
      </c>
      <c r="AM349">
        <v>621.99</v>
      </c>
      <c r="AN349">
        <v>-411.159999999999</v>
      </c>
      <c r="AO349">
        <v>537.58000000000004</v>
      </c>
      <c r="AP349">
        <v>-7.8499999999999597</v>
      </c>
      <c r="AQ349">
        <v>248.19</v>
      </c>
    </row>
    <row r="350" spans="1:43" hidden="1" x14ac:dyDescent="0.25">
      <c r="A350" t="s">
        <v>992</v>
      </c>
      <c r="B350" t="s">
        <v>991</v>
      </c>
      <c r="C350" t="s">
        <v>993</v>
      </c>
      <c r="D350">
        <v>11599.453119899999</v>
      </c>
      <c r="E350">
        <v>118.15</v>
      </c>
      <c r="F350">
        <v>202.68</v>
      </c>
      <c r="G350">
        <v>479.1</v>
      </c>
      <c r="H350">
        <v>483.51</v>
      </c>
      <c r="I350">
        <v>365.77</v>
      </c>
      <c r="K350">
        <v>174.68</v>
      </c>
      <c r="L350">
        <v>0</v>
      </c>
      <c r="M350">
        <v>0.45</v>
      </c>
      <c r="N350">
        <v>0.01</v>
      </c>
      <c r="O350">
        <v>2076.19</v>
      </c>
      <c r="P350">
        <v>271.7</v>
      </c>
      <c r="R350">
        <v>964.32999999999902</v>
      </c>
      <c r="S350">
        <v>362.71</v>
      </c>
      <c r="T350">
        <v>821.40999999999894</v>
      </c>
      <c r="U350">
        <v>936.73</v>
      </c>
      <c r="V350">
        <v>78.120000000000402</v>
      </c>
      <c r="W350">
        <v>948.62</v>
      </c>
      <c r="X350">
        <v>1130.8399999999999</v>
      </c>
      <c r="Y350">
        <v>1024.0899999999999</v>
      </c>
      <c r="Z350">
        <v>96.702402000000006</v>
      </c>
      <c r="AA350">
        <v>409</v>
      </c>
      <c r="AC350">
        <v>1911.24</v>
      </c>
      <c r="AD350">
        <v>322.26</v>
      </c>
      <c r="AE350">
        <v>193.58</v>
      </c>
      <c r="AF350">
        <v>3207.03</v>
      </c>
      <c r="AG350">
        <v>1295.79</v>
      </c>
      <c r="AH350">
        <v>80.099999999999994</v>
      </c>
      <c r="AI350">
        <v>1911.23999999999</v>
      </c>
      <c r="AJ350">
        <v>420.45</v>
      </c>
      <c r="AK350">
        <v>-251.09</v>
      </c>
      <c r="AL350">
        <v>-403.94</v>
      </c>
      <c r="AM350">
        <v>1052.24</v>
      </c>
      <c r="AN350">
        <v>424.13</v>
      </c>
      <c r="AO350">
        <v>631.79</v>
      </c>
      <c r="AP350">
        <v>397.20999999999901</v>
      </c>
      <c r="AQ350">
        <v>33.85</v>
      </c>
    </row>
    <row r="351" spans="1:43" hidden="1" x14ac:dyDescent="0.25">
      <c r="A351" t="s">
        <v>995</v>
      </c>
      <c r="B351" t="s">
        <v>994</v>
      </c>
      <c r="C351" t="s">
        <v>339</v>
      </c>
      <c r="D351">
        <v>11544.8221476</v>
      </c>
      <c r="E351">
        <v>470.95</v>
      </c>
      <c r="F351">
        <v>54.39</v>
      </c>
      <c r="G351">
        <v>338.48</v>
      </c>
      <c r="H351">
        <v>24.95</v>
      </c>
      <c r="I351">
        <v>90.19</v>
      </c>
      <c r="J351">
        <v>32.75</v>
      </c>
      <c r="L351">
        <v>0.27900000000000003</v>
      </c>
      <c r="M351">
        <v>126.35</v>
      </c>
      <c r="N351">
        <v>-7.0000000000000007E-2</v>
      </c>
      <c r="O351">
        <v>759.61</v>
      </c>
      <c r="P351">
        <v>91.230000000000203</v>
      </c>
      <c r="R351">
        <v>559.95100000000002</v>
      </c>
      <c r="S351">
        <v>106.13</v>
      </c>
      <c r="T351">
        <v>135.82999999999899</v>
      </c>
      <c r="U351">
        <v>73.03</v>
      </c>
      <c r="V351">
        <v>1.5500000000002301</v>
      </c>
      <c r="W351">
        <v>457.31999999999903</v>
      </c>
      <c r="X351">
        <v>342.52</v>
      </c>
      <c r="Y351">
        <v>190.219999999999</v>
      </c>
      <c r="Z351">
        <v>24.950987999999999</v>
      </c>
      <c r="AA351">
        <v>159.75</v>
      </c>
      <c r="AC351">
        <v>820.68</v>
      </c>
      <c r="AD351">
        <v>72.89</v>
      </c>
      <c r="AE351">
        <v>56.93</v>
      </c>
      <c r="AF351">
        <v>1102.1300000000001</v>
      </c>
      <c r="AG351">
        <v>281.45</v>
      </c>
      <c r="AH351">
        <v>73.31</v>
      </c>
      <c r="AI351">
        <v>820.67999999999904</v>
      </c>
      <c r="AJ351">
        <v>107.67</v>
      </c>
      <c r="AK351">
        <v>168.81</v>
      </c>
      <c r="AL351">
        <v>-231.62</v>
      </c>
      <c r="AM351">
        <v>57.48</v>
      </c>
      <c r="AN351">
        <v>-90.919999999999902</v>
      </c>
      <c r="AO351">
        <v>-50.19</v>
      </c>
      <c r="AP351">
        <v>-5.3300000000000098</v>
      </c>
      <c r="AQ351">
        <v>5</v>
      </c>
    </row>
    <row r="352" spans="1:43" hidden="1" x14ac:dyDescent="0.25">
      <c r="A352" t="s">
        <v>997</v>
      </c>
      <c r="B352" t="s">
        <v>996</v>
      </c>
      <c r="C352" t="s">
        <v>118</v>
      </c>
      <c r="D352">
        <v>11518.981541595</v>
      </c>
      <c r="E352">
        <v>2012.25</v>
      </c>
      <c r="F352">
        <v>45.48</v>
      </c>
      <c r="G352">
        <v>804.27</v>
      </c>
      <c r="H352">
        <v>11.2</v>
      </c>
      <c r="I352">
        <v>600.20999999999901</v>
      </c>
      <c r="K352">
        <v>0.29999999999999899</v>
      </c>
      <c r="L352">
        <v>0</v>
      </c>
      <c r="M352">
        <v>0</v>
      </c>
      <c r="O352">
        <v>199.77</v>
      </c>
      <c r="P352">
        <v>141.61999999999901</v>
      </c>
      <c r="R352">
        <v>113.39</v>
      </c>
      <c r="S352">
        <v>59.53</v>
      </c>
      <c r="T352">
        <v>80.760000000000005</v>
      </c>
      <c r="U352">
        <v>86.08</v>
      </c>
      <c r="V352">
        <v>140.92999999999901</v>
      </c>
      <c r="W352">
        <v>351.61</v>
      </c>
      <c r="X352">
        <v>1235.1699999999901</v>
      </c>
      <c r="Y352">
        <v>126.24</v>
      </c>
      <c r="Z352">
        <v>5.5983969</v>
      </c>
      <c r="AA352">
        <v>2.4900000000000002</v>
      </c>
      <c r="AC352">
        <v>1167.08</v>
      </c>
      <c r="AD352">
        <v>192.95</v>
      </c>
      <c r="AE352">
        <v>0.69</v>
      </c>
      <c r="AF352">
        <v>1434.9399999999901</v>
      </c>
      <c r="AG352">
        <v>267.85999999999899</v>
      </c>
      <c r="AH352">
        <v>382.48</v>
      </c>
      <c r="AI352">
        <v>1167.08</v>
      </c>
      <c r="AJ352">
        <v>39.5</v>
      </c>
      <c r="AK352">
        <v>438.1</v>
      </c>
      <c r="AL352">
        <v>-383.16</v>
      </c>
      <c r="AM352">
        <v>-17.239999999999998</v>
      </c>
      <c r="AN352">
        <v>-194.64</v>
      </c>
      <c r="AO352">
        <v>-56.739999999999903</v>
      </c>
      <c r="AP352">
        <v>37.699999999999903</v>
      </c>
      <c r="AQ352">
        <v>18.16</v>
      </c>
    </row>
    <row r="353" spans="1:43" hidden="1" x14ac:dyDescent="0.25">
      <c r="A353" t="s">
        <v>999</v>
      </c>
      <c r="B353" t="s">
        <v>998</v>
      </c>
      <c r="C353" t="s">
        <v>352</v>
      </c>
      <c r="D353">
        <v>11516.9498752</v>
      </c>
      <c r="E353">
        <v>116.99</v>
      </c>
      <c r="F353">
        <v>23.12</v>
      </c>
      <c r="G353">
        <v>0</v>
      </c>
      <c r="H353">
        <v>9099.99</v>
      </c>
      <c r="I353">
        <v>511.8</v>
      </c>
      <c r="J353">
        <v>1115.49</v>
      </c>
      <c r="L353">
        <v>0</v>
      </c>
      <c r="M353">
        <v>0</v>
      </c>
      <c r="N353">
        <v>621.4</v>
      </c>
      <c r="O353">
        <v>9151.16</v>
      </c>
      <c r="P353">
        <v>1684.69</v>
      </c>
      <c r="R353">
        <v>9088.7099999999991</v>
      </c>
      <c r="S353">
        <v>23.17</v>
      </c>
      <c r="T353">
        <v>7.5599999999999499</v>
      </c>
      <c r="U353">
        <v>62.45</v>
      </c>
      <c r="V353" s="4">
        <v>1.81898940354585E-12</v>
      </c>
      <c r="W353">
        <v>-1393.5</v>
      </c>
      <c r="X353">
        <v>892.1</v>
      </c>
      <c r="Y353">
        <v>30.6799999999999</v>
      </c>
      <c r="Z353">
        <v>90.999920000000003</v>
      </c>
      <c r="AA353">
        <v>572.08000000000004</v>
      </c>
      <c r="AC353">
        <v>8327.89</v>
      </c>
      <c r="AD353">
        <v>30.82</v>
      </c>
      <c r="AE353">
        <v>569.20000000000005</v>
      </c>
      <c r="AF353">
        <v>10043.26</v>
      </c>
      <c r="AG353">
        <v>1715.37</v>
      </c>
      <c r="AH353">
        <v>326.31</v>
      </c>
      <c r="AI353">
        <v>8327.89</v>
      </c>
      <c r="AJ353">
        <v>17.3</v>
      </c>
      <c r="AK353">
        <v>-1195.08</v>
      </c>
      <c r="AL353">
        <v>-0.61</v>
      </c>
      <c r="AM353">
        <v>1168.32</v>
      </c>
      <c r="AN353">
        <v>-41.58</v>
      </c>
      <c r="AO353">
        <v>1151.02</v>
      </c>
      <c r="AP353">
        <v>-27.369999999999798</v>
      </c>
      <c r="AQ353">
        <v>1150.82</v>
      </c>
    </row>
    <row r="354" spans="1:43" hidden="1" x14ac:dyDescent="0.25">
      <c r="A354" t="s">
        <v>1001</v>
      </c>
      <c r="B354" t="s">
        <v>1000</v>
      </c>
      <c r="C354" t="s">
        <v>376</v>
      </c>
      <c r="D354">
        <v>11301.664175800001</v>
      </c>
      <c r="E354">
        <v>2664.3</v>
      </c>
      <c r="F354">
        <v>3377.62</v>
      </c>
      <c r="G354">
        <v>220.32</v>
      </c>
      <c r="H354">
        <v>43.29</v>
      </c>
      <c r="I354">
        <v>367.19</v>
      </c>
      <c r="K354">
        <v>39.489999999999903</v>
      </c>
      <c r="L354">
        <v>0</v>
      </c>
      <c r="M354">
        <v>0</v>
      </c>
      <c r="O354">
        <v>1102.3699999999999</v>
      </c>
      <c r="P354">
        <v>152.15</v>
      </c>
      <c r="R354">
        <v>811.66</v>
      </c>
      <c r="S354">
        <v>533.31999999999903</v>
      </c>
      <c r="T354">
        <v>333.67999999999898</v>
      </c>
      <c r="U354">
        <v>251.22</v>
      </c>
      <c r="V354">
        <v>91.090000000000899</v>
      </c>
      <c r="W354">
        <v>2437.5699999999902</v>
      </c>
      <c r="X354">
        <v>5462.26</v>
      </c>
      <c r="Y354">
        <v>3711.2999999999902</v>
      </c>
      <c r="Z354">
        <v>4.3284957999999998</v>
      </c>
      <c r="AA354">
        <v>105.85</v>
      </c>
      <c r="AC354">
        <v>2701.18</v>
      </c>
      <c r="AD354">
        <v>2217.2199999999998</v>
      </c>
      <c r="AE354">
        <v>61.059999999999903</v>
      </c>
      <c r="AF354">
        <v>6564.63</v>
      </c>
      <c r="AG354">
        <v>3863.45</v>
      </c>
      <c r="AH354">
        <v>2344.5300000000002</v>
      </c>
      <c r="AI354">
        <v>2701.1799999999898</v>
      </c>
      <c r="AJ354">
        <v>91.63</v>
      </c>
      <c r="AK354">
        <v>-90.69</v>
      </c>
      <c r="AL354">
        <v>-199.04</v>
      </c>
      <c r="AM354">
        <v>530.72</v>
      </c>
      <c r="AN354">
        <v>-154.79</v>
      </c>
      <c r="AO354">
        <v>439.09</v>
      </c>
      <c r="AP354">
        <v>240.99</v>
      </c>
      <c r="AQ354">
        <v>25.95</v>
      </c>
    </row>
    <row r="355" spans="1:43" hidden="1" x14ac:dyDescent="0.25">
      <c r="A355" t="s">
        <v>1003</v>
      </c>
      <c r="B355" t="s">
        <v>1002</v>
      </c>
      <c r="C355" t="s">
        <v>538</v>
      </c>
      <c r="D355">
        <v>11249.8804404</v>
      </c>
      <c r="E355">
        <v>2335.9</v>
      </c>
      <c r="F355">
        <v>46.85</v>
      </c>
      <c r="G355">
        <v>28.41</v>
      </c>
      <c r="H355">
        <v>48.99</v>
      </c>
      <c r="I355">
        <v>550.1</v>
      </c>
      <c r="K355">
        <v>8.89</v>
      </c>
      <c r="L355">
        <v>143.23330000000001</v>
      </c>
      <c r="M355">
        <v>0</v>
      </c>
      <c r="N355">
        <v>0.75</v>
      </c>
      <c r="O355">
        <v>365.87999999999897</v>
      </c>
      <c r="P355">
        <v>145.56</v>
      </c>
      <c r="R355">
        <v>198.10669999999899</v>
      </c>
      <c r="S355">
        <v>147.26</v>
      </c>
      <c r="T355">
        <v>121.38</v>
      </c>
      <c r="U355">
        <v>15.65</v>
      </c>
      <c r="V355">
        <v>72.0300000000002</v>
      </c>
      <c r="W355">
        <v>651.89</v>
      </c>
      <c r="X355">
        <v>730.38</v>
      </c>
      <c r="Y355">
        <v>168.23</v>
      </c>
      <c r="Z355">
        <v>4.8993596000000004</v>
      </c>
      <c r="AA355">
        <v>93.25</v>
      </c>
      <c r="AC355">
        <v>782.469999999999</v>
      </c>
      <c r="AD355">
        <v>0</v>
      </c>
      <c r="AE355">
        <v>73.53</v>
      </c>
      <c r="AF355">
        <v>1096.26</v>
      </c>
      <c r="AG355">
        <v>313.79000000000002</v>
      </c>
      <c r="AH355">
        <v>33.020000000000003</v>
      </c>
      <c r="AI355">
        <v>782.469999999999</v>
      </c>
      <c r="AJ355">
        <v>44.51</v>
      </c>
      <c r="AK355">
        <v>-204.91</v>
      </c>
      <c r="AL355">
        <v>-102.29</v>
      </c>
      <c r="AM355">
        <v>319.08999999999997</v>
      </c>
      <c r="AN355">
        <v>-130.54</v>
      </c>
      <c r="AO355">
        <v>274.58</v>
      </c>
      <c r="AP355">
        <v>11.889999999999899</v>
      </c>
      <c r="AQ355">
        <v>184.83</v>
      </c>
    </row>
    <row r="356" spans="1:43" hidden="1" x14ac:dyDescent="0.25">
      <c r="A356" t="s">
        <v>1005</v>
      </c>
      <c r="B356" t="s">
        <v>1004</v>
      </c>
      <c r="C356" t="s">
        <v>55</v>
      </c>
      <c r="D356">
        <v>11223.041531589901</v>
      </c>
      <c r="E356">
        <v>1111.95</v>
      </c>
      <c r="F356">
        <v>101.25</v>
      </c>
      <c r="G356">
        <v>397.23</v>
      </c>
      <c r="H356">
        <v>101.5</v>
      </c>
      <c r="I356">
        <v>103.64</v>
      </c>
      <c r="K356">
        <v>25.9499999999999</v>
      </c>
      <c r="L356">
        <v>0</v>
      </c>
      <c r="M356">
        <v>0</v>
      </c>
      <c r="N356">
        <v>5.01</v>
      </c>
      <c r="O356">
        <v>1292.6600000000001</v>
      </c>
      <c r="P356">
        <v>566.94000000000005</v>
      </c>
      <c r="R356">
        <v>953.9</v>
      </c>
      <c r="S356">
        <v>302.909999999999</v>
      </c>
      <c r="T356">
        <v>43.199999999999903</v>
      </c>
      <c r="U356">
        <v>312.81</v>
      </c>
      <c r="V356">
        <v>7.0899999999999901</v>
      </c>
      <c r="W356">
        <v>561.17999999999995</v>
      </c>
      <c r="X356">
        <v>483.65</v>
      </c>
      <c r="Y356">
        <v>144.44999999999999</v>
      </c>
      <c r="Z356">
        <v>10.1501687</v>
      </c>
      <c r="AA356">
        <v>570.32000000000005</v>
      </c>
      <c r="AC356">
        <v>1064.9199999999901</v>
      </c>
      <c r="AD356">
        <v>18.760000000000002</v>
      </c>
      <c r="AE356">
        <v>559.85</v>
      </c>
      <c r="AF356">
        <v>1776.31</v>
      </c>
      <c r="AG356">
        <v>711.39</v>
      </c>
      <c r="AH356">
        <v>58.34</v>
      </c>
      <c r="AI356">
        <v>1064.9199999999901</v>
      </c>
      <c r="AJ356">
        <v>141.30000000000001</v>
      </c>
      <c r="AK356">
        <v>143.41</v>
      </c>
      <c r="AL356">
        <v>-465.2</v>
      </c>
      <c r="AM356">
        <v>327.23</v>
      </c>
      <c r="AN356">
        <v>-78.58</v>
      </c>
      <c r="AO356">
        <v>185.93</v>
      </c>
      <c r="AP356">
        <v>5.4400000000000199</v>
      </c>
      <c r="AQ356">
        <v>20.29</v>
      </c>
    </row>
    <row r="357" spans="1:43" hidden="1" x14ac:dyDescent="0.25">
      <c r="A357" t="s">
        <v>1007</v>
      </c>
      <c r="B357" t="s">
        <v>1006</v>
      </c>
      <c r="C357" t="s">
        <v>24</v>
      </c>
      <c r="D357">
        <v>11212.531345875001</v>
      </c>
      <c r="E357">
        <v>921.3</v>
      </c>
      <c r="F357">
        <v>255.13</v>
      </c>
      <c r="G357">
        <v>1183.1500000000001</v>
      </c>
      <c r="H357">
        <v>23.86</v>
      </c>
      <c r="I357">
        <v>34.44</v>
      </c>
      <c r="K357">
        <v>44.95</v>
      </c>
      <c r="L357">
        <v>41.451000000000001</v>
      </c>
      <c r="M357">
        <v>0</v>
      </c>
      <c r="N357">
        <v>-0.52</v>
      </c>
      <c r="O357">
        <v>962.35</v>
      </c>
      <c r="P357">
        <v>617.79999999999995</v>
      </c>
      <c r="R357">
        <v>777.72900000000004</v>
      </c>
      <c r="S357">
        <v>676.25</v>
      </c>
      <c r="T357">
        <v>303.88</v>
      </c>
      <c r="U357">
        <v>98.22</v>
      </c>
      <c r="V357">
        <v>21.3100000000004</v>
      </c>
      <c r="W357">
        <v>210.76</v>
      </c>
      <c r="X357">
        <v>1631.71</v>
      </c>
      <c r="Y357">
        <v>559.01</v>
      </c>
      <c r="Z357">
        <v>11.9305676</v>
      </c>
      <c r="AA357">
        <v>814.93</v>
      </c>
      <c r="AC357">
        <v>1417.25</v>
      </c>
      <c r="AD357">
        <v>914.98</v>
      </c>
      <c r="AE357">
        <v>596.49</v>
      </c>
      <c r="AF357">
        <v>2594.06</v>
      </c>
      <c r="AG357">
        <v>1176.81</v>
      </c>
      <c r="AH357">
        <v>6.04</v>
      </c>
      <c r="AI357">
        <v>1417.25</v>
      </c>
      <c r="AJ357">
        <v>117.72</v>
      </c>
      <c r="AK357">
        <v>440.43</v>
      </c>
      <c r="AL357">
        <v>-703.13</v>
      </c>
      <c r="AM357">
        <v>169.89</v>
      </c>
      <c r="AN357">
        <v>-135.94</v>
      </c>
      <c r="AO357">
        <v>52.169999999999902</v>
      </c>
      <c r="AP357">
        <v>-92.81</v>
      </c>
      <c r="AQ357">
        <v>0</v>
      </c>
    </row>
    <row r="358" spans="1:43" hidden="1" x14ac:dyDescent="0.25">
      <c r="A358" t="s">
        <v>1009</v>
      </c>
      <c r="B358" t="s">
        <v>1008</v>
      </c>
      <c r="C358" t="s">
        <v>434</v>
      </c>
      <c r="D358">
        <v>11203.399968780001</v>
      </c>
      <c r="E358">
        <v>400.7</v>
      </c>
      <c r="F358">
        <v>48.19</v>
      </c>
      <c r="G358">
        <v>0</v>
      </c>
      <c r="H358">
        <v>144</v>
      </c>
      <c r="I358">
        <v>126.63</v>
      </c>
      <c r="J358">
        <v>34.75</v>
      </c>
      <c r="L358">
        <v>0</v>
      </c>
      <c r="M358">
        <v>2359.17</v>
      </c>
      <c r="N358">
        <v>0</v>
      </c>
      <c r="O358">
        <v>2431.4699999999998</v>
      </c>
      <c r="P358">
        <v>82.780000000000399</v>
      </c>
      <c r="Q358">
        <v>0</v>
      </c>
      <c r="R358">
        <v>72.3</v>
      </c>
      <c r="S358">
        <v>205.49</v>
      </c>
      <c r="T358">
        <v>140.16</v>
      </c>
      <c r="U358">
        <v>0</v>
      </c>
      <c r="V358" s="4">
        <v>4.5474735088646402E-13</v>
      </c>
      <c r="W358">
        <v>2372.9899999999998</v>
      </c>
      <c r="X358">
        <v>356.65</v>
      </c>
      <c r="Y358">
        <v>188.35</v>
      </c>
      <c r="Z358">
        <v>28.8</v>
      </c>
      <c r="AA358">
        <v>48.03</v>
      </c>
      <c r="AC358">
        <v>2516.9899999999998</v>
      </c>
      <c r="AD358">
        <v>0</v>
      </c>
      <c r="AE358">
        <v>48.03</v>
      </c>
      <c r="AF358">
        <v>2788.12</v>
      </c>
      <c r="AG358">
        <v>271.13</v>
      </c>
      <c r="AH358">
        <v>24.53</v>
      </c>
      <c r="AI358">
        <v>2516.9899999999998</v>
      </c>
      <c r="AJ358">
        <v>18.989999999999998</v>
      </c>
      <c r="AK358">
        <v>-334.67</v>
      </c>
      <c r="AL358">
        <v>-134.31</v>
      </c>
      <c r="AM358">
        <v>437.35</v>
      </c>
      <c r="AN358">
        <v>-308.8</v>
      </c>
      <c r="AO358">
        <v>418.36</v>
      </c>
      <c r="AP358">
        <v>-31.6299999999999</v>
      </c>
      <c r="AQ358">
        <v>312.48</v>
      </c>
    </row>
    <row r="359" spans="1:43" hidden="1" x14ac:dyDescent="0.25">
      <c r="A359" t="s">
        <v>1011</v>
      </c>
      <c r="B359" t="s">
        <v>1010</v>
      </c>
      <c r="C359" t="s">
        <v>544</v>
      </c>
      <c r="D359">
        <v>11177.261865459999</v>
      </c>
      <c r="E359">
        <v>269.75</v>
      </c>
      <c r="F359">
        <v>1513.42</v>
      </c>
      <c r="G359">
        <v>6.42</v>
      </c>
      <c r="H359">
        <v>489.22</v>
      </c>
      <c r="I359">
        <v>554.14</v>
      </c>
      <c r="J359">
        <v>603.07000000000005</v>
      </c>
      <c r="L359">
        <v>0</v>
      </c>
      <c r="M359">
        <v>559.19000000000005</v>
      </c>
      <c r="N359">
        <v>-13.49</v>
      </c>
      <c r="O359">
        <v>7213.64</v>
      </c>
      <c r="P359">
        <v>3028.1</v>
      </c>
      <c r="R359">
        <v>6514.57</v>
      </c>
      <c r="S359">
        <v>246.71</v>
      </c>
      <c r="T359">
        <v>2288.3799999999901</v>
      </c>
      <c r="U359">
        <v>139.88</v>
      </c>
      <c r="V359">
        <v>18.28</v>
      </c>
      <c r="W359">
        <v>5979.71</v>
      </c>
      <c r="X359">
        <v>6075.36</v>
      </c>
      <c r="Y359">
        <v>3801.7999999999902</v>
      </c>
      <c r="Z359">
        <v>41.6207852</v>
      </c>
      <c r="AA359">
        <v>4263.8500000000004</v>
      </c>
      <c r="AC359">
        <v>6459.1</v>
      </c>
      <c r="AD359">
        <v>3123.21</v>
      </c>
      <c r="AE359">
        <v>2406.75</v>
      </c>
      <c r="AF359">
        <v>13289</v>
      </c>
      <c r="AG359">
        <v>6829.9</v>
      </c>
      <c r="AH359">
        <v>2151.3000000000002</v>
      </c>
      <c r="AI359">
        <v>6459.1</v>
      </c>
      <c r="AJ359">
        <v>178.62</v>
      </c>
      <c r="AK359">
        <v>-212.79</v>
      </c>
      <c r="AL359">
        <v>-118.87</v>
      </c>
      <c r="AM359">
        <v>-24.23</v>
      </c>
      <c r="AN359">
        <v>-2420.3199999999902</v>
      </c>
      <c r="AO359">
        <v>-202.85</v>
      </c>
      <c r="AP359">
        <v>-355.89</v>
      </c>
      <c r="AQ359">
        <v>374.29</v>
      </c>
    </row>
    <row r="360" spans="1:43" hidden="1" x14ac:dyDescent="0.25">
      <c r="A360" t="s">
        <v>1013</v>
      </c>
      <c r="B360" t="s">
        <v>1012</v>
      </c>
      <c r="C360" t="s">
        <v>774</v>
      </c>
      <c r="D360">
        <v>11153.655280625</v>
      </c>
      <c r="E360">
        <v>889.95</v>
      </c>
      <c r="F360">
        <v>8.0500000000000007</v>
      </c>
      <c r="G360">
        <v>272.98</v>
      </c>
      <c r="H360">
        <v>26.63</v>
      </c>
      <c r="I360">
        <v>308.47000000000003</v>
      </c>
      <c r="K360">
        <v>48.43</v>
      </c>
      <c r="L360">
        <v>0</v>
      </c>
      <c r="M360">
        <v>1459.03</v>
      </c>
      <c r="O360">
        <v>32746.19</v>
      </c>
      <c r="P360">
        <v>23298.58</v>
      </c>
      <c r="Q360">
        <v>31193.33</v>
      </c>
      <c r="R360">
        <v>45.4</v>
      </c>
      <c r="S360">
        <v>14.6899999999999</v>
      </c>
      <c r="T360">
        <v>6116.58</v>
      </c>
      <c r="U360">
        <v>0</v>
      </c>
      <c r="V360">
        <v>0</v>
      </c>
      <c r="W360">
        <v>3347.67</v>
      </c>
      <c r="X360">
        <v>324.3</v>
      </c>
      <c r="Y360">
        <v>6124.63</v>
      </c>
      <c r="Z360">
        <v>13.315412500000001</v>
      </c>
      <c r="AA360">
        <v>29068.07</v>
      </c>
      <c r="AC360">
        <v>3647.28</v>
      </c>
      <c r="AD360">
        <v>0</v>
      </c>
      <c r="AE360">
        <v>23298.58</v>
      </c>
      <c r="AF360">
        <v>33070.49</v>
      </c>
      <c r="AG360">
        <v>29423.21</v>
      </c>
      <c r="AH360">
        <v>1.1399999999999999</v>
      </c>
      <c r="AI360">
        <v>3647.28</v>
      </c>
      <c r="AJ360">
        <v>9.1999999999999993</v>
      </c>
      <c r="AK360">
        <v>4370.4799999999996</v>
      </c>
      <c r="AL360">
        <v>-327.27</v>
      </c>
      <c r="AM360">
        <v>-4044.03</v>
      </c>
      <c r="AN360">
        <v>-5018.6099999999997</v>
      </c>
      <c r="AO360">
        <v>-4053.23</v>
      </c>
      <c r="AP360">
        <v>-0.82000000000061801</v>
      </c>
      <c r="AQ360">
        <v>39.950000000000003</v>
      </c>
    </row>
    <row r="361" spans="1:43" hidden="1" x14ac:dyDescent="0.25">
      <c r="A361" t="s">
        <v>1015</v>
      </c>
      <c r="B361" t="s">
        <v>1014</v>
      </c>
      <c r="C361" t="s">
        <v>538</v>
      </c>
      <c r="D361">
        <v>11015.70108633</v>
      </c>
      <c r="E361">
        <v>742.75</v>
      </c>
      <c r="F361">
        <v>3448.42</v>
      </c>
      <c r="G361">
        <v>374.98</v>
      </c>
      <c r="H361">
        <v>14.79</v>
      </c>
      <c r="I361">
        <v>8836.91</v>
      </c>
      <c r="J361">
        <v>149.79</v>
      </c>
      <c r="L361">
        <v>0</v>
      </c>
      <c r="M361">
        <v>4786.96</v>
      </c>
      <c r="N361">
        <v>30.94</v>
      </c>
      <c r="O361">
        <v>12470.41</v>
      </c>
      <c r="P361">
        <v>4211.0599999999904</v>
      </c>
      <c r="Q361">
        <v>7217.64</v>
      </c>
      <c r="R361">
        <v>465.80999999999898</v>
      </c>
      <c r="S361">
        <v>612.86</v>
      </c>
      <c r="T361">
        <v>9006.61</v>
      </c>
      <c r="U361">
        <v>0</v>
      </c>
      <c r="V361">
        <v>0</v>
      </c>
      <c r="W361">
        <v>5862.4699999999903</v>
      </c>
      <c r="X361">
        <v>10478.86</v>
      </c>
      <c r="Y361">
        <v>12455.03</v>
      </c>
      <c r="Z361">
        <v>14.7947126</v>
      </c>
      <c r="AA361">
        <v>10277.619999999901</v>
      </c>
      <c r="AC361">
        <v>6283.1799999999903</v>
      </c>
      <c r="AD361">
        <v>0</v>
      </c>
      <c r="AE361">
        <v>4061.26999999999</v>
      </c>
      <c r="AF361">
        <v>22949.27</v>
      </c>
      <c r="AG361">
        <v>16666.09</v>
      </c>
      <c r="AH361">
        <v>1029.0899999999999</v>
      </c>
      <c r="AI361">
        <v>6283.18</v>
      </c>
      <c r="AJ361">
        <v>167.54</v>
      </c>
      <c r="AK361">
        <v>3784.15</v>
      </c>
      <c r="AL361">
        <v>-287.48</v>
      </c>
      <c r="AM361">
        <v>-3057.9</v>
      </c>
      <c r="AN361">
        <v>-4304.54</v>
      </c>
      <c r="AO361">
        <v>-3225.44</v>
      </c>
      <c r="AP361">
        <v>438.77</v>
      </c>
      <c r="AQ361">
        <v>148.25</v>
      </c>
    </row>
    <row r="362" spans="1:43" hidden="1" x14ac:dyDescent="0.25">
      <c r="A362" t="s">
        <v>1017</v>
      </c>
      <c r="B362" t="s">
        <v>1016</v>
      </c>
      <c r="C362" t="s">
        <v>1018</v>
      </c>
      <c r="D362">
        <v>10990.850973000001</v>
      </c>
      <c r="E362">
        <v>123.45</v>
      </c>
      <c r="F362">
        <v>635.88</v>
      </c>
      <c r="G362">
        <v>0</v>
      </c>
      <c r="H362">
        <v>89.78</v>
      </c>
      <c r="I362">
        <v>1374.67</v>
      </c>
      <c r="J362">
        <v>22.25</v>
      </c>
      <c r="L362">
        <v>0</v>
      </c>
      <c r="M362">
        <v>106.09</v>
      </c>
      <c r="N362">
        <v>0</v>
      </c>
      <c r="O362">
        <v>222.95</v>
      </c>
      <c r="P362">
        <v>39.089999999999897</v>
      </c>
      <c r="R362">
        <v>114.74999999999901</v>
      </c>
      <c r="S362">
        <v>11.21</v>
      </c>
      <c r="T362">
        <v>317.82</v>
      </c>
      <c r="U362">
        <v>2.11</v>
      </c>
      <c r="V362">
        <v>8.8399999999999892</v>
      </c>
      <c r="W362">
        <v>600.74</v>
      </c>
      <c r="X362">
        <v>1473.25</v>
      </c>
      <c r="Y362">
        <v>953.7</v>
      </c>
      <c r="Z362">
        <v>89.778800000000004</v>
      </c>
      <c r="AA362">
        <v>10.01</v>
      </c>
      <c r="AC362">
        <v>703.41</v>
      </c>
      <c r="AD362">
        <v>0</v>
      </c>
      <c r="AE362">
        <v>8</v>
      </c>
      <c r="AF362">
        <v>1696.2</v>
      </c>
      <c r="AG362">
        <v>992.79</v>
      </c>
      <c r="AH362">
        <v>87.37</v>
      </c>
      <c r="AI362">
        <v>703.41</v>
      </c>
      <c r="AJ362">
        <v>11.07</v>
      </c>
      <c r="AK362">
        <v>-135.77000000000001</v>
      </c>
      <c r="AL362">
        <v>-448.42</v>
      </c>
      <c r="AM362">
        <v>762.32</v>
      </c>
      <c r="AN362">
        <v>385.27</v>
      </c>
      <c r="AO362">
        <v>751.25</v>
      </c>
      <c r="AP362">
        <v>178.13</v>
      </c>
      <c r="AQ362">
        <v>134.53</v>
      </c>
    </row>
    <row r="363" spans="1:43" hidden="1" x14ac:dyDescent="0.25">
      <c r="A363" t="s">
        <v>1020</v>
      </c>
      <c r="B363" t="s">
        <v>1019</v>
      </c>
      <c r="C363" t="s">
        <v>91</v>
      </c>
      <c r="D363">
        <v>10990.320058275</v>
      </c>
      <c r="E363">
        <v>469.05</v>
      </c>
      <c r="F363">
        <v>324.8</v>
      </c>
      <c r="G363">
        <v>41.7</v>
      </c>
      <c r="H363">
        <v>45.2</v>
      </c>
      <c r="I363">
        <v>1019.5</v>
      </c>
      <c r="K363">
        <v>53.9</v>
      </c>
      <c r="L363">
        <v>735.3</v>
      </c>
      <c r="M363">
        <v>160.5</v>
      </c>
      <c r="N363">
        <v>0</v>
      </c>
      <c r="O363">
        <v>1608.4</v>
      </c>
      <c r="P363">
        <v>354.4</v>
      </c>
      <c r="R363">
        <v>550.5</v>
      </c>
      <c r="S363">
        <v>446.6</v>
      </c>
      <c r="T363">
        <v>505.099999999999</v>
      </c>
      <c r="U363">
        <v>108.2</v>
      </c>
      <c r="V363">
        <v>119.6</v>
      </c>
      <c r="W363">
        <v>2600</v>
      </c>
      <c r="X363">
        <v>2262.8000000000002</v>
      </c>
      <c r="Y363">
        <v>829.9</v>
      </c>
      <c r="Z363">
        <v>22.620147100000001</v>
      </c>
      <c r="AA363">
        <v>335.3</v>
      </c>
      <c r="AC363">
        <v>2686.9</v>
      </c>
      <c r="AD363">
        <v>0</v>
      </c>
      <c r="AE363">
        <v>234.8</v>
      </c>
      <c r="AF363">
        <v>3871.2</v>
      </c>
      <c r="AG363">
        <v>1184.3</v>
      </c>
      <c r="AH363">
        <v>796.7</v>
      </c>
      <c r="AI363">
        <v>2686.8999999999901</v>
      </c>
      <c r="AJ363">
        <v>56.8</v>
      </c>
      <c r="AK363">
        <v>-182.6</v>
      </c>
      <c r="AL363">
        <v>4.0999999999999996</v>
      </c>
      <c r="AM363">
        <v>334.7</v>
      </c>
      <c r="AN363">
        <v>-394.4</v>
      </c>
      <c r="AO363">
        <v>277.89999999999998</v>
      </c>
      <c r="AP363">
        <v>156.19999999999999</v>
      </c>
      <c r="AQ363">
        <v>88.1</v>
      </c>
    </row>
    <row r="364" spans="1:43" hidden="1" x14ac:dyDescent="0.25">
      <c r="A364" t="s">
        <v>1022</v>
      </c>
      <c r="B364" t="s">
        <v>1021</v>
      </c>
      <c r="C364" t="s">
        <v>508</v>
      </c>
      <c r="D364">
        <v>10926.526801889901</v>
      </c>
      <c r="E364">
        <v>485.9</v>
      </c>
      <c r="F364">
        <v>181.09</v>
      </c>
      <c r="G364">
        <v>0</v>
      </c>
      <c r="H364">
        <v>240.3</v>
      </c>
      <c r="I364">
        <v>3375.25</v>
      </c>
      <c r="K364">
        <v>31.909999999999901</v>
      </c>
      <c r="L364">
        <v>0</v>
      </c>
      <c r="M364">
        <v>128.88</v>
      </c>
      <c r="N364">
        <v>105.96</v>
      </c>
      <c r="O364">
        <v>1160.8900000000001</v>
      </c>
      <c r="P364">
        <v>214.71</v>
      </c>
      <c r="R364">
        <v>617.99999999999898</v>
      </c>
      <c r="S364">
        <v>427.55</v>
      </c>
      <c r="T364">
        <v>2852.04</v>
      </c>
      <c r="U364">
        <v>382.1</v>
      </c>
      <c r="V364">
        <v>197.06</v>
      </c>
      <c r="W364">
        <v>2248.34</v>
      </c>
      <c r="X364">
        <v>4681.55</v>
      </c>
      <c r="Y364">
        <v>3033.13</v>
      </c>
      <c r="Z364">
        <v>24.0301887</v>
      </c>
      <c r="AA364">
        <v>27.59</v>
      </c>
      <c r="AC364">
        <v>2594.6</v>
      </c>
      <c r="AD364">
        <v>138.72</v>
      </c>
      <c r="AE364">
        <v>17.649999999999999</v>
      </c>
      <c r="AF364">
        <v>5842.44</v>
      </c>
      <c r="AG364">
        <v>3247.84</v>
      </c>
      <c r="AH364">
        <v>740.03</v>
      </c>
      <c r="AI364">
        <v>2594.6</v>
      </c>
      <c r="AJ364">
        <v>141.84</v>
      </c>
      <c r="AK364">
        <v>-440.24</v>
      </c>
      <c r="AL364">
        <v>61.82</v>
      </c>
      <c r="AM364">
        <v>309.63</v>
      </c>
      <c r="AN364">
        <v>-481.41</v>
      </c>
      <c r="AO364">
        <v>167.79</v>
      </c>
      <c r="AP364">
        <v>-68.790000000000006</v>
      </c>
      <c r="AQ364">
        <v>420.53</v>
      </c>
    </row>
    <row r="365" spans="1:43" hidden="1" x14ac:dyDescent="0.25">
      <c r="A365" t="s">
        <v>1024</v>
      </c>
      <c r="B365" t="s">
        <v>1023</v>
      </c>
      <c r="C365" t="s">
        <v>301</v>
      </c>
      <c r="D365">
        <v>10922.723977745</v>
      </c>
      <c r="E365">
        <v>126.1</v>
      </c>
      <c r="F365">
        <v>141.65</v>
      </c>
      <c r="G365">
        <v>1410.86</v>
      </c>
      <c r="H365">
        <v>169.28</v>
      </c>
      <c r="I365">
        <v>2697.35</v>
      </c>
      <c r="K365">
        <v>174.03</v>
      </c>
      <c r="L365">
        <v>35.564999999999998</v>
      </c>
      <c r="M365">
        <v>420.7</v>
      </c>
      <c r="N365">
        <v>16.11</v>
      </c>
      <c r="O365">
        <v>30630.819999999901</v>
      </c>
      <c r="P365">
        <v>24122.299999999901</v>
      </c>
      <c r="Q365">
        <v>28971.05</v>
      </c>
      <c r="R365">
        <v>1029.4749999999999</v>
      </c>
      <c r="S365">
        <v>477.07</v>
      </c>
      <c r="T365">
        <v>1162.1399999999901</v>
      </c>
      <c r="U365">
        <v>0</v>
      </c>
      <c r="V365" s="4">
        <v>-7.2759576141834202E-12</v>
      </c>
      <c r="W365">
        <v>6788.21</v>
      </c>
      <c r="X365">
        <v>3179.73</v>
      </c>
      <c r="Y365">
        <v>1303.79</v>
      </c>
      <c r="Z365">
        <v>84.639472900000001</v>
      </c>
      <c r="AA365">
        <v>24816.46</v>
      </c>
      <c r="AC365">
        <v>8384.4599999999991</v>
      </c>
      <c r="AD365">
        <v>0</v>
      </c>
      <c r="AE365">
        <v>24122.3</v>
      </c>
      <c r="AF365">
        <v>33810.549999999901</v>
      </c>
      <c r="AG365">
        <v>25426.089999999898</v>
      </c>
      <c r="AH365">
        <v>5.31</v>
      </c>
      <c r="AI365">
        <v>8384.4599999999991</v>
      </c>
      <c r="AJ365">
        <v>162.79</v>
      </c>
      <c r="AK365">
        <v>438.26</v>
      </c>
      <c r="AL365">
        <v>-192.62</v>
      </c>
      <c r="AM365">
        <v>-423.09</v>
      </c>
      <c r="AN365">
        <v>-3540.09</v>
      </c>
      <c r="AO365">
        <v>-585.88</v>
      </c>
      <c r="AP365">
        <v>-177.45</v>
      </c>
      <c r="AQ365">
        <v>253.91</v>
      </c>
    </row>
    <row r="366" spans="1:43" hidden="1" x14ac:dyDescent="0.25">
      <c r="A366" t="s">
        <v>1026</v>
      </c>
      <c r="B366" t="s">
        <v>1025</v>
      </c>
      <c r="C366" t="s">
        <v>626</v>
      </c>
      <c r="D366">
        <v>10913.835622645</v>
      </c>
      <c r="E366">
        <v>777.6</v>
      </c>
      <c r="F366">
        <v>343.53</v>
      </c>
      <c r="G366">
        <v>74.760000000000005</v>
      </c>
      <c r="H366">
        <v>142.77000000000001</v>
      </c>
      <c r="I366">
        <v>5308.96</v>
      </c>
      <c r="J366">
        <v>153.72999999999999</v>
      </c>
      <c r="L366">
        <v>0</v>
      </c>
      <c r="M366">
        <v>0</v>
      </c>
      <c r="N366">
        <v>0</v>
      </c>
      <c r="O366">
        <v>8712.98</v>
      </c>
      <c r="P366">
        <v>3497.1599999999899</v>
      </c>
      <c r="R366">
        <v>8484.6899999999896</v>
      </c>
      <c r="S366">
        <v>405.68</v>
      </c>
      <c r="T366">
        <v>1093.07</v>
      </c>
      <c r="U366">
        <v>228.29</v>
      </c>
      <c r="V366">
        <v>305.11999999999802</v>
      </c>
      <c r="W366">
        <v>10057.83</v>
      </c>
      <c r="X366">
        <v>6496.1399999999903</v>
      </c>
      <c r="Y366">
        <v>1436.6</v>
      </c>
      <c r="Z366">
        <v>14.2772197</v>
      </c>
      <c r="AA366">
        <v>3649.39</v>
      </c>
      <c r="AC366">
        <v>10275.36</v>
      </c>
      <c r="AD366">
        <v>204.48</v>
      </c>
      <c r="AE366">
        <v>3038.31</v>
      </c>
      <c r="AF366">
        <v>15209.119999999901</v>
      </c>
      <c r="AG366">
        <v>4933.7599999999902</v>
      </c>
      <c r="AH366">
        <v>577.02</v>
      </c>
      <c r="AI366">
        <v>10275.36</v>
      </c>
      <c r="AJ366">
        <v>465.3</v>
      </c>
      <c r="AK366">
        <v>-1893.3</v>
      </c>
      <c r="AL366">
        <v>38.76</v>
      </c>
      <c r="AM366">
        <v>2974.58</v>
      </c>
      <c r="AN366">
        <v>-295.44</v>
      </c>
      <c r="AO366">
        <v>2509.2799999999902</v>
      </c>
      <c r="AP366">
        <v>1120.04</v>
      </c>
      <c r="AQ366">
        <v>359.77</v>
      </c>
    </row>
    <row r="367" spans="1:43" hidden="1" x14ac:dyDescent="0.25">
      <c r="A367" t="s">
        <v>1028</v>
      </c>
      <c r="B367" t="s">
        <v>1027</v>
      </c>
      <c r="C367" t="s">
        <v>717</v>
      </c>
      <c r="D367">
        <v>10872.190658699999</v>
      </c>
      <c r="E367">
        <v>784.45</v>
      </c>
      <c r="F367">
        <v>274.61</v>
      </c>
      <c r="G367">
        <v>37.770000000000003</v>
      </c>
      <c r="H367">
        <v>13.86</v>
      </c>
      <c r="I367">
        <v>844.45999999999901</v>
      </c>
      <c r="J367">
        <v>30.28</v>
      </c>
      <c r="L367">
        <v>156.81</v>
      </c>
      <c r="M367">
        <v>0.16</v>
      </c>
      <c r="N367">
        <v>3.33</v>
      </c>
      <c r="O367">
        <v>725.98999999999899</v>
      </c>
      <c r="P367">
        <v>150.16999999999999</v>
      </c>
      <c r="R367">
        <v>536.56999999999903</v>
      </c>
      <c r="S367">
        <v>90.95</v>
      </c>
      <c r="T367">
        <v>220.89</v>
      </c>
      <c r="U367">
        <v>32.450000000000003</v>
      </c>
      <c r="V367">
        <v>2.16</v>
      </c>
      <c r="W367">
        <v>1886.82</v>
      </c>
      <c r="X367">
        <v>1861.46</v>
      </c>
      <c r="Y367">
        <v>495.5</v>
      </c>
      <c r="Z367">
        <v>13.861402</v>
      </c>
      <c r="AA367">
        <v>130.9</v>
      </c>
      <c r="AC367">
        <v>1941.78</v>
      </c>
      <c r="AD367">
        <v>593</v>
      </c>
      <c r="AE367">
        <v>117.73</v>
      </c>
      <c r="AF367">
        <v>2587.4499999999998</v>
      </c>
      <c r="AG367">
        <v>645.66999999999996</v>
      </c>
      <c r="AH367">
        <v>333.05</v>
      </c>
      <c r="AI367">
        <v>1941.78</v>
      </c>
      <c r="AJ367">
        <v>67.680000000000007</v>
      </c>
      <c r="AK367">
        <v>-67.47</v>
      </c>
      <c r="AL367">
        <v>-157.16</v>
      </c>
      <c r="AM367">
        <v>198.95</v>
      </c>
      <c r="AN367">
        <v>-195.73</v>
      </c>
      <c r="AO367">
        <v>131.26999999999899</v>
      </c>
      <c r="AP367">
        <v>-25.68</v>
      </c>
      <c r="AQ367">
        <v>48.51</v>
      </c>
    </row>
    <row r="368" spans="1:43" hidden="1" x14ac:dyDescent="0.25">
      <c r="A368" t="s">
        <v>1030</v>
      </c>
      <c r="B368" t="s">
        <v>1029</v>
      </c>
      <c r="C368" t="s">
        <v>1031</v>
      </c>
      <c r="D368">
        <v>10827.79871641</v>
      </c>
      <c r="E368">
        <v>1145.2</v>
      </c>
      <c r="F368">
        <v>93.91</v>
      </c>
      <c r="G368">
        <v>391.27</v>
      </c>
      <c r="H368">
        <v>47.95</v>
      </c>
      <c r="I368">
        <v>352.04</v>
      </c>
      <c r="J368">
        <v>16.13</v>
      </c>
      <c r="L368">
        <v>41.126300000000001</v>
      </c>
      <c r="M368">
        <v>9.77</v>
      </c>
      <c r="N368">
        <v>0</v>
      </c>
      <c r="O368">
        <v>593.41</v>
      </c>
      <c r="P368">
        <v>62.689999999999898</v>
      </c>
      <c r="R368">
        <v>490.37369999999999</v>
      </c>
      <c r="S368">
        <v>56.41</v>
      </c>
      <c r="T368">
        <v>132.77000000000001</v>
      </c>
      <c r="U368">
        <v>52.14</v>
      </c>
      <c r="V368">
        <v>8.0499999999999794</v>
      </c>
      <c r="W368">
        <v>648.26</v>
      </c>
      <c r="X368">
        <v>783.44</v>
      </c>
      <c r="Y368">
        <v>226.68</v>
      </c>
      <c r="Z368">
        <v>9.5900341999999998</v>
      </c>
      <c r="AA368">
        <v>126.71</v>
      </c>
      <c r="AC368">
        <v>1087.48</v>
      </c>
      <c r="AD368">
        <v>168.36</v>
      </c>
      <c r="AE368">
        <v>38.51</v>
      </c>
      <c r="AF368">
        <v>1376.85</v>
      </c>
      <c r="AG368">
        <v>289.37</v>
      </c>
      <c r="AH368">
        <v>206.63</v>
      </c>
      <c r="AI368">
        <v>1087.48</v>
      </c>
      <c r="AJ368">
        <v>155.58000000000001</v>
      </c>
      <c r="AK368">
        <v>-35.340000000000003</v>
      </c>
      <c r="AL368">
        <v>-85.33</v>
      </c>
      <c r="AM368">
        <v>123.47</v>
      </c>
      <c r="AN368">
        <v>-110.86</v>
      </c>
      <c r="AO368">
        <v>-32.11</v>
      </c>
      <c r="AP368">
        <v>2.7999999999999901</v>
      </c>
      <c r="AQ368">
        <v>23.92</v>
      </c>
    </row>
    <row r="369" spans="1:43" hidden="1" x14ac:dyDescent="0.25">
      <c r="A369" t="s">
        <v>1033</v>
      </c>
      <c r="B369" t="s">
        <v>1032</v>
      </c>
      <c r="C369" t="s">
        <v>27</v>
      </c>
      <c r="D369">
        <v>10766.55051879</v>
      </c>
      <c r="E369">
        <v>95.45</v>
      </c>
      <c r="G369">
        <v>1384.17</v>
      </c>
      <c r="H369">
        <v>1252.03</v>
      </c>
      <c r="I369">
        <v>2132.5100000000002</v>
      </c>
      <c r="M369">
        <v>4449.8500000000004</v>
      </c>
      <c r="O369">
        <v>24826.400000000001</v>
      </c>
      <c r="P369">
        <v>3761.94</v>
      </c>
      <c r="Q369">
        <v>19374.21</v>
      </c>
      <c r="R369">
        <v>200.44</v>
      </c>
      <c r="U369">
        <v>801.9</v>
      </c>
      <c r="V369">
        <v>1145.54</v>
      </c>
      <c r="W369">
        <v>1609.96999999999</v>
      </c>
      <c r="X369">
        <v>2132.5100000000002</v>
      </c>
      <c r="Y369">
        <v>18950.8</v>
      </c>
      <c r="Z369">
        <v>125.2027655</v>
      </c>
      <c r="AB369">
        <v>18950.8</v>
      </c>
      <c r="AC369">
        <v>4246.17</v>
      </c>
      <c r="AE369">
        <v>2616.4</v>
      </c>
      <c r="AF369">
        <v>26958.91</v>
      </c>
      <c r="AG369">
        <v>22712.74</v>
      </c>
      <c r="AI369">
        <v>4246.1699999999901</v>
      </c>
      <c r="AJ369">
        <v>92.75</v>
      </c>
      <c r="AK369">
        <v>-1316.57</v>
      </c>
      <c r="AL369">
        <v>-89.09</v>
      </c>
      <c r="AM369">
        <v>159.46</v>
      </c>
      <c r="AN369">
        <v>-1129</v>
      </c>
      <c r="AO369">
        <v>66.709999999999994</v>
      </c>
      <c r="AP369">
        <v>-1246.19999999999</v>
      </c>
      <c r="AQ369">
        <v>0</v>
      </c>
    </row>
    <row r="370" spans="1:43" hidden="1" x14ac:dyDescent="0.25">
      <c r="A370" t="s">
        <v>1035</v>
      </c>
      <c r="B370" t="s">
        <v>1034</v>
      </c>
      <c r="C370" t="s">
        <v>35</v>
      </c>
      <c r="D370">
        <v>10739.054693185</v>
      </c>
      <c r="E370">
        <v>69.52</v>
      </c>
    </row>
    <row r="371" spans="1:43" hidden="1" x14ac:dyDescent="0.25">
      <c r="A371" t="s">
        <v>36</v>
      </c>
      <c r="B371" t="s">
        <v>37</v>
      </c>
      <c r="C371" t="s">
        <v>38</v>
      </c>
      <c r="D371">
        <v>10661.2621875</v>
      </c>
      <c r="E371">
        <v>625.04999999999995</v>
      </c>
      <c r="F371">
        <v>824.91</v>
      </c>
      <c r="G371">
        <v>31.19</v>
      </c>
      <c r="H371">
        <v>17.079999999999998</v>
      </c>
      <c r="I371">
        <v>270.56</v>
      </c>
      <c r="J371">
        <v>72.259999999999906</v>
      </c>
      <c r="L371">
        <v>45.17</v>
      </c>
      <c r="M371">
        <v>261.67</v>
      </c>
      <c r="N371">
        <v>0</v>
      </c>
      <c r="O371">
        <v>3714.9</v>
      </c>
      <c r="P371">
        <v>371.849999999999</v>
      </c>
      <c r="R371">
        <v>3159.3</v>
      </c>
      <c r="S371">
        <v>548.75</v>
      </c>
      <c r="T371">
        <v>626.96</v>
      </c>
      <c r="U371">
        <v>248.76</v>
      </c>
      <c r="V371">
        <v>226.45</v>
      </c>
      <c r="W371">
        <v>5250.97</v>
      </c>
      <c r="X371">
        <v>3408.06</v>
      </c>
      <c r="Y371">
        <v>1451.87</v>
      </c>
      <c r="Z371">
        <v>17.081250000000001</v>
      </c>
      <c r="AA371">
        <v>106.81</v>
      </c>
      <c r="AC371">
        <v>5299.24</v>
      </c>
      <c r="AD371">
        <v>1702.19</v>
      </c>
      <c r="AE371">
        <v>73.14</v>
      </c>
      <c r="AF371">
        <v>7122.96</v>
      </c>
      <c r="AG371">
        <v>1823.72</v>
      </c>
      <c r="AH371">
        <v>886.56</v>
      </c>
      <c r="AI371">
        <v>5299.24</v>
      </c>
      <c r="AJ371">
        <v>492</v>
      </c>
      <c r="AK371">
        <v>-100.4</v>
      </c>
      <c r="AL371">
        <v>-753.96</v>
      </c>
      <c r="AM371">
        <v>914.37</v>
      </c>
      <c r="AN371">
        <v>-501.49</v>
      </c>
      <c r="AO371">
        <v>422.37</v>
      </c>
      <c r="AP371">
        <v>60.009999999999899</v>
      </c>
      <c r="AQ371">
        <v>58.08</v>
      </c>
    </row>
    <row r="372" spans="1:43" hidden="1" x14ac:dyDescent="0.25">
      <c r="A372" t="s">
        <v>1037</v>
      </c>
      <c r="B372" t="s">
        <v>1036</v>
      </c>
      <c r="C372" t="s">
        <v>35</v>
      </c>
      <c r="D372">
        <v>10625.948094249999</v>
      </c>
      <c r="E372">
        <v>467.53</v>
      </c>
    </row>
    <row r="373" spans="1:43" hidden="1" x14ac:dyDescent="0.25">
      <c r="A373" t="s">
        <v>1039</v>
      </c>
      <c r="B373" t="s">
        <v>1038</v>
      </c>
      <c r="C373" t="s">
        <v>91</v>
      </c>
      <c r="D373">
        <v>10611.997151199999</v>
      </c>
      <c r="E373">
        <v>383.35</v>
      </c>
      <c r="F373">
        <v>231.45</v>
      </c>
      <c r="G373">
        <v>81.37</v>
      </c>
      <c r="H373">
        <v>54.97</v>
      </c>
      <c r="I373">
        <v>1042.52</v>
      </c>
      <c r="K373">
        <v>117.08</v>
      </c>
      <c r="L373">
        <v>495.28199999999998</v>
      </c>
      <c r="M373">
        <v>74.11</v>
      </c>
      <c r="N373">
        <v>0</v>
      </c>
      <c r="O373">
        <v>1017.51</v>
      </c>
      <c r="P373">
        <v>114.959999999999</v>
      </c>
      <c r="R373">
        <v>247.11799999999999</v>
      </c>
      <c r="S373">
        <v>395.64</v>
      </c>
      <c r="T373">
        <v>392.58</v>
      </c>
      <c r="U373">
        <v>83.92</v>
      </c>
      <c r="V373">
        <v>48.749999999999702</v>
      </c>
      <c r="W373">
        <v>2311.9499999999998</v>
      </c>
      <c r="X373">
        <v>2169.77</v>
      </c>
      <c r="Y373">
        <v>624.03</v>
      </c>
      <c r="Z373">
        <v>27.487054700000002</v>
      </c>
      <c r="AA373">
        <v>101.83</v>
      </c>
      <c r="AC373">
        <v>2448.29</v>
      </c>
      <c r="AD373">
        <v>0</v>
      </c>
      <c r="AE373">
        <v>66.209999999999994</v>
      </c>
      <c r="AF373">
        <v>3187.28</v>
      </c>
      <c r="AG373">
        <v>738.98999999999899</v>
      </c>
      <c r="AH373">
        <v>731.61</v>
      </c>
      <c r="AI373">
        <v>2448.29</v>
      </c>
      <c r="AJ373">
        <v>57.74</v>
      </c>
      <c r="AK373">
        <v>-636.20000000000005</v>
      </c>
      <c r="AL373">
        <v>251.57</v>
      </c>
      <c r="AM373">
        <v>560.91999999999996</v>
      </c>
      <c r="AN373">
        <v>-211.5</v>
      </c>
      <c r="AO373">
        <v>503.17999999999898</v>
      </c>
      <c r="AP373">
        <v>176.289999999999</v>
      </c>
      <c r="AQ373">
        <v>124.95</v>
      </c>
    </row>
    <row r="374" spans="1:43" hidden="1" x14ac:dyDescent="0.25">
      <c r="A374" t="s">
        <v>1041</v>
      </c>
      <c r="B374" t="s">
        <v>1040</v>
      </c>
      <c r="C374" t="s">
        <v>115</v>
      </c>
      <c r="D374">
        <v>10604.30302125</v>
      </c>
      <c r="E374">
        <v>372.4</v>
      </c>
      <c r="F374">
        <v>456.04</v>
      </c>
      <c r="G374">
        <v>44.65</v>
      </c>
      <c r="H374">
        <v>56.84</v>
      </c>
      <c r="I374">
        <v>742.08</v>
      </c>
      <c r="J374">
        <v>249.06</v>
      </c>
      <c r="L374">
        <v>-0.64</v>
      </c>
      <c r="M374">
        <v>1070.69</v>
      </c>
      <c r="N374">
        <v>137.54</v>
      </c>
      <c r="O374">
        <v>5123.84</v>
      </c>
      <c r="P374">
        <v>1208.0999999999899</v>
      </c>
      <c r="R374">
        <v>3735.8699999999899</v>
      </c>
      <c r="S374">
        <v>909.65</v>
      </c>
      <c r="T374">
        <v>1474.89</v>
      </c>
      <c r="U374">
        <v>317.92</v>
      </c>
      <c r="V374">
        <v>37.81</v>
      </c>
      <c r="W374">
        <v>7600.97</v>
      </c>
      <c r="X374">
        <v>5856.49</v>
      </c>
      <c r="Y374">
        <v>1930.93</v>
      </c>
      <c r="Z374">
        <v>28.420230499999999</v>
      </c>
      <c r="AA374">
        <v>1983.19999999999</v>
      </c>
      <c r="AC374">
        <v>7841.3</v>
      </c>
      <c r="AD374">
        <v>2883.52</v>
      </c>
      <c r="AE374">
        <v>921.229999999999</v>
      </c>
      <c r="AF374">
        <v>10980.33</v>
      </c>
      <c r="AG374">
        <v>3139.0299999999902</v>
      </c>
      <c r="AH374">
        <v>1321.24</v>
      </c>
      <c r="AI374">
        <v>7841.3</v>
      </c>
      <c r="AJ374">
        <v>519.07000000000005</v>
      </c>
      <c r="AK374">
        <v>-571.4</v>
      </c>
      <c r="AL374">
        <v>-899.19</v>
      </c>
      <c r="AM374">
        <v>1444.58</v>
      </c>
      <c r="AN374">
        <v>-939.11</v>
      </c>
      <c r="AO374">
        <v>925.50999999999897</v>
      </c>
      <c r="AP374">
        <v>-26.010000000000101</v>
      </c>
      <c r="AQ374">
        <v>349.15</v>
      </c>
    </row>
    <row r="375" spans="1:43" hidden="1" x14ac:dyDescent="0.25">
      <c r="A375" t="s">
        <v>1043</v>
      </c>
      <c r="B375" t="s">
        <v>1042</v>
      </c>
      <c r="C375" t="s">
        <v>913</v>
      </c>
      <c r="D375">
        <v>10550.538579239999</v>
      </c>
      <c r="E375">
        <v>109.65</v>
      </c>
      <c r="F375">
        <v>2108.11</v>
      </c>
      <c r="G375">
        <v>216.79</v>
      </c>
      <c r="H375">
        <v>933.52</v>
      </c>
      <c r="I375">
        <v>306.61</v>
      </c>
      <c r="L375">
        <v>0</v>
      </c>
      <c r="M375">
        <v>34.9</v>
      </c>
      <c r="N375">
        <v>0</v>
      </c>
      <c r="O375">
        <v>3152.39</v>
      </c>
      <c r="P375">
        <v>462.090000000001</v>
      </c>
      <c r="R375">
        <v>2881.23</v>
      </c>
      <c r="S375">
        <v>3194.65</v>
      </c>
      <c r="T375">
        <v>4426.2999999999902</v>
      </c>
      <c r="U375">
        <v>236.26</v>
      </c>
      <c r="V375">
        <v>162.560000000001</v>
      </c>
      <c r="W375">
        <v>1398.6</v>
      </c>
      <c r="X375">
        <v>6464.58</v>
      </c>
      <c r="Y375">
        <v>6534.41</v>
      </c>
      <c r="Z375">
        <v>93.352286899999996</v>
      </c>
      <c r="AA375">
        <v>1612.87</v>
      </c>
      <c r="AC375">
        <v>2620.4699999999998</v>
      </c>
      <c r="AD375">
        <v>233.42</v>
      </c>
      <c r="AE375">
        <v>299.52999999999997</v>
      </c>
      <c r="AF375">
        <v>9616.9699999999993</v>
      </c>
      <c r="AG375">
        <v>6996.5</v>
      </c>
      <c r="AH375">
        <v>2729.9</v>
      </c>
      <c r="AI375">
        <v>2620.4699999999898</v>
      </c>
      <c r="AJ375">
        <v>60.16</v>
      </c>
      <c r="AK375">
        <v>241.35</v>
      </c>
      <c r="AL375">
        <v>178.12</v>
      </c>
      <c r="AM375">
        <v>-431.84</v>
      </c>
      <c r="AN375">
        <v>-561.84</v>
      </c>
      <c r="AO375">
        <v>-492</v>
      </c>
      <c r="AP375">
        <v>-12.3699999999999</v>
      </c>
      <c r="AQ375">
        <v>0</v>
      </c>
    </row>
    <row r="376" spans="1:43" hidden="1" x14ac:dyDescent="0.25">
      <c r="A376" t="s">
        <v>1045</v>
      </c>
      <c r="B376" t="s">
        <v>1044</v>
      </c>
      <c r="C376" t="s">
        <v>44</v>
      </c>
      <c r="D376">
        <v>10548.982248</v>
      </c>
      <c r="E376">
        <v>967.7</v>
      </c>
      <c r="F376">
        <v>806.33</v>
      </c>
      <c r="G376">
        <v>643.22</v>
      </c>
      <c r="H376">
        <v>111.69</v>
      </c>
      <c r="I376">
        <v>154.13</v>
      </c>
      <c r="K376">
        <v>7.4399999999999897</v>
      </c>
      <c r="L376">
        <v>0</v>
      </c>
      <c r="M376">
        <v>224.77</v>
      </c>
      <c r="N376">
        <v>152.12</v>
      </c>
      <c r="O376">
        <v>4484.5200000000004</v>
      </c>
      <c r="P376">
        <v>993.23</v>
      </c>
      <c r="R376">
        <v>4142.0200000000004</v>
      </c>
      <c r="S376">
        <v>359.81</v>
      </c>
      <c r="T376">
        <v>2572.4899999999998</v>
      </c>
      <c r="U376">
        <v>110.29</v>
      </c>
      <c r="V376">
        <v>574.79999999999995</v>
      </c>
      <c r="W376">
        <v>3131.92</v>
      </c>
      <c r="X376">
        <v>3926.48</v>
      </c>
      <c r="Y376">
        <v>3378.82</v>
      </c>
      <c r="Z376">
        <v>11.169568</v>
      </c>
      <c r="AA376">
        <v>1059.31</v>
      </c>
      <c r="AC376">
        <v>4038.95</v>
      </c>
      <c r="AD376">
        <v>3256.1</v>
      </c>
      <c r="AE376">
        <v>418.43</v>
      </c>
      <c r="AF376">
        <v>8411</v>
      </c>
      <c r="AG376">
        <v>4372.05</v>
      </c>
      <c r="AH376">
        <v>156.44</v>
      </c>
      <c r="AI376">
        <v>4038.9499999999898</v>
      </c>
      <c r="AJ376">
        <v>121.28</v>
      </c>
      <c r="AK376">
        <v>-553.48</v>
      </c>
      <c r="AL376">
        <v>138.49</v>
      </c>
      <c r="AM376">
        <v>270.95999999999998</v>
      </c>
      <c r="AN376">
        <v>-281.969999999999</v>
      </c>
      <c r="AO376">
        <v>149.67999999999901</v>
      </c>
      <c r="AP376">
        <v>-144.03</v>
      </c>
      <c r="AQ376">
        <v>44.68</v>
      </c>
    </row>
    <row r="377" spans="1:43" hidden="1" x14ac:dyDescent="0.25">
      <c r="A377" t="s">
        <v>1047</v>
      </c>
      <c r="B377" t="s">
        <v>1046</v>
      </c>
      <c r="C377" t="s">
        <v>88</v>
      </c>
      <c r="D377">
        <v>10535.58250608</v>
      </c>
      <c r="E377">
        <v>980.2</v>
      </c>
      <c r="F377">
        <v>246.63</v>
      </c>
      <c r="G377">
        <v>1137.19</v>
      </c>
      <c r="H377">
        <v>100.25</v>
      </c>
      <c r="I377">
        <v>209.71</v>
      </c>
      <c r="J377">
        <v>54.65</v>
      </c>
      <c r="L377">
        <v>0</v>
      </c>
      <c r="M377">
        <v>148.82</v>
      </c>
      <c r="N377">
        <v>0</v>
      </c>
      <c r="O377">
        <v>1443.92</v>
      </c>
      <c r="P377">
        <v>568.65</v>
      </c>
      <c r="R377">
        <v>1245.94</v>
      </c>
      <c r="S377">
        <v>93.64</v>
      </c>
      <c r="T377">
        <v>348.43</v>
      </c>
      <c r="U377">
        <v>49.16</v>
      </c>
      <c r="V377">
        <v>2.0000000000436498E-2</v>
      </c>
      <c r="W377">
        <v>489.409999999999</v>
      </c>
      <c r="X377">
        <v>1446.64</v>
      </c>
      <c r="Y377">
        <v>595.05999999999995</v>
      </c>
      <c r="Z377">
        <v>10.0246885</v>
      </c>
      <c r="AA377">
        <v>836.21</v>
      </c>
      <c r="AC377">
        <v>1726.85</v>
      </c>
      <c r="AD377">
        <v>863.19</v>
      </c>
      <c r="AE377">
        <v>513.979999999999</v>
      </c>
      <c r="AF377">
        <v>2890.56</v>
      </c>
      <c r="AG377">
        <v>1163.71</v>
      </c>
      <c r="AH377">
        <v>280.10000000000002</v>
      </c>
      <c r="AI377">
        <v>1726.8499999999899</v>
      </c>
      <c r="AJ377">
        <v>146.86000000000001</v>
      </c>
      <c r="AK377">
        <v>384.36</v>
      </c>
      <c r="AL377">
        <v>-412.04</v>
      </c>
      <c r="AM377">
        <v>-171.23</v>
      </c>
      <c r="AN377">
        <v>-477.33</v>
      </c>
      <c r="AO377">
        <v>-318.08999999999997</v>
      </c>
      <c r="AP377">
        <v>-198.909999999999</v>
      </c>
      <c r="AQ377">
        <v>9.99</v>
      </c>
    </row>
    <row r="378" spans="1:43" hidden="1" x14ac:dyDescent="0.25">
      <c r="A378" t="s">
        <v>1049</v>
      </c>
      <c r="B378" t="s">
        <v>1048</v>
      </c>
      <c r="C378" t="s">
        <v>451</v>
      </c>
      <c r="D378">
        <v>10522.30280145</v>
      </c>
      <c r="E378">
        <v>1048.8</v>
      </c>
      <c r="F378">
        <v>364.61</v>
      </c>
      <c r="G378">
        <v>0</v>
      </c>
      <c r="H378">
        <v>98.78</v>
      </c>
      <c r="I378">
        <v>1553.46</v>
      </c>
      <c r="J378">
        <v>200.8</v>
      </c>
      <c r="L378">
        <v>0</v>
      </c>
      <c r="M378">
        <v>0</v>
      </c>
      <c r="O378">
        <v>3388.7</v>
      </c>
      <c r="P378">
        <v>309.85999999999899</v>
      </c>
      <c r="R378">
        <v>3229.68</v>
      </c>
      <c r="S378">
        <v>80.12</v>
      </c>
      <c r="T378">
        <v>962.01</v>
      </c>
      <c r="U378">
        <v>159.02000000000001</v>
      </c>
      <c r="V378">
        <v>26.6499999999997</v>
      </c>
      <c r="W378">
        <v>3498.55</v>
      </c>
      <c r="X378">
        <v>1845.11</v>
      </c>
      <c r="Y378">
        <v>1326.62</v>
      </c>
      <c r="Z378">
        <v>9.8777778000000005</v>
      </c>
      <c r="AA378">
        <v>102.99</v>
      </c>
      <c r="AC378">
        <v>3597.33</v>
      </c>
      <c r="AD378">
        <v>27.49</v>
      </c>
      <c r="AE378">
        <v>82.41</v>
      </c>
      <c r="AF378">
        <v>5233.8100000000004</v>
      </c>
      <c r="AG378">
        <v>1636.48</v>
      </c>
      <c r="AH378">
        <v>184.04</v>
      </c>
      <c r="AI378">
        <v>3597.33</v>
      </c>
      <c r="AJ378">
        <v>649.02</v>
      </c>
      <c r="AK378">
        <v>-310.33999999999997</v>
      </c>
      <c r="AL378">
        <v>-539.04999999999995</v>
      </c>
      <c r="AM378">
        <v>903.68</v>
      </c>
      <c r="AN378">
        <v>-46.919999999999902</v>
      </c>
      <c r="AO378">
        <v>254.659999999999</v>
      </c>
      <c r="AP378">
        <v>54.29</v>
      </c>
      <c r="AQ378">
        <v>280.95</v>
      </c>
    </row>
    <row r="379" spans="1:43" hidden="1" x14ac:dyDescent="0.25">
      <c r="A379" t="s">
        <v>39</v>
      </c>
      <c r="B379" t="s">
        <v>40</v>
      </c>
      <c r="C379" t="s">
        <v>41</v>
      </c>
      <c r="D379">
        <v>10466.525178555001</v>
      </c>
      <c r="E379">
        <v>1189</v>
      </c>
      <c r="F379">
        <v>271.99</v>
      </c>
      <c r="G379">
        <v>644.99</v>
      </c>
      <c r="H379">
        <v>32.83</v>
      </c>
      <c r="I379">
        <v>199.13</v>
      </c>
      <c r="J379">
        <v>12.409999999999901</v>
      </c>
      <c r="L379">
        <v>10.0107</v>
      </c>
      <c r="M379">
        <v>0.27</v>
      </c>
      <c r="N379">
        <v>0.01</v>
      </c>
      <c r="O379">
        <v>405.77</v>
      </c>
      <c r="P379">
        <v>82.69</v>
      </c>
      <c r="R379">
        <v>318.19929999999999</v>
      </c>
      <c r="S379">
        <v>161.22</v>
      </c>
      <c r="T379">
        <v>58.469999999999899</v>
      </c>
      <c r="U379">
        <v>77.290000000000006</v>
      </c>
      <c r="V379">
        <v>17.82</v>
      </c>
      <c r="W379">
        <v>99.46</v>
      </c>
      <c r="X379">
        <v>784.67</v>
      </c>
      <c r="Y379">
        <v>330.46</v>
      </c>
      <c r="Z379">
        <v>8.2080736999999999</v>
      </c>
      <c r="AA379">
        <v>67.11</v>
      </c>
      <c r="AC379">
        <v>777.29</v>
      </c>
      <c r="AD379">
        <v>58.73</v>
      </c>
      <c r="AE379">
        <v>52.459999999999901</v>
      </c>
      <c r="AF379">
        <v>1190.44</v>
      </c>
      <c r="AG379">
        <v>413.15</v>
      </c>
      <c r="AH379">
        <v>365.59</v>
      </c>
      <c r="AI379">
        <v>777.29</v>
      </c>
      <c r="AJ379">
        <v>67.87</v>
      </c>
      <c r="AK379">
        <v>49.73</v>
      </c>
      <c r="AL379">
        <v>-164.34</v>
      </c>
      <c r="AM379">
        <v>121.41</v>
      </c>
      <c r="AN379">
        <v>35.76</v>
      </c>
      <c r="AO379">
        <v>53.5399999999999</v>
      </c>
      <c r="AP379">
        <v>6.7999999999999901</v>
      </c>
      <c r="AQ379">
        <v>0</v>
      </c>
    </row>
    <row r="380" spans="1:43" hidden="1" x14ac:dyDescent="0.25">
      <c r="A380" t="s">
        <v>1051</v>
      </c>
      <c r="B380" t="s">
        <v>1050</v>
      </c>
      <c r="C380" t="s">
        <v>41</v>
      </c>
      <c r="D380">
        <v>10460.41645536</v>
      </c>
      <c r="E380">
        <v>1805.6</v>
      </c>
      <c r="F380">
        <v>164.06</v>
      </c>
      <c r="G380">
        <v>10.76</v>
      </c>
      <c r="H380">
        <v>46.54</v>
      </c>
      <c r="I380">
        <v>21.59</v>
      </c>
      <c r="J380">
        <v>6.78</v>
      </c>
      <c r="L380">
        <v>2.3439999999999999</v>
      </c>
      <c r="M380">
        <v>1.52</v>
      </c>
      <c r="N380">
        <v>1.1299999999999999</v>
      </c>
      <c r="O380">
        <v>136.06</v>
      </c>
      <c r="P380">
        <v>56.569999999999901</v>
      </c>
      <c r="R380">
        <v>101.256</v>
      </c>
      <c r="S380">
        <v>40.67</v>
      </c>
      <c r="T380">
        <v>198.08</v>
      </c>
      <c r="U380">
        <v>30.94</v>
      </c>
      <c r="V380">
        <v>20.51</v>
      </c>
      <c r="W380">
        <v>145.29</v>
      </c>
      <c r="X380">
        <v>486.37</v>
      </c>
      <c r="Y380">
        <v>362.14</v>
      </c>
      <c r="Z380">
        <v>4.6158006</v>
      </c>
      <c r="AA380">
        <v>169.54999999999899</v>
      </c>
      <c r="AC380">
        <v>203.72</v>
      </c>
      <c r="AD380">
        <v>226.38</v>
      </c>
      <c r="AE380">
        <v>29.279999999999902</v>
      </c>
      <c r="AF380">
        <v>622.42999999999995</v>
      </c>
      <c r="AG380">
        <v>418.71</v>
      </c>
      <c r="AH380">
        <v>197.73</v>
      </c>
      <c r="AI380">
        <v>203.72</v>
      </c>
      <c r="AJ380">
        <v>42.24</v>
      </c>
      <c r="AK380">
        <v>27.24</v>
      </c>
      <c r="AL380">
        <v>-44.53</v>
      </c>
      <c r="AM380">
        <v>21.11</v>
      </c>
      <c r="AN380">
        <v>-51.049999999999898</v>
      </c>
      <c r="AO380">
        <v>-21.13</v>
      </c>
      <c r="AP380">
        <v>3.8199999999999901</v>
      </c>
      <c r="AQ380">
        <v>0</v>
      </c>
    </row>
    <row r="381" spans="1:43" hidden="1" x14ac:dyDescent="0.25">
      <c r="A381" t="s">
        <v>1053</v>
      </c>
      <c r="B381" t="s">
        <v>1052</v>
      </c>
      <c r="C381" t="s">
        <v>27</v>
      </c>
      <c r="D381">
        <v>10367.010080120001</v>
      </c>
      <c r="E381">
        <v>129.35</v>
      </c>
      <c r="G381">
        <v>2067.96</v>
      </c>
      <c r="H381">
        <v>160</v>
      </c>
      <c r="I381">
        <v>4926.17</v>
      </c>
      <c r="M381">
        <v>17216.060000000001</v>
      </c>
      <c r="O381">
        <v>75223.240000000005</v>
      </c>
      <c r="P381">
        <v>3877.05</v>
      </c>
      <c r="Q381">
        <v>55334.62</v>
      </c>
      <c r="R381">
        <v>478.49</v>
      </c>
      <c r="U381">
        <v>2194.0700000000002</v>
      </c>
      <c r="V381">
        <v>2537.96</v>
      </c>
      <c r="W381">
        <v>5368.24</v>
      </c>
      <c r="X381">
        <v>4926.17</v>
      </c>
      <c r="Y381">
        <v>68676.160000000003</v>
      </c>
      <c r="Z381">
        <v>80.001167199999998</v>
      </c>
      <c r="AB381">
        <v>68676.160000000003</v>
      </c>
      <c r="AC381">
        <v>7596.2</v>
      </c>
      <c r="AE381">
        <v>1339.09</v>
      </c>
      <c r="AF381">
        <v>80149.41</v>
      </c>
      <c r="AG381">
        <v>72553.210000000006</v>
      </c>
      <c r="AI381">
        <v>7596.1999999999898</v>
      </c>
      <c r="AJ381">
        <v>57.5</v>
      </c>
      <c r="AK381">
        <v>-95.9</v>
      </c>
      <c r="AL381">
        <v>-1593.76</v>
      </c>
      <c r="AM381">
        <v>295.49</v>
      </c>
      <c r="AN381">
        <v>-1756.4399999999901</v>
      </c>
      <c r="AO381">
        <v>237.99</v>
      </c>
      <c r="AP381">
        <v>-1394.17</v>
      </c>
      <c r="AQ381">
        <v>40.369999999999997</v>
      </c>
    </row>
    <row r="382" spans="1:43" hidden="1" x14ac:dyDescent="0.25">
      <c r="A382" t="s">
        <v>1055</v>
      </c>
      <c r="B382" t="s">
        <v>1054</v>
      </c>
      <c r="C382" t="s">
        <v>434</v>
      </c>
      <c r="D382">
        <v>10350.46575849</v>
      </c>
      <c r="E382">
        <v>815</v>
      </c>
      <c r="F382">
        <v>55.11</v>
      </c>
      <c r="G382">
        <v>49.72</v>
      </c>
      <c r="H382">
        <v>126.98</v>
      </c>
      <c r="I382">
        <v>357.21</v>
      </c>
      <c r="J382">
        <v>15.2</v>
      </c>
      <c r="L382">
        <v>0</v>
      </c>
      <c r="M382">
        <v>3247.9</v>
      </c>
      <c r="N382">
        <v>0</v>
      </c>
      <c r="O382">
        <v>3636.83</v>
      </c>
      <c r="P382">
        <v>15.2</v>
      </c>
      <c r="Q382">
        <v>11.46</v>
      </c>
      <c r="R382">
        <v>377.469999999999</v>
      </c>
      <c r="S382">
        <v>87.08</v>
      </c>
      <c r="T382">
        <v>236.77999999999901</v>
      </c>
      <c r="U382">
        <v>0</v>
      </c>
      <c r="V382">
        <v>0</v>
      </c>
      <c r="W382">
        <v>3691.14</v>
      </c>
      <c r="X382">
        <v>538.1</v>
      </c>
      <c r="Y382">
        <v>291.89</v>
      </c>
      <c r="Z382">
        <v>12.6983695</v>
      </c>
      <c r="AA382">
        <v>0</v>
      </c>
      <c r="AC382">
        <v>3867.84</v>
      </c>
      <c r="AD382">
        <v>0</v>
      </c>
      <c r="AE382">
        <v>0</v>
      </c>
      <c r="AF382">
        <v>4174.93</v>
      </c>
      <c r="AG382">
        <v>307.08999999999997</v>
      </c>
      <c r="AH382">
        <v>93.81</v>
      </c>
      <c r="AI382">
        <v>3867.84</v>
      </c>
      <c r="AJ382">
        <v>108.94</v>
      </c>
      <c r="AK382">
        <v>-266.89</v>
      </c>
      <c r="AL382">
        <v>-92.51</v>
      </c>
      <c r="AM382">
        <v>395.43</v>
      </c>
      <c r="AN382">
        <v>-167.92</v>
      </c>
      <c r="AO382">
        <v>286.49</v>
      </c>
      <c r="AP382">
        <v>36.03</v>
      </c>
      <c r="AQ382">
        <v>266.62</v>
      </c>
    </row>
    <row r="383" spans="1:43" hidden="1" x14ac:dyDescent="0.25">
      <c r="A383" t="s">
        <v>1057</v>
      </c>
      <c r="B383" t="s">
        <v>1056</v>
      </c>
      <c r="D383">
        <v>10318.2478692</v>
      </c>
      <c r="E383">
        <v>546.54999999999995</v>
      </c>
      <c r="F383">
        <v>220.96</v>
      </c>
      <c r="G383">
        <v>3870.63</v>
      </c>
      <c r="H383">
        <v>193.48</v>
      </c>
      <c r="I383">
        <v>80.45</v>
      </c>
      <c r="J383">
        <v>826.47</v>
      </c>
      <c r="L383">
        <v>4970.0038999999997</v>
      </c>
      <c r="M383">
        <v>0.01</v>
      </c>
      <c r="N383">
        <v>1.27</v>
      </c>
      <c r="O383">
        <v>5561.99</v>
      </c>
      <c r="P383">
        <v>1019.16</v>
      </c>
      <c r="R383">
        <v>534.65610000000095</v>
      </c>
      <c r="S383">
        <v>43.51</v>
      </c>
      <c r="T383">
        <v>809.09</v>
      </c>
      <c r="U383">
        <v>57.32</v>
      </c>
      <c r="V383">
        <v>137</v>
      </c>
      <c r="W383">
        <v>11.96</v>
      </c>
      <c r="X383">
        <v>564.55999999999995</v>
      </c>
      <c r="Y383">
        <v>1030.05</v>
      </c>
      <c r="Z383">
        <v>19.347923999999999</v>
      </c>
      <c r="AA383">
        <v>256.24</v>
      </c>
      <c r="AC383">
        <v>4077.34</v>
      </c>
      <c r="AD383">
        <v>290.31</v>
      </c>
      <c r="AE383">
        <v>55.69</v>
      </c>
      <c r="AF383">
        <v>6126.55</v>
      </c>
      <c r="AG383">
        <v>2049.21</v>
      </c>
      <c r="AH383">
        <v>150.29</v>
      </c>
      <c r="AI383">
        <v>4077.34</v>
      </c>
      <c r="AJ383">
        <v>5.39</v>
      </c>
      <c r="AK383">
        <v>-31.4</v>
      </c>
      <c r="AL383">
        <v>12.22</v>
      </c>
      <c r="AM383">
        <v>36.74</v>
      </c>
      <c r="AN383">
        <v>16.77</v>
      </c>
      <c r="AO383">
        <v>31.35</v>
      </c>
      <c r="AP383">
        <v>17.559999999999999</v>
      </c>
      <c r="AQ383">
        <v>0</v>
      </c>
    </row>
    <row r="384" spans="1:43" hidden="1" x14ac:dyDescent="0.25">
      <c r="A384" t="s">
        <v>1059</v>
      </c>
      <c r="B384" t="s">
        <v>1058</v>
      </c>
      <c r="C384" t="s">
        <v>326</v>
      </c>
      <c r="D384">
        <v>10133.126657475001</v>
      </c>
      <c r="E384">
        <v>753.9</v>
      </c>
      <c r="F384">
        <v>120.57</v>
      </c>
      <c r="G384">
        <v>10.61</v>
      </c>
      <c r="H384">
        <v>13.59</v>
      </c>
      <c r="I384">
        <v>151.88</v>
      </c>
      <c r="K384">
        <v>197.04</v>
      </c>
      <c r="L384">
        <v>739.91499999999996</v>
      </c>
      <c r="M384">
        <v>420.84</v>
      </c>
      <c r="N384">
        <v>-0.11</v>
      </c>
      <c r="O384">
        <v>1598.71</v>
      </c>
      <c r="P384">
        <v>118.2</v>
      </c>
      <c r="R384">
        <v>205.01499999999999</v>
      </c>
      <c r="S384">
        <v>196.57999999999899</v>
      </c>
      <c r="T384">
        <v>79.079999999999899</v>
      </c>
      <c r="U384">
        <v>35.9</v>
      </c>
      <c r="V384">
        <v>37.799999999999997</v>
      </c>
      <c r="W384">
        <v>1883.66</v>
      </c>
      <c r="X384">
        <v>627.33999999999901</v>
      </c>
      <c r="Y384">
        <v>199.64999999999901</v>
      </c>
      <c r="Z384">
        <v>13.593019699999999</v>
      </c>
      <c r="AA384">
        <v>84.41</v>
      </c>
      <c r="AC384">
        <v>1908.2</v>
      </c>
      <c r="AD384">
        <v>117.91</v>
      </c>
      <c r="AE384">
        <v>80.400000000000006</v>
      </c>
      <c r="AF384">
        <v>2226.0500000000002</v>
      </c>
      <c r="AG384">
        <v>317.849999999999</v>
      </c>
      <c r="AH384">
        <v>160.97</v>
      </c>
      <c r="AI384">
        <v>1908.2</v>
      </c>
      <c r="AJ384">
        <v>121.03</v>
      </c>
      <c r="AK384">
        <v>-44.7</v>
      </c>
      <c r="AL384">
        <v>-319.61</v>
      </c>
      <c r="AM384">
        <v>378.26</v>
      </c>
      <c r="AN384">
        <v>-113.2</v>
      </c>
      <c r="AO384">
        <v>257.23</v>
      </c>
      <c r="AP384">
        <v>13.9499999999999</v>
      </c>
      <c r="AQ384">
        <v>81.62</v>
      </c>
    </row>
    <row r="385" spans="1:43" hidden="1" x14ac:dyDescent="0.25">
      <c r="A385" t="s">
        <v>1061</v>
      </c>
      <c r="B385" t="s">
        <v>1060</v>
      </c>
      <c r="C385" t="s">
        <v>681</v>
      </c>
      <c r="D385">
        <v>9991.4692500000001</v>
      </c>
      <c r="E385">
        <v>728.5</v>
      </c>
      <c r="F385">
        <v>72.88</v>
      </c>
      <c r="G385">
        <v>0</v>
      </c>
      <c r="H385">
        <v>27.05</v>
      </c>
      <c r="I385">
        <v>4853.12</v>
      </c>
      <c r="K385">
        <v>119.84</v>
      </c>
      <c r="L385">
        <v>37.42</v>
      </c>
      <c r="M385">
        <v>626.66</v>
      </c>
      <c r="N385">
        <v>135.19</v>
      </c>
      <c r="O385">
        <v>1231.8599999999999</v>
      </c>
      <c r="P385">
        <v>649.56999999999903</v>
      </c>
      <c r="R385">
        <v>133.85</v>
      </c>
      <c r="S385">
        <v>37.03</v>
      </c>
      <c r="T385">
        <v>2673.24</v>
      </c>
      <c r="U385">
        <v>314.08999999999997</v>
      </c>
      <c r="V385">
        <v>649.54999999999995</v>
      </c>
      <c r="W385">
        <v>2627.47</v>
      </c>
      <c r="X385">
        <v>4953.54</v>
      </c>
      <c r="Y385">
        <v>2746.12</v>
      </c>
      <c r="Z385">
        <v>13.5267891</v>
      </c>
      <c r="AA385">
        <v>0.02</v>
      </c>
      <c r="AC385">
        <v>2789.71</v>
      </c>
      <c r="AD385">
        <v>0</v>
      </c>
      <c r="AE385">
        <v>0.02</v>
      </c>
      <c r="AF385">
        <v>6185.4</v>
      </c>
      <c r="AG385">
        <v>3395.6899999999901</v>
      </c>
      <c r="AH385">
        <v>63.39</v>
      </c>
      <c r="AI385">
        <v>2789.71</v>
      </c>
      <c r="AJ385">
        <v>31.96</v>
      </c>
      <c r="AK385">
        <v>8.94</v>
      </c>
      <c r="AL385">
        <v>-979.9</v>
      </c>
      <c r="AM385">
        <v>1441.75</v>
      </c>
      <c r="AN385">
        <v>1111.6199999999999</v>
      </c>
      <c r="AO385">
        <v>1409.79</v>
      </c>
      <c r="AP385">
        <v>470.79</v>
      </c>
      <c r="AQ385">
        <v>96.2</v>
      </c>
    </row>
    <row r="386" spans="1:43" hidden="1" x14ac:dyDescent="0.25">
      <c r="A386" t="s">
        <v>1063</v>
      </c>
      <c r="B386" t="s">
        <v>1062</v>
      </c>
      <c r="C386" t="s">
        <v>347</v>
      </c>
      <c r="D386">
        <v>9975.7296973499997</v>
      </c>
      <c r="E386">
        <v>334.4</v>
      </c>
      <c r="F386">
        <v>111.11</v>
      </c>
      <c r="G386">
        <v>138.07</v>
      </c>
      <c r="H386">
        <v>30.54</v>
      </c>
      <c r="I386">
        <v>53.42</v>
      </c>
      <c r="J386">
        <v>2.3099999999999898</v>
      </c>
      <c r="L386">
        <v>0</v>
      </c>
      <c r="M386">
        <v>150.81</v>
      </c>
      <c r="O386">
        <v>818.16999999999905</v>
      </c>
      <c r="P386">
        <v>178.47</v>
      </c>
      <c r="R386">
        <v>526.80999999999995</v>
      </c>
      <c r="S386">
        <v>164.16</v>
      </c>
      <c r="T386">
        <v>239.349999999999</v>
      </c>
      <c r="U386">
        <v>140.55000000000001</v>
      </c>
      <c r="V386">
        <v>43.82</v>
      </c>
      <c r="W386">
        <v>911.1</v>
      </c>
      <c r="X386">
        <v>790.469999999999</v>
      </c>
      <c r="Y386">
        <v>350.46</v>
      </c>
      <c r="Z386">
        <v>30.544177999999999</v>
      </c>
      <c r="AA386">
        <v>175.87</v>
      </c>
      <c r="AC386">
        <v>1079.71</v>
      </c>
      <c r="AD386">
        <v>367.46</v>
      </c>
      <c r="AE386">
        <v>132.34</v>
      </c>
      <c r="AF386">
        <v>1608.6399999999901</v>
      </c>
      <c r="AG386">
        <v>528.92999999999995</v>
      </c>
      <c r="AH386">
        <v>205.43</v>
      </c>
      <c r="AI386">
        <v>1079.71</v>
      </c>
      <c r="AJ386">
        <v>148.97</v>
      </c>
      <c r="AK386">
        <v>-65.73</v>
      </c>
      <c r="AL386">
        <v>-122.34</v>
      </c>
      <c r="AM386">
        <v>141.66</v>
      </c>
      <c r="AN386">
        <v>-171.87</v>
      </c>
      <c r="AO386">
        <v>-7.31</v>
      </c>
      <c r="AP386">
        <v>-46.41</v>
      </c>
      <c r="AQ386">
        <v>60.95</v>
      </c>
    </row>
    <row r="387" spans="1:43" hidden="1" x14ac:dyDescent="0.25">
      <c r="A387" t="s">
        <v>1065</v>
      </c>
      <c r="B387" t="s">
        <v>1064</v>
      </c>
      <c r="C387" t="s">
        <v>1066</v>
      </c>
      <c r="D387">
        <v>9940.0472399099999</v>
      </c>
      <c r="E387">
        <v>47.4</v>
      </c>
      <c r="F387">
        <v>2039.58</v>
      </c>
      <c r="G387">
        <v>3203.49</v>
      </c>
      <c r="H387">
        <v>212.85</v>
      </c>
      <c r="I387">
        <v>75.95</v>
      </c>
      <c r="J387">
        <v>128.79</v>
      </c>
      <c r="L387">
        <v>0</v>
      </c>
      <c r="M387">
        <v>43.25</v>
      </c>
      <c r="N387">
        <v>0.27</v>
      </c>
      <c r="O387">
        <v>4369.3599999999997</v>
      </c>
      <c r="P387">
        <v>2959.5699999999902</v>
      </c>
      <c r="R387">
        <v>4220.9399999999996</v>
      </c>
      <c r="S387">
        <v>295.62</v>
      </c>
      <c r="T387">
        <v>2711.68</v>
      </c>
      <c r="U387">
        <v>105.17</v>
      </c>
      <c r="V387">
        <v>56.809999999998801</v>
      </c>
      <c r="W387">
        <v>-4024.0699999999902</v>
      </c>
      <c r="X387">
        <v>2734.0099999999902</v>
      </c>
      <c r="Y387">
        <v>4751.26</v>
      </c>
      <c r="Z387">
        <v>212.8489773</v>
      </c>
      <c r="AA387">
        <v>5233.6399999999903</v>
      </c>
      <c r="AC387">
        <v>-607.46</v>
      </c>
      <c r="AD387">
        <v>2072.75</v>
      </c>
      <c r="AE387">
        <v>2773.97</v>
      </c>
      <c r="AF387">
        <v>7103.3699999999899</v>
      </c>
      <c r="AG387">
        <v>7710.8299999999899</v>
      </c>
      <c r="AH387">
        <v>289.69</v>
      </c>
      <c r="AI387">
        <v>-607.46</v>
      </c>
      <c r="AJ387">
        <v>276.64</v>
      </c>
      <c r="AK387">
        <v>454.48</v>
      </c>
      <c r="AL387">
        <v>-335.98</v>
      </c>
      <c r="AM387">
        <v>-134.9</v>
      </c>
      <c r="AN387">
        <v>-611.56999999999903</v>
      </c>
      <c r="AO387">
        <v>-411.539999999999</v>
      </c>
      <c r="AP387">
        <v>-16.399999999999899</v>
      </c>
      <c r="AQ387">
        <v>0</v>
      </c>
    </row>
    <row r="388" spans="1:43" hidden="1" x14ac:dyDescent="0.25">
      <c r="A388" t="s">
        <v>1068</v>
      </c>
      <c r="B388" t="s">
        <v>1067</v>
      </c>
      <c r="C388" t="s">
        <v>344</v>
      </c>
      <c r="D388">
        <v>9935.1503728499993</v>
      </c>
      <c r="E388">
        <v>74.8</v>
      </c>
      <c r="F388">
        <v>1089.82</v>
      </c>
      <c r="G388">
        <v>0</v>
      </c>
      <c r="H388">
        <v>133.22</v>
      </c>
      <c r="I388">
        <v>2588.35</v>
      </c>
      <c r="J388">
        <v>4279.45</v>
      </c>
      <c r="L388">
        <v>0</v>
      </c>
      <c r="M388">
        <v>76.989999999999995</v>
      </c>
      <c r="N388">
        <v>478.73</v>
      </c>
      <c r="O388">
        <v>31176.75</v>
      </c>
      <c r="P388">
        <v>18912.39</v>
      </c>
      <c r="R388">
        <v>22966.309999999899</v>
      </c>
      <c r="S388">
        <v>875.05</v>
      </c>
      <c r="T388">
        <v>6320.58</v>
      </c>
      <c r="U388">
        <v>8133.45</v>
      </c>
      <c r="V388">
        <v>4897.46</v>
      </c>
      <c r="W388">
        <v>10777.15</v>
      </c>
      <c r="X388">
        <v>6535.14</v>
      </c>
      <c r="Y388">
        <v>7410.4</v>
      </c>
      <c r="Z388">
        <v>133.21704299999999</v>
      </c>
      <c r="AA388">
        <v>14262.84</v>
      </c>
      <c r="AC388">
        <v>11389.0999999999</v>
      </c>
      <c r="AD388">
        <v>880.22</v>
      </c>
      <c r="AE388">
        <v>9735.48</v>
      </c>
      <c r="AF388">
        <v>37711.89</v>
      </c>
      <c r="AG388">
        <v>26322.79</v>
      </c>
      <c r="AH388">
        <v>2191.52</v>
      </c>
      <c r="AI388">
        <v>11389.0999999999</v>
      </c>
      <c r="AJ388">
        <v>695.54</v>
      </c>
      <c r="AK388">
        <v>-2457.15</v>
      </c>
      <c r="AL388">
        <v>-544.70000000000005</v>
      </c>
      <c r="AM388">
        <v>1978.35</v>
      </c>
      <c r="AN388">
        <v>-1638.13</v>
      </c>
      <c r="AO388">
        <v>1282.81</v>
      </c>
      <c r="AP388">
        <v>-1023.5</v>
      </c>
      <c r="AQ388">
        <v>603.79</v>
      </c>
    </row>
    <row r="389" spans="1:43" hidden="1" x14ac:dyDescent="0.25">
      <c r="A389" t="s">
        <v>1070</v>
      </c>
      <c r="B389" t="s">
        <v>1069</v>
      </c>
      <c r="C389" t="s">
        <v>752</v>
      </c>
      <c r="D389">
        <v>9885.43968055</v>
      </c>
      <c r="E389">
        <v>7661.05</v>
      </c>
      <c r="F389">
        <v>206.93</v>
      </c>
      <c r="G389">
        <v>80.959999999999994</v>
      </c>
      <c r="H389">
        <v>6.5</v>
      </c>
      <c r="I389">
        <v>660.71</v>
      </c>
      <c r="J389">
        <v>37.6</v>
      </c>
      <c r="L389">
        <v>0</v>
      </c>
      <c r="M389">
        <v>28.26</v>
      </c>
      <c r="N389">
        <v>10.61</v>
      </c>
      <c r="O389">
        <v>402.76</v>
      </c>
      <c r="P389">
        <v>99.919999999999902</v>
      </c>
      <c r="R389">
        <v>356.39</v>
      </c>
      <c r="S389">
        <v>41.49</v>
      </c>
      <c r="T389">
        <v>186.54999999999899</v>
      </c>
      <c r="U389">
        <v>18.11</v>
      </c>
      <c r="V389">
        <v>37.879999999999903</v>
      </c>
      <c r="W389">
        <v>1085.17</v>
      </c>
      <c r="X389">
        <v>1273.8799999999901</v>
      </c>
      <c r="Y389">
        <v>393.479999999999</v>
      </c>
      <c r="Z389">
        <v>1.3005873999999999</v>
      </c>
      <c r="AA389">
        <v>53.089999999999897</v>
      </c>
      <c r="AC389">
        <v>1183.24</v>
      </c>
      <c r="AD389">
        <v>382.53</v>
      </c>
      <c r="AE389">
        <v>24.44</v>
      </c>
      <c r="AF389">
        <v>1676.6399999999901</v>
      </c>
      <c r="AG389">
        <v>493.4</v>
      </c>
      <c r="AH389">
        <v>189.15</v>
      </c>
      <c r="AI389">
        <v>1183.23999999999</v>
      </c>
      <c r="AJ389">
        <v>39.43</v>
      </c>
      <c r="AK389">
        <v>-59.6</v>
      </c>
      <c r="AL389">
        <v>-105.4</v>
      </c>
      <c r="AM389">
        <v>162.4</v>
      </c>
      <c r="AN389">
        <v>-149.70999999999901</v>
      </c>
      <c r="AO389">
        <v>122.97</v>
      </c>
      <c r="AP389">
        <v>-2.6</v>
      </c>
      <c r="AQ389">
        <v>45.7</v>
      </c>
    </row>
    <row r="390" spans="1:43" hidden="1" x14ac:dyDescent="0.25">
      <c r="A390" t="s">
        <v>1072</v>
      </c>
      <c r="B390" t="s">
        <v>1071</v>
      </c>
      <c r="C390" t="s">
        <v>347</v>
      </c>
      <c r="D390">
        <v>9862.6948015199996</v>
      </c>
      <c r="E390">
        <v>395.05</v>
      </c>
      <c r="F390">
        <v>1342.75</v>
      </c>
      <c r="G390">
        <v>782.36</v>
      </c>
      <c r="H390">
        <v>255.08</v>
      </c>
      <c r="I390">
        <v>1011.56</v>
      </c>
      <c r="J390">
        <v>107.28</v>
      </c>
      <c r="L390">
        <v>0</v>
      </c>
      <c r="M390">
        <v>350.25</v>
      </c>
      <c r="N390">
        <v>3.99</v>
      </c>
      <c r="O390">
        <v>3751.2999999999902</v>
      </c>
      <c r="P390">
        <v>436.51</v>
      </c>
      <c r="R390">
        <v>3222.8999999999901</v>
      </c>
      <c r="S390">
        <v>1229.03</v>
      </c>
      <c r="T390">
        <v>807.099999999999</v>
      </c>
      <c r="U390">
        <v>178.15</v>
      </c>
      <c r="V390">
        <v>197.44</v>
      </c>
      <c r="W390">
        <v>4797.2299999999996</v>
      </c>
      <c r="X390">
        <v>4673.72</v>
      </c>
      <c r="Y390">
        <v>2149.85</v>
      </c>
      <c r="Z390">
        <v>25.5080688</v>
      </c>
      <c r="AA390">
        <v>543.04</v>
      </c>
      <c r="AC390">
        <v>5838.66</v>
      </c>
      <c r="AD390">
        <v>2057.0300000000002</v>
      </c>
      <c r="AE390">
        <v>131.79</v>
      </c>
      <c r="AF390">
        <v>8425.02</v>
      </c>
      <c r="AG390">
        <v>2586.3599999999901</v>
      </c>
      <c r="AH390">
        <v>376.1</v>
      </c>
      <c r="AI390">
        <v>5838.66</v>
      </c>
      <c r="AJ390">
        <v>1071.4000000000001</v>
      </c>
      <c r="AK390">
        <v>165.05</v>
      </c>
      <c r="AL390">
        <v>-1926.54</v>
      </c>
      <c r="AM390">
        <v>1689.55</v>
      </c>
      <c r="AN390">
        <v>-899.3</v>
      </c>
      <c r="AO390">
        <v>618.14999999999895</v>
      </c>
      <c r="AP390">
        <v>-71.94</v>
      </c>
      <c r="AQ390">
        <v>183.66</v>
      </c>
    </row>
    <row r="391" spans="1:43" hidden="1" x14ac:dyDescent="0.25">
      <c r="A391" t="s">
        <v>1074</v>
      </c>
      <c r="B391" t="s">
        <v>1073</v>
      </c>
      <c r="C391" t="s">
        <v>71</v>
      </c>
      <c r="D391">
        <v>9826.9453504800003</v>
      </c>
      <c r="E391">
        <v>2437.9499999999998</v>
      </c>
      <c r="F391">
        <v>2467.19</v>
      </c>
      <c r="G391">
        <v>567.03</v>
      </c>
      <c r="H391">
        <v>40.450000000000003</v>
      </c>
      <c r="I391">
        <v>71.88</v>
      </c>
      <c r="J391">
        <v>387.31</v>
      </c>
      <c r="L391">
        <v>25.47</v>
      </c>
      <c r="M391">
        <v>169.57</v>
      </c>
      <c r="N391">
        <v>17.39</v>
      </c>
      <c r="O391">
        <v>6937.9299999999903</v>
      </c>
      <c r="P391">
        <v>2025.1099999999899</v>
      </c>
      <c r="R391">
        <v>6666.70999999999</v>
      </c>
      <c r="S391">
        <v>171.94</v>
      </c>
      <c r="T391">
        <v>1677.23</v>
      </c>
      <c r="U391">
        <v>76.180000000000007</v>
      </c>
      <c r="V391">
        <v>66.69</v>
      </c>
      <c r="W391">
        <v>2832.16</v>
      </c>
      <c r="X391">
        <v>2688.6299999999901</v>
      </c>
      <c r="Y391">
        <v>4144.42</v>
      </c>
      <c r="Z391">
        <v>4.0450092</v>
      </c>
      <c r="AA391">
        <v>2295.4699999999898</v>
      </c>
      <c r="AC391">
        <v>3457.0299999999902</v>
      </c>
      <c r="AD391">
        <v>1137.78</v>
      </c>
      <c r="AE391">
        <v>1571.1099999999899</v>
      </c>
      <c r="AF391">
        <v>9626.56</v>
      </c>
      <c r="AG391">
        <v>6169.53</v>
      </c>
      <c r="AH391">
        <v>1307.03</v>
      </c>
      <c r="AI391">
        <v>3457.0299999999902</v>
      </c>
      <c r="AJ391">
        <v>879.13</v>
      </c>
      <c r="AK391">
        <v>-319.52999999999997</v>
      </c>
      <c r="AL391">
        <v>-849.11</v>
      </c>
      <c r="AM391">
        <v>1205.49</v>
      </c>
      <c r="AN391">
        <v>258.74</v>
      </c>
      <c r="AO391">
        <v>326.36</v>
      </c>
      <c r="AP391">
        <v>36.85</v>
      </c>
      <c r="AQ391">
        <v>12.63</v>
      </c>
    </row>
    <row r="392" spans="1:43" hidden="1" x14ac:dyDescent="0.25">
      <c r="A392" t="s">
        <v>1076</v>
      </c>
      <c r="B392" t="s">
        <v>1075</v>
      </c>
      <c r="C392" t="s">
        <v>27</v>
      </c>
      <c r="D392">
        <v>9725.3692169749993</v>
      </c>
      <c r="E392">
        <v>130.4</v>
      </c>
      <c r="G392">
        <v>893.88</v>
      </c>
      <c r="H392">
        <v>73.959999999999994</v>
      </c>
      <c r="I392">
        <v>6686.93</v>
      </c>
      <c r="M392">
        <v>12221.22</v>
      </c>
      <c r="O392">
        <v>54843.98</v>
      </c>
      <c r="P392">
        <v>7255.53</v>
      </c>
      <c r="Q392">
        <v>40358.47</v>
      </c>
      <c r="R392">
        <v>214.65</v>
      </c>
      <c r="U392">
        <v>2049.64</v>
      </c>
      <c r="V392">
        <v>1943.71</v>
      </c>
      <c r="W392">
        <v>5617.87</v>
      </c>
      <c r="X392">
        <v>6686.93</v>
      </c>
      <c r="Y392">
        <v>47689.67</v>
      </c>
      <c r="Z392">
        <v>73.958491300000006</v>
      </c>
      <c r="AB392">
        <v>47689.67</v>
      </c>
      <c r="AC392">
        <v>6585.71</v>
      </c>
      <c r="AE392">
        <v>5311.82</v>
      </c>
      <c r="AF392">
        <v>61530.91</v>
      </c>
      <c r="AG392">
        <v>54945.2</v>
      </c>
      <c r="AI392">
        <v>6585.70999999999</v>
      </c>
      <c r="AJ392">
        <v>77.099999999999994</v>
      </c>
      <c r="AK392">
        <v>-30.79</v>
      </c>
      <c r="AL392">
        <v>-62.84</v>
      </c>
      <c r="AM392">
        <v>1165.5</v>
      </c>
      <c r="AN392">
        <v>-257.85000000000002</v>
      </c>
      <c r="AO392">
        <v>1088.4000000000001</v>
      </c>
      <c r="AP392">
        <v>1071.8699999999999</v>
      </c>
      <c r="AQ392">
        <v>37.58</v>
      </c>
    </row>
    <row r="393" spans="1:43" hidden="1" x14ac:dyDescent="0.25">
      <c r="A393" t="s">
        <v>1078</v>
      </c>
      <c r="B393" t="s">
        <v>1077</v>
      </c>
      <c r="C393" t="s">
        <v>384</v>
      </c>
      <c r="D393">
        <v>9717.1900299270001</v>
      </c>
      <c r="E393">
        <v>264.98</v>
      </c>
      <c r="F393">
        <v>108.77</v>
      </c>
      <c r="G393">
        <v>0</v>
      </c>
      <c r="H393">
        <v>8655.67</v>
      </c>
      <c r="I393">
        <v>258.02</v>
      </c>
      <c r="K393">
        <v>369.08</v>
      </c>
      <c r="L393">
        <v>0</v>
      </c>
      <c r="M393">
        <v>0</v>
      </c>
      <c r="N393">
        <v>0</v>
      </c>
      <c r="O393">
        <v>14220.789999999901</v>
      </c>
      <c r="P393">
        <v>5642.45999999999</v>
      </c>
      <c r="R393">
        <v>13546.05</v>
      </c>
      <c r="S393">
        <v>137.97999999999999</v>
      </c>
      <c r="T393">
        <v>555.72</v>
      </c>
      <c r="U393">
        <v>305.66000000000003</v>
      </c>
      <c r="V393">
        <v>221.99999999999699</v>
      </c>
      <c r="W393">
        <v>-321.93</v>
      </c>
      <c r="X393">
        <v>419.9</v>
      </c>
      <c r="Y393">
        <v>664.49</v>
      </c>
      <c r="Z393">
        <v>33.508707299999998</v>
      </c>
      <c r="AA393">
        <v>5508.37</v>
      </c>
      <c r="AC393">
        <v>8333.74</v>
      </c>
      <c r="AD393">
        <v>0</v>
      </c>
      <c r="AE393">
        <v>5420.46</v>
      </c>
      <c r="AF393">
        <v>14640.6899999999</v>
      </c>
      <c r="AG393">
        <v>6306.9499999999898</v>
      </c>
      <c r="AH393">
        <v>23.9</v>
      </c>
      <c r="AI393">
        <v>8333.74</v>
      </c>
      <c r="AJ393">
        <v>143.97999999999999</v>
      </c>
      <c r="AK393">
        <v>-838.49</v>
      </c>
      <c r="AL393">
        <v>-78.03</v>
      </c>
      <c r="AM393">
        <v>921.81</v>
      </c>
      <c r="AN393">
        <v>114.429999999999</v>
      </c>
      <c r="AO393">
        <v>777.82999999999902</v>
      </c>
      <c r="AP393">
        <v>5.2899999999999601</v>
      </c>
      <c r="AQ393">
        <v>0</v>
      </c>
    </row>
    <row r="394" spans="1:43" hidden="1" x14ac:dyDescent="0.25">
      <c r="A394" t="s">
        <v>1080</v>
      </c>
      <c r="B394" t="s">
        <v>1079</v>
      </c>
      <c r="C394" t="s">
        <v>115</v>
      </c>
      <c r="D394">
        <v>9620.3991800000003</v>
      </c>
      <c r="E394">
        <v>100.8</v>
      </c>
      <c r="F394">
        <v>989.15</v>
      </c>
      <c r="G394">
        <v>123.81</v>
      </c>
      <c r="H394">
        <v>98.81</v>
      </c>
      <c r="I394">
        <v>959.47</v>
      </c>
      <c r="J394">
        <v>172.97</v>
      </c>
      <c r="L394">
        <v>183.16300000000001</v>
      </c>
      <c r="M394">
        <v>3.88</v>
      </c>
      <c r="N394">
        <v>104.57</v>
      </c>
      <c r="O394">
        <v>4461.8999999999996</v>
      </c>
      <c r="P394">
        <v>1694.28999999999</v>
      </c>
      <c r="R394">
        <v>3988.127</v>
      </c>
      <c r="S394">
        <v>913.27</v>
      </c>
      <c r="T394">
        <v>2552.1</v>
      </c>
      <c r="U394">
        <v>286.73</v>
      </c>
      <c r="V394">
        <v>377.28999999999797</v>
      </c>
      <c r="W394">
        <v>3749.07</v>
      </c>
      <c r="X394">
        <v>4849.8999999999996</v>
      </c>
      <c r="Y394">
        <v>3541.25</v>
      </c>
      <c r="Z394">
        <v>98.805848400000002</v>
      </c>
      <c r="AA394">
        <v>3303.95</v>
      </c>
      <c r="AC394">
        <v>4076.26</v>
      </c>
      <c r="AD394">
        <v>1977.87</v>
      </c>
      <c r="AE394">
        <v>1144.03</v>
      </c>
      <c r="AF394">
        <v>9311.7999999999993</v>
      </c>
      <c r="AG394">
        <v>5235.53999999999</v>
      </c>
      <c r="AH394">
        <v>999.29</v>
      </c>
      <c r="AI394">
        <v>4076.26</v>
      </c>
      <c r="AJ394">
        <v>529.67999999999995</v>
      </c>
      <c r="AK394">
        <v>-54.74</v>
      </c>
      <c r="AL394">
        <v>-599.57000000000005</v>
      </c>
      <c r="AM394">
        <v>586.70000000000005</v>
      </c>
      <c r="AN394">
        <v>-559.80999999999995</v>
      </c>
      <c r="AO394">
        <v>57.02</v>
      </c>
      <c r="AP394">
        <v>-67.61</v>
      </c>
      <c r="AQ394">
        <v>15.07</v>
      </c>
    </row>
    <row r="395" spans="1:43" hidden="1" x14ac:dyDescent="0.25">
      <c r="A395" t="s">
        <v>1082</v>
      </c>
      <c r="B395" t="s">
        <v>1081</v>
      </c>
      <c r="C395" t="s">
        <v>352</v>
      </c>
      <c r="D395">
        <v>9591.9028099999996</v>
      </c>
      <c r="E395">
        <v>137.69999999999999</v>
      </c>
      <c r="F395">
        <v>169.29</v>
      </c>
      <c r="G395">
        <v>0</v>
      </c>
      <c r="H395">
        <v>6590.32</v>
      </c>
      <c r="I395">
        <v>1149.92</v>
      </c>
      <c r="J395">
        <v>95.819999999999894</v>
      </c>
      <c r="L395">
        <v>0</v>
      </c>
      <c r="M395">
        <v>0</v>
      </c>
      <c r="N395">
        <v>82.79</v>
      </c>
      <c r="O395">
        <v>18289.45</v>
      </c>
      <c r="P395">
        <v>13704.91</v>
      </c>
      <c r="R395">
        <v>17919.400000000001</v>
      </c>
      <c r="S395">
        <v>354.99</v>
      </c>
      <c r="T395">
        <v>1297.69</v>
      </c>
      <c r="U395">
        <v>370.05</v>
      </c>
      <c r="V395">
        <v>32.3000000000036</v>
      </c>
      <c r="W395">
        <v>-1632.62</v>
      </c>
      <c r="X395">
        <v>1922.93</v>
      </c>
      <c r="Y395">
        <v>1466.98</v>
      </c>
      <c r="Z395">
        <v>70.018000000000001</v>
      </c>
      <c r="AA395">
        <v>14504.96</v>
      </c>
      <c r="AC395">
        <v>5040.49</v>
      </c>
      <c r="AD395">
        <v>0</v>
      </c>
      <c r="AE395">
        <v>13576.789999999901</v>
      </c>
      <c r="AF395">
        <v>20212.38</v>
      </c>
      <c r="AG395">
        <v>15171.89</v>
      </c>
      <c r="AH395">
        <v>418.02</v>
      </c>
      <c r="AI395">
        <v>5040.49</v>
      </c>
      <c r="AJ395">
        <v>1782.66</v>
      </c>
      <c r="AK395">
        <v>-788.38</v>
      </c>
      <c r="AL395">
        <v>-2117.94</v>
      </c>
      <c r="AM395">
        <v>2035.61</v>
      </c>
      <c r="AN395">
        <v>-75.989999999999895</v>
      </c>
      <c r="AO395">
        <v>252.94999999999899</v>
      </c>
      <c r="AP395">
        <v>-870.71</v>
      </c>
      <c r="AQ395">
        <v>923.29</v>
      </c>
    </row>
    <row r="396" spans="1:43" hidden="1" x14ac:dyDescent="0.25">
      <c r="A396" t="s">
        <v>1084</v>
      </c>
      <c r="B396" t="s">
        <v>1083</v>
      </c>
      <c r="C396" t="s">
        <v>515</v>
      </c>
      <c r="D396">
        <v>9590.4572875649992</v>
      </c>
      <c r="E396">
        <v>4756</v>
      </c>
      <c r="F396">
        <v>755.52</v>
      </c>
      <c r="G396">
        <v>281.23</v>
      </c>
      <c r="H396">
        <v>10.56</v>
      </c>
      <c r="I396">
        <v>47.34</v>
      </c>
      <c r="J396">
        <v>141.12</v>
      </c>
      <c r="L396">
        <v>189.99</v>
      </c>
      <c r="M396">
        <v>3.43</v>
      </c>
      <c r="N396">
        <v>61</v>
      </c>
      <c r="O396">
        <v>2318.8200000000002</v>
      </c>
      <c r="P396">
        <v>1126.45</v>
      </c>
      <c r="R396">
        <v>2030.52</v>
      </c>
      <c r="S396">
        <v>69.260000000000005</v>
      </c>
      <c r="T396">
        <v>486.849999999999</v>
      </c>
      <c r="U396">
        <v>94.88</v>
      </c>
      <c r="V396">
        <v>3.7700000000009002</v>
      </c>
      <c r="W396">
        <v>1085.1099999999999</v>
      </c>
      <c r="X396">
        <v>1487.8999999999901</v>
      </c>
      <c r="Y396">
        <v>1242.3699999999999</v>
      </c>
      <c r="Z396">
        <v>2.1128311000000002</v>
      </c>
      <c r="AA396">
        <v>1240.22999999999</v>
      </c>
      <c r="AC396">
        <v>1437.8999999999901</v>
      </c>
      <c r="AD396">
        <v>836.01</v>
      </c>
      <c r="AE396">
        <v>981.56</v>
      </c>
      <c r="AF396">
        <v>3806.72</v>
      </c>
      <c r="AG396">
        <v>2368.8200000000002</v>
      </c>
      <c r="AH396">
        <v>535.29</v>
      </c>
      <c r="AI396">
        <v>1437.8999999999901</v>
      </c>
      <c r="AJ396">
        <v>345.25</v>
      </c>
      <c r="AK396">
        <v>73.040000000000006</v>
      </c>
      <c r="AL396">
        <v>-682.81</v>
      </c>
      <c r="AM396">
        <v>607.66</v>
      </c>
      <c r="AN396">
        <v>-62.09</v>
      </c>
      <c r="AO396">
        <v>262.409999999999</v>
      </c>
      <c r="AP396">
        <v>-2.1099999999999701</v>
      </c>
      <c r="AQ396">
        <v>7.93</v>
      </c>
    </row>
    <row r="397" spans="1:43" hidden="1" x14ac:dyDescent="0.25">
      <c r="A397" t="s">
        <v>1086</v>
      </c>
      <c r="B397" t="s">
        <v>1085</v>
      </c>
      <c r="C397" t="s">
        <v>1087</v>
      </c>
      <c r="D397">
        <v>9496.0526213800003</v>
      </c>
      <c r="E397">
        <v>138.44999999999999</v>
      </c>
      <c r="F397">
        <v>231.97</v>
      </c>
      <c r="G397">
        <v>225.12</v>
      </c>
      <c r="H397">
        <v>696.99</v>
      </c>
      <c r="I397">
        <v>215.1</v>
      </c>
      <c r="K397">
        <v>175.20999999999901</v>
      </c>
      <c r="L397">
        <v>2944.9760000000001</v>
      </c>
      <c r="M397">
        <v>11.57</v>
      </c>
      <c r="N397">
        <v>0.35</v>
      </c>
      <c r="O397">
        <v>4136.5199999999904</v>
      </c>
      <c r="P397">
        <v>617.91999999999905</v>
      </c>
      <c r="R397">
        <v>774.68399999999895</v>
      </c>
      <c r="S397">
        <v>154.659999999999</v>
      </c>
      <c r="T397">
        <v>1327.69</v>
      </c>
      <c r="U397">
        <v>230.08</v>
      </c>
      <c r="V397">
        <v>31.839999999999002</v>
      </c>
      <c r="W397">
        <v>2444.73</v>
      </c>
      <c r="X397">
        <v>1408.25</v>
      </c>
      <c r="Y397">
        <v>1559.66</v>
      </c>
      <c r="Z397">
        <v>69.699082599999997</v>
      </c>
      <c r="AA397">
        <v>1393.16</v>
      </c>
      <c r="AC397">
        <v>3367.19</v>
      </c>
      <c r="AD397">
        <v>0</v>
      </c>
      <c r="AE397">
        <v>586.08000000000004</v>
      </c>
      <c r="AF397">
        <v>5544.7699999999904</v>
      </c>
      <c r="AG397">
        <v>2177.5799999999899</v>
      </c>
      <c r="AH397">
        <v>1038.49</v>
      </c>
      <c r="AI397">
        <v>3367.19</v>
      </c>
      <c r="AJ397">
        <v>53.62</v>
      </c>
      <c r="AK397">
        <v>-743.38</v>
      </c>
      <c r="AL397">
        <v>17.079999999999998</v>
      </c>
      <c r="AM397">
        <v>795.02</v>
      </c>
      <c r="AN397">
        <v>10.91</v>
      </c>
      <c r="AO397">
        <v>741.4</v>
      </c>
      <c r="AP397">
        <v>68.72</v>
      </c>
      <c r="AQ397">
        <v>238.45</v>
      </c>
    </row>
    <row r="398" spans="1:43" hidden="1" x14ac:dyDescent="0.25">
      <c r="A398" t="s">
        <v>1089</v>
      </c>
      <c r="B398" t="s">
        <v>1088</v>
      </c>
      <c r="C398" t="s">
        <v>88</v>
      </c>
      <c r="D398">
        <v>9494.4280380799992</v>
      </c>
      <c r="E398">
        <v>2676.6</v>
      </c>
      <c r="F398">
        <v>430.19</v>
      </c>
      <c r="G398">
        <v>0.2</v>
      </c>
      <c r="H398">
        <v>35.450000000000003</v>
      </c>
      <c r="I398">
        <v>247.57</v>
      </c>
      <c r="J398">
        <v>21.599999999999898</v>
      </c>
      <c r="L398">
        <v>3.03</v>
      </c>
      <c r="M398">
        <v>0</v>
      </c>
      <c r="N398">
        <v>0</v>
      </c>
      <c r="O398">
        <v>1125.78</v>
      </c>
      <c r="P398">
        <v>165.2</v>
      </c>
      <c r="R398">
        <v>1059.6600000000001</v>
      </c>
      <c r="S398">
        <v>93.74</v>
      </c>
      <c r="T398">
        <v>249.76999999999899</v>
      </c>
      <c r="U398">
        <v>63.09</v>
      </c>
      <c r="V398">
        <v>7.39</v>
      </c>
      <c r="W398">
        <v>1846.8999999999901</v>
      </c>
      <c r="X398">
        <v>1601.93</v>
      </c>
      <c r="Y398">
        <v>679.95999999999901</v>
      </c>
      <c r="Z398">
        <v>3.5454751999999998</v>
      </c>
      <c r="AA398">
        <v>327.37</v>
      </c>
      <c r="AC398">
        <v>1882.55</v>
      </c>
      <c r="AD398">
        <v>645.82000000000005</v>
      </c>
      <c r="AE398">
        <v>136.21</v>
      </c>
      <c r="AF398">
        <v>2727.71</v>
      </c>
      <c r="AG398">
        <v>845.15999999999894</v>
      </c>
      <c r="AH398">
        <v>614.79999999999995</v>
      </c>
      <c r="AI398">
        <v>1882.55</v>
      </c>
      <c r="AJ398">
        <v>146.08000000000001</v>
      </c>
      <c r="AK398">
        <v>-264.26</v>
      </c>
      <c r="AL398">
        <v>-140.58000000000001</v>
      </c>
      <c r="AM398">
        <v>572.95000000000005</v>
      </c>
      <c r="AN398">
        <v>-4.9099999999999797</v>
      </c>
      <c r="AO398">
        <v>426.87</v>
      </c>
      <c r="AP398">
        <v>168.11</v>
      </c>
      <c r="AQ398">
        <v>127.51</v>
      </c>
    </row>
    <row r="399" spans="1:43" hidden="1" x14ac:dyDescent="0.25">
      <c r="A399" t="s">
        <v>1091</v>
      </c>
      <c r="B399" t="s">
        <v>1090</v>
      </c>
      <c r="C399" t="s">
        <v>326</v>
      </c>
      <c r="D399">
        <v>9483.25</v>
      </c>
      <c r="E399">
        <v>3770.05</v>
      </c>
      <c r="F399">
        <v>188.68</v>
      </c>
      <c r="G399">
        <v>0</v>
      </c>
      <c r="H399">
        <v>5</v>
      </c>
      <c r="I399">
        <v>448.46</v>
      </c>
      <c r="K399">
        <v>16.3</v>
      </c>
      <c r="L399">
        <v>0</v>
      </c>
      <c r="M399">
        <v>0</v>
      </c>
      <c r="O399">
        <v>150.88999999999999</v>
      </c>
      <c r="P399">
        <v>12.520000000000101</v>
      </c>
      <c r="R399">
        <v>76.69</v>
      </c>
      <c r="S399">
        <v>31.1</v>
      </c>
      <c r="T399">
        <v>143.97</v>
      </c>
      <c r="U399">
        <v>57.9</v>
      </c>
      <c r="V399">
        <v>7.5000000000001101</v>
      </c>
      <c r="W399">
        <v>506.39</v>
      </c>
      <c r="X399">
        <v>705.67</v>
      </c>
      <c r="Y399">
        <v>332.65</v>
      </c>
      <c r="Z399">
        <v>2.5</v>
      </c>
      <c r="AA399">
        <v>8.6300000000000008</v>
      </c>
      <c r="AC399">
        <v>511.39</v>
      </c>
      <c r="AD399">
        <v>140.22</v>
      </c>
      <c r="AE399">
        <v>5.0199999999999996</v>
      </c>
      <c r="AF399">
        <v>856.56</v>
      </c>
      <c r="AG399">
        <v>345.17</v>
      </c>
      <c r="AH399">
        <v>85.89</v>
      </c>
      <c r="AI399">
        <v>511.39</v>
      </c>
      <c r="AJ399">
        <v>9.6199999999999992</v>
      </c>
      <c r="AK399">
        <v>-9.4600000000000009</v>
      </c>
      <c r="AL399">
        <v>4.74</v>
      </c>
      <c r="AM399">
        <v>100.8</v>
      </c>
      <c r="AN399">
        <v>8.1</v>
      </c>
      <c r="AO399">
        <v>91.179999999999893</v>
      </c>
      <c r="AP399">
        <v>96.079999999999899</v>
      </c>
      <c r="AQ399">
        <v>5</v>
      </c>
    </row>
    <row r="400" spans="1:43" hidden="1" x14ac:dyDescent="0.25">
      <c r="A400" t="s">
        <v>1093</v>
      </c>
      <c r="B400" t="s">
        <v>1092</v>
      </c>
      <c r="C400" t="s">
        <v>586</v>
      </c>
      <c r="D400">
        <v>9424.0472840999992</v>
      </c>
      <c r="E400">
        <v>308.85000000000002</v>
      </c>
      <c r="F400">
        <v>203.69</v>
      </c>
      <c r="G400">
        <v>5.69</v>
      </c>
      <c r="H400">
        <v>152.16</v>
      </c>
      <c r="I400">
        <v>0.35</v>
      </c>
      <c r="K400">
        <v>14.99</v>
      </c>
      <c r="L400">
        <v>8.5000000000000006E-2</v>
      </c>
      <c r="M400">
        <v>0</v>
      </c>
      <c r="N400">
        <v>0</v>
      </c>
      <c r="O400">
        <v>355.66</v>
      </c>
      <c r="P400">
        <v>152.34</v>
      </c>
      <c r="R400">
        <v>324.53500000000003</v>
      </c>
      <c r="S400">
        <v>116.28</v>
      </c>
      <c r="T400">
        <v>180.01999999999899</v>
      </c>
      <c r="U400">
        <v>16.05</v>
      </c>
      <c r="V400">
        <v>5.1000000000001</v>
      </c>
      <c r="W400">
        <v>269.73</v>
      </c>
      <c r="X400">
        <v>607.97</v>
      </c>
      <c r="Y400">
        <v>383.71</v>
      </c>
      <c r="Z400">
        <v>30.432600399999998</v>
      </c>
      <c r="AA400">
        <v>288.99</v>
      </c>
      <c r="AC400">
        <v>427.58</v>
      </c>
      <c r="AD400">
        <v>357.66</v>
      </c>
      <c r="AE400">
        <v>147.24</v>
      </c>
      <c r="AF400">
        <v>963.63</v>
      </c>
      <c r="AG400">
        <v>536.04999999999995</v>
      </c>
      <c r="AH400">
        <v>133.68</v>
      </c>
      <c r="AI400">
        <v>427.58</v>
      </c>
      <c r="AJ400">
        <v>35.81</v>
      </c>
      <c r="AK400">
        <v>15.53</v>
      </c>
      <c r="AL400">
        <v>-34.22</v>
      </c>
      <c r="AM400">
        <v>17.829999999999998</v>
      </c>
      <c r="AN400">
        <v>-232.63</v>
      </c>
      <c r="AO400">
        <v>-17.98</v>
      </c>
      <c r="AP400">
        <v>-0.86000000000000099</v>
      </c>
      <c r="AQ400">
        <v>0</v>
      </c>
    </row>
    <row r="401" spans="1:43" hidden="1" x14ac:dyDescent="0.25">
      <c r="A401" t="s">
        <v>1095</v>
      </c>
      <c r="B401" t="s">
        <v>1094</v>
      </c>
      <c r="C401" t="s">
        <v>107</v>
      </c>
      <c r="D401">
        <v>9406.5407603200001</v>
      </c>
      <c r="E401">
        <v>465</v>
      </c>
      <c r="F401">
        <v>228.78</v>
      </c>
      <c r="G401">
        <v>1026.95</v>
      </c>
      <c r="H401">
        <v>390.92</v>
      </c>
      <c r="I401">
        <v>121.98</v>
      </c>
      <c r="K401">
        <v>144.5</v>
      </c>
      <c r="L401">
        <v>56.010999999999903</v>
      </c>
      <c r="M401">
        <v>6.85</v>
      </c>
      <c r="N401">
        <v>-0.41</v>
      </c>
      <c r="O401">
        <v>4226.41</v>
      </c>
      <c r="P401">
        <v>2125.7199999999998</v>
      </c>
      <c r="R401">
        <v>3895.31899999999</v>
      </c>
      <c r="S401">
        <v>110.509999999999</v>
      </c>
      <c r="T401">
        <v>875.19</v>
      </c>
      <c r="U401">
        <v>123.73</v>
      </c>
      <c r="V401">
        <v>49.04</v>
      </c>
      <c r="W401">
        <v>309.95999999999998</v>
      </c>
      <c r="X401">
        <v>730.7</v>
      </c>
      <c r="Y401">
        <v>1103.97</v>
      </c>
      <c r="Z401">
        <v>20.502486399999999</v>
      </c>
      <c r="AA401">
        <v>2667.13</v>
      </c>
      <c r="AC401">
        <v>1727.42</v>
      </c>
      <c r="AD401">
        <v>439.26</v>
      </c>
      <c r="AE401">
        <v>2076.6799999999998</v>
      </c>
      <c r="AF401">
        <v>4957.1099999999997</v>
      </c>
      <c r="AG401">
        <v>3229.6899999999901</v>
      </c>
      <c r="AH401">
        <v>58.95</v>
      </c>
      <c r="AI401">
        <v>1727.42</v>
      </c>
      <c r="AJ401">
        <v>174.82</v>
      </c>
      <c r="AK401">
        <v>126.05</v>
      </c>
      <c r="AL401">
        <v>-590.65</v>
      </c>
      <c r="AM401">
        <v>476.88</v>
      </c>
      <c r="AN401">
        <v>-0.380000000000001</v>
      </c>
      <c r="AO401">
        <v>302.06</v>
      </c>
      <c r="AP401">
        <v>12.28</v>
      </c>
      <c r="AQ401">
        <v>0</v>
      </c>
    </row>
    <row r="402" spans="1:43" hidden="1" x14ac:dyDescent="0.25">
      <c r="A402" t="s">
        <v>1097</v>
      </c>
      <c r="B402" t="s">
        <v>1096</v>
      </c>
      <c r="C402" t="s">
        <v>339</v>
      </c>
      <c r="D402">
        <v>9398.1495080799996</v>
      </c>
      <c r="E402">
        <v>1474.4</v>
      </c>
      <c r="F402">
        <v>313.3</v>
      </c>
      <c r="G402">
        <v>3537.01</v>
      </c>
      <c r="H402">
        <v>63.63</v>
      </c>
      <c r="I402">
        <v>108.15</v>
      </c>
      <c r="K402">
        <v>149.27000000000001</v>
      </c>
      <c r="L402">
        <v>4458.7</v>
      </c>
      <c r="M402">
        <v>0</v>
      </c>
      <c r="N402">
        <v>0</v>
      </c>
      <c r="O402">
        <v>4924.57</v>
      </c>
      <c r="P402">
        <v>17.999999999999901</v>
      </c>
      <c r="R402">
        <v>286.64</v>
      </c>
      <c r="S402">
        <v>135.07</v>
      </c>
      <c r="T402">
        <v>379.1</v>
      </c>
      <c r="U402">
        <v>29.96</v>
      </c>
      <c r="V402">
        <v>14.54</v>
      </c>
      <c r="W402">
        <v>1522.01</v>
      </c>
      <c r="X402">
        <v>908.48</v>
      </c>
      <c r="Y402">
        <v>692.4</v>
      </c>
      <c r="Z402">
        <v>6.3632144000000004</v>
      </c>
      <c r="AA402">
        <v>297.20999999999998</v>
      </c>
      <c r="AC402">
        <v>5122.6499999999996</v>
      </c>
      <c r="AD402">
        <v>457.45</v>
      </c>
      <c r="AE402">
        <v>3.4599999999999702</v>
      </c>
      <c r="AF402">
        <v>5833.05</v>
      </c>
      <c r="AG402">
        <v>710.4</v>
      </c>
      <c r="AH402">
        <v>207.81</v>
      </c>
      <c r="AI402">
        <v>5122.6499999999996</v>
      </c>
      <c r="AJ402">
        <v>44.96</v>
      </c>
      <c r="AK402">
        <v>-138.49</v>
      </c>
      <c r="AL402">
        <v>-84.84</v>
      </c>
      <c r="AM402">
        <v>91.71</v>
      </c>
      <c r="AN402">
        <v>-241.2</v>
      </c>
      <c r="AO402">
        <v>46.749999999999901</v>
      </c>
      <c r="AP402">
        <v>-131.62</v>
      </c>
      <c r="AQ402">
        <v>31.89</v>
      </c>
    </row>
    <row r="403" spans="1:43" hidden="1" x14ac:dyDescent="0.25">
      <c r="A403" t="s">
        <v>1099</v>
      </c>
      <c r="B403" t="s">
        <v>1098</v>
      </c>
      <c r="C403" t="s">
        <v>1100</v>
      </c>
      <c r="D403">
        <v>9348.1752733699996</v>
      </c>
      <c r="E403">
        <v>483.3</v>
      </c>
      <c r="F403">
        <v>703.26</v>
      </c>
      <c r="G403">
        <v>433.89</v>
      </c>
      <c r="H403">
        <v>192.16</v>
      </c>
      <c r="I403">
        <v>29.51</v>
      </c>
      <c r="J403">
        <v>137.41</v>
      </c>
      <c r="L403">
        <v>316.35000000000002</v>
      </c>
      <c r="M403">
        <v>158.41</v>
      </c>
      <c r="N403">
        <v>406.07</v>
      </c>
      <c r="O403">
        <v>3138.08</v>
      </c>
      <c r="P403">
        <v>321.99</v>
      </c>
      <c r="R403">
        <v>2455.65</v>
      </c>
      <c r="S403">
        <v>357.83</v>
      </c>
      <c r="T403">
        <v>1674.72</v>
      </c>
      <c r="U403">
        <v>207.67</v>
      </c>
      <c r="V403">
        <v>38.14</v>
      </c>
      <c r="W403">
        <v>1711.48</v>
      </c>
      <c r="X403">
        <v>2305.4899999999998</v>
      </c>
      <c r="Y403">
        <v>2377.98</v>
      </c>
      <c r="Z403">
        <v>19.216089</v>
      </c>
      <c r="AA403">
        <v>1433</v>
      </c>
      <c r="AC403">
        <v>2743.6</v>
      </c>
      <c r="AD403">
        <v>1344.12</v>
      </c>
      <c r="AE403">
        <v>146.44</v>
      </c>
      <c r="AF403">
        <v>5443.57</v>
      </c>
      <c r="AG403">
        <v>2699.97</v>
      </c>
      <c r="AH403">
        <v>574.03</v>
      </c>
      <c r="AI403">
        <v>2743.5999999999899</v>
      </c>
      <c r="AJ403">
        <v>359.21</v>
      </c>
      <c r="AK403">
        <v>-594.41</v>
      </c>
      <c r="AL403">
        <v>-284.25</v>
      </c>
      <c r="AM403">
        <v>874.02</v>
      </c>
      <c r="AN403">
        <v>298.23</v>
      </c>
      <c r="AO403">
        <v>514.80999999999995</v>
      </c>
      <c r="AP403">
        <v>-4.6399999999999801</v>
      </c>
      <c r="AQ403">
        <v>183.62</v>
      </c>
    </row>
    <row r="404" spans="1:43" hidden="1" x14ac:dyDescent="0.25">
      <c r="A404" t="s">
        <v>1102</v>
      </c>
      <c r="B404" t="s">
        <v>1101</v>
      </c>
      <c r="C404" t="s">
        <v>91</v>
      </c>
      <c r="D404">
        <v>9306.5370616799992</v>
      </c>
      <c r="E404">
        <v>1490.7</v>
      </c>
      <c r="F404">
        <v>385.13</v>
      </c>
      <c r="G404">
        <v>1099.9000000000001</v>
      </c>
      <c r="H404">
        <v>62.87</v>
      </c>
      <c r="I404">
        <v>1039.55</v>
      </c>
      <c r="J404">
        <v>59.59</v>
      </c>
      <c r="L404">
        <v>617.11</v>
      </c>
      <c r="M404">
        <v>0</v>
      </c>
      <c r="N404">
        <v>2.06</v>
      </c>
      <c r="O404">
        <v>984.54</v>
      </c>
      <c r="P404">
        <v>75.860000000000397</v>
      </c>
      <c r="R404">
        <v>335.16</v>
      </c>
      <c r="S404">
        <v>142.06</v>
      </c>
      <c r="T404">
        <v>517.58999999999901</v>
      </c>
      <c r="U404">
        <v>32.270000000000003</v>
      </c>
      <c r="V404">
        <v>3.9700000000004501</v>
      </c>
      <c r="W404">
        <v>509.789999999999</v>
      </c>
      <c r="X404">
        <v>1668.66</v>
      </c>
      <c r="Y404">
        <v>902.719999999999</v>
      </c>
      <c r="Z404">
        <v>6.2872883000000002</v>
      </c>
      <c r="AA404">
        <v>16.22</v>
      </c>
      <c r="AC404">
        <v>1674.62</v>
      </c>
      <c r="AD404">
        <v>0</v>
      </c>
      <c r="AE404">
        <v>12.299999999999899</v>
      </c>
      <c r="AF404">
        <v>2653.2</v>
      </c>
      <c r="AG404">
        <v>978.58</v>
      </c>
      <c r="AH404">
        <v>487.05</v>
      </c>
      <c r="AI404">
        <v>1674.62</v>
      </c>
      <c r="AJ404">
        <v>17.079999999999998</v>
      </c>
      <c r="AK404">
        <v>823.69</v>
      </c>
      <c r="AL404">
        <v>-820.91</v>
      </c>
      <c r="AM404">
        <v>134.56</v>
      </c>
      <c r="AN404">
        <v>-110.759999999999</v>
      </c>
      <c r="AO404">
        <v>117.48</v>
      </c>
      <c r="AP404">
        <v>137.34</v>
      </c>
      <c r="AQ404">
        <v>30.4</v>
      </c>
    </row>
    <row r="405" spans="1:43" hidden="1" x14ac:dyDescent="0.25">
      <c r="A405" t="s">
        <v>1104</v>
      </c>
      <c r="B405" t="s">
        <v>1103</v>
      </c>
      <c r="C405" t="s">
        <v>384</v>
      </c>
      <c r="D405">
        <v>9300</v>
      </c>
      <c r="E405">
        <v>4662.3</v>
      </c>
      <c r="F405">
        <v>1.58</v>
      </c>
      <c r="G405">
        <v>0</v>
      </c>
      <c r="H405">
        <v>20</v>
      </c>
      <c r="I405">
        <v>31.48</v>
      </c>
      <c r="K405">
        <v>0.13</v>
      </c>
      <c r="L405">
        <v>0</v>
      </c>
      <c r="M405">
        <v>0</v>
      </c>
      <c r="O405">
        <v>3.23</v>
      </c>
      <c r="P405" s="4">
        <v>-2.8421709430404001E-14</v>
      </c>
      <c r="R405">
        <v>0.02</v>
      </c>
      <c r="S405">
        <v>188.88</v>
      </c>
      <c r="T405">
        <v>8.0399999999999991</v>
      </c>
      <c r="U405">
        <v>3.08</v>
      </c>
      <c r="V405" s="4">
        <v>-2.8421709430404001E-14</v>
      </c>
      <c r="W405">
        <v>216.15</v>
      </c>
      <c r="X405">
        <v>242.54</v>
      </c>
      <c r="Y405">
        <v>9.6199999999999992</v>
      </c>
      <c r="Z405">
        <v>2</v>
      </c>
      <c r="AA405">
        <v>0</v>
      </c>
      <c r="AC405">
        <v>236.15</v>
      </c>
      <c r="AD405">
        <v>5.67</v>
      </c>
      <c r="AE405">
        <v>0</v>
      </c>
      <c r="AF405">
        <v>245.76999999999899</v>
      </c>
      <c r="AG405">
        <v>9.6199999999999708</v>
      </c>
      <c r="AH405">
        <v>16.510000000000002</v>
      </c>
      <c r="AI405">
        <v>236.15</v>
      </c>
      <c r="AJ405">
        <v>0</v>
      </c>
      <c r="AK405">
        <v>0</v>
      </c>
      <c r="AL405">
        <v>2.12</v>
      </c>
      <c r="AM405">
        <v>-0.79</v>
      </c>
      <c r="AN405">
        <v>-15.62</v>
      </c>
      <c r="AO405">
        <v>-0.79</v>
      </c>
      <c r="AP405">
        <v>1.33</v>
      </c>
      <c r="AQ405">
        <v>0</v>
      </c>
    </row>
    <row r="406" spans="1:43" hidden="1" x14ac:dyDescent="0.25">
      <c r="A406" t="s">
        <v>1106</v>
      </c>
      <c r="B406" t="s">
        <v>1105</v>
      </c>
      <c r="C406" t="s">
        <v>334</v>
      </c>
      <c r="D406">
        <v>9233.3261320349993</v>
      </c>
      <c r="E406">
        <v>1185.8499999999999</v>
      </c>
      <c r="F406">
        <v>948.86</v>
      </c>
      <c r="G406">
        <v>0</v>
      </c>
      <c r="H406">
        <v>77.010000000000005</v>
      </c>
      <c r="I406">
        <v>739.61</v>
      </c>
      <c r="J406">
        <v>972.2</v>
      </c>
      <c r="L406">
        <v>198.3</v>
      </c>
      <c r="M406">
        <v>407.31</v>
      </c>
      <c r="N406">
        <v>0.04</v>
      </c>
      <c r="O406">
        <v>10985.46</v>
      </c>
      <c r="P406">
        <v>5667.9199999999901</v>
      </c>
      <c r="R406">
        <v>9928.7999999999993</v>
      </c>
      <c r="S406">
        <v>1003.72</v>
      </c>
      <c r="T406">
        <v>1196.02999999999</v>
      </c>
      <c r="U406">
        <v>451.05</v>
      </c>
      <c r="V406">
        <v>792.65999999999804</v>
      </c>
      <c r="W406">
        <v>5971.84</v>
      </c>
      <c r="X406">
        <v>2876.24</v>
      </c>
      <c r="Y406">
        <v>2144.89</v>
      </c>
      <c r="Z406">
        <v>7.7005347000000004</v>
      </c>
      <c r="AA406">
        <v>4325.9399999999996</v>
      </c>
      <c r="AC406">
        <v>6048.89</v>
      </c>
      <c r="AD406">
        <v>830.1</v>
      </c>
      <c r="AE406">
        <v>3903.06</v>
      </c>
      <c r="AF406">
        <v>13861.699999999901</v>
      </c>
      <c r="AG406">
        <v>7812.8099999999904</v>
      </c>
      <c r="AH406">
        <v>302.81</v>
      </c>
      <c r="AI406">
        <v>6048.89</v>
      </c>
      <c r="AJ406">
        <v>780.6</v>
      </c>
      <c r="AK406">
        <v>-270.26</v>
      </c>
      <c r="AL406">
        <v>-775.09</v>
      </c>
      <c r="AM406">
        <v>1039.1500000000001</v>
      </c>
      <c r="AN406">
        <v>-61.2</v>
      </c>
      <c r="AO406">
        <v>258.55</v>
      </c>
      <c r="AP406">
        <v>-6.19999999999993</v>
      </c>
      <c r="AQ406">
        <v>77.010000000000005</v>
      </c>
    </row>
    <row r="407" spans="1:43" hidden="1" x14ac:dyDescent="0.25">
      <c r="A407" t="s">
        <v>1108</v>
      </c>
      <c r="B407" t="s">
        <v>1107</v>
      </c>
      <c r="C407" t="s">
        <v>544</v>
      </c>
      <c r="D407">
        <v>9214.0025501550008</v>
      </c>
      <c r="E407">
        <v>590.45000000000005</v>
      </c>
      <c r="F407">
        <v>660.1</v>
      </c>
      <c r="G407">
        <v>313.31</v>
      </c>
      <c r="H407">
        <v>155.41999999999999</v>
      </c>
      <c r="I407">
        <v>1246.75</v>
      </c>
      <c r="J407">
        <v>422.25</v>
      </c>
      <c r="L407">
        <v>14.91</v>
      </c>
      <c r="M407">
        <v>1248.1400000000001</v>
      </c>
      <c r="N407">
        <v>0</v>
      </c>
      <c r="O407">
        <v>5840.0199999999904</v>
      </c>
      <c r="P407">
        <v>1376.37</v>
      </c>
      <c r="R407">
        <v>3701.0499999999902</v>
      </c>
      <c r="S407">
        <v>2028.97</v>
      </c>
      <c r="T407">
        <v>712.37</v>
      </c>
      <c r="U407">
        <v>875.92</v>
      </c>
      <c r="V407">
        <v>953.15</v>
      </c>
      <c r="W407">
        <v>7521.2999999999902</v>
      </c>
      <c r="X407">
        <v>4898.8500000000004</v>
      </c>
      <c r="Y407">
        <v>1372.47</v>
      </c>
      <c r="Z407">
        <v>15.5418783</v>
      </c>
      <c r="AA407">
        <v>1.77</v>
      </c>
      <c r="AC407">
        <v>7990.0299999999897</v>
      </c>
      <c r="AD407">
        <v>998.03</v>
      </c>
      <c r="AE407">
        <v>0.97</v>
      </c>
      <c r="AF407">
        <v>10738.869999999901</v>
      </c>
      <c r="AG407">
        <v>2748.84</v>
      </c>
      <c r="AH407">
        <v>625.1</v>
      </c>
      <c r="AI407">
        <v>7990.0299999999897</v>
      </c>
      <c r="AJ407">
        <v>137.77000000000001</v>
      </c>
      <c r="AK407">
        <v>-130.27000000000001</v>
      </c>
      <c r="AL407">
        <v>-1898.76</v>
      </c>
      <c r="AM407">
        <v>1966.66</v>
      </c>
      <c r="AN407">
        <v>-518.37</v>
      </c>
      <c r="AO407">
        <v>1828.89</v>
      </c>
      <c r="AP407">
        <v>-62.369999999999898</v>
      </c>
      <c r="AQ407">
        <v>123.03</v>
      </c>
    </row>
    <row r="408" spans="1:43" hidden="1" x14ac:dyDescent="0.25">
      <c r="A408" t="s">
        <v>1110</v>
      </c>
      <c r="B408" t="s">
        <v>1109</v>
      </c>
      <c r="C408" t="s">
        <v>423</v>
      </c>
      <c r="D408">
        <v>9177.3953572399896</v>
      </c>
      <c r="E408">
        <v>575.15</v>
      </c>
      <c r="F408">
        <v>4933.6000000000004</v>
      </c>
      <c r="G408">
        <v>692.61</v>
      </c>
      <c r="H408">
        <v>32.49</v>
      </c>
      <c r="I408">
        <v>1062.94999999999</v>
      </c>
      <c r="K408">
        <v>118.219999999999</v>
      </c>
      <c r="L408">
        <v>220.47</v>
      </c>
      <c r="M408">
        <v>1.55</v>
      </c>
      <c r="N408">
        <v>-26.76</v>
      </c>
      <c r="O408">
        <v>3769.39</v>
      </c>
      <c r="P408">
        <v>2226.7600000000002</v>
      </c>
      <c r="R408">
        <v>2956.24</v>
      </c>
      <c r="S408">
        <v>8208.58</v>
      </c>
      <c r="T408">
        <v>7666.4199999999901</v>
      </c>
      <c r="U408">
        <v>472.91</v>
      </c>
      <c r="V408">
        <v>957.13</v>
      </c>
      <c r="W408">
        <v>3995.52</v>
      </c>
      <c r="X408">
        <v>15751.25</v>
      </c>
      <c r="Y408">
        <v>12600.0199999999</v>
      </c>
      <c r="Z408">
        <v>16.244615199999998</v>
      </c>
      <c r="AA408">
        <v>3786.13</v>
      </c>
      <c r="AC408">
        <v>4693.8599999999997</v>
      </c>
      <c r="AD408">
        <v>1228.47</v>
      </c>
      <c r="AE408">
        <v>1269.6300000000001</v>
      </c>
      <c r="AF408">
        <v>19520.64</v>
      </c>
      <c r="AG408">
        <v>14826.779999999901</v>
      </c>
      <c r="AH408">
        <v>5251.25</v>
      </c>
      <c r="AI408">
        <v>4693.8599999999997</v>
      </c>
      <c r="AJ408">
        <v>771.48</v>
      </c>
      <c r="AK408">
        <v>-437.88</v>
      </c>
      <c r="AL408">
        <v>-322.76</v>
      </c>
      <c r="AM408">
        <v>656.39</v>
      </c>
      <c r="AN408">
        <v>-816.49</v>
      </c>
      <c r="AO408">
        <v>-115.09</v>
      </c>
      <c r="AP408">
        <v>-104.25</v>
      </c>
      <c r="AQ408">
        <v>102.2</v>
      </c>
    </row>
    <row r="409" spans="1:43" hidden="1" x14ac:dyDescent="0.25">
      <c r="A409" t="s">
        <v>1112</v>
      </c>
      <c r="B409" t="s">
        <v>1111</v>
      </c>
      <c r="C409" t="s">
        <v>659</v>
      </c>
      <c r="D409">
        <v>9080.5081620000001</v>
      </c>
      <c r="E409">
        <v>1423.75</v>
      </c>
      <c r="F409">
        <v>239.31</v>
      </c>
      <c r="G409">
        <v>1430.5</v>
      </c>
      <c r="H409">
        <v>63.54</v>
      </c>
      <c r="I409">
        <v>407.14</v>
      </c>
      <c r="J409">
        <v>8.73</v>
      </c>
      <c r="L409">
        <v>265.08600000000001</v>
      </c>
      <c r="M409">
        <v>0</v>
      </c>
      <c r="N409">
        <v>-1.7</v>
      </c>
      <c r="O409">
        <v>1573.28</v>
      </c>
      <c r="P409">
        <v>711.33</v>
      </c>
      <c r="R409">
        <v>1157.3340000000001</v>
      </c>
      <c r="S409">
        <v>104.26</v>
      </c>
      <c r="T409">
        <v>208.539999999999</v>
      </c>
      <c r="U409">
        <v>150.86000000000001</v>
      </c>
      <c r="V409">
        <v>10.980000000000199</v>
      </c>
      <c r="W409">
        <v>-486.9</v>
      </c>
      <c r="X409">
        <v>591.34</v>
      </c>
      <c r="Y409">
        <v>447.849999999999</v>
      </c>
      <c r="Z409">
        <v>6.3542541000000003</v>
      </c>
      <c r="AA409">
        <v>789.26</v>
      </c>
      <c r="AC409">
        <v>1005.4399999999901</v>
      </c>
      <c r="AD409">
        <v>65.87</v>
      </c>
      <c r="AE409">
        <v>691.62</v>
      </c>
      <c r="AF409">
        <v>2164.62</v>
      </c>
      <c r="AG409">
        <v>1159.18</v>
      </c>
      <c r="AH409">
        <v>14.07</v>
      </c>
      <c r="AI409">
        <v>1005.44</v>
      </c>
      <c r="AJ409">
        <v>285.27</v>
      </c>
      <c r="AK409">
        <v>312.95</v>
      </c>
      <c r="AL409">
        <v>-691.61</v>
      </c>
      <c r="AM409">
        <v>394.89</v>
      </c>
      <c r="AN409">
        <v>50.58</v>
      </c>
      <c r="AO409">
        <v>109.62</v>
      </c>
      <c r="AP409">
        <v>16.229999999999901</v>
      </c>
      <c r="AQ409">
        <v>0</v>
      </c>
    </row>
    <row r="410" spans="1:43" hidden="1" x14ac:dyDescent="0.25">
      <c r="A410" t="s">
        <v>1114</v>
      </c>
      <c r="B410" t="s">
        <v>1113</v>
      </c>
      <c r="C410" t="s">
        <v>61</v>
      </c>
      <c r="D410">
        <v>8995.5458207249994</v>
      </c>
      <c r="E410">
        <v>348.85</v>
      </c>
      <c r="F410">
        <v>515.41999999999996</v>
      </c>
      <c r="G410">
        <v>590.22</v>
      </c>
      <c r="H410">
        <v>51.31</v>
      </c>
      <c r="I410">
        <v>1170.48</v>
      </c>
      <c r="K410">
        <v>6.0399999999999903</v>
      </c>
      <c r="L410">
        <v>21.7621</v>
      </c>
      <c r="M410">
        <v>0.56000000000000005</v>
      </c>
      <c r="N410">
        <v>-0.22</v>
      </c>
      <c r="O410">
        <v>7756.4</v>
      </c>
      <c r="P410">
        <v>5301.7699999999904</v>
      </c>
      <c r="R410">
        <v>1459.82789999999</v>
      </c>
      <c r="S410">
        <v>571.45000000000005</v>
      </c>
      <c r="T410">
        <v>1199.81</v>
      </c>
      <c r="U410">
        <v>6268.21</v>
      </c>
      <c r="V410">
        <v>954.699999999998</v>
      </c>
      <c r="W410">
        <v>2986.56</v>
      </c>
      <c r="X410">
        <v>2888.47</v>
      </c>
      <c r="Y410">
        <v>1715.23</v>
      </c>
      <c r="Z410">
        <v>25.653916500000001</v>
      </c>
      <c r="AA410">
        <v>4792.9399999999996</v>
      </c>
      <c r="AC410">
        <v>3627.87</v>
      </c>
      <c r="AD410">
        <v>480.79</v>
      </c>
      <c r="AE410">
        <v>4347.07</v>
      </c>
      <c r="AF410">
        <v>10644.869999999901</v>
      </c>
      <c r="AG410">
        <v>7016.99999999999</v>
      </c>
      <c r="AH410">
        <v>665.75</v>
      </c>
      <c r="AI410">
        <v>3627.87</v>
      </c>
      <c r="AJ410">
        <v>81.010000000000005</v>
      </c>
      <c r="AK410">
        <v>148.22999999999999</v>
      </c>
      <c r="AL410">
        <v>24.73</v>
      </c>
      <c r="AM410">
        <v>-498.58</v>
      </c>
      <c r="AN410">
        <v>-2179.3799999999901</v>
      </c>
      <c r="AO410">
        <v>-579.59</v>
      </c>
      <c r="AP410">
        <v>-325.62</v>
      </c>
      <c r="AQ410">
        <v>12.83</v>
      </c>
    </row>
    <row r="411" spans="1:43" hidden="1" x14ac:dyDescent="0.25">
      <c r="A411" t="s">
        <v>1116</v>
      </c>
      <c r="B411" t="s">
        <v>1115</v>
      </c>
      <c r="C411" t="s">
        <v>290</v>
      </c>
      <c r="D411">
        <v>8919.4979627600005</v>
      </c>
      <c r="E411">
        <v>242.45</v>
      </c>
      <c r="F411">
        <v>214.35</v>
      </c>
      <c r="G411">
        <v>504.07</v>
      </c>
      <c r="H411">
        <v>36.72</v>
      </c>
      <c r="I411">
        <v>283.47000000000003</v>
      </c>
      <c r="K411">
        <v>84.509999999999906</v>
      </c>
      <c r="L411">
        <v>786.33190000000002</v>
      </c>
      <c r="M411">
        <v>0</v>
      </c>
      <c r="N411">
        <v>2.06</v>
      </c>
      <c r="O411">
        <v>1286.55</v>
      </c>
      <c r="P411">
        <v>104.34</v>
      </c>
      <c r="R411">
        <v>345.48809999999901</v>
      </c>
      <c r="S411">
        <v>52</v>
      </c>
      <c r="T411">
        <v>191.95999999999901</v>
      </c>
      <c r="U411">
        <v>70.22</v>
      </c>
      <c r="V411">
        <v>76.33</v>
      </c>
      <c r="W411">
        <v>1008.2</v>
      </c>
      <c r="X411">
        <v>775.15</v>
      </c>
      <c r="Y411">
        <v>406.30999999999898</v>
      </c>
      <c r="Z411">
        <v>36.720864400000004</v>
      </c>
      <c r="AA411">
        <v>46.54</v>
      </c>
      <c r="AC411">
        <v>1551.05</v>
      </c>
      <c r="AD411">
        <v>301.86</v>
      </c>
      <c r="AE411">
        <v>28.009999999999899</v>
      </c>
      <c r="AF411">
        <v>2061.6999999999998</v>
      </c>
      <c r="AG411">
        <v>510.65</v>
      </c>
      <c r="AH411">
        <v>137.82</v>
      </c>
      <c r="AI411">
        <v>1551.04999999999</v>
      </c>
      <c r="AJ411">
        <v>35.479999999999997</v>
      </c>
      <c r="AK411">
        <v>-250.68</v>
      </c>
      <c r="AL411">
        <v>-48.29</v>
      </c>
      <c r="AM411">
        <v>328.6</v>
      </c>
      <c r="AN411">
        <v>-6.5399999999999903</v>
      </c>
      <c r="AO411">
        <v>293.12</v>
      </c>
      <c r="AP411">
        <v>29.6299999999999</v>
      </c>
      <c r="AQ411">
        <v>91.8</v>
      </c>
    </row>
    <row r="412" spans="1:43" hidden="1" x14ac:dyDescent="0.25">
      <c r="A412" t="s">
        <v>1118</v>
      </c>
      <c r="B412" t="s">
        <v>1117</v>
      </c>
      <c r="C412" t="s">
        <v>913</v>
      </c>
      <c r="D412">
        <v>8912.9781434750003</v>
      </c>
      <c r="E412">
        <v>64.55</v>
      </c>
      <c r="F412">
        <v>1056.52</v>
      </c>
      <c r="G412">
        <v>1053.8499999999999</v>
      </c>
      <c r="H412">
        <v>137.49</v>
      </c>
      <c r="I412">
        <v>537.04</v>
      </c>
      <c r="K412">
        <v>4.9800000000000004</v>
      </c>
      <c r="L412">
        <v>26.17</v>
      </c>
      <c r="M412">
        <v>46.56</v>
      </c>
      <c r="N412">
        <v>19.97</v>
      </c>
      <c r="O412">
        <v>1352.17</v>
      </c>
      <c r="P412">
        <v>175.63</v>
      </c>
      <c r="R412">
        <v>610.26</v>
      </c>
      <c r="S412">
        <v>812.93</v>
      </c>
      <c r="T412">
        <v>1120.9399999999901</v>
      </c>
      <c r="U412">
        <v>664.2</v>
      </c>
      <c r="V412">
        <v>35.040000000000902</v>
      </c>
      <c r="W412">
        <v>1607.06</v>
      </c>
      <c r="X412">
        <v>3819.29</v>
      </c>
      <c r="Y412">
        <v>2177.45999999999</v>
      </c>
      <c r="Z412">
        <v>137.48843210000001</v>
      </c>
      <c r="AA412">
        <v>756.32999999999902</v>
      </c>
      <c r="AC412">
        <v>2818.3699999999899</v>
      </c>
      <c r="AD412">
        <v>573.38</v>
      </c>
      <c r="AE412">
        <v>140.59</v>
      </c>
      <c r="AF412">
        <v>5171.46</v>
      </c>
      <c r="AG412">
        <v>2353.09</v>
      </c>
      <c r="AH412">
        <v>1895.94</v>
      </c>
      <c r="AI412">
        <v>2818.3699999999899</v>
      </c>
      <c r="AJ412">
        <v>183.07</v>
      </c>
      <c r="AK412">
        <v>247.85</v>
      </c>
      <c r="AL412">
        <v>-457.84</v>
      </c>
      <c r="AM412">
        <v>205.88</v>
      </c>
      <c r="AN412">
        <v>-463.35999999999899</v>
      </c>
      <c r="AO412">
        <v>22.81</v>
      </c>
      <c r="AP412">
        <v>-4.1099999999999799</v>
      </c>
      <c r="AQ412">
        <v>19.05</v>
      </c>
    </row>
    <row r="413" spans="1:43" hidden="1" x14ac:dyDescent="0.25">
      <c r="A413" t="s">
        <v>1120</v>
      </c>
      <c r="B413" t="s">
        <v>1119</v>
      </c>
      <c r="C413" t="s">
        <v>1087</v>
      </c>
      <c r="D413">
        <v>8898.5414958000001</v>
      </c>
      <c r="E413">
        <v>216</v>
      </c>
      <c r="F413">
        <v>18.260000000000002</v>
      </c>
      <c r="G413">
        <v>0</v>
      </c>
      <c r="H413">
        <v>10.25</v>
      </c>
      <c r="I413">
        <v>324.23</v>
      </c>
      <c r="K413">
        <v>8.67</v>
      </c>
      <c r="L413">
        <v>8.0065000000000008</v>
      </c>
      <c r="M413">
        <v>70.099999999999994</v>
      </c>
      <c r="N413">
        <v>0.04</v>
      </c>
      <c r="O413">
        <v>232.62</v>
      </c>
      <c r="P413">
        <v>9.2100000000001199</v>
      </c>
      <c r="R413">
        <v>104.2435</v>
      </c>
      <c r="S413">
        <v>54.22</v>
      </c>
      <c r="T413">
        <v>36.029999999999902</v>
      </c>
      <c r="U413">
        <v>41.6</v>
      </c>
      <c r="V413">
        <v>2.9000000000001198</v>
      </c>
      <c r="W413">
        <v>559.54</v>
      </c>
      <c r="X413">
        <v>400.71</v>
      </c>
      <c r="Y413">
        <v>54.2899999999999</v>
      </c>
      <c r="Z413">
        <v>81.96</v>
      </c>
      <c r="AA413">
        <v>11.16</v>
      </c>
      <c r="AC413">
        <v>569.82999999999902</v>
      </c>
      <c r="AD413">
        <v>0</v>
      </c>
      <c r="AE413">
        <v>6.3099999999999898</v>
      </c>
      <c r="AF413">
        <v>633.33000000000004</v>
      </c>
      <c r="AG413">
        <v>63.500000000000099</v>
      </c>
      <c r="AH413">
        <v>22.26</v>
      </c>
      <c r="AI413">
        <v>569.82999999999902</v>
      </c>
      <c r="AJ413">
        <v>82.47</v>
      </c>
      <c r="AK413">
        <v>-12.05</v>
      </c>
      <c r="AL413">
        <v>-171.51</v>
      </c>
      <c r="AM413">
        <v>185.33</v>
      </c>
      <c r="AN413">
        <v>41</v>
      </c>
      <c r="AO413">
        <v>102.86</v>
      </c>
      <c r="AP413">
        <v>1.77000000000002</v>
      </c>
      <c r="AQ413">
        <v>12.77</v>
      </c>
    </row>
    <row r="414" spans="1:43" hidden="1" x14ac:dyDescent="0.25">
      <c r="A414" t="s">
        <v>1122</v>
      </c>
      <c r="B414" t="s">
        <v>1121</v>
      </c>
      <c r="C414" t="s">
        <v>61</v>
      </c>
      <c r="D414">
        <v>8799.2699308199899</v>
      </c>
      <c r="E414">
        <v>138.44999999999999</v>
      </c>
      <c r="F414">
        <v>3710.97</v>
      </c>
      <c r="G414">
        <v>2639.62</v>
      </c>
      <c r="H414">
        <v>121.97</v>
      </c>
      <c r="I414">
        <v>619.25</v>
      </c>
      <c r="K414">
        <v>64.260000000000005</v>
      </c>
      <c r="L414">
        <v>0.63</v>
      </c>
      <c r="M414">
        <v>327.10000000000002</v>
      </c>
      <c r="N414">
        <v>293.41000000000003</v>
      </c>
      <c r="O414">
        <v>3005.4</v>
      </c>
      <c r="P414">
        <v>203.69999999999899</v>
      </c>
      <c r="R414">
        <v>1449.26999999999</v>
      </c>
      <c r="S414">
        <v>7134.84</v>
      </c>
      <c r="T414">
        <v>4647.17</v>
      </c>
      <c r="U414">
        <v>1164.1400000000001</v>
      </c>
      <c r="V414">
        <v>83.52</v>
      </c>
      <c r="W414">
        <v>2814.6</v>
      </c>
      <c r="X414">
        <v>11452.59</v>
      </c>
      <c r="Y414">
        <v>8358.14</v>
      </c>
      <c r="Z414">
        <v>60.984658799999998</v>
      </c>
      <c r="AA414">
        <v>1302.4299999999901</v>
      </c>
      <c r="AC414">
        <v>5896.15</v>
      </c>
      <c r="AD414">
        <v>1153.3399999999999</v>
      </c>
      <c r="AE414">
        <v>120.179999999999</v>
      </c>
      <c r="AF414">
        <v>14457.99</v>
      </c>
      <c r="AG414">
        <v>8561.84</v>
      </c>
      <c r="AH414">
        <v>2545.16</v>
      </c>
      <c r="AI414">
        <v>5896.15</v>
      </c>
      <c r="AJ414">
        <v>218.78</v>
      </c>
      <c r="AK414">
        <v>-1274.6099999999999</v>
      </c>
      <c r="AL414">
        <v>-66.040000000000006</v>
      </c>
      <c r="AM414">
        <v>1415.55</v>
      </c>
      <c r="AN414">
        <v>318.51</v>
      </c>
      <c r="AO414">
        <v>1196.77</v>
      </c>
      <c r="AP414">
        <v>74.900000000000006</v>
      </c>
      <c r="AQ414">
        <v>48.79</v>
      </c>
    </row>
    <row r="415" spans="1:43" hidden="1" x14ac:dyDescent="0.25">
      <c r="A415" t="s">
        <v>1124</v>
      </c>
      <c r="B415" t="s">
        <v>1123</v>
      </c>
      <c r="C415" t="s">
        <v>603</v>
      </c>
      <c r="D415">
        <v>8776.3748207999997</v>
      </c>
      <c r="E415">
        <v>680.7</v>
      </c>
      <c r="F415">
        <v>376.13</v>
      </c>
      <c r="G415">
        <v>931.52</v>
      </c>
      <c r="H415">
        <v>131.54</v>
      </c>
      <c r="I415">
        <v>3212.67</v>
      </c>
      <c r="K415">
        <v>115.14</v>
      </c>
      <c r="L415">
        <v>0</v>
      </c>
      <c r="M415">
        <v>0.09</v>
      </c>
      <c r="N415">
        <v>0</v>
      </c>
      <c r="O415">
        <v>2593.91</v>
      </c>
      <c r="P415">
        <v>555.03</v>
      </c>
      <c r="R415">
        <v>2234.04</v>
      </c>
      <c r="S415">
        <v>1910.70999999999</v>
      </c>
      <c r="T415">
        <v>3121.16</v>
      </c>
      <c r="U415">
        <v>244.64</v>
      </c>
      <c r="V415">
        <v>38.39</v>
      </c>
      <c r="W415">
        <v>3330.12</v>
      </c>
      <c r="X415">
        <v>5851.59</v>
      </c>
      <c r="Y415">
        <v>3497.29</v>
      </c>
      <c r="Z415">
        <v>13.154038999999999</v>
      </c>
      <c r="AA415">
        <v>550.97</v>
      </c>
      <c r="AC415">
        <v>4393.18</v>
      </c>
      <c r="AD415">
        <v>337.8</v>
      </c>
      <c r="AE415">
        <v>516.64</v>
      </c>
      <c r="AF415">
        <v>8445.5</v>
      </c>
      <c r="AG415">
        <v>4052.32</v>
      </c>
      <c r="AH415">
        <v>390.41</v>
      </c>
      <c r="AI415">
        <v>4393.18</v>
      </c>
      <c r="AJ415">
        <v>174.52</v>
      </c>
      <c r="AK415">
        <v>-238.92</v>
      </c>
      <c r="AL415">
        <v>-471.97</v>
      </c>
      <c r="AM415">
        <v>1397.24</v>
      </c>
      <c r="AN415">
        <v>588.51</v>
      </c>
      <c r="AO415">
        <v>1222.72</v>
      </c>
      <c r="AP415">
        <v>686.35</v>
      </c>
      <c r="AQ415">
        <v>203.89</v>
      </c>
    </row>
    <row r="416" spans="1:43" hidden="1" x14ac:dyDescent="0.25">
      <c r="A416" t="s">
        <v>1126</v>
      </c>
      <c r="B416" t="s">
        <v>1125</v>
      </c>
      <c r="C416" t="s">
        <v>61</v>
      </c>
      <c r="D416">
        <v>8760.9041180999993</v>
      </c>
      <c r="E416">
        <v>92.8</v>
      </c>
      <c r="F416">
        <v>1026.22</v>
      </c>
      <c r="G416">
        <v>0</v>
      </c>
      <c r="H416">
        <v>188.1</v>
      </c>
      <c r="I416">
        <v>5563.21</v>
      </c>
      <c r="K416">
        <v>72.53</v>
      </c>
      <c r="L416">
        <v>0</v>
      </c>
      <c r="M416">
        <v>920.75</v>
      </c>
      <c r="N416">
        <v>1.1299999999999999</v>
      </c>
      <c r="O416">
        <v>4193.5599999999904</v>
      </c>
      <c r="P416">
        <v>2054.9699999999898</v>
      </c>
      <c r="R416">
        <v>1881.52</v>
      </c>
      <c r="S416">
        <v>3717.81</v>
      </c>
      <c r="T416">
        <v>6698.42</v>
      </c>
      <c r="U416">
        <v>1318.76</v>
      </c>
      <c r="V416">
        <v>750.40999999999804</v>
      </c>
      <c r="W416">
        <v>4477.5200000000004</v>
      </c>
      <c r="X416">
        <v>10252.799999999999</v>
      </c>
      <c r="Y416">
        <v>7724.64</v>
      </c>
      <c r="Z416">
        <v>94.051570999999996</v>
      </c>
      <c r="AA416">
        <v>1399.17</v>
      </c>
      <c r="AC416">
        <v>4666.75</v>
      </c>
      <c r="AD416">
        <v>276.58999999999997</v>
      </c>
      <c r="AE416">
        <v>1304.56</v>
      </c>
      <c r="AF416">
        <v>14446.359999999901</v>
      </c>
      <c r="AG416">
        <v>9779.6099999999897</v>
      </c>
      <c r="AH416">
        <v>695.19</v>
      </c>
      <c r="AI416">
        <v>4666.75</v>
      </c>
      <c r="AJ416">
        <v>40.880000000000003</v>
      </c>
      <c r="AK416">
        <v>679.41</v>
      </c>
      <c r="AL416">
        <v>-1241.06</v>
      </c>
      <c r="AM416">
        <v>1405.4</v>
      </c>
      <c r="AN416">
        <v>716.14</v>
      </c>
      <c r="AO416">
        <v>1364.52</v>
      </c>
      <c r="AP416">
        <v>843.75</v>
      </c>
      <c r="AQ416">
        <v>333.89</v>
      </c>
    </row>
    <row r="417" spans="1:43" hidden="1" x14ac:dyDescent="0.25">
      <c r="A417" t="s">
        <v>1128</v>
      </c>
      <c r="B417" t="s">
        <v>1127</v>
      </c>
      <c r="C417" t="s">
        <v>515</v>
      </c>
      <c r="D417">
        <v>8758.5416000000005</v>
      </c>
      <c r="E417">
        <v>2857.6</v>
      </c>
      <c r="F417">
        <v>170.23</v>
      </c>
      <c r="G417">
        <v>0</v>
      </c>
      <c r="H417">
        <v>31.57</v>
      </c>
      <c r="I417">
        <v>275.23</v>
      </c>
      <c r="K417">
        <v>1.23</v>
      </c>
      <c r="L417">
        <v>0</v>
      </c>
      <c r="M417">
        <v>0</v>
      </c>
      <c r="O417">
        <v>137.07999999999899</v>
      </c>
      <c r="P417">
        <v>4.9000000000001096</v>
      </c>
      <c r="R417">
        <v>114.4</v>
      </c>
      <c r="S417">
        <v>16.78</v>
      </c>
      <c r="T417">
        <v>105.91999999999901</v>
      </c>
      <c r="U417">
        <v>21.45</v>
      </c>
      <c r="V417">
        <v>3.6700000000001101</v>
      </c>
      <c r="W417">
        <v>546.47</v>
      </c>
      <c r="X417">
        <v>722.01</v>
      </c>
      <c r="Y417">
        <v>276.14999999999998</v>
      </c>
      <c r="Z417">
        <v>3.1568000000000001</v>
      </c>
      <c r="AA417">
        <v>4.62</v>
      </c>
      <c r="AC417">
        <v>578.04</v>
      </c>
      <c r="AD417">
        <v>162.09</v>
      </c>
      <c r="AE417">
        <v>1.23</v>
      </c>
      <c r="AF417">
        <v>859.09</v>
      </c>
      <c r="AG417">
        <v>281.05</v>
      </c>
      <c r="AH417">
        <v>267.91000000000003</v>
      </c>
      <c r="AI417">
        <v>578.04</v>
      </c>
      <c r="AJ417">
        <v>14.83</v>
      </c>
      <c r="AK417">
        <v>-161.69999999999999</v>
      </c>
      <c r="AL417">
        <v>-5.0999999999999996</v>
      </c>
      <c r="AM417">
        <v>148.06</v>
      </c>
      <c r="AN417">
        <v>-108.78</v>
      </c>
      <c r="AO417">
        <v>133.22999999999999</v>
      </c>
      <c r="AP417">
        <v>-18.739999999999899</v>
      </c>
      <c r="AQ417">
        <v>157.84</v>
      </c>
    </row>
    <row r="418" spans="1:43" hidden="1" x14ac:dyDescent="0.25">
      <c r="A418" t="s">
        <v>1130</v>
      </c>
      <c r="B418" t="s">
        <v>1129</v>
      </c>
      <c r="C418" t="s">
        <v>541</v>
      </c>
      <c r="D418">
        <v>8709.4260040000008</v>
      </c>
      <c r="E418">
        <v>379.9</v>
      </c>
      <c r="F418">
        <v>75.709999999999994</v>
      </c>
      <c r="G418">
        <v>96.56</v>
      </c>
      <c r="H418">
        <v>23.54</v>
      </c>
      <c r="I418">
        <v>411.79</v>
      </c>
      <c r="J418">
        <v>130.15</v>
      </c>
      <c r="L418">
        <v>0.44</v>
      </c>
      <c r="M418">
        <v>0</v>
      </c>
      <c r="N418">
        <v>0.89</v>
      </c>
      <c r="O418">
        <v>1153.29</v>
      </c>
      <c r="P418">
        <v>189.89</v>
      </c>
      <c r="R418">
        <v>925.49999999999898</v>
      </c>
      <c r="S418">
        <v>77.5</v>
      </c>
      <c r="T418">
        <v>411.289999999999</v>
      </c>
      <c r="U418">
        <v>227.35</v>
      </c>
      <c r="V418">
        <v>9.2500000000009095</v>
      </c>
      <c r="W418">
        <v>3950.14</v>
      </c>
      <c r="X418">
        <v>3594.73</v>
      </c>
      <c r="Y418">
        <v>486.99999999999898</v>
      </c>
      <c r="Z418">
        <v>23.5389892</v>
      </c>
      <c r="AA418">
        <v>145.18</v>
      </c>
      <c r="AC418">
        <v>4071.1299999999901</v>
      </c>
      <c r="AD418">
        <v>2816.1</v>
      </c>
      <c r="AE418">
        <v>50.49</v>
      </c>
      <c r="AF418">
        <v>4748.0200000000004</v>
      </c>
      <c r="AG418">
        <v>676.89</v>
      </c>
      <c r="AH418">
        <v>289.33999999999997</v>
      </c>
      <c r="AI418">
        <v>4071.1299999999901</v>
      </c>
      <c r="AJ418">
        <v>42.14</v>
      </c>
      <c r="AK418">
        <v>-322.24</v>
      </c>
      <c r="AL418">
        <v>-206.32</v>
      </c>
      <c r="AM418">
        <v>560.82000000000005</v>
      </c>
      <c r="AN418">
        <v>-115.07</v>
      </c>
      <c r="AO418">
        <v>518.67999999999995</v>
      </c>
      <c r="AP418">
        <v>32.26</v>
      </c>
      <c r="AQ418">
        <v>82.39</v>
      </c>
    </row>
    <row r="419" spans="1:43" hidden="1" x14ac:dyDescent="0.25">
      <c r="A419" t="s">
        <v>1132</v>
      </c>
      <c r="B419" t="s">
        <v>1131</v>
      </c>
      <c r="C419" t="s">
        <v>35</v>
      </c>
      <c r="D419">
        <v>8642.3479203879997</v>
      </c>
      <c r="E419">
        <v>467.33</v>
      </c>
    </row>
    <row r="420" spans="1:43" hidden="1" x14ac:dyDescent="0.25">
      <c r="A420" t="s">
        <v>75</v>
      </c>
      <c r="B420" t="s">
        <v>76</v>
      </c>
      <c r="C420" t="s">
        <v>74</v>
      </c>
      <c r="D420">
        <v>8616.4069820599998</v>
      </c>
      <c r="E420">
        <v>630.6</v>
      </c>
      <c r="F420">
        <v>283.02</v>
      </c>
      <c r="G420">
        <v>560.64</v>
      </c>
      <c r="H420">
        <v>67.86</v>
      </c>
      <c r="I420">
        <v>127.41999999999901</v>
      </c>
      <c r="K420">
        <v>32.489999999999903</v>
      </c>
      <c r="L420">
        <v>33.021000000000001</v>
      </c>
      <c r="M420">
        <v>335.06</v>
      </c>
      <c r="N420">
        <v>10.92</v>
      </c>
      <c r="O420">
        <v>1484.91</v>
      </c>
      <c r="P420">
        <v>17.739999999999998</v>
      </c>
      <c r="R420">
        <v>831.55899999999997</v>
      </c>
      <c r="S420">
        <v>858.63</v>
      </c>
      <c r="T420">
        <v>517.32999999999902</v>
      </c>
      <c r="U420">
        <v>252.78</v>
      </c>
      <c r="V420">
        <v>2.9</v>
      </c>
      <c r="W420">
        <v>1429.19999999999</v>
      </c>
      <c r="X420">
        <v>1401.8</v>
      </c>
      <c r="Y420">
        <v>800.349999999999</v>
      </c>
      <c r="Z420">
        <v>13.572257499999999</v>
      </c>
      <c r="AA420">
        <v>27.13</v>
      </c>
      <c r="AC420">
        <v>2068.62</v>
      </c>
      <c r="AD420">
        <v>0</v>
      </c>
      <c r="AE420">
        <v>14.84</v>
      </c>
      <c r="AF420">
        <v>2886.71</v>
      </c>
      <c r="AG420">
        <v>818.08999999999901</v>
      </c>
      <c r="AH420">
        <v>415.75</v>
      </c>
      <c r="AI420">
        <v>2068.62</v>
      </c>
      <c r="AJ420">
        <v>165.88</v>
      </c>
      <c r="AK420">
        <v>-49.54</v>
      </c>
      <c r="AL420">
        <v>-177.14</v>
      </c>
      <c r="AM420">
        <v>174.39</v>
      </c>
      <c r="AN420">
        <v>-367.8</v>
      </c>
      <c r="AO420">
        <v>8.5099999999999891</v>
      </c>
      <c r="AP420">
        <v>-52.29</v>
      </c>
      <c r="AQ420">
        <v>35.07</v>
      </c>
    </row>
    <row r="421" spans="1:43" hidden="1" x14ac:dyDescent="0.25">
      <c r="A421" t="s">
        <v>1134</v>
      </c>
      <c r="B421" t="s">
        <v>1133</v>
      </c>
      <c r="C421" t="s">
        <v>331</v>
      </c>
      <c r="D421">
        <v>8572.7694695499995</v>
      </c>
      <c r="E421">
        <v>763.45</v>
      </c>
      <c r="F421">
        <v>1869.78</v>
      </c>
      <c r="G421">
        <v>945.69</v>
      </c>
      <c r="H421">
        <v>54.83</v>
      </c>
      <c r="I421">
        <v>79.37</v>
      </c>
      <c r="K421">
        <v>331.18</v>
      </c>
      <c r="L421">
        <v>0.73</v>
      </c>
      <c r="M421">
        <v>0.01</v>
      </c>
      <c r="N421">
        <v>0</v>
      </c>
      <c r="O421">
        <v>2682.77</v>
      </c>
      <c r="P421">
        <v>1997.6299999999901</v>
      </c>
      <c r="R421">
        <v>2130.64</v>
      </c>
      <c r="S421">
        <v>312.099999999999</v>
      </c>
      <c r="T421">
        <v>529.98</v>
      </c>
      <c r="U421">
        <v>220.21</v>
      </c>
      <c r="V421">
        <v>2.9999999999090501E-2</v>
      </c>
      <c r="W421">
        <v>-794.47</v>
      </c>
      <c r="X421">
        <v>1920.6699999999901</v>
      </c>
      <c r="Y421">
        <v>2399.7600000000002</v>
      </c>
      <c r="Z421">
        <v>10.9647839</v>
      </c>
      <c r="AA421">
        <v>2374.72999999999</v>
      </c>
      <c r="AC421">
        <v>206.05</v>
      </c>
      <c r="AD421">
        <v>1499.79</v>
      </c>
      <c r="AE421">
        <v>1997.6</v>
      </c>
      <c r="AF421">
        <v>4603.4399999999996</v>
      </c>
      <c r="AG421">
        <v>4397.3899999999903</v>
      </c>
      <c r="AH421">
        <v>29.41</v>
      </c>
      <c r="AI421">
        <v>206.05</v>
      </c>
      <c r="AJ421">
        <v>145.94</v>
      </c>
      <c r="AK421">
        <v>-537.34</v>
      </c>
      <c r="AL421">
        <v>-29.08</v>
      </c>
      <c r="AM421">
        <v>543.42999999999995</v>
      </c>
      <c r="AN421">
        <v>-189.87</v>
      </c>
      <c r="AO421">
        <v>397.48999999999899</v>
      </c>
      <c r="AP421">
        <v>-22.990000000000101</v>
      </c>
      <c r="AQ421">
        <v>0</v>
      </c>
    </row>
    <row r="422" spans="1:43" hidden="1" x14ac:dyDescent="0.25">
      <c r="A422" t="s">
        <v>1136</v>
      </c>
      <c r="B422" t="s">
        <v>1135</v>
      </c>
      <c r="C422" t="s">
        <v>326</v>
      </c>
      <c r="D422">
        <v>8563.5381768899897</v>
      </c>
      <c r="E422">
        <v>5153.2</v>
      </c>
      <c r="F422">
        <v>184.46</v>
      </c>
      <c r="G422">
        <v>11.13</v>
      </c>
      <c r="H422">
        <v>16.600000000000001</v>
      </c>
      <c r="I422">
        <v>324.52999999999997</v>
      </c>
      <c r="K422">
        <v>19.649999999999999</v>
      </c>
      <c r="L422">
        <v>0</v>
      </c>
      <c r="M422">
        <v>0</v>
      </c>
      <c r="O422">
        <v>280.08</v>
      </c>
      <c r="P422">
        <v>41.4</v>
      </c>
      <c r="R422">
        <v>152.26</v>
      </c>
      <c r="S422">
        <v>90.46</v>
      </c>
      <c r="T422">
        <v>51.37</v>
      </c>
      <c r="U422">
        <v>108.17</v>
      </c>
      <c r="V422">
        <v>41.4</v>
      </c>
      <c r="W422">
        <v>588.76</v>
      </c>
      <c r="X422">
        <v>613.64</v>
      </c>
      <c r="Y422">
        <v>235.83</v>
      </c>
      <c r="Z422">
        <v>1.6599382</v>
      </c>
      <c r="AA422">
        <v>2.83</v>
      </c>
      <c r="AC422">
        <v>616.49</v>
      </c>
      <c r="AD422">
        <v>115.21</v>
      </c>
      <c r="AE422">
        <v>0</v>
      </c>
      <c r="AF422">
        <v>893.72</v>
      </c>
      <c r="AG422">
        <v>277.23</v>
      </c>
      <c r="AH422">
        <v>83.44</v>
      </c>
      <c r="AI422">
        <v>616.49</v>
      </c>
      <c r="AJ422">
        <v>37.92</v>
      </c>
      <c r="AK422">
        <v>-288.62</v>
      </c>
      <c r="AL422">
        <v>-25.55</v>
      </c>
      <c r="AM422">
        <v>169.52</v>
      </c>
      <c r="AN422">
        <v>-111.16</v>
      </c>
      <c r="AO422">
        <v>131.6</v>
      </c>
      <c r="AP422">
        <v>-144.65</v>
      </c>
      <c r="AQ422">
        <v>283.85000000000002</v>
      </c>
    </row>
    <row r="423" spans="1:43" hidden="1" x14ac:dyDescent="0.25">
      <c r="A423" t="s">
        <v>1138</v>
      </c>
      <c r="B423" t="s">
        <v>1137</v>
      </c>
      <c r="C423" t="s">
        <v>1087</v>
      </c>
      <c r="D423">
        <v>8523.3910448250008</v>
      </c>
      <c r="E423">
        <v>1775.15</v>
      </c>
      <c r="F423">
        <v>16.66</v>
      </c>
      <c r="G423">
        <v>0</v>
      </c>
      <c r="H423">
        <v>33.1</v>
      </c>
      <c r="I423">
        <v>687.56</v>
      </c>
      <c r="K423">
        <v>23.26</v>
      </c>
      <c r="L423">
        <v>375.34699999999998</v>
      </c>
      <c r="M423">
        <v>1.96</v>
      </c>
      <c r="N423">
        <v>1.22</v>
      </c>
      <c r="O423">
        <v>785.29</v>
      </c>
      <c r="P423">
        <v>184.509999999999</v>
      </c>
      <c r="R423">
        <v>339.39299999999901</v>
      </c>
      <c r="S423">
        <v>252.55</v>
      </c>
      <c r="T423">
        <v>285.20999999999998</v>
      </c>
      <c r="U423">
        <v>45.33</v>
      </c>
      <c r="V423">
        <v>57.979999999999698</v>
      </c>
      <c r="W423">
        <v>1534.49</v>
      </c>
      <c r="X423">
        <v>1269.8999999999901</v>
      </c>
      <c r="Y423">
        <v>301.87</v>
      </c>
      <c r="Z423">
        <v>4.9647141000000001</v>
      </c>
      <c r="AA423">
        <v>163.12</v>
      </c>
      <c r="AC423">
        <v>1568.81</v>
      </c>
      <c r="AD423">
        <v>0.52</v>
      </c>
      <c r="AE423">
        <v>126.53</v>
      </c>
      <c r="AF423">
        <v>2055.1899999999901</v>
      </c>
      <c r="AG423">
        <v>486.37999999999897</v>
      </c>
      <c r="AH423">
        <v>329.27</v>
      </c>
      <c r="AI423">
        <v>1568.81</v>
      </c>
      <c r="AJ423">
        <v>60.84</v>
      </c>
      <c r="AK423">
        <v>-416.34</v>
      </c>
      <c r="AL423">
        <v>39.450000000000003</v>
      </c>
      <c r="AM423">
        <v>448.17</v>
      </c>
      <c r="AN423">
        <v>-234.55</v>
      </c>
      <c r="AO423">
        <v>387.33</v>
      </c>
      <c r="AP423">
        <v>71.28</v>
      </c>
      <c r="AQ423">
        <v>3.42</v>
      </c>
    </row>
    <row r="424" spans="1:43" hidden="1" x14ac:dyDescent="0.25">
      <c r="A424" t="s">
        <v>1140</v>
      </c>
      <c r="B424" t="s">
        <v>1139</v>
      </c>
      <c r="C424" t="s">
        <v>293</v>
      </c>
      <c r="D424">
        <v>8489.0473184000002</v>
      </c>
      <c r="E424">
        <v>1647.85</v>
      </c>
      <c r="F424">
        <v>265.45999999999998</v>
      </c>
      <c r="G424">
        <v>0</v>
      </c>
      <c r="H424">
        <v>11.5</v>
      </c>
      <c r="I424">
        <v>519.89</v>
      </c>
      <c r="J424">
        <v>49.81</v>
      </c>
      <c r="L424">
        <v>0</v>
      </c>
      <c r="M424">
        <v>1373.83</v>
      </c>
      <c r="N424">
        <v>5.36</v>
      </c>
      <c r="O424">
        <v>2452.9699999999998</v>
      </c>
      <c r="P424">
        <v>345.24999999999898</v>
      </c>
      <c r="R424">
        <v>1024.1099999999999</v>
      </c>
      <c r="S424">
        <v>145.37</v>
      </c>
      <c r="T424">
        <v>556.83000000000004</v>
      </c>
      <c r="U424">
        <v>55.03</v>
      </c>
      <c r="V424">
        <v>28.9899999999997</v>
      </c>
      <c r="W424">
        <v>2917.18</v>
      </c>
      <c r="X424">
        <v>1648.61</v>
      </c>
      <c r="Y424">
        <v>822.29</v>
      </c>
      <c r="Z424">
        <v>5.1993919999999996</v>
      </c>
      <c r="AA424">
        <v>335.8</v>
      </c>
      <c r="AC424">
        <v>2934.04</v>
      </c>
      <c r="AD424">
        <v>828.71</v>
      </c>
      <c r="AE424">
        <v>266.45</v>
      </c>
      <c r="AF424">
        <v>4101.58</v>
      </c>
      <c r="AG424">
        <v>1167.54</v>
      </c>
      <c r="AH424">
        <v>154.63999999999999</v>
      </c>
      <c r="AI424">
        <v>2934.04</v>
      </c>
      <c r="AJ424">
        <v>83.13</v>
      </c>
      <c r="AK424">
        <v>-237.98</v>
      </c>
      <c r="AL424">
        <v>-234.32</v>
      </c>
      <c r="AM424">
        <v>478.6</v>
      </c>
      <c r="AN424">
        <v>-160.36000000000001</v>
      </c>
      <c r="AO424">
        <v>395.47</v>
      </c>
      <c r="AP424">
        <v>6.3000000000000398</v>
      </c>
      <c r="AQ424">
        <v>123.86</v>
      </c>
    </row>
    <row r="425" spans="1:43" hidden="1" x14ac:dyDescent="0.25">
      <c r="A425" t="s">
        <v>1142</v>
      </c>
      <c r="B425" t="s">
        <v>1141</v>
      </c>
      <c r="C425" t="s">
        <v>79</v>
      </c>
      <c r="D425">
        <v>8475.9067158500002</v>
      </c>
      <c r="E425">
        <v>448.8</v>
      </c>
      <c r="F425">
        <v>64.52</v>
      </c>
      <c r="G425">
        <v>834.12</v>
      </c>
      <c r="H425">
        <v>19.28</v>
      </c>
      <c r="I425">
        <v>854.5</v>
      </c>
      <c r="J425">
        <v>56.16</v>
      </c>
      <c r="L425">
        <v>59.420699999999997</v>
      </c>
      <c r="M425">
        <v>145.28</v>
      </c>
      <c r="N425">
        <v>3.23</v>
      </c>
      <c r="O425">
        <v>455.89</v>
      </c>
      <c r="P425">
        <v>61.070000000000199</v>
      </c>
      <c r="R425">
        <v>220.05930000000001</v>
      </c>
      <c r="S425">
        <v>164.25</v>
      </c>
      <c r="T425">
        <v>181.35999999999899</v>
      </c>
      <c r="U425">
        <v>31.13</v>
      </c>
      <c r="V425">
        <v>4.2000000000002098</v>
      </c>
      <c r="W425">
        <v>524.29999999999995</v>
      </c>
      <c r="X425">
        <v>1231.99</v>
      </c>
      <c r="Y425">
        <v>245.879999999999</v>
      </c>
      <c r="Z425">
        <v>19.280756190510001</v>
      </c>
      <c r="AA425">
        <v>1.3</v>
      </c>
      <c r="AC425">
        <v>1380.93</v>
      </c>
      <c r="AD425">
        <v>105.44</v>
      </c>
      <c r="AE425">
        <v>0.71</v>
      </c>
      <c r="AF425">
        <v>1687.88</v>
      </c>
      <c r="AG425">
        <v>306.95</v>
      </c>
      <c r="AH425">
        <v>107.8</v>
      </c>
      <c r="AI425">
        <v>1380.9299999999901</v>
      </c>
      <c r="AJ425">
        <v>72.709999999999994</v>
      </c>
      <c r="AK425">
        <v>677.22</v>
      </c>
      <c r="AL425">
        <v>-630.04999999999995</v>
      </c>
      <c r="AM425">
        <v>94.43</v>
      </c>
      <c r="AN425">
        <v>-96.08</v>
      </c>
      <c r="AO425">
        <v>21.72</v>
      </c>
      <c r="AP425">
        <v>141.6</v>
      </c>
      <c r="AQ425">
        <v>57.84</v>
      </c>
    </row>
    <row r="426" spans="1:43" hidden="1" x14ac:dyDescent="0.25">
      <c r="A426" t="s">
        <v>1144</v>
      </c>
      <c r="B426" t="s">
        <v>1143</v>
      </c>
      <c r="C426" t="s">
        <v>586</v>
      </c>
      <c r="D426">
        <v>8421.3717547199994</v>
      </c>
      <c r="E426">
        <v>594.4</v>
      </c>
      <c r="F426">
        <v>309.81</v>
      </c>
      <c r="G426">
        <v>40.590000000000003</v>
      </c>
      <c r="H426">
        <v>28.33</v>
      </c>
      <c r="I426">
        <v>58.95</v>
      </c>
      <c r="K426">
        <v>29.37</v>
      </c>
      <c r="L426">
        <v>0</v>
      </c>
      <c r="M426">
        <v>1.01</v>
      </c>
      <c r="N426">
        <v>0</v>
      </c>
      <c r="O426">
        <v>402.9</v>
      </c>
      <c r="P426">
        <v>147.07</v>
      </c>
      <c r="R426">
        <v>324.49</v>
      </c>
      <c r="S426">
        <v>110.53</v>
      </c>
      <c r="T426">
        <v>316.29000000000002</v>
      </c>
      <c r="U426">
        <v>48.03</v>
      </c>
      <c r="V426">
        <v>17.18</v>
      </c>
      <c r="W426">
        <v>572.77</v>
      </c>
      <c r="X426">
        <v>1011.96</v>
      </c>
      <c r="Y426">
        <v>626.1</v>
      </c>
      <c r="Z426">
        <v>14.165523500000001</v>
      </c>
      <c r="AA426">
        <v>352.26</v>
      </c>
      <c r="AC426">
        <v>641.68999999999903</v>
      </c>
      <c r="AD426">
        <v>587.11</v>
      </c>
      <c r="AE426">
        <v>129.88999999999999</v>
      </c>
      <c r="AF426">
        <v>1414.86</v>
      </c>
      <c r="AG426">
        <v>773.17</v>
      </c>
      <c r="AH426">
        <v>255.37</v>
      </c>
      <c r="AI426">
        <v>641.69000000000005</v>
      </c>
      <c r="AJ426">
        <v>106.94</v>
      </c>
      <c r="AK426">
        <v>-74.569999999999993</v>
      </c>
      <c r="AL426">
        <v>-84.47</v>
      </c>
      <c r="AM426">
        <v>174.89</v>
      </c>
      <c r="AN426">
        <v>-148.11000000000001</v>
      </c>
      <c r="AO426">
        <v>67.949999999999903</v>
      </c>
      <c r="AP426">
        <v>15.8499999999999</v>
      </c>
      <c r="AQ426">
        <v>63.82</v>
      </c>
    </row>
    <row r="427" spans="1:43" hidden="1" x14ac:dyDescent="0.25">
      <c r="A427" t="s">
        <v>1146</v>
      </c>
      <c r="B427" t="s">
        <v>1145</v>
      </c>
      <c r="C427" t="s">
        <v>88</v>
      </c>
      <c r="D427">
        <v>8394.1655068799992</v>
      </c>
      <c r="E427">
        <v>450.5</v>
      </c>
      <c r="F427">
        <v>783.13</v>
      </c>
      <c r="G427">
        <v>0</v>
      </c>
      <c r="H427">
        <v>37.61</v>
      </c>
      <c r="I427">
        <v>912.06999999999903</v>
      </c>
      <c r="J427">
        <v>35.409999999999997</v>
      </c>
      <c r="L427">
        <v>0</v>
      </c>
      <c r="M427">
        <v>0</v>
      </c>
      <c r="O427">
        <v>702.51</v>
      </c>
      <c r="P427">
        <v>44.960000000000399</v>
      </c>
      <c r="R427">
        <v>634.64</v>
      </c>
      <c r="S427">
        <v>107.21</v>
      </c>
      <c r="T427">
        <v>59.049999999999898</v>
      </c>
      <c r="U427">
        <v>67.87</v>
      </c>
      <c r="V427">
        <v>7.1800000000004696</v>
      </c>
      <c r="W427">
        <v>1806.26</v>
      </c>
      <c r="X427">
        <v>2028.5</v>
      </c>
      <c r="Y427">
        <v>842.18</v>
      </c>
      <c r="Z427">
        <v>18.8041342</v>
      </c>
      <c r="AA427">
        <v>16.66</v>
      </c>
      <c r="AC427">
        <v>1843.87</v>
      </c>
      <c r="AD427">
        <v>646.92999999999995</v>
      </c>
      <c r="AE427">
        <v>2.37</v>
      </c>
      <c r="AF427">
        <v>2731.01</v>
      </c>
      <c r="AG427">
        <v>887.14</v>
      </c>
      <c r="AH427">
        <v>362.29</v>
      </c>
      <c r="AI427">
        <v>1843.8699999999899</v>
      </c>
      <c r="AJ427">
        <v>205.79</v>
      </c>
      <c r="AK427">
        <v>-193.63</v>
      </c>
      <c r="AL427">
        <v>-149.12</v>
      </c>
      <c r="AM427">
        <v>323.58</v>
      </c>
      <c r="AN427">
        <v>-340.71</v>
      </c>
      <c r="AO427">
        <v>117.789999999999</v>
      </c>
      <c r="AP427">
        <v>-19.170000000000002</v>
      </c>
      <c r="AQ427">
        <v>169.24</v>
      </c>
    </row>
    <row r="428" spans="1:43" hidden="1" x14ac:dyDescent="0.25">
      <c r="A428" t="s">
        <v>1148</v>
      </c>
      <c r="B428" t="s">
        <v>1147</v>
      </c>
      <c r="C428" t="s">
        <v>35</v>
      </c>
      <c r="D428">
        <v>8375.5088797930002</v>
      </c>
      <c r="E428">
        <v>204.84</v>
      </c>
    </row>
    <row r="429" spans="1:43" hidden="1" x14ac:dyDescent="0.25">
      <c r="A429" t="s">
        <v>1150</v>
      </c>
      <c r="B429" t="s">
        <v>1149</v>
      </c>
      <c r="C429" t="s">
        <v>1151</v>
      </c>
      <c r="D429">
        <v>8369.7008711939998</v>
      </c>
      <c r="E429">
        <v>1230.3900000000001</v>
      </c>
    </row>
    <row r="430" spans="1:43" hidden="1" x14ac:dyDescent="0.25">
      <c r="A430" t="s">
        <v>1153</v>
      </c>
      <c r="B430" t="s">
        <v>1152</v>
      </c>
      <c r="C430" t="s">
        <v>347</v>
      </c>
      <c r="D430">
        <v>8367.6329930249995</v>
      </c>
      <c r="E430">
        <v>319.39999999999998</v>
      </c>
      <c r="F430">
        <v>646.36</v>
      </c>
      <c r="G430">
        <v>1007.79</v>
      </c>
      <c r="H430">
        <v>532.89</v>
      </c>
      <c r="I430">
        <v>2194.67</v>
      </c>
      <c r="J430">
        <v>138.37</v>
      </c>
      <c r="L430">
        <v>343.12400000000002</v>
      </c>
      <c r="M430">
        <v>813.54</v>
      </c>
      <c r="N430">
        <v>99.23</v>
      </c>
      <c r="O430">
        <v>4852.6400000000003</v>
      </c>
      <c r="P430">
        <v>1332.95</v>
      </c>
      <c r="R430">
        <v>3351.386</v>
      </c>
      <c r="S430">
        <v>289.52</v>
      </c>
      <c r="T430">
        <v>2259.5799999999899</v>
      </c>
      <c r="U430">
        <v>344.59</v>
      </c>
      <c r="V430">
        <v>148.680000000002</v>
      </c>
      <c r="W430">
        <v>3290.05</v>
      </c>
      <c r="X430">
        <v>4316.21</v>
      </c>
      <c r="Y430">
        <v>2905.9399999999901</v>
      </c>
      <c r="Z430">
        <v>26.094939499999999</v>
      </c>
      <c r="AA430">
        <v>1654.5</v>
      </c>
      <c r="AC430">
        <v>4929.95999999999</v>
      </c>
      <c r="AD430">
        <v>1019.46</v>
      </c>
      <c r="AE430">
        <v>1045.9000000000001</v>
      </c>
      <c r="AF430">
        <v>9168.85</v>
      </c>
      <c r="AG430">
        <v>4238.8900000000003</v>
      </c>
      <c r="AH430">
        <v>812.56</v>
      </c>
      <c r="AI430">
        <v>4929.95999999999</v>
      </c>
      <c r="AJ430">
        <v>979.13</v>
      </c>
      <c r="AK430">
        <v>452.7</v>
      </c>
      <c r="AL430">
        <v>-200.8</v>
      </c>
      <c r="AM430">
        <v>218.52</v>
      </c>
      <c r="AN430">
        <v>-276.58</v>
      </c>
      <c r="AO430">
        <v>-760.61</v>
      </c>
      <c r="AP430">
        <v>470.41999999999899</v>
      </c>
      <c r="AQ430">
        <v>164.77</v>
      </c>
    </row>
    <row r="431" spans="1:43" hidden="1" x14ac:dyDescent="0.25">
      <c r="A431" t="s">
        <v>1155</v>
      </c>
      <c r="B431" t="s">
        <v>1154</v>
      </c>
      <c r="C431" t="s">
        <v>27</v>
      </c>
      <c r="D431">
        <v>8357.0079464999999</v>
      </c>
      <c r="E431">
        <v>42.65</v>
      </c>
      <c r="G431">
        <v>961.9</v>
      </c>
      <c r="H431">
        <v>2154.71</v>
      </c>
      <c r="I431">
        <v>2483.59</v>
      </c>
      <c r="M431">
        <v>8510.31</v>
      </c>
      <c r="O431">
        <v>30843.55</v>
      </c>
      <c r="P431">
        <v>3580.35</v>
      </c>
      <c r="Q431">
        <v>21289.66</v>
      </c>
      <c r="R431">
        <v>282.88</v>
      </c>
      <c r="U431">
        <v>760.7</v>
      </c>
      <c r="V431">
        <v>938.89</v>
      </c>
      <c r="W431">
        <v>1041.28</v>
      </c>
      <c r="X431">
        <v>2483.59</v>
      </c>
      <c r="Y431">
        <v>25537.68</v>
      </c>
      <c r="Z431">
        <v>195.4706625</v>
      </c>
      <c r="AB431">
        <v>25537.68</v>
      </c>
      <c r="AC431">
        <v>4209.1099999999997</v>
      </c>
      <c r="AE431">
        <v>2641.46</v>
      </c>
      <c r="AF431">
        <v>33327.14</v>
      </c>
      <c r="AG431">
        <v>29118.03</v>
      </c>
      <c r="AI431">
        <v>4209.1099999999997</v>
      </c>
      <c r="AJ431">
        <v>125.36</v>
      </c>
      <c r="AK431">
        <v>1186.43</v>
      </c>
      <c r="AL431">
        <v>-2095.71</v>
      </c>
      <c r="AM431">
        <v>1059.79</v>
      </c>
      <c r="AN431">
        <v>-539.36</v>
      </c>
      <c r="AO431">
        <v>934.43</v>
      </c>
      <c r="AP431">
        <v>150.51</v>
      </c>
      <c r="AQ431">
        <v>146.59</v>
      </c>
    </row>
    <row r="432" spans="1:43" hidden="1" x14ac:dyDescent="0.25">
      <c r="A432" t="s">
        <v>1157</v>
      </c>
      <c r="B432" t="s">
        <v>1156</v>
      </c>
      <c r="C432" t="s">
        <v>441</v>
      </c>
      <c r="D432">
        <v>8348.1671196000007</v>
      </c>
      <c r="E432">
        <v>622.15</v>
      </c>
      <c r="F432">
        <v>50.22</v>
      </c>
      <c r="G432">
        <v>0</v>
      </c>
      <c r="H432">
        <v>26.61</v>
      </c>
      <c r="I432">
        <v>56.27</v>
      </c>
      <c r="J432">
        <v>72.61</v>
      </c>
      <c r="L432">
        <v>0</v>
      </c>
      <c r="M432">
        <v>0</v>
      </c>
      <c r="N432">
        <v>0</v>
      </c>
      <c r="O432">
        <v>1078.6600000000001</v>
      </c>
      <c r="P432">
        <v>189.14</v>
      </c>
      <c r="R432">
        <v>1042.24</v>
      </c>
      <c r="S432">
        <v>96.31</v>
      </c>
      <c r="T432">
        <v>579.87</v>
      </c>
      <c r="U432">
        <v>36.42</v>
      </c>
      <c r="V432">
        <v>4.8100000000004499</v>
      </c>
      <c r="W432">
        <v>1224.0899999999999</v>
      </c>
      <c r="X432">
        <v>991.27</v>
      </c>
      <c r="Y432">
        <v>630.09</v>
      </c>
      <c r="Z432">
        <v>13.302792</v>
      </c>
      <c r="AA432">
        <v>650.75</v>
      </c>
      <c r="AC432">
        <v>1250.69999999999</v>
      </c>
      <c r="AD432">
        <v>519.14</v>
      </c>
      <c r="AE432">
        <v>111.72</v>
      </c>
      <c r="AF432">
        <v>2069.9299999999998</v>
      </c>
      <c r="AG432">
        <v>819.23</v>
      </c>
      <c r="AH432">
        <v>319.55</v>
      </c>
      <c r="AI432">
        <v>1250.69999999999</v>
      </c>
      <c r="AJ432">
        <v>189.93</v>
      </c>
      <c r="AK432">
        <v>25.06</v>
      </c>
      <c r="AL432">
        <v>-189.93</v>
      </c>
      <c r="AM432">
        <v>100.74</v>
      </c>
      <c r="AN432">
        <v>-245.08</v>
      </c>
      <c r="AO432">
        <v>-89.19</v>
      </c>
      <c r="AP432">
        <v>-64.13</v>
      </c>
      <c r="AQ432">
        <v>66.510000000000005</v>
      </c>
    </row>
    <row r="433" spans="1:43" hidden="1" x14ac:dyDescent="0.25">
      <c r="A433" t="s">
        <v>1159</v>
      </c>
      <c r="B433" t="s">
        <v>1158</v>
      </c>
      <c r="C433" t="s">
        <v>1066</v>
      </c>
      <c r="D433">
        <v>8339.7764251799999</v>
      </c>
      <c r="E433">
        <v>480.7</v>
      </c>
      <c r="F433">
        <v>2429.6999999999998</v>
      </c>
      <c r="G433">
        <v>501.97</v>
      </c>
      <c r="H433">
        <v>17.75</v>
      </c>
      <c r="I433">
        <v>1478.52</v>
      </c>
      <c r="J433">
        <v>212.33</v>
      </c>
      <c r="L433">
        <v>26.72</v>
      </c>
      <c r="M433">
        <v>596.97</v>
      </c>
      <c r="N433">
        <v>3454.15</v>
      </c>
      <c r="O433">
        <v>6185.34</v>
      </c>
      <c r="P433">
        <v>768.53999999999598</v>
      </c>
      <c r="R433">
        <v>4348.6699999999901</v>
      </c>
      <c r="S433">
        <v>4107.78</v>
      </c>
      <c r="T433">
        <v>6041.25</v>
      </c>
      <c r="U433">
        <v>1212.98</v>
      </c>
      <c r="V433">
        <v>49.599999999996299</v>
      </c>
      <c r="W433">
        <v>5565.12</v>
      </c>
      <c r="X433">
        <v>12593.14</v>
      </c>
      <c r="Y433">
        <v>8470.9500000000007</v>
      </c>
      <c r="Z433">
        <v>17.751759100000001</v>
      </c>
      <c r="AA433">
        <v>1617.84</v>
      </c>
      <c r="AC433">
        <v>9538.99</v>
      </c>
      <c r="AD433">
        <v>6194.89</v>
      </c>
      <c r="AE433">
        <v>506.61</v>
      </c>
      <c r="AF433">
        <v>18778.48</v>
      </c>
      <c r="AG433">
        <v>9239.4899999999907</v>
      </c>
      <c r="AH433">
        <v>811.95</v>
      </c>
      <c r="AI433">
        <v>9538.99</v>
      </c>
      <c r="AJ433">
        <v>839.04</v>
      </c>
      <c r="AK433">
        <v>-184.28</v>
      </c>
      <c r="AL433">
        <v>487.14</v>
      </c>
      <c r="AM433">
        <v>358.56</v>
      </c>
      <c r="AN433">
        <v>-2708.29</v>
      </c>
      <c r="AO433">
        <v>-480.479999999999</v>
      </c>
      <c r="AP433">
        <v>661.42</v>
      </c>
      <c r="AQ433">
        <v>246.46</v>
      </c>
    </row>
    <row r="434" spans="1:43" hidden="1" x14ac:dyDescent="0.25">
      <c r="A434" t="s">
        <v>1161</v>
      </c>
      <c r="B434" t="s">
        <v>1160</v>
      </c>
      <c r="C434" t="s">
        <v>412</v>
      </c>
      <c r="D434">
        <v>8307.6746847899994</v>
      </c>
      <c r="E434">
        <v>473.7</v>
      </c>
      <c r="F434">
        <v>240.45</v>
      </c>
      <c r="G434">
        <v>252.49</v>
      </c>
      <c r="H434">
        <v>137.62</v>
      </c>
      <c r="I434">
        <v>73.209999999999994</v>
      </c>
      <c r="J434">
        <v>12.26</v>
      </c>
      <c r="L434">
        <v>118.185</v>
      </c>
      <c r="M434">
        <v>4.71</v>
      </c>
      <c r="N434">
        <v>10.84</v>
      </c>
      <c r="O434">
        <v>452.85</v>
      </c>
      <c r="P434">
        <v>48.3</v>
      </c>
      <c r="R434">
        <v>300.54500000000002</v>
      </c>
      <c r="S434">
        <v>64.510000000000005</v>
      </c>
      <c r="T434">
        <v>282.45</v>
      </c>
      <c r="U434">
        <v>29.41</v>
      </c>
      <c r="V434">
        <v>10.25</v>
      </c>
      <c r="W434">
        <v>181.95</v>
      </c>
      <c r="X434">
        <v>701.25</v>
      </c>
      <c r="Y434">
        <v>522.9</v>
      </c>
      <c r="Z434">
        <v>13.7617853</v>
      </c>
      <c r="AA434">
        <v>218.3</v>
      </c>
      <c r="AC434">
        <v>582.9</v>
      </c>
      <c r="AD434">
        <v>291.3</v>
      </c>
      <c r="AE434">
        <v>25.79</v>
      </c>
      <c r="AF434">
        <v>1154.0999999999999</v>
      </c>
      <c r="AG434">
        <v>571.20000000000005</v>
      </c>
      <c r="AH434">
        <v>272.23</v>
      </c>
      <c r="AI434">
        <v>582.89999999999895</v>
      </c>
      <c r="AJ434">
        <v>90.48</v>
      </c>
      <c r="AK434">
        <v>382.12</v>
      </c>
      <c r="AL434">
        <v>-373.41</v>
      </c>
      <c r="AM434">
        <v>-12.63</v>
      </c>
      <c r="AN434">
        <v>-150.12</v>
      </c>
      <c r="AO434">
        <v>-103.11</v>
      </c>
      <c r="AP434">
        <v>-3.9200000000000101</v>
      </c>
      <c r="AQ434">
        <v>0</v>
      </c>
    </row>
    <row r="435" spans="1:43" hidden="1" x14ac:dyDescent="0.25">
      <c r="A435" t="s">
        <v>1163</v>
      </c>
      <c r="B435" t="s">
        <v>1162</v>
      </c>
      <c r="C435" t="s">
        <v>418</v>
      </c>
      <c r="D435">
        <v>8278.1134177000004</v>
      </c>
      <c r="E435">
        <v>734.75</v>
      </c>
      <c r="F435">
        <v>213.48</v>
      </c>
      <c r="G435">
        <v>28.78</v>
      </c>
      <c r="H435">
        <v>22.44</v>
      </c>
      <c r="I435">
        <v>229.43</v>
      </c>
      <c r="J435">
        <v>24.26</v>
      </c>
      <c r="L435">
        <v>118.9166</v>
      </c>
      <c r="M435">
        <v>57.62</v>
      </c>
      <c r="N435">
        <v>0</v>
      </c>
      <c r="O435">
        <v>842.24</v>
      </c>
      <c r="P435">
        <v>98.259999999999707</v>
      </c>
      <c r="R435">
        <v>635.18340000000001</v>
      </c>
      <c r="S435">
        <v>33.629999999999903</v>
      </c>
      <c r="T435">
        <v>139.02000000000001</v>
      </c>
      <c r="U435">
        <v>30.52</v>
      </c>
      <c r="V435">
        <v>33.599999999999703</v>
      </c>
      <c r="W435">
        <v>1227.8900000000001</v>
      </c>
      <c r="X435">
        <v>887.63</v>
      </c>
      <c r="Y435">
        <v>352.5</v>
      </c>
      <c r="Z435">
        <v>11.219996500000001</v>
      </c>
      <c r="AA435">
        <v>51.58</v>
      </c>
      <c r="AC435">
        <v>1279.1099999999999</v>
      </c>
      <c r="AD435">
        <v>278.8</v>
      </c>
      <c r="AE435">
        <v>40.4</v>
      </c>
      <c r="AF435">
        <v>1729.87</v>
      </c>
      <c r="AG435">
        <v>450.75999999999902</v>
      </c>
      <c r="AH435">
        <v>345.77</v>
      </c>
      <c r="AI435">
        <v>1279.1099999999999</v>
      </c>
      <c r="AJ435">
        <v>47.06</v>
      </c>
      <c r="AK435">
        <v>-145.19999999999999</v>
      </c>
      <c r="AL435">
        <v>-166.84</v>
      </c>
      <c r="AM435">
        <v>310.02</v>
      </c>
      <c r="AN435">
        <v>-39.450000000000003</v>
      </c>
      <c r="AO435">
        <v>262.95999999999998</v>
      </c>
      <c r="AP435">
        <v>-2.0200000000000098</v>
      </c>
      <c r="AQ435">
        <v>15.71</v>
      </c>
    </row>
    <row r="436" spans="1:43" hidden="1" x14ac:dyDescent="0.25">
      <c r="A436" t="s">
        <v>1165</v>
      </c>
      <c r="B436" t="s">
        <v>1164</v>
      </c>
      <c r="C436" t="s">
        <v>681</v>
      </c>
      <c r="D436">
        <v>8253.6374246100004</v>
      </c>
      <c r="E436">
        <v>1656.35</v>
      </c>
      <c r="F436">
        <v>58.29</v>
      </c>
      <c r="G436">
        <v>216.84</v>
      </c>
      <c r="H436">
        <v>51</v>
      </c>
      <c r="I436">
        <v>1688.95</v>
      </c>
      <c r="J436">
        <v>9.84</v>
      </c>
      <c r="L436">
        <v>7.0000000000000007E-2</v>
      </c>
      <c r="M436">
        <v>444</v>
      </c>
      <c r="N436">
        <v>0</v>
      </c>
      <c r="O436">
        <v>978.06</v>
      </c>
      <c r="P436">
        <v>591.37</v>
      </c>
      <c r="R436">
        <v>251.18</v>
      </c>
      <c r="S436">
        <v>122.05999999999899</v>
      </c>
      <c r="T436">
        <v>732.77</v>
      </c>
      <c r="U436">
        <v>282.81</v>
      </c>
      <c r="V436">
        <v>581.07000000000005</v>
      </c>
      <c r="W436">
        <v>1150.27</v>
      </c>
      <c r="X436">
        <v>1822.48</v>
      </c>
      <c r="Y436">
        <v>791.06</v>
      </c>
      <c r="Z436">
        <v>5.0998368999999997</v>
      </c>
      <c r="AA436">
        <v>0.86</v>
      </c>
      <c r="AC436">
        <v>1418.11</v>
      </c>
      <c r="AD436">
        <v>0</v>
      </c>
      <c r="AE436">
        <v>0.45999999999999902</v>
      </c>
      <c r="AF436">
        <v>2800.54</v>
      </c>
      <c r="AG436">
        <v>1382.4299999999901</v>
      </c>
      <c r="AH436">
        <v>11.47</v>
      </c>
      <c r="AI436">
        <v>1418.11</v>
      </c>
      <c r="AJ436">
        <v>81.98</v>
      </c>
      <c r="AK436">
        <v>-141.65</v>
      </c>
      <c r="AL436">
        <v>-142.19</v>
      </c>
      <c r="AM436">
        <v>391.3</v>
      </c>
      <c r="AN436">
        <v>224.91</v>
      </c>
      <c r="AO436">
        <v>309.32</v>
      </c>
      <c r="AP436">
        <v>107.46</v>
      </c>
      <c r="AQ436">
        <v>140.76</v>
      </c>
    </row>
    <row r="437" spans="1:43" hidden="1" x14ac:dyDescent="0.25">
      <c r="A437" t="s">
        <v>1167</v>
      </c>
      <c r="B437" t="s">
        <v>1166</v>
      </c>
      <c r="C437" t="s">
        <v>1168</v>
      </c>
      <c r="D437">
        <v>8058.9161068499998</v>
      </c>
      <c r="E437">
        <v>520.75</v>
      </c>
      <c r="F437">
        <v>393.92</v>
      </c>
      <c r="G437">
        <v>370.17</v>
      </c>
      <c r="H437">
        <v>31.98</v>
      </c>
      <c r="I437">
        <v>93.42</v>
      </c>
      <c r="J437">
        <v>71.459999999999994</v>
      </c>
      <c r="L437">
        <v>5.0319000000000003</v>
      </c>
      <c r="M437">
        <v>0.11</v>
      </c>
      <c r="N437">
        <v>0</v>
      </c>
      <c r="O437">
        <v>1674.24</v>
      </c>
      <c r="P437">
        <v>979.57</v>
      </c>
      <c r="R437">
        <v>1597.6581000000001</v>
      </c>
      <c r="S437">
        <v>113.35</v>
      </c>
      <c r="T437">
        <v>1029.3799999999901</v>
      </c>
      <c r="U437">
        <v>71.44</v>
      </c>
      <c r="V437">
        <v>16.22</v>
      </c>
      <c r="W437">
        <v>676.24</v>
      </c>
      <c r="X437">
        <v>1807.02</v>
      </c>
      <c r="Y437">
        <v>1423.3</v>
      </c>
      <c r="Z437">
        <v>15.988953499999999</v>
      </c>
      <c r="AA437">
        <v>1618.26</v>
      </c>
      <c r="AC437">
        <v>1078.3900000000001</v>
      </c>
      <c r="AD437">
        <v>709.64</v>
      </c>
      <c r="AE437">
        <v>891.89</v>
      </c>
      <c r="AF437">
        <v>3481.26</v>
      </c>
      <c r="AG437">
        <v>2402.87</v>
      </c>
      <c r="AH437">
        <v>890.61</v>
      </c>
      <c r="AI437">
        <v>1078.3900000000001</v>
      </c>
      <c r="AJ437">
        <v>299.85000000000002</v>
      </c>
      <c r="AK437">
        <v>280.2</v>
      </c>
      <c r="AL437">
        <v>-354.42</v>
      </c>
      <c r="AM437">
        <v>43.06</v>
      </c>
      <c r="AN437">
        <v>-457.159999999999</v>
      </c>
      <c r="AO437">
        <v>-256.79000000000002</v>
      </c>
      <c r="AP437">
        <v>-31.16</v>
      </c>
      <c r="AQ437">
        <v>4.8</v>
      </c>
    </row>
    <row r="438" spans="1:43" hidden="1" x14ac:dyDescent="0.25">
      <c r="A438" t="s">
        <v>1170</v>
      </c>
      <c r="B438" t="s">
        <v>1169</v>
      </c>
      <c r="C438" t="s">
        <v>41</v>
      </c>
      <c r="D438">
        <v>7993.7924285099998</v>
      </c>
      <c r="E438">
        <v>410.05</v>
      </c>
      <c r="F438">
        <v>302.56</v>
      </c>
      <c r="G438">
        <v>200.97</v>
      </c>
      <c r="H438">
        <v>39.08</v>
      </c>
      <c r="I438">
        <v>1478.69</v>
      </c>
      <c r="J438">
        <v>113.98</v>
      </c>
      <c r="L438">
        <v>67.2</v>
      </c>
      <c r="M438">
        <v>933.8</v>
      </c>
      <c r="N438">
        <v>1.02</v>
      </c>
      <c r="O438">
        <v>1933.6699999999901</v>
      </c>
      <c r="P438">
        <v>122.5</v>
      </c>
      <c r="R438">
        <v>849.04999999999905</v>
      </c>
      <c r="S438">
        <v>221.48</v>
      </c>
      <c r="T438">
        <v>1118.26</v>
      </c>
      <c r="U438">
        <v>83.62</v>
      </c>
      <c r="V438">
        <v>2.2599999999999998</v>
      </c>
      <c r="W438">
        <v>4723.79</v>
      </c>
      <c r="X438">
        <v>4574.51</v>
      </c>
      <c r="Y438">
        <v>1420.82</v>
      </c>
      <c r="Z438">
        <v>19.537559399999999</v>
      </c>
      <c r="AA438">
        <v>432.02</v>
      </c>
      <c r="AC438">
        <v>4964.8599999999997</v>
      </c>
      <c r="AD438">
        <v>2328.42</v>
      </c>
      <c r="AE438">
        <v>6.25999999999999</v>
      </c>
      <c r="AF438">
        <v>6508.18</v>
      </c>
      <c r="AG438">
        <v>1543.32</v>
      </c>
      <c r="AH438">
        <v>545.91999999999996</v>
      </c>
      <c r="AI438">
        <v>4964.8599999999997</v>
      </c>
      <c r="AJ438">
        <v>169.85</v>
      </c>
      <c r="AK438">
        <v>-213.37</v>
      </c>
      <c r="AL438">
        <v>328.39</v>
      </c>
      <c r="AM438">
        <v>-160.36000000000001</v>
      </c>
      <c r="AN438">
        <v>-502.95</v>
      </c>
      <c r="AO438">
        <v>-330.21</v>
      </c>
      <c r="AP438">
        <v>-45.34</v>
      </c>
      <c r="AQ438">
        <v>195.38</v>
      </c>
    </row>
    <row r="439" spans="1:43" hidden="1" x14ac:dyDescent="0.25">
      <c r="A439" t="s">
        <v>1172</v>
      </c>
      <c r="B439" t="s">
        <v>1171</v>
      </c>
      <c r="C439" t="s">
        <v>381</v>
      </c>
      <c r="D439">
        <v>7934.3946687500002</v>
      </c>
      <c r="E439">
        <v>12284.15</v>
      </c>
      <c r="F439">
        <v>2009.35</v>
      </c>
      <c r="G439">
        <v>258.52</v>
      </c>
      <c r="H439">
        <v>6.42</v>
      </c>
      <c r="I439">
        <v>624.61</v>
      </c>
      <c r="J439">
        <v>808.8</v>
      </c>
      <c r="L439">
        <v>54.502099999999999</v>
      </c>
      <c r="M439">
        <v>952</v>
      </c>
      <c r="N439">
        <v>5113.62</v>
      </c>
      <c r="O439">
        <v>13494.51</v>
      </c>
      <c r="P439">
        <v>4785.18</v>
      </c>
      <c r="Q439">
        <v>29.06</v>
      </c>
      <c r="R439">
        <v>12422.2479</v>
      </c>
      <c r="S439">
        <v>1065.49</v>
      </c>
      <c r="T439">
        <v>1623.16</v>
      </c>
      <c r="U439">
        <v>36.700000000000003</v>
      </c>
      <c r="V439">
        <v>-1.9999999996798499E-2</v>
      </c>
      <c r="W439">
        <v>5450.07</v>
      </c>
      <c r="X439">
        <v>5751.8099999999904</v>
      </c>
      <c r="Y439">
        <v>3632.51</v>
      </c>
      <c r="Z439">
        <v>0.64181149999999998</v>
      </c>
      <c r="AA439">
        <v>4456.7599999999902</v>
      </c>
      <c r="AC439">
        <v>10828.63</v>
      </c>
      <c r="AD439">
        <v>2274.58</v>
      </c>
      <c r="AE439">
        <v>3976.3999999999901</v>
      </c>
      <c r="AF439">
        <v>19246.32</v>
      </c>
      <c r="AG439">
        <v>8417.69</v>
      </c>
      <c r="AH439">
        <v>1787.13</v>
      </c>
      <c r="AI439">
        <v>10828.629999999899</v>
      </c>
      <c r="AJ439">
        <v>2871.26</v>
      </c>
      <c r="AK439">
        <v>143.97999999999999</v>
      </c>
      <c r="AL439">
        <v>-3077.15</v>
      </c>
      <c r="AM439">
        <v>3020.61</v>
      </c>
      <c r="AN439">
        <v>-634.12</v>
      </c>
      <c r="AO439">
        <v>149.349999999999</v>
      </c>
      <c r="AP439">
        <v>87.44</v>
      </c>
      <c r="AQ439">
        <v>212.18</v>
      </c>
    </row>
    <row r="440" spans="1:43" hidden="1" x14ac:dyDescent="0.25">
      <c r="A440" t="s">
        <v>1174</v>
      </c>
      <c r="B440" t="s">
        <v>1173</v>
      </c>
      <c r="C440" t="s">
        <v>1066</v>
      </c>
      <c r="D440">
        <v>7902.5179266499999</v>
      </c>
      <c r="E440">
        <v>396.3</v>
      </c>
      <c r="F440">
        <v>308.29000000000002</v>
      </c>
      <c r="G440">
        <v>0</v>
      </c>
      <c r="H440">
        <v>20.399999999999999</v>
      </c>
      <c r="I440">
        <v>3.28</v>
      </c>
      <c r="J440">
        <v>75.509999999999906</v>
      </c>
      <c r="L440">
        <v>0</v>
      </c>
      <c r="M440">
        <v>172.56</v>
      </c>
      <c r="N440">
        <v>0</v>
      </c>
      <c r="O440">
        <v>2115.41</v>
      </c>
      <c r="P440">
        <v>232.41999999999899</v>
      </c>
      <c r="R440">
        <v>1837.95</v>
      </c>
      <c r="S440">
        <v>36.009999999999899</v>
      </c>
      <c r="T440">
        <v>1181.6099999999999</v>
      </c>
      <c r="U440">
        <v>104.9</v>
      </c>
      <c r="V440">
        <v>11.799999999999001</v>
      </c>
      <c r="W440">
        <v>2749.31</v>
      </c>
      <c r="X440">
        <v>2376.62</v>
      </c>
      <c r="Y440">
        <v>1489.9</v>
      </c>
      <c r="Z440">
        <v>20.404</v>
      </c>
      <c r="AA440">
        <v>1210.71</v>
      </c>
      <c r="AC440">
        <v>2769.71</v>
      </c>
      <c r="AD440">
        <v>2200.61</v>
      </c>
      <c r="AE440">
        <v>145.11000000000001</v>
      </c>
      <c r="AF440">
        <v>4492.03</v>
      </c>
      <c r="AG440">
        <v>1722.3199999999899</v>
      </c>
      <c r="AH440">
        <v>136.72</v>
      </c>
      <c r="AI440">
        <v>2769.71</v>
      </c>
      <c r="AJ440">
        <v>404.08</v>
      </c>
      <c r="AK440">
        <v>-385.39</v>
      </c>
      <c r="AL440">
        <v>-309.39</v>
      </c>
      <c r="AM440">
        <v>694.65</v>
      </c>
      <c r="AN440">
        <v>-42.55</v>
      </c>
      <c r="AO440">
        <v>290.57</v>
      </c>
      <c r="AP440">
        <v>-0.12999999999999501</v>
      </c>
      <c r="AQ440">
        <v>51.01</v>
      </c>
    </row>
    <row r="441" spans="1:43" hidden="1" x14ac:dyDescent="0.25">
      <c r="A441" t="s">
        <v>1176</v>
      </c>
      <c r="B441" t="s">
        <v>1175</v>
      </c>
      <c r="C441" t="s">
        <v>1168</v>
      </c>
      <c r="D441">
        <v>7824.2012507250001</v>
      </c>
      <c r="E441">
        <v>634.4</v>
      </c>
      <c r="F441">
        <v>438.73</v>
      </c>
      <c r="G441">
        <v>410.64</v>
      </c>
      <c r="H441">
        <v>23.91</v>
      </c>
      <c r="I441">
        <v>42.06</v>
      </c>
      <c r="K441">
        <v>23.44</v>
      </c>
      <c r="L441">
        <v>0</v>
      </c>
      <c r="M441">
        <v>30.15</v>
      </c>
      <c r="N441">
        <v>0.14000000000000001</v>
      </c>
      <c r="O441">
        <v>1162.75</v>
      </c>
      <c r="P441">
        <v>555.66</v>
      </c>
      <c r="R441">
        <v>1026.95</v>
      </c>
      <c r="S441">
        <v>296.68</v>
      </c>
      <c r="T441">
        <v>827.78</v>
      </c>
      <c r="U441">
        <v>82.21</v>
      </c>
      <c r="V441">
        <v>3.4299999999999802</v>
      </c>
      <c r="W441">
        <v>407.57</v>
      </c>
      <c r="X441">
        <v>1501.68</v>
      </c>
      <c r="Y441">
        <v>1266.51</v>
      </c>
      <c r="Z441">
        <v>11.957100000000001</v>
      </c>
      <c r="AA441">
        <v>919.79</v>
      </c>
      <c r="AC441">
        <v>842.26</v>
      </c>
      <c r="AD441">
        <v>503.86</v>
      </c>
      <c r="AE441">
        <v>552.23</v>
      </c>
      <c r="AF441">
        <v>2664.43</v>
      </c>
      <c r="AG441">
        <v>1822.17</v>
      </c>
      <c r="AH441">
        <v>659.08</v>
      </c>
      <c r="AI441">
        <v>842.26</v>
      </c>
      <c r="AJ441">
        <v>102.18</v>
      </c>
      <c r="AK441">
        <v>-52.71</v>
      </c>
      <c r="AL441">
        <v>-72.62</v>
      </c>
      <c r="AM441">
        <v>54.59</v>
      </c>
      <c r="AN441">
        <v>-151.57</v>
      </c>
      <c r="AO441">
        <v>-47.59</v>
      </c>
      <c r="AP441">
        <v>-70.739999999999995</v>
      </c>
      <c r="AQ441">
        <v>0.03</v>
      </c>
    </row>
    <row r="442" spans="1:43" hidden="1" x14ac:dyDescent="0.25">
      <c r="A442" t="s">
        <v>1178</v>
      </c>
      <c r="B442" t="s">
        <v>1177</v>
      </c>
      <c r="C442" t="s">
        <v>1168</v>
      </c>
      <c r="D442">
        <v>7807.9740013500004</v>
      </c>
      <c r="E442">
        <v>210.45</v>
      </c>
      <c r="F442">
        <v>144.16</v>
      </c>
      <c r="G442">
        <v>0</v>
      </c>
      <c r="H442">
        <v>387.45</v>
      </c>
      <c r="I442">
        <v>68.900000000000006</v>
      </c>
      <c r="K442">
        <v>27.1</v>
      </c>
      <c r="L442">
        <v>20.416</v>
      </c>
      <c r="M442">
        <v>8.02</v>
      </c>
      <c r="N442">
        <v>0.18</v>
      </c>
      <c r="O442">
        <v>503.38</v>
      </c>
      <c r="P442">
        <v>30.92</v>
      </c>
      <c r="R442">
        <v>429.42399999999998</v>
      </c>
      <c r="S442">
        <v>109.72</v>
      </c>
      <c r="T442">
        <v>214.46</v>
      </c>
      <c r="U442">
        <v>18.420000000000002</v>
      </c>
      <c r="V442">
        <v>3.01</v>
      </c>
      <c r="W442">
        <v>295.25</v>
      </c>
      <c r="X442">
        <v>569.04</v>
      </c>
      <c r="Y442">
        <v>358.62</v>
      </c>
      <c r="Z442">
        <v>38.744741900000001</v>
      </c>
      <c r="AA442">
        <v>139.16999999999999</v>
      </c>
      <c r="AC442">
        <v>682.88</v>
      </c>
      <c r="AD442">
        <v>319.43</v>
      </c>
      <c r="AE442">
        <v>27.91</v>
      </c>
      <c r="AF442">
        <v>1072.42</v>
      </c>
      <c r="AG442">
        <v>389.54</v>
      </c>
      <c r="AH442">
        <v>70.989999999999995</v>
      </c>
      <c r="AI442">
        <v>682.88</v>
      </c>
      <c r="AJ442">
        <v>36.68</v>
      </c>
      <c r="AK442">
        <v>-16.760000000000002</v>
      </c>
      <c r="AL442">
        <v>-49.11</v>
      </c>
      <c r="AM442">
        <v>59.52</v>
      </c>
      <c r="AN442">
        <v>-55.2</v>
      </c>
      <c r="AO442">
        <v>22.84</v>
      </c>
      <c r="AP442">
        <v>-6.3499999999999899</v>
      </c>
      <c r="AQ442">
        <v>0</v>
      </c>
    </row>
    <row r="443" spans="1:43" hidden="1" x14ac:dyDescent="0.25">
      <c r="A443" t="s">
        <v>1180</v>
      </c>
      <c r="B443" t="s">
        <v>1179</v>
      </c>
      <c r="C443" t="s">
        <v>91</v>
      </c>
      <c r="D443">
        <v>7807.77188613</v>
      </c>
      <c r="E443">
        <v>377.5</v>
      </c>
      <c r="F443">
        <v>3.81</v>
      </c>
      <c r="G443">
        <v>460.82</v>
      </c>
      <c r="H443">
        <v>20.49</v>
      </c>
      <c r="I443">
        <v>796.47</v>
      </c>
      <c r="K443">
        <v>19.07</v>
      </c>
      <c r="L443">
        <v>0</v>
      </c>
      <c r="M443">
        <v>245.59</v>
      </c>
      <c r="N443">
        <v>0</v>
      </c>
      <c r="O443">
        <v>320.67</v>
      </c>
      <c r="P443">
        <v>21.659999999999901</v>
      </c>
      <c r="R443">
        <v>23.2</v>
      </c>
      <c r="S443">
        <v>47.41</v>
      </c>
      <c r="T443">
        <v>30.15</v>
      </c>
      <c r="U443">
        <v>32.81</v>
      </c>
      <c r="V443">
        <v>6.3599999999999799</v>
      </c>
      <c r="W443">
        <v>726.14</v>
      </c>
      <c r="X443">
        <v>942.4</v>
      </c>
      <c r="Y443">
        <v>33.96</v>
      </c>
      <c r="Z443">
        <v>20.4901506</v>
      </c>
      <c r="AA443">
        <v>21.46</v>
      </c>
      <c r="AC443">
        <v>1207.45</v>
      </c>
      <c r="AD443">
        <v>0</v>
      </c>
      <c r="AE443">
        <v>15.299999999999899</v>
      </c>
      <c r="AF443">
        <v>1263.07</v>
      </c>
      <c r="AG443">
        <v>55.619999999999898</v>
      </c>
      <c r="AH443">
        <v>98.52</v>
      </c>
      <c r="AI443">
        <v>1207.45</v>
      </c>
      <c r="AJ443">
        <v>3.22</v>
      </c>
      <c r="AK443">
        <v>-4.0599999999999996</v>
      </c>
      <c r="AL443">
        <v>-276.76</v>
      </c>
      <c r="AM443">
        <v>97.44</v>
      </c>
      <c r="AN443">
        <v>-59.46</v>
      </c>
      <c r="AO443">
        <v>94.22</v>
      </c>
      <c r="AP443">
        <v>-183.38</v>
      </c>
      <c r="AQ443">
        <v>0</v>
      </c>
    </row>
    <row r="444" spans="1:43" hidden="1" x14ac:dyDescent="0.25">
      <c r="A444" t="s">
        <v>1182</v>
      </c>
      <c r="B444" t="s">
        <v>1181</v>
      </c>
      <c r="C444" t="s">
        <v>74</v>
      </c>
      <c r="D444">
        <v>7802.8128565199904</v>
      </c>
      <c r="E444">
        <v>1452.05</v>
      </c>
      <c r="F444">
        <v>6.09</v>
      </c>
      <c r="G444">
        <v>141.38</v>
      </c>
      <c r="H444">
        <v>10.65</v>
      </c>
      <c r="I444">
        <v>182.75</v>
      </c>
      <c r="K444">
        <v>4.75</v>
      </c>
      <c r="L444">
        <v>4.2221000000000002</v>
      </c>
      <c r="M444">
        <v>173.8</v>
      </c>
      <c r="N444">
        <v>-0.13</v>
      </c>
      <c r="O444">
        <v>247.82</v>
      </c>
      <c r="P444">
        <v>17.29</v>
      </c>
      <c r="R444">
        <v>39.187899999999999</v>
      </c>
      <c r="S444">
        <v>34.49</v>
      </c>
      <c r="T444">
        <v>49.09</v>
      </c>
      <c r="U444">
        <v>25.86</v>
      </c>
      <c r="V444">
        <v>4.3499999999999996</v>
      </c>
      <c r="W444">
        <v>293.93</v>
      </c>
      <c r="X444">
        <v>270.48</v>
      </c>
      <c r="Y444">
        <v>55.18</v>
      </c>
      <c r="Z444">
        <v>5.3242966999999997</v>
      </c>
      <c r="AA444">
        <v>19.09</v>
      </c>
      <c r="AC444">
        <v>445.83</v>
      </c>
      <c r="AD444">
        <v>9.7200000000000006</v>
      </c>
      <c r="AE444">
        <v>12.94</v>
      </c>
      <c r="AF444">
        <v>518.29999999999995</v>
      </c>
      <c r="AG444">
        <v>72.47</v>
      </c>
      <c r="AH444">
        <v>43.52</v>
      </c>
      <c r="AI444">
        <v>445.83</v>
      </c>
      <c r="AJ444">
        <v>3.99</v>
      </c>
      <c r="AK444">
        <v>-10.94</v>
      </c>
      <c r="AL444">
        <v>-10.87</v>
      </c>
      <c r="AM444">
        <v>28.76</v>
      </c>
      <c r="AN444">
        <v>-124.35</v>
      </c>
      <c r="AO444">
        <v>24.77</v>
      </c>
      <c r="AP444">
        <v>6.95</v>
      </c>
      <c r="AQ444">
        <v>10.65</v>
      </c>
    </row>
    <row r="445" spans="1:43" hidden="1" x14ac:dyDescent="0.25">
      <c r="A445" t="s">
        <v>1184</v>
      </c>
      <c r="B445" t="s">
        <v>1183</v>
      </c>
      <c r="C445" t="s">
        <v>326</v>
      </c>
      <c r="D445">
        <v>7789.0523240399998</v>
      </c>
      <c r="E445">
        <v>636.25</v>
      </c>
      <c r="F445">
        <v>324.39999999999998</v>
      </c>
      <c r="G445">
        <v>1004.96</v>
      </c>
      <c r="H445">
        <v>24.51</v>
      </c>
      <c r="I445">
        <v>512.16</v>
      </c>
      <c r="J445">
        <v>31.5</v>
      </c>
      <c r="L445">
        <v>7.827</v>
      </c>
      <c r="M445">
        <v>0.08</v>
      </c>
      <c r="O445">
        <v>706.43</v>
      </c>
      <c r="P445">
        <v>32.690000000000602</v>
      </c>
      <c r="R445">
        <v>678.89300000000003</v>
      </c>
      <c r="S445">
        <v>62.69</v>
      </c>
      <c r="T445">
        <v>59.6</v>
      </c>
      <c r="U445">
        <v>19.63</v>
      </c>
      <c r="V445">
        <v>-9.9999999993087806E-3</v>
      </c>
      <c r="W445">
        <v>1024.8499999999999</v>
      </c>
      <c r="X445">
        <v>1764.58</v>
      </c>
      <c r="Y445">
        <v>384</v>
      </c>
      <c r="Z445">
        <v>12.252717199999999</v>
      </c>
      <c r="AA445">
        <v>2.88</v>
      </c>
      <c r="AC445">
        <v>2054.3199999999902</v>
      </c>
      <c r="AD445">
        <v>516.24</v>
      </c>
      <c r="AE445">
        <v>1.2</v>
      </c>
      <c r="AF445">
        <v>2471.0100000000002</v>
      </c>
      <c r="AG445">
        <v>416.69</v>
      </c>
      <c r="AH445">
        <v>673.49</v>
      </c>
      <c r="AI445">
        <v>2054.3199999999902</v>
      </c>
      <c r="AJ445">
        <v>132.16999999999999</v>
      </c>
      <c r="AK445">
        <v>-78.8</v>
      </c>
      <c r="AL445">
        <v>-122.23</v>
      </c>
      <c r="AM445">
        <v>597.59</v>
      </c>
      <c r="AN445">
        <v>-38.329999999999899</v>
      </c>
      <c r="AO445">
        <v>465.42</v>
      </c>
      <c r="AP445">
        <v>396.56</v>
      </c>
      <c r="AQ445">
        <v>128.65</v>
      </c>
    </row>
    <row r="446" spans="1:43" hidden="1" x14ac:dyDescent="0.25">
      <c r="A446" t="s">
        <v>1186</v>
      </c>
      <c r="B446" t="s">
        <v>1185</v>
      </c>
      <c r="C446" t="s">
        <v>334</v>
      </c>
      <c r="D446">
        <v>7788.5816685399996</v>
      </c>
      <c r="E446">
        <v>669.45</v>
      </c>
      <c r="F446">
        <v>382.69</v>
      </c>
      <c r="G446">
        <v>88.65</v>
      </c>
      <c r="H446">
        <v>58.85</v>
      </c>
      <c r="I446">
        <v>1209.8699999999999</v>
      </c>
      <c r="J446">
        <v>53.05</v>
      </c>
      <c r="L446">
        <v>72.319999999999993</v>
      </c>
      <c r="M446">
        <v>15.11</v>
      </c>
      <c r="N446">
        <v>26.74</v>
      </c>
      <c r="O446">
        <v>3978.08</v>
      </c>
      <c r="P446">
        <v>1683.13</v>
      </c>
      <c r="R446">
        <v>3705.9399999999901</v>
      </c>
      <c r="S446">
        <v>122.019999999999</v>
      </c>
      <c r="T446">
        <v>1328.46</v>
      </c>
      <c r="U446">
        <v>184.71</v>
      </c>
      <c r="V446">
        <v>343.92</v>
      </c>
      <c r="W446">
        <v>2357.65</v>
      </c>
      <c r="X446">
        <v>1948.09</v>
      </c>
      <c r="Y446">
        <v>1711.15</v>
      </c>
      <c r="Z446">
        <v>11.7670066</v>
      </c>
      <c r="AA446">
        <v>1886.54</v>
      </c>
      <c r="AC446">
        <v>2531.89</v>
      </c>
      <c r="AD446">
        <v>581</v>
      </c>
      <c r="AE446">
        <v>1286.1600000000001</v>
      </c>
      <c r="AF446">
        <v>5926.17</v>
      </c>
      <c r="AG446">
        <v>3394.28</v>
      </c>
      <c r="AH446">
        <v>35.200000000000003</v>
      </c>
      <c r="AI446">
        <v>2531.89</v>
      </c>
      <c r="AJ446">
        <v>374.63</v>
      </c>
      <c r="AK446">
        <v>10.81</v>
      </c>
      <c r="AL446">
        <v>-665.1</v>
      </c>
      <c r="AM446">
        <v>679.96</v>
      </c>
      <c r="AN446">
        <v>-253.57</v>
      </c>
      <c r="AO446">
        <v>305.33</v>
      </c>
      <c r="AP446">
        <v>25.67</v>
      </c>
      <c r="AQ446">
        <v>44.28</v>
      </c>
    </row>
    <row r="447" spans="1:43" hidden="1" x14ac:dyDescent="0.25">
      <c r="A447" t="s">
        <v>1188</v>
      </c>
      <c r="B447" t="s">
        <v>1187</v>
      </c>
      <c r="C447" t="s">
        <v>27</v>
      </c>
      <c r="D447">
        <v>7679.3675651449903</v>
      </c>
      <c r="E447">
        <v>70.900000000000006</v>
      </c>
      <c r="G447">
        <v>1760.47</v>
      </c>
      <c r="H447">
        <v>93.3</v>
      </c>
      <c r="I447">
        <v>8791.9</v>
      </c>
      <c r="M447">
        <v>33785.25</v>
      </c>
      <c r="N447">
        <v>0</v>
      </c>
      <c r="O447">
        <v>121784.13</v>
      </c>
      <c r="P447">
        <v>7796.15</v>
      </c>
      <c r="Q447">
        <v>70393.08</v>
      </c>
      <c r="R447">
        <v>1953.94</v>
      </c>
      <c r="U447">
        <v>15651.86</v>
      </c>
      <c r="V447">
        <v>5425.33</v>
      </c>
      <c r="W447">
        <v>6129.84</v>
      </c>
      <c r="X447">
        <v>8791.9</v>
      </c>
      <c r="Y447">
        <v>114702.77</v>
      </c>
      <c r="Z447">
        <v>93.310459399999999</v>
      </c>
      <c r="AB447">
        <v>114702.77</v>
      </c>
      <c r="AC447">
        <v>8077.11</v>
      </c>
      <c r="AE447">
        <v>2370.8200000000002</v>
      </c>
      <c r="AF447">
        <v>130576.03</v>
      </c>
      <c r="AG447">
        <v>122498.92</v>
      </c>
      <c r="AI447">
        <v>8077.11</v>
      </c>
      <c r="AJ447">
        <v>85.18</v>
      </c>
      <c r="AK447">
        <v>941.43</v>
      </c>
      <c r="AL447">
        <v>-85.18</v>
      </c>
      <c r="AM447">
        <v>-1568.05</v>
      </c>
      <c r="AN447">
        <v>-3004.49999999999</v>
      </c>
      <c r="AO447">
        <v>-1653.23</v>
      </c>
      <c r="AP447">
        <v>-711.8</v>
      </c>
      <c r="AQ447">
        <v>0</v>
      </c>
    </row>
    <row r="448" spans="1:43" hidden="1" x14ac:dyDescent="0.25">
      <c r="A448" t="s">
        <v>1190</v>
      </c>
      <c r="B448" t="s">
        <v>1189</v>
      </c>
      <c r="C448" t="s">
        <v>441</v>
      </c>
      <c r="D448">
        <v>7671.0715455</v>
      </c>
      <c r="E448">
        <v>1122.3499999999999</v>
      </c>
      <c r="F448">
        <v>1386.44</v>
      </c>
      <c r="G448">
        <v>95.42</v>
      </c>
      <c r="H448">
        <v>13.96</v>
      </c>
      <c r="I448">
        <v>5428.28</v>
      </c>
      <c r="J448">
        <v>20.329999999999899</v>
      </c>
      <c r="L448">
        <v>1019.3596</v>
      </c>
      <c r="M448">
        <v>2956.4</v>
      </c>
      <c r="N448">
        <v>1296.3699999999999</v>
      </c>
      <c r="O448">
        <v>6564.83</v>
      </c>
      <c r="P448">
        <v>3652.88</v>
      </c>
      <c r="R448">
        <v>2304.7703999999999</v>
      </c>
      <c r="S448">
        <v>1431.11</v>
      </c>
      <c r="T448">
        <v>3418.89</v>
      </c>
      <c r="U448">
        <v>284.3</v>
      </c>
      <c r="V448">
        <v>58.8000000000036</v>
      </c>
      <c r="W448">
        <v>5387.19</v>
      </c>
      <c r="X448">
        <v>8686.32</v>
      </c>
      <c r="Y448">
        <v>4805.33</v>
      </c>
      <c r="Z448">
        <v>6.9813400000000003</v>
      </c>
      <c r="AA448">
        <v>5880.37</v>
      </c>
      <c r="AC448">
        <v>6792.94</v>
      </c>
      <c r="AD448">
        <v>1434.72</v>
      </c>
      <c r="AE448">
        <v>3573.75</v>
      </c>
      <c r="AF448">
        <v>15251.15</v>
      </c>
      <c r="AG448">
        <v>8458.2099999999991</v>
      </c>
      <c r="AH448">
        <v>392.21</v>
      </c>
      <c r="AI448">
        <v>6792.9399999999896</v>
      </c>
      <c r="AJ448">
        <v>575.14</v>
      </c>
      <c r="AK448">
        <v>1494.15</v>
      </c>
      <c r="AL448">
        <v>-2993.49</v>
      </c>
      <c r="AM448">
        <v>1447.37</v>
      </c>
      <c r="AN448">
        <v>-862.92</v>
      </c>
      <c r="AO448">
        <v>872.229999999999</v>
      </c>
      <c r="AP448">
        <v>-51.9699999999998</v>
      </c>
      <c r="AQ448">
        <v>1283.57</v>
      </c>
    </row>
    <row r="449" spans="1:43" hidden="1" x14ac:dyDescent="0.25">
      <c r="A449" t="s">
        <v>62</v>
      </c>
      <c r="B449" t="s">
        <v>63</v>
      </c>
      <c r="C449" t="s">
        <v>61</v>
      </c>
      <c r="D449">
        <v>7660.8357696000003</v>
      </c>
      <c r="E449">
        <v>423.3</v>
      </c>
      <c r="F449">
        <v>505.02</v>
      </c>
      <c r="G449">
        <v>104.01</v>
      </c>
      <c r="H449">
        <v>36.74</v>
      </c>
      <c r="I449">
        <v>603.26</v>
      </c>
      <c r="K449">
        <v>11.15</v>
      </c>
      <c r="L449">
        <v>62.651699999999998</v>
      </c>
      <c r="M449">
        <v>84.45</v>
      </c>
      <c r="N449">
        <v>7.0000000000000007E-2</v>
      </c>
      <c r="O449">
        <v>436.68999999999897</v>
      </c>
      <c r="P449">
        <v>40.050000000000203</v>
      </c>
      <c r="R449">
        <v>261.128299999999</v>
      </c>
      <c r="S449">
        <v>450.26</v>
      </c>
      <c r="T449">
        <v>995.52</v>
      </c>
      <c r="U449">
        <v>17.309999999999999</v>
      </c>
      <c r="V449">
        <v>13.7900000000002</v>
      </c>
      <c r="W449">
        <v>937.25</v>
      </c>
      <c r="X449">
        <v>2181.9699999999998</v>
      </c>
      <c r="Y449">
        <v>1500.54</v>
      </c>
      <c r="Z449">
        <v>18.371308800000001</v>
      </c>
      <c r="AA449">
        <v>42.14</v>
      </c>
      <c r="AC449">
        <v>1078.07</v>
      </c>
      <c r="AD449">
        <v>333.62</v>
      </c>
      <c r="AE449">
        <v>26.259999999999899</v>
      </c>
      <c r="AF449">
        <v>2618.66</v>
      </c>
      <c r="AG449">
        <v>1540.59</v>
      </c>
      <c r="AH449">
        <v>794.83</v>
      </c>
      <c r="AI449">
        <v>1078.07</v>
      </c>
      <c r="AJ449">
        <v>35.31</v>
      </c>
      <c r="AK449">
        <v>-93.4</v>
      </c>
      <c r="AL449">
        <v>-77.61</v>
      </c>
      <c r="AM449">
        <v>162.13</v>
      </c>
      <c r="AN449">
        <v>-184.69</v>
      </c>
      <c r="AO449">
        <v>126.82</v>
      </c>
      <c r="AP449">
        <v>-8.8800000000000097</v>
      </c>
      <c r="AQ449">
        <v>77.11</v>
      </c>
    </row>
    <row r="450" spans="1:43" hidden="1" x14ac:dyDescent="0.25">
      <c r="A450" t="s">
        <v>1192</v>
      </c>
      <c r="B450" t="s">
        <v>1191</v>
      </c>
      <c r="C450" t="s">
        <v>515</v>
      </c>
      <c r="D450">
        <v>7608.64661996</v>
      </c>
      <c r="E450">
        <v>2179.5500000000002</v>
      </c>
      <c r="F450">
        <v>331.76</v>
      </c>
      <c r="G450">
        <v>0.32</v>
      </c>
      <c r="H450">
        <v>34.81</v>
      </c>
      <c r="I450">
        <v>261.01</v>
      </c>
      <c r="J450">
        <v>1.29</v>
      </c>
      <c r="L450">
        <v>0</v>
      </c>
      <c r="M450">
        <v>74.16</v>
      </c>
      <c r="N450">
        <v>0</v>
      </c>
      <c r="O450">
        <v>550.99</v>
      </c>
      <c r="P450">
        <v>46.54</v>
      </c>
      <c r="R450">
        <v>375.21</v>
      </c>
      <c r="S450">
        <v>48.06</v>
      </c>
      <c r="T450">
        <v>303.38</v>
      </c>
      <c r="U450">
        <v>101.62</v>
      </c>
      <c r="V450">
        <v>43.3</v>
      </c>
      <c r="W450">
        <v>1107.99</v>
      </c>
      <c r="X450">
        <v>1273.81</v>
      </c>
      <c r="Y450">
        <v>635.14</v>
      </c>
      <c r="Z450">
        <v>3.4807844000000001</v>
      </c>
      <c r="AA450">
        <v>2.88</v>
      </c>
      <c r="AC450">
        <v>1143.1199999999999</v>
      </c>
      <c r="AD450">
        <v>561.09</v>
      </c>
      <c r="AE450">
        <v>1.94999999999999</v>
      </c>
      <c r="AF450">
        <v>1824.8</v>
      </c>
      <c r="AG450">
        <v>681.68</v>
      </c>
      <c r="AH450">
        <v>403.65</v>
      </c>
      <c r="AI450">
        <v>1143.1199999999999</v>
      </c>
      <c r="AJ450">
        <v>106.92</v>
      </c>
      <c r="AK450">
        <v>-50.56</v>
      </c>
      <c r="AL450">
        <v>-12.29</v>
      </c>
      <c r="AM450">
        <v>38.24</v>
      </c>
      <c r="AN450">
        <v>-222.69</v>
      </c>
      <c r="AO450">
        <v>-68.680000000000007</v>
      </c>
      <c r="AP450">
        <v>-24.61</v>
      </c>
      <c r="AQ450">
        <v>43.51</v>
      </c>
    </row>
    <row r="451" spans="1:43" hidden="1" x14ac:dyDescent="0.25">
      <c r="A451" t="s">
        <v>1194</v>
      </c>
      <c r="B451" t="s">
        <v>1193</v>
      </c>
      <c r="C451" t="s">
        <v>61</v>
      </c>
      <c r="D451">
        <v>7587.5720355000003</v>
      </c>
      <c r="E451">
        <v>141.44999999999999</v>
      </c>
      <c r="F451">
        <v>330.72</v>
      </c>
      <c r="G451">
        <v>0</v>
      </c>
      <c r="H451">
        <v>281.02</v>
      </c>
      <c r="I451">
        <v>1467.97</v>
      </c>
      <c r="K451">
        <v>340.11</v>
      </c>
      <c r="L451">
        <v>0</v>
      </c>
      <c r="M451">
        <v>1002.51</v>
      </c>
      <c r="N451">
        <v>0</v>
      </c>
      <c r="O451">
        <v>1746.38</v>
      </c>
      <c r="P451">
        <v>13.89</v>
      </c>
      <c r="R451">
        <v>269.23</v>
      </c>
      <c r="S451">
        <v>574.78</v>
      </c>
      <c r="T451">
        <v>2062.7799999999902</v>
      </c>
      <c r="U451">
        <v>134.53</v>
      </c>
      <c r="V451">
        <v>12.59</v>
      </c>
      <c r="W451">
        <v>1489.02</v>
      </c>
      <c r="X451">
        <v>2431.0500000000002</v>
      </c>
      <c r="Y451">
        <v>2393.5</v>
      </c>
      <c r="Z451">
        <v>56.2044973</v>
      </c>
      <c r="AA451">
        <v>3.72</v>
      </c>
      <c r="AC451">
        <v>1770.04</v>
      </c>
      <c r="AD451">
        <v>2.3199999999999998</v>
      </c>
      <c r="AE451">
        <v>1.3</v>
      </c>
      <c r="AF451">
        <v>4177.43</v>
      </c>
      <c r="AG451">
        <v>2407.39</v>
      </c>
      <c r="AH451">
        <v>385.98</v>
      </c>
      <c r="AI451">
        <v>1770.04</v>
      </c>
      <c r="AJ451">
        <v>25.75</v>
      </c>
      <c r="AK451">
        <v>-148.82</v>
      </c>
      <c r="AL451">
        <v>61.26</v>
      </c>
      <c r="AM451">
        <v>48.33</v>
      </c>
      <c r="AN451">
        <v>-323.93</v>
      </c>
      <c r="AO451">
        <v>22.58</v>
      </c>
      <c r="AP451">
        <v>-39.229999999999897</v>
      </c>
      <c r="AQ451">
        <v>146.13</v>
      </c>
    </row>
    <row r="452" spans="1:43" hidden="1" x14ac:dyDescent="0.25">
      <c r="A452" t="s">
        <v>1196</v>
      </c>
      <c r="B452" t="s">
        <v>1195</v>
      </c>
      <c r="C452" t="s">
        <v>115</v>
      </c>
      <c r="D452">
        <v>7571.9916115249998</v>
      </c>
      <c r="E452">
        <v>14.9</v>
      </c>
      <c r="F452">
        <v>1325.87</v>
      </c>
      <c r="G452">
        <v>1160.31</v>
      </c>
      <c r="H452">
        <v>735.88</v>
      </c>
      <c r="I452">
        <v>59.32</v>
      </c>
      <c r="K452">
        <v>6.1200000000003403</v>
      </c>
      <c r="L452">
        <v>0</v>
      </c>
      <c r="M452">
        <v>0.05</v>
      </c>
      <c r="N452">
        <v>0</v>
      </c>
      <c r="O452">
        <v>5961.6</v>
      </c>
      <c r="P452">
        <v>22237.77</v>
      </c>
      <c r="R452">
        <v>5827.07</v>
      </c>
      <c r="S452">
        <v>405.57999999999902</v>
      </c>
      <c r="T452">
        <v>2331.89</v>
      </c>
      <c r="U452">
        <v>128.36000000000001</v>
      </c>
      <c r="V452">
        <v>42.140000000007198</v>
      </c>
      <c r="W452">
        <v>-19564.150000000001</v>
      </c>
      <c r="X452">
        <v>2265.9699999999998</v>
      </c>
      <c r="Y452">
        <v>3657.7599999999902</v>
      </c>
      <c r="Z452">
        <v>14417.524040099999</v>
      </c>
      <c r="AA452">
        <v>24102.13</v>
      </c>
      <c r="AC452">
        <v>-17667.96</v>
      </c>
      <c r="AD452">
        <v>1284.42</v>
      </c>
      <c r="AE452">
        <v>22195.63</v>
      </c>
      <c r="AF452">
        <v>8227.57</v>
      </c>
      <c r="AG452">
        <v>25895.53</v>
      </c>
      <c r="AH452">
        <v>516.65</v>
      </c>
      <c r="AI452">
        <v>-17667.96</v>
      </c>
      <c r="AJ452">
        <v>106.99</v>
      </c>
      <c r="AK452">
        <v>-293.18</v>
      </c>
      <c r="AL452">
        <v>-68.36</v>
      </c>
      <c r="AM452">
        <v>184.84</v>
      </c>
      <c r="AN452">
        <v>-382.56</v>
      </c>
      <c r="AO452">
        <v>77.849999999999994</v>
      </c>
      <c r="AP452">
        <v>-176.7</v>
      </c>
      <c r="AQ452">
        <v>0</v>
      </c>
    </row>
    <row r="453" spans="1:43" hidden="1" x14ac:dyDescent="0.25">
      <c r="A453" t="s">
        <v>1198</v>
      </c>
      <c r="B453" t="s">
        <v>1197</v>
      </c>
      <c r="C453" t="s">
        <v>717</v>
      </c>
      <c r="D453">
        <v>7515.7221769799999</v>
      </c>
      <c r="E453">
        <v>2246.85</v>
      </c>
      <c r="F453">
        <v>2378.1799999999998</v>
      </c>
      <c r="G453">
        <v>1025.6500000000001</v>
      </c>
      <c r="H453">
        <v>33.69</v>
      </c>
      <c r="I453">
        <v>750.63</v>
      </c>
      <c r="J453">
        <v>94.719999999999899</v>
      </c>
      <c r="L453">
        <v>206.0395</v>
      </c>
      <c r="M453">
        <v>2.2599999999999998</v>
      </c>
      <c r="N453">
        <v>45.25</v>
      </c>
      <c r="O453">
        <v>2403.7600000000002</v>
      </c>
      <c r="P453">
        <v>837.43999999999903</v>
      </c>
      <c r="R453">
        <v>2065.8105</v>
      </c>
      <c r="S453">
        <v>231.5</v>
      </c>
      <c r="T453">
        <v>1070.6199999999999</v>
      </c>
      <c r="U453">
        <v>129.65</v>
      </c>
      <c r="V453">
        <v>75.53</v>
      </c>
      <c r="W453">
        <v>849.42999999999904</v>
      </c>
      <c r="X453">
        <v>3836.5</v>
      </c>
      <c r="Y453">
        <v>3448.8</v>
      </c>
      <c r="Z453">
        <v>3.3693730999999998</v>
      </c>
      <c r="AA453">
        <v>1455.11</v>
      </c>
      <c r="AC453">
        <v>1954.02</v>
      </c>
      <c r="AD453">
        <v>1091.28</v>
      </c>
      <c r="AE453">
        <v>667.18999999999903</v>
      </c>
      <c r="AF453">
        <v>6240.26</v>
      </c>
      <c r="AG453">
        <v>4286.24</v>
      </c>
      <c r="AH453">
        <v>1763.09</v>
      </c>
      <c r="AI453">
        <v>1954.02</v>
      </c>
      <c r="AJ453">
        <v>662.18</v>
      </c>
      <c r="AK453">
        <v>192.81</v>
      </c>
      <c r="AL453">
        <v>-488.76</v>
      </c>
      <c r="AM453">
        <v>320.55</v>
      </c>
      <c r="AN453">
        <v>-112.1</v>
      </c>
      <c r="AO453">
        <v>-341.62999999999897</v>
      </c>
      <c r="AP453">
        <v>24.6</v>
      </c>
      <c r="AQ453">
        <v>0</v>
      </c>
    </row>
    <row r="454" spans="1:43" hidden="1" x14ac:dyDescent="0.25">
      <c r="A454" t="s">
        <v>1200</v>
      </c>
      <c r="B454" t="s">
        <v>1199</v>
      </c>
      <c r="C454" t="s">
        <v>544</v>
      </c>
      <c r="D454">
        <v>7514.306533125</v>
      </c>
      <c r="E454">
        <v>587.4</v>
      </c>
      <c r="F454">
        <v>1578.35</v>
      </c>
      <c r="G454">
        <v>887.75</v>
      </c>
      <c r="H454">
        <v>120.59</v>
      </c>
      <c r="I454">
        <v>1165.08</v>
      </c>
      <c r="K454">
        <v>39.149999999999899</v>
      </c>
      <c r="L454">
        <v>46.96</v>
      </c>
      <c r="M454">
        <v>2.5299999999999998</v>
      </c>
      <c r="N454">
        <v>117.77</v>
      </c>
      <c r="O454">
        <v>5706.45</v>
      </c>
      <c r="P454">
        <v>2501.14</v>
      </c>
      <c r="R454">
        <v>5024.46</v>
      </c>
      <c r="S454">
        <v>207.71</v>
      </c>
      <c r="T454">
        <v>662.69</v>
      </c>
      <c r="U454">
        <v>593.35</v>
      </c>
      <c r="V454">
        <v>124.66</v>
      </c>
      <c r="W454">
        <v>2860.84</v>
      </c>
      <c r="X454">
        <v>3037.72</v>
      </c>
      <c r="Y454">
        <v>2241.04</v>
      </c>
      <c r="Z454">
        <v>12.0592948</v>
      </c>
      <c r="AA454">
        <v>2656.32</v>
      </c>
      <c r="AC454">
        <v>4001.99</v>
      </c>
      <c r="AD454">
        <v>1044.8900000000001</v>
      </c>
      <c r="AE454">
        <v>2376.48</v>
      </c>
      <c r="AF454">
        <v>8744.17</v>
      </c>
      <c r="AG454">
        <v>4742.18</v>
      </c>
      <c r="AH454">
        <v>620.04</v>
      </c>
      <c r="AI454">
        <v>4001.9899999999898</v>
      </c>
      <c r="AJ454">
        <v>990.04</v>
      </c>
      <c r="AK454">
        <v>221.46</v>
      </c>
      <c r="AL454">
        <v>-1429.57</v>
      </c>
      <c r="AM454">
        <v>1211.02</v>
      </c>
      <c r="AN454">
        <v>-187.28</v>
      </c>
      <c r="AO454">
        <v>220.98</v>
      </c>
      <c r="AP454">
        <v>2.9100000000000499</v>
      </c>
      <c r="AQ454">
        <v>85.65</v>
      </c>
    </row>
    <row r="455" spans="1:43" hidden="1" x14ac:dyDescent="0.25">
      <c r="A455" t="s">
        <v>1202</v>
      </c>
      <c r="B455" t="s">
        <v>1201</v>
      </c>
      <c r="C455" t="s">
        <v>326</v>
      </c>
      <c r="D455">
        <v>7498.4845808800001</v>
      </c>
      <c r="E455">
        <v>306.95</v>
      </c>
      <c r="F455">
        <v>802.15</v>
      </c>
      <c r="G455">
        <v>148.77000000000001</v>
      </c>
      <c r="H455">
        <v>24.2</v>
      </c>
      <c r="I455">
        <v>312.79000000000002</v>
      </c>
      <c r="J455">
        <v>6.2300000000000102</v>
      </c>
      <c r="L455">
        <v>0</v>
      </c>
      <c r="M455">
        <v>21.21</v>
      </c>
      <c r="N455">
        <v>0</v>
      </c>
      <c r="O455">
        <v>2329</v>
      </c>
      <c r="P455">
        <v>254.74</v>
      </c>
      <c r="R455">
        <v>2150.31</v>
      </c>
      <c r="S455">
        <v>163.41</v>
      </c>
      <c r="T455">
        <v>1011.35</v>
      </c>
      <c r="U455">
        <v>157.47999999999999</v>
      </c>
      <c r="V455">
        <v>29.26</v>
      </c>
      <c r="W455">
        <v>2661.94</v>
      </c>
      <c r="X455">
        <v>2574.1499999999901</v>
      </c>
      <c r="Y455">
        <v>1813.5</v>
      </c>
      <c r="Z455">
        <v>24.204275599999999</v>
      </c>
      <c r="AA455">
        <v>1136.24</v>
      </c>
      <c r="AC455">
        <v>2834.91</v>
      </c>
      <c r="AD455">
        <v>1149.4100000000001</v>
      </c>
      <c r="AE455">
        <v>219.25</v>
      </c>
      <c r="AF455">
        <v>4903.1499999999996</v>
      </c>
      <c r="AG455">
        <v>2068.2399999999998</v>
      </c>
      <c r="AH455">
        <v>948.54</v>
      </c>
      <c r="AI455">
        <v>2834.9099999999899</v>
      </c>
      <c r="AJ455">
        <v>410.68</v>
      </c>
      <c r="AK455">
        <v>-440.29</v>
      </c>
      <c r="AL455">
        <v>-191.62</v>
      </c>
      <c r="AM455">
        <v>738.75</v>
      </c>
      <c r="AN455">
        <v>-186.11</v>
      </c>
      <c r="AO455">
        <v>328.07</v>
      </c>
      <c r="AP455">
        <v>106.83999999999899</v>
      </c>
      <c r="AQ455">
        <v>18.62</v>
      </c>
    </row>
    <row r="456" spans="1:43" hidden="1" x14ac:dyDescent="0.25">
      <c r="A456" t="s">
        <v>1204</v>
      </c>
      <c r="B456" t="s">
        <v>1203</v>
      </c>
      <c r="C456" t="s">
        <v>384</v>
      </c>
      <c r="D456">
        <v>7475.3245877500003</v>
      </c>
      <c r="E456">
        <v>478.65</v>
      </c>
      <c r="F456">
        <v>191.83</v>
      </c>
      <c r="G456">
        <v>946.62</v>
      </c>
      <c r="H456">
        <v>154.66999999999999</v>
      </c>
      <c r="I456">
        <v>273.56</v>
      </c>
      <c r="K456">
        <v>59.19</v>
      </c>
      <c r="L456">
        <v>0</v>
      </c>
      <c r="M456">
        <v>709.16</v>
      </c>
      <c r="N456">
        <v>0.16</v>
      </c>
      <c r="O456">
        <v>892.45</v>
      </c>
      <c r="P456">
        <v>14.139999999999</v>
      </c>
      <c r="R456">
        <v>41.71</v>
      </c>
      <c r="S456">
        <v>218.04</v>
      </c>
      <c r="T456">
        <v>1598.83</v>
      </c>
      <c r="U456">
        <v>82.39</v>
      </c>
      <c r="V456">
        <v>6.4299999999990902</v>
      </c>
      <c r="W456">
        <v>704.479999999999</v>
      </c>
      <c r="X456">
        <v>2718.2799999999902</v>
      </c>
      <c r="Y456">
        <v>1790.66</v>
      </c>
      <c r="Z456">
        <v>15.466718500000001</v>
      </c>
      <c r="AA456">
        <v>268.10000000000002</v>
      </c>
      <c r="AC456">
        <v>1805.93</v>
      </c>
      <c r="AD456">
        <v>2097.58</v>
      </c>
      <c r="AE456">
        <v>7.71</v>
      </c>
      <c r="AF456">
        <v>3610.72999999999</v>
      </c>
      <c r="AG456">
        <v>1804.79999999999</v>
      </c>
      <c r="AH456">
        <v>129.1</v>
      </c>
      <c r="AI456">
        <v>1805.93</v>
      </c>
      <c r="AJ456">
        <v>14.08</v>
      </c>
      <c r="AK456">
        <v>-27.05</v>
      </c>
      <c r="AL456">
        <v>26.48</v>
      </c>
      <c r="AM456">
        <v>-148.38</v>
      </c>
      <c r="AN456">
        <v>-63.73</v>
      </c>
      <c r="AO456">
        <v>-162.46</v>
      </c>
      <c r="AP456">
        <v>-148.94999999999999</v>
      </c>
      <c r="AQ456">
        <v>31.1</v>
      </c>
    </row>
    <row r="457" spans="1:43" hidden="1" x14ac:dyDescent="0.25">
      <c r="A457" t="s">
        <v>1206</v>
      </c>
      <c r="B457" t="s">
        <v>1205</v>
      </c>
      <c r="C457" t="s">
        <v>326</v>
      </c>
      <c r="D457">
        <v>7459.1287001800001</v>
      </c>
      <c r="E457">
        <v>227.15</v>
      </c>
      <c r="F457">
        <v>148.25</v>
      </c>
      <c r="G457">
        <v>2038.16</v>
      </c>
      <c r="H457">
        <v>32.450000000000003</v>
      </c>
      <c r="I457">
        <v>402.479999999999</v>
      </c>
      <c r="L457">
        <v>0</v>
      </c>
      <c r="M457">
        <v>0</v>
      </c>
      <c r="O457">
        <v>375.159999999999</v>
      </c>
      <c r="P457">
        <v>138.409999999999</v>
      </c>
      <c r="R457">
        <v>132.75</v>
      </c>
      <c r="S457">
        <v>19.77</v>
      </c>
      <c r="T457">
        <v>30.689999999999898</v>
      </c>
      <c r="U457">
        <v>242.41</v>
      </c>
      <c r="V457">
        <v>125.789999999999</v>
      </c>
      <c r="W457">
        <v>-1557.84</v>
      </c>
      <c r="X457">
        <v>454.95999999999901</v>
      </c>
      <c r="Y457">
        <v>178.94</v>
      </c>
      <c r="Z457">
        <v>32.452158799999999</v>
      </c>
      <c r="AA457">
        <v>15.67</v>
      </c>
      <c r="AC457">
        <v>512.77</v>
      </c>
      <c r="AD457">
        <v>0</v>
      </c>
      <c r="AE457">
        <v>12.62</v>
      </c>
      <c r="AF457">
        <v>830.11999999999898</v>
      </c>
      <c r="AG457">
        <v>317.349999999999</v>
      </c>
      <c r="AH457">
        <v>32.71</v>
      </c>
      <c r="AI457">
        <v>512.77</v>
      </c>
      <c r="AJ457">
        <v>15.39</v>
      </c>
      <c r="AK457">
        <v>616.76</v>
      </c>
      <c r="AL457">
        <v>-548.28</v>
      </c>
      <c r="AM457">
        <v>-69.12</v>
      </c>
      <c r="AN457">
        <v>146.47999999999999</v>
      </c>
      <c r="AO457">
        <v>-84.51</v>
      </c>
      <c r="AP457">
        <v>-0.63999999999998602</v>
      </c>
      <c r="AQ457">
        <v>0</v>
      </c>
    </row>
    <row r="458" spans="1:43" hidden="1" x14ac:dyDescent="0.25">
      <c r="A458" t="s">
        <v>1208</v>
      </c>
      <c r="B458" t="s">
        <v>1207</v>
      </c>
      <c r="C458" t="s">
        <v>347</v>
      </c>
      <c r="D458">
        <v>7456.5825918</v>
      </c>
      <c r="E458">
        <v>538.20000000000005</v>
      </c>
      <c r="F458">
        <v>529.6</v>
      </c>
      <c r="G458">
        <v>188.32</v>
      </c>
      <c r="H458">
        <v>65.819999999999993</v>
      </c>
      <c r="I458">
        <v>574.71</v>
      </c>
      <c r="J458">
        <v>163.38999999999999</v>
      </c>
      <c r="L458">
        <v>34.131100000000004</v>
      </c>
      <c r="M458">
        <v>239.37</v>
      </c>
      <c r="N458">
        <v>129.83000000000001</v>
      </c>
      <c r="O458">
        <v>2508.88</v>
      </c>
      <c r="P458">
        <v>212.74</v>
      </c>
      <c r="R458">
        <v>2138.1689000000001</v>
      </c>
      <c r="S458">
        <v>582.79</v>
      </c>
      <c r="T458">
        <v>705.43999999999903</v>
      </c>
      <c r="U458">
        <v>97.21</v>
      </c>
      <c r="V458">
        <v>39.180000000000398</v>
      </c>
      <c r="W458">
        <v>3058.18</v>
      </c>
      <c r="X458">
        <v>2381.0500000000002</v>
      </c>
      <c r="Y458">
        <v>1235.04</v>
      </c>
      <c r="Z458">
        <v>13.644498799999999</v>
      </c>
      <c r="AA458">
        <v>428.46</v>
      </c>
      <c r="AC458">
        <v>3442.1499999999901</v>
      </c>
      <c r="AD458">
        <v>873.63</v>
      </c>
      <c r="AE458">
        <v>10.17</v>
      </c>
      <c r="AF458">
        <v>4889.93</v>
      </c>
      <c r="AG458">
        <v>1447.78</v>
      </c>
      <c r="AH458">
        <v>349.92</v>
      </c>
      <c r="AI458">
        <v>3442.1499999999901</v>
      </c>
      <c r="AJ458">
        <v>613.17999999999995</v>
      </c>
      <c r="AK458">
        <v>-232.93</v>
      </c>
      <c r="AL458">
        <v>-1095.56</v>
      </c>
      <c r="AM458">
        <v>1330.34</v>
      </c>
      <c r="AN458">
        <v>-542.85</v>
      </c>
      <c r="AO458">
        <v>717.16</v>
      </c>
      <c r="AP458">
        <v>1.8499999999999599</v>
      </c>
      <c r="AQ458">
        <v>65.19</v>
      </c>
    </row>
    <row r="459" spans="1:43" hidden="1" x14ac:dyDescent="0.25">
      <c r="A459" t="s">
        <v>1210</v>
      </c>
      <c r="B459" t="s">
        <v>1209</v>
      </c>
      <c r="C459" t="s">
        <v>61</v>
      </c>
      <c r="D459">
        <v>7452</v>
      </c>
      <c r="E459">
        <v>41.85</v>
      </c>
      <c r="F459">
        <v>3268.74</v>
      </c>
      <c r="G459">
        <v>0</v>
      </c>
      <c r="H459">
        <v>180</v>
      </c>
      <c r="I459">
        <v>5646.61</v>
      </c>
      <c r="K459">
        <v>333.19</v>
      </c>
      <c r="L459">
        <v>0</v>
      </c>
      <c r="M459">
        <v>18.09</v>
      </c>
      <c r="N459">
        <v>170.14</v>
      </c>
      <c r="O459">
        <v>1857.65</v>
      </c>
      <c r="P459">
        <v>444.259999999998</v>
      </c>
      <c r="R459">
        <v>177.24</v>
      </c>
      <c r="S459">
        <v>2348.2600000000002</v>
      </c>
      <c r="T459">
        <v>7835.21</v>
      </c>
      <c r="U459">
        <v>1329.13</v>
      </c>
      <c r="V459">
        <v>443.99999999999801</v>
      </c>
      <c r="W459">
        <v>1587.72</v>
      </c>
      <c r="X459">
        <v>11628.42</v>
      </c>
      <c r="Y459">
        <v>11103.95</v>
      </c>
      <c r="Z459">
        <v>180</v>
      </c>
      <c r="AA459">
        <v>0.46</v>
      </c>
      <c r="AC459">
        <v>1937.86</v>
      </c>
      <c r="AD459">
        <v>1612.95</v>
      </c>
      <c r="AE459">
        <v>0.26</v>
      </c>
      <c r="AF459">
        <v>13486.07</v>
      </c>
      <c r="AG459">
        <v>11548.21</v>
      </c>
      <c r="AH459">
        <v>2020.6</v>
      </c>
      <c r="AI459">
        <v>1937.86</v>
      </c>
      <c r="AJ459">
        <v>6.46</v>
      </c>
      <c r="AK459">
        <v>-94.68</v>
      </c>
      <c r="AL459">
        <v>33.340000000000003</v>
      </c>
      <c r="AM459">
        <v>79.88</v>
      </c>
      <c r="AN459">
        <v>-86.66</v>
      </c>
      <c r="AO459">
        <v>73.42</v>
      </c>
      <c r="AP459">
        <v>18.5399999999999</v>
      </c>
      <c r="AQ459">
        <v>88.75</v>
      </c>
    </row>
    <row r="460" spans="1:43" hidden="1" x14ac:dyDescent="0.25">
      <c r="A460" t="s">
        <v>1212</v>
      </c>
      <c r="B460" t="s">
        <v>1211</v>
      </c>
      <c r="C460" t="s">
        <v>85</v>
      </c>
      <c r="D460">
        <v>7367.1802871399996</v>
      </c>
      <c r="E460">
        <v>296.39999999999998</v>
      </c>
      <c r="F460">
        <v>1947.38</v>
      </c>
      <c r="G460">
        <v>329.07</v>
      </c>
      <c r="H460">
        <v>49.14</v>
      </c>
      <c r="I460">
        <v>790.31</v>
      </c>
      <c r="K460">
        <v>11.06</v>
      </c>
      <c r="L460">
        <v>823.33</v>
      </c>
      <c r="M460">
        <v>420.68</v>
      </c>
      <c r="N460">
        <v>383.66</v>
      </c>
      <c r="O460">
        <v>4321.4799999999996</v>
      </c>
      <c r="P460">
        <v>1408.23</v>
      </c>
      <c r="R460">
        <v>2671.31</v>
      </c>
      <c r="S460">
        <v>1408.03</v>
      </c>
      <c r="T460">
        <v>2702.9699999999898</v>
      </c>
      <c r="U460">
        <v>395.1</v>
      </c>
      <c r="V460">
        <v>59.180000000001797</v>
      </c>
      <c r="W460">
        <v>2783.5499999999902</v>
      </c>
      <c r="X460">
        <v>5282.5199999999904</v>
      </c>
      <c r="Y460">
        <v>4650.3499999999904</v>
      </c>
      <c r="Z460">
        <v>32.657111963508001</v>
      </c>
      <c r="AA460">
        <v>2317.31</v>
      </c>
      <c r="AC460">
        <v>3545.4199999999901</v>
      </c>
      <c r="AD460">
        <v>7.93</v>
      </c>
      <c r="AE460">
        <v>1349.04999999999</v>
      </c>
      <c r="AF460">
        <v>9604</v>
      </c>
      <c r="AG460">
        <v>6058.58</v>
      </c>
      <c r="AH460">
        <v>3076.25</v>
      </c>
      <c r="AI460">
        <v>3545.4199999999901</v>
      </c>
      <c r="AJ460">
        <v>263.68</v>
      </c>
      <c r="AK460">
        <v>-18.79</v>
      </c>
      <c r="AL460">
        <v>-563.28</v>
      </c>
      <c r="AM460">
        <v>850.34</v>
      </c>
      <c r="AN460">
        <v>-840.27</v>
      </c>
      <c r="AO460">
        <v>586.66</v>
      </c>
      <c r="AP460">
        <v>268.27</v>
      </c>
      <c r="AQ460">
        <v>0</v>
      </c>
    </row>
    <row r="461" spans="1:43" hidden="1" x14ac:dyDescent="0.25">
      <c r="A461" t="s">
        <v>1214</v>
      </c>
      <c r="B461" t="s">
        <v>1213</v>
      </c>
      <c r="C461" t="s">
        <v>1215</v>
      </c>
      <c r="D461">
        <v>7327.0187999999998</v>
      </c>
      <c r="E461">
        <v>41.8</v>
      </c>
      <c r="F461">
        <v>34.65</v>
      </c>
      <c r="G461">
        <v>0</v>
      </c>
      <c r="H461">
        <v>43.46</v>
      </c>
      <c r="I461">
        <v>133.74</v>
      </c>
      <c r="K461">
        <v>4.26</v>
      </c>
      <c r="L461">
        <v>11.37</v>
      </c>
      <c r="M461">
        <v>0</v>
      </c>
      <c r="N461">
        <v>0</v>
      </c>
      <c r="O461">
        <v>159.76</v>
      </c>
      <c r="P461">
        <v>2.98</v>
      </c>
      <c r="R461">
        <v>19.27</v>
      </c>
      <c r="S461">
        <v>136.47999999999999</v>
      </c>
      <c r="T461">
        <v>209.54999999999899</v>
      </c>
      <c r="U461">
        <v>124.86</v>
      </c>
      <c r="V461">
        <v>2.98</v>
      </c>
      <c r="W461">
        <v>192.41</v>
      </c>
      <c r="X461">
        <v>323.29000000000002</v>
      </c>
      <c r="Y461">
        <v>244.2</v>
      </c>
      <c r="Z461">
        <v>173.81678969999999</v>
      </c>
      <c r="AA461">
        <v>50.39</v>
      </c>
      <c r="AC461">
        <v>235.87</v>
      </c>
      <c r="AD461">
        <v>0.26</v>
      </c>
      <c r="AE461">
        <v>0</v>
      </c>
      <c r="AF461">
        <v>483.05</v>
      </c>
      <c r="AG461">
        <v>247.18</v>
      </c>
      <c r="AH461">
        <v>52.81</v>
      </c>
      <c r="AI461">
        <v>235.87</v>
      </c>
      <c r="AJ461">
        <v>20.329999999999998</v>
      </c>
      <c r="AK461">
        <v>-31.14</v>
      </c>
      <c r="AL461">
        <v>-56.36</v>
      </c>
      <c r="AM461">
        <v>20.190000000000001</v>
      </c>
      <c r="AN461">
        <v>-115.62</v>
      </c>
      <c r="AO461">
        <v>-0.13999999999999699</v>
      </c>
      <c r="AP461">
        <v>-67.31</v>
      </c>
      <c r="AQ461">
        <v>32.590000000000003</v>
      </c>
    </row>
    <row r="462" spans="1:43" hidden="1" x14ac:dyDescent="0.25">
      <c r="A462" t="s">
        <v>1217</v>
      </c>
      <c r="B462" t="s">
        <v>1216</v>
      </c>
      <c r="C462" t="s">
        <v>1218</v>
      </c>
      <c r="D462">
        <v>7320.6394741000004</v>
      </c>
      <c r="E462">
        <v>667.4</v>
      </c>
      <c r="F462">
        <v>361.05</v>
      </c>
      <c r="G462">
        <v>183.37</v>
      </c>
      <c r="H462">
        <v>23.82</v>
      </c>
      <c r="I462">
        <v>124.78</v>
      </c>
      <c r="J462">
        <v>13.48</v>
      </c>
      <c r="L462">
        <v>1.5468</v>
      </c>
      <c r="M462">
        <v>68.78</v>
      </c>
      <c r="N462">
        <v>0.24</v>
      </c>
      <c r="O462">
        <v>567.84</v>
      </c>
      <c r="P462">
        <v>16.989999999999998</v>
      </c>
      <c r="R462">
        <v>474.42320000000001</v>
      </c>
      <c r="S462">
        <v>67.64</v>
      </c>
      <c r="T462">
        <v>149.94999999999999</v>
      </c>
      <c r="U462">
        <v>23.09</v>
      </c>
      <c r="V462">
        <v>2.26000000000001</v>
      </c>
      <c r="W462">
        <v>546.92999999999995</v>
      </c>
      <c r="X462">
        <v>714.51</v>
      </c>
      <c r="Y462">
        <v>511</v>
      </c>
      <c r="Z462">
        <v>11.9083196</v>
      </c>
      <c r="AA462">
        <v>9.3799999999999901</v>
      </c>
      <c r="AC462">
        <v>754.35999999999899</v>
      </c>
      <c r="AD462">
        <v>333.37</v>
      </c>
      <c r="AE462">
        <v>1.25</v>
      </c>
      <c r="AF462">
        <v>1282.3499999999999</v>
      </c>
      <c r="AG462">
        <v>527.99</v>
      </c>
      <c r="AH462">
        <v>188.72</v>
      </c>
      <c r="AI462">
        <v>754.35999999999899</v>
      </c>
      <c r="AJ462">
        <v>39.72</v>
      </c>
      <c r="AK462">
        <v>65.36</v>
      </c>
      <c r="AL462">
        <v>-201.48</v>
      </c>
      <c r="AM462">
        <v>108.96</v>
      </c>
      <c r="AN462">
        <v>-59.76</v>
      </c>
      <c r="AO462">
        <v>69.239999999999995</v>
      </c>
      <c r="AP462">
        <v>-27.159999999999901</v>
      </c>
      <c r="AQ462">
        <v>5.67</v>
      </c>
    </row>
    <row r="463" spans="1:43" hidden="1" x14ac:dyDescent="0.25">
      <c r="A463" t="s">
        <v>108</v>
      </c>
      <c r="B463" t="s">
        <v>109</v>
      </c>
      <c r="C463" t="s">
        <v>107</v>
      </c>
      <c r="D463">
        <v>7255.2955762949996</v>
      </c>
      <c r="E463">
        <v>91.15</v>
      </c>
      <c r="F463">
        <v>59.01</v>
      </c>
      <c r="G463">
        <v>104.52</v>
      </c>
      <c r="H463">
        <v>790.81</v>
      </c>
      <c r="I463">
        <v>60.24</v>
      </c>
      <c r="K463">
        <v>44.07</v>
      </c>
      <c r="L463">
        <v>95.884399999999999</v>
      </c>
      <c r="M463">
        <v>3.67</v>
      </c>
      <c r="N463">
        <v>567.63</v>
      </c>
      <c r="O463">
        <v>3502.04</v>
      </c>
      <c r="P463">
        <v>1980.8399999999899</v>
      </c>
      <c r="R463">
        <v>3251.9755999999902</v>
      </c>
      <c r="S463">
        <v>33.569999999999901</v>
      </c>
      <c r="T463">
        <v>194.3</v>
      </c>
      <c r="U463">
        <v>106.44</v>
      </c>
      <c r="V463">
        <v>2.6099999999997801</v>
      </c>
      <c r="W463">
        <v>-64.08</v>
      </c>
      <c r="X463">
        <v>130.99</v>
      </c>
      <c r="Y463">
        <v>253.31</v>
      </c>
      <c r="Z463">
        <v>79.081337199999993</v>
      </c>
      <c r="AA463">
        <v>2127.9699999999998</v>
      </c>
      <c r="AC463">
        <v>1398.8799999999901</v>
      </c>
      <c r="AD463">
        <v>8.1199999999999992</v>
      </c>
      <c r="AE463">
        <v>1978.23</v>
      </c>
      <c r="AF463">
        <v>3633.0299999999902</v>
      </c>
      <c r="AG463">
        <v>2234.1499999999901</v>
      </c>
      <c r="AH463">
        <v>29.06</v>
      </c>
      <c r="AI463">
        <v>1398.88</v>
      </c>
      <c r="AJ463">
        <v>67.55</v>
      </c>
      <c r="AK463">
        <v>-163.03</v>
      </c>
      <c r="AL463">
        <v>-45.44</v>
      </c>
      <c r="AM463">
        <v>135.30000000000001</v>
      </c>
      <c r="AN463">
        <v>1.1000000000000001</v>
      </c>
      <c r="AO463">
        <v>67.75</v>
      </c>
      <c r="AP463">
        <v>-73.169999999999902</v>
      </c>
      <c r="AQ463">
        <v>0</v>
      </c>
    </row>
    <row r="464" spans="1:43" hidden="1" x14ac:dyDescent="0.25">
      <c r="A464" t="s">
        <v>1220</v>
      </c>
      <c r="B464" t="s">
        <v>1219</v>
      </c>
      <c r="C464" t="s">
        <v>107</v>
      </c>
      <c r="D464">
        <v>7253.9266407449904</v>
      </c>
      <c r="E464">
        <v>359.95</v>
      </c>
      <c r="F464">
        <v>407.51</v>
      </c>
      <c r="G464">
        <v>53.32</v>
      </c>
      <c r="H464">
        <v>200.7</v>
      </c>
      <c r="I464">
        <v>760.14</v>
      </c>
      <c r="K464">
        <v>286.7</v>
      </c>
      <c r="L464">
        <v>108.9541</v>
      </c>
      <c r="M464">
        <v>39.83</v>
      </c>
      <c r="N464">
        <v>8.77</v>
      </c>
      <c r="O464">
        <v>6280.03</v>
      </c>
      <c r="P464">
        <v>7107.49</v>
      </c>
      <c r="R464">
        <v>4490.9759000000004</v>
      </c>
      <c r="S464">
        <v>467.53</v>
      </c>
      <c r="T464">
        <v>1184.32</v>
      </c>
      <c r="U464">
        <v>1353.57</v>
      </c>
      <c r="V464">
        <v>4727.25</v>
      </c>
      <c r="W464">
        <v>134.59</v>
      </c>
      <c r="X464">
        <v>2817.84</v>
      </c>
      <c r="Y464">
        <v>1591.83</v>
      </c>
      <c r="Z464">
        <v>20.069700000000001</v>
      </c>
      <c r="AA464">
        <v>2622.64</v>
      </c>
      <c r="AC464">
        <v>398.55</v>
      </c>
      <c r="AD464">
        <v>570.29</v>
      </c>
      <c r="AE464">
        <v>2380.2399999999998</v>
      </c>
      <c r="AF464">
        <v>9097.8699999999899</v>
      </c>
      <c r="AG464">
        <v>8699.32</v>
      </c>
      <c r="AH464">
        <v>1019.88</v>
      </c>
      <c r="AI464">
        <v>398.54999999999899</v>
      </c>
      <c r="AJ464">
        <v>261.29000000000002</v>
      </c>
      <c r="AK464">
        <v>-459.17</v>
      </c>
      <c r="AL464">
        <v>-208.54</v>
      </c>
      <c r="AM464">
        <v>681.36</v>
      </c>
      <c r="AN464">
        <v>160.60999999999899</v>
      </c>
      <c r="AO464">
        <v>420.07</v>
      </c>
      <c r="AP464">
        <v>13.65</v>
      </c>
      <c r="AQ464">
        <v>0.01</v>
      </c>
    </row>
    <row r="465" spans="1:43" hidden="1" x14ac:dyDescent="0.25">
      <c r="A465" t="s">
        <v>1222</v>
      </c>
      <c r="B465" t="s">
        <v>1221</v>
      </c>
      <c r="C465" t="s">
        <v>586</v>
      </c>
      <c r="D465">
        <v>7235.8227362500002</v>
      </c>
      <c r="E465">
        <v>3024.5</v>
      </c>
      <c r="F465">
        <v>169.09</v>
      </c>
      <c r="G465">
        <v>191.79</v>
      </c>
      <c r="H465">
        <v>4.74</v>
      </c>
      <c r="I465">
        <v>86.47</v>
      </c>
      <c r="K465">
        <v>3.12</v>
      </c>
      <c r="L465">
        <v>0.253</v>
      </c>
      <c r="M465">
        <v>0</v>
      </c>
      <c r="N465">
        <v>0</v>
      </c>
      <c r="O465">
        <v>202.76999999999899</v>
      </c>
      <c r="P465">
        <v>77.929999999999893</v>
      </c>
      <c r="R465">
        <v>183.78699999999901</v>
      </c>
      <c r="S465">
        <v>22.47</v>
      </c>
      <c r="T465">
        <v>74.709999999999994</v>
      </c>
      <c r="U465">
        <v>15.61</v>
      </c>
      <c r="V465">
        <v>0</v>
      </c>
      <c r="W465">
        <v>229.19</v>
      </c>
      <c r="X465">
        <v>544.67999999999995</v>
      </c>
      <c r="Y465">
        <v>243.8</v>
      </c>
      <c r="Z465">
        <v>2.3711289999999998</v>
      </c>
      <c r="AA465">
        <v>139.41999999999999</v>
      </c>
      <c r="AC465">
        <v>425.72</v>
      </c>
      <c r="AD465">
        <v>266.39999999999998</v>
      </c>
      <c r="AE465">
        <v>77.929999999999893</v>
      </c>
      <c r="AF465">
        <v>747.45</v>
      </c>
      <c r="AG465">
        <v>321.73</v>
      </c>
      <c r="AH465">
        <v>169.34</v>
      </c>
      <c r="AI465">
        <v>425.72</v>
      </c>
      <c r="AJ465">
        <v>50.31</v>
      </c>
      <c r="AK465">
        <v>19.63</v>
      </c>
      <c r="AL465">
        <v>-69.55</v>
      </c>
      <c r="AM465">
        <v>50.65</v>
      </c>
      <c r="AN465">
        <v>-153.16999999999999</v>
      </c>
      <c r="AO465">
        <v>0.33999999999999603</v>
      </c>
      <c r="AP465">
        <v>0.73</v>
      </c>
      <c r="AQ465">
        <v>5.35</v>
      </c>
    </row>
    <row r="466" spans="1:43" hidden="1" x14ac:dyDescent="0.25">
      <c r="A466" t="s">
        <v>1224</v>
      </c>
      <c r="B466" t="s">
        <v>1223</v>
      </c>
      <c r="C466" t="s">
        <v>774</v>
      </c>
      <c r="D466">
        <v>7156.57993515</v>
      </c>
      <c r="E466">
        <v>834.2</v>
      </c>
      <c r="F466">
        <v>14.91</v>
      </c>
      <c r="G466">
        <v>1105.54</v>
      </c>
      <c r="H466">
        <v>17.600000000000001</v>
      </c>
      <c r="I466">
        <v>298.41000000000003</v>
      </c>
      <c r="K466">
        <v>2.8299999999999899</v>
      </c>
      <c r="L466">
        <v>0</v>
      </c>
      <c r="M466">
        <v>280.8</v>
      </c>
      <c r="O466">
        <v>6305.05</v>
      </c>
      <c r="P466">
        <v>4813.47</v>
      </c>
      <c r="Q466">
        <v>5995.7</v>
      </c>
      <c r="R466">
        <v>25.72</v>
      </c>
      <c r="S466">
        <v>133.56</v>
      </c>
      <c r="T466">
        <v>91.3</v>
      </c>
      <c r="U466">
        <v>0</v>
      </c>
      <c r="V466">
        <v>0</v>
      </c>
      <c r="W466">
        <v>694.2</v>
      </c>
      <c r="X466">
        <v>431.97</v>
      </c>
      <c r="Y466">
        <v>106.21</v>
      </c>
      <c r="Z466">
        <v>8.8016766999999998</v>
      </c>
      <c r="AA466">
        <v>4813.47</v>
      </c>
      <c r="AC466">
        <v>1817.34</v>
      </c>
      <c r="AD466">
        <v>0</v>
      </c>
      <c r="AE466">
        <v>4813.47</v>
      </c>
      <c r="AF466">
        <v>6737.02</v>
      </c>
      <c r="AG466">
        <v>4919.68</v>
      </c>
      <c r="AH466">
        <v>0</v>
      </c>
      <c r="AI466">
        <v>1817.34</v>
      </c>
      <c r="AJ466">
        <v>7.15</v>
      </c>
      <c r="AK466">
        <v>1352.92</v>
      </c>
      <c r="AL466">
        <v>-284.04000000000002</v>
      </c>
      <c r="AM466">
        <v>-1451.08</v>
      </c>
      <c r="AN466">
        <v>-1391.76999999999</v>
      </c>
      <c r="AO466">
        <v>-1458.23</v>
      </c>
      <c r="AP466">
        <v>-382.19999999999902</v>
      </c>
      <c r="AQ466">
        <v>0</v>
      </c>
    </row>
    <row r="467" spans="1:43" hidden="1" x14ac:dyDescent="0.25">
      <c r="A467" t="s">
        <v>1226</v>
      </c>
      <c r="B467" t="s">
        <v>1225</v>
      </c>
      <c r="C467" t="s">
        <v>58</v>
      </c>
      <c r="D467">
        <v>7137.7664171799997</v>
      </c>
      <c r="E467">
        <v>1493.15</v>
      </c>
      <c r="F467">
        <v>221.19</v>
      </c>
      <c r="G467">
        <v>395.71</v>
      </c>
      <c r="H467">
        <v>47.59</v>
      </c>
      <c r="I467">
        <v>180.48</v>
      </c>
      <c r="J467">
        <v>6.93</v>
      </c>
      <c r="L467">
        <v>30.552</v>
      </c>
      <c r="M467">
        <v>0</v>
      </c>
      <c r="O467">
        <v>542.87</v>
      </c>
      <c r="P467">
        <v>21.400000000000201</v>
      </c>
      <c r="R467">
        <v>485.05799999999999</v>
      </c>
      <c r="S467">
        <v>20.49</v>
      </c>
      <c r="T467">
        <v>42.889999999999901</v>
      </c>
      <c r="U467">
        <v>27.26</v>
      </c>
      <c r="V467">
        <v>7.5200000000002198</v>
      </c>
      <c r="W467">
        <v>332.83</v>
      </c>
      <c r="X467">
        <v>518.74</v>
      </c>
      <c r="Y467">
        <v>264.08</v>
      </c>
      <c r="Z467">
        <v>4.7588282</v>
      </c>
      <c r="AA467">
        <v>11.86</v>
      </c>
      <c r="AC467">
        <v>776.12999999999897</v>
      </c>
      <c r="AD467">
        <v>117.66</v>
      </c>
      <c r="AE467">
        <v>6.9499999999999904</v>
      </c>
      <c r="AF467">
        <v>1061.6099999999999</v>
      </c>
      <c r="AG467">
        <v>285.48</v>
      </c>
      <c r="AH467">
        <v>200.11</v>
      </c>
      <c r="AI467">
        <v>776.12999999999897</v>
      </c>
      <c r="AJ467">
        <v>199.26</v>
      </c>
      <c r="AK467">
        <v>-20.059999999999999</v>
      </c>
      <c r="AL467">
        <v>-84.4</v>
      </c>
      <c r="AM467">
        <v>116.11</v>
      </c>
      <c r="AN467">
        <v>-74.900000000000006</v>
      </c>
      <c r="AO467">
        <v>-83.149999999999906</v>
      </c>
      <c r="AP467">
        <v>11.649999999999901</v>
      </c>
      <c r="AQ467">
        <v>14.27</v>
      </c>
    </row>
    <row r="468" spans="1:43" hidden="1" x14ac:dyDescent="0.25">
      <c r="A468" t="s">
        <v>1228</v>
      </c>
      <c r="B468" t="s">
        <v>1227</v>
      </c>
      <c r="C468" t="s">
        <v>1229</v>
      </c>
      <c r="D468">
        <v>7126.3099266749996</v>
      </c>
      <c r="E468">
        <v>221.6</v>
      </c>
      <c r="F468">
        <v>501.3</v>
      </c>
      <c r="G468">
        <v>157.19999999999999</v>
      </c>
      <c r="H468">
        <v>63.6</v>
      </c>
      <c r="I468">
        <v>259.39999999999998</v>
      </c>
      <c r="J468">
        <v>32.4</v>
      </c>
      <c r="L468">
        <v>133.9</v>
      </c>
      <c r="M468">
        <v>4.3</v>
      </c>
      <c r="N468">
        <v>3.6</v>
      </c>
      <c r="O468">
        <v>1978.9</v>
      </c>
      <c r="P468">
        <v>645.9</v>
      </c>
      <c r="R468">
        <v>1737.6</v>
      </c>
      <c r="S468">
        <v>110.399999999999</v>
      </c>
      <c r="T468">
        <v>459.599999999999</v>
      </c>
      <c r="U468">
        <v>103.1</v>
      </c>
      <c r="V468">
        <v>33.000000000000902</v>
      </c>
      <c r="W468">
        <v>1768.3999999999901</v>
      </c>
      <c r="X468">
        <v>1620.7</v>
      </c>
      <c r="Y468">
        <v>960.9</v>
      </c>
      <c r="Z468">
        <v>31.832410500000002</v>
      </c>
      <c r="AA468">
        <v>889.5</v>
      </c>
      <c r="AC468">
        <v>1992.79999999999</v>
      </c>
      <c r="AD468">
        <v>607.9</v>
      </c>
      <c r="AE468">
        <v>580.5</v>
      </c>
      <c r="AF468">
        <v>3599.6</v>
      </c>
      <c r="AG468">
        <v>1606.8</v>
      </c>
      <c r="AH468">
        <v>643</v>
      </c>
      <c r="AI468">
        <v>1992.79999999999</v>
      </c>
      <c r="AJ468">
        <v>387.1</v>
      </c>
      <c r="AK468">
        <v>-138.30000000000001</v>
      </c>
      <c r="AL468">
        <v>-411.5</v>
      </c>
      <c r="AM468">
        <v>601.79999999999995</v>
      </c>
      <c r="AN468">
        <v>-31.3</v>
      </c>
      <c r="AO468">
        <v>214.69999999999899</v>
      </c>
      <c r="AP468">
        <v>51.999999999999901</v>
      </c>
      <c r="AQ468">
        <v>141</v>
      </c>
    </row>
    <row r="469" spans="1:43" hidden="1" x14ac:dyDescent="0.25">
      <c r="A469" t="s">
        <v>1231</v>
      </c>
      <c r="B469" t="s">
        <v>1230</v>
      </c>
      <c r="C469" t="s">
        <v>55</v>
      </c>
      <c r="D469">
        <v>7121.7269622399899</v>
      </c>
      <c r="E469">
        <v>1407.85</v>
      </c>
      <c r="F469">
        <v>108.9</v>
      </c>
      <c r="G469">
        <v>156.4</v>
      </c>
      <c r="H469">
        <v>10.23</v>
      </c>
      <c r="I469">
        <v>180.69</v>
      </c>
      <c r="J469">
        <v>76.88</v>
      </c>
      <c r="L469">
        <v>756.349999999999</v>
      </c>
      <c r="M469">
        <v>1.75</v>
      </c>
      <c r="N469">
        <v>1.97</v>
      </c>
      <c r="O469">
        <v>1127.3899999999901</v>
      </c>
      <c r="P469">
        <v>330.79999999999899</v>
      </c>
      <c r="R469">
        <v>308.35999999999899</v>
      </c>
      <c r="S469">
        <v>25.84</v>
      </c>
      <c r="T469">
        <v>192.66</v>
      </c>
      <c r="U469">
        <v>60.93</v>
      </c>
      <c r="V469">
        <v>12.619999999999701</v>
      </c>
      <c r="W469">
        <v>719.56</v>
      </c>
      <c r="X469">
        <v>393.13</v>
      </c>
      <c r="Y469">
        <v>301.56</v>
      </c>
      <c r="Z469">
        <v>5.1172119</v>
      </c>
      <c r="AA469">
        <v>378.56</v>
      </c>
      <c r="AC469">
        <v>888.16</v>
      </c>
      <c r="AD469">
        <v>51.11</v>
      </c>
      <c r="AE469">
        <v>241.3</v>
      </c>
      <c r="AF469">
        <v>1520.52</v>
      </c>
      <c r="AG469">
        <v>632.35999999999899</v>
      </c>
      <c r="AH469">
        <v>135.49</v>
      </c>
      <c r="AI469">
        <v>888.16</v>
      </c>
      <c r="AJ469">
        <v>30.66</v>
      </c>
      <c r="AK469">
        <v>162.52000000000001</v>
      </c>
      <c r="AL469">
        <v>-736.41</v>
      </c>
      <c r="AM469">
        <v>253.27</v>
      </c>
      <c r="AN469">
        <v>-98.91</v>
      </c>
      <c r="AO469">
        <v>222.61</v>
      </c>
      <c r="AP469">
        <v>-320.62</v>
      </c>
      <c r="AQ469">
        <v>40.94</v>
      </c>
    </row>
    <row r="470" spans="1:43" hidden="1" x14ac:dyDescent="0.25">
      <c r="A470" t="s">
        <v>1233</v>
      </c>
      <c r="B470" t="s">
        <v>1232</v>
      </c>
      <c r="C470" t="s">
        <v>88</v>
      </c>
      <c r="D470">
        <v>7105.7013049999996</v>
      </c>
      <c r="E470">
        <v>2193.5500000000002</v>
      </c>
      <c r="F470">
        <v>72.25</v>
      </c>
      <c r="G470">
        <v>5.7</v>
      </c>
      <c r="H470">
        <v>6.48</v>
      </c>
      <c r="I470">
        <v>308.98</v>
      </c>
      <c r="J470">
        <v>81.209999999999994</v>
      </c>
      <c r="L470">
        <v>0</v>
      </c>
      <c r="M470">
        <v>0</v>
      </c>
      <c r="N470">
        <v>143.93</v>
      </c>
      <c r="O470">
        <v>929.979999999999</v>
      </c>
      <c r="P470">
        <v>115.299999999999</v>
      </c>
      <c r="R470">
        <v>893.73999999999899</v>
      </c>
      <c r="S470">
        <v>43.23</v>
      </c>
      <c r="T470">
        <v>77.09</v>
      </c>
      <c r="U470">
        <v>36.24</v>
      </c>
      <c r="V470">
        <v>3.7899999999997802</v>
      </c>
      <c r="W470">
        <v>1542.05</v>
      </c>
      <c r="X470">
        <v>1032.82</v>
      </c>
      <c r="Y470">
        <v>149.34</v>
      </c>
      <c r="Z470">
        <v>3.2401</v>
      </c>
      <c r="AA470">
        <v>57.57</v>
      </c>
      <c r="AC470">
        <v>1698.16</v>
      </c>
      <c r="AD470">
        <v>302.81</v>
      </c>
      <c r="AE470">
        <v>30.3</v>
      </c>
      <c r="AF470">
        <v>1962.79999999999</v>
      </c>
      <c r="AG470">
        <v>264.63999999999902</v>
      </c>
      <c r="AH470">
        <v>377.8</v>
      </c>
      <c r="AI470">
        <v>1698.1599999999901</v>
      </c>
      <c r="AJ470">
        <v>120.22</v>
      </c>
      <c r="AK470">
        <v>-81.23</v>
      </c>
      <c r="AL470">
        <v>-186.31</v>
      </c>
      <c r="AM470">
        <v>382.18</v>
      </c>
      <c r="AN470">
        <v>-237.56</v>
      </c>
      <c r="AO470">
        <v>261.95999999999998</v>
      </c>
      <c r="AP470">
        <v>114.64</v>
      </c>
      <c r="AQ470">
        <v>19.440000000000001</v>
      </c>
    </row>
    <row r="471" spans="1:43" hidden="1" x14ac:dyDescent="0.25">
      <c r="A471" t="s">
        <v>1235</v>
      </c>
      <c r="B471" t="s">
        <v>1234</v>
      </c>
      <c r="C471" t="s">
        <v>468</v>
      </c>
      <c r="D471">
        <v>7064.95520046</v>
      </c>
      <c r="E471">
        <v>304.55</v>
      </c>
      <c r="F471">
        <v>743.8</v>
      </c>
      <c r="G471">
        <v>484</v>
      </c>
      <c r="H471">
        <v>52.5</v>
      </c>
      <c r="I471">
        <v>161.9</v>
      </c>
      <c r="K471">
        <v>7.3</v>
      </c>
      <c r="L471">
        <v>94.7</v>
      </c>
      <c r="M471">
        <v>451.3</v>
      </c>
      <c r="N471">
        <v>0</v>
      </c>
      <c r="O471">
        <v>1625.69999999999</v>
      </c>
      <c r="P471">
        <v>349.4</v>
      </c>
      <c r="R471">
        <v>1016.19999999999</v>
      </c>
      <c r="S471">
        <v>207.3</v>
      </c>
      <c r="T471">
        <v>525.099999999999</v>
      </c>
      <c r="U471">
        <v>56.2</v>
      </c>
      <c r="V471">
        <v>42.9</v>
      </c>
      <c r="W471">
        <v>1055.0999999999999</v>
      </c>
      <c r="X471">
        <v>1583.3999999999901</v>
      </c>
      <c r="Y471">
        <v>1268.8999999999901</v>
      </c>
      <c r="Z471">
        <v>23.907942800000001</v>
      </c>
      <c r="AA471">
        <v>713.1</v>
      </c>
      <c r="AC471">
        <v>1590.8</v>
      </c>
      <c r="AD471">
        <v>573.29999999999995</v>
      </c>
      <c r="AE471">
        <v>306.5</v>
      </c>
      <c r="AF471">
        <v>3209.0999999999899</v>
      </c>
      <c r="AG471">
        <v>1618.29999999999</v>
      </c>
      <c r="AH471">
        <v>640.9</v>
      </c>
      <c r="AI471">
        <v>1590.79999999999</v>
      </c>
      <c r="AJ471">
        <v>250.7</v>
      </c>
      <c r="AK471">
        <v>74.3</v>
      </c>
      <c r="AL471">
        <v>-424.6</v>
      </c>
      <c r="AM471">
        <v>387.4</v>
      </c>
      <c r="AN471">
        <v>-78.900000000000006</v>
      </c>
      <c r="AO471">
        <v>136.69999999999999</v>
      </c>
      <c r="AP471">
        <v>37.099999999999902</v>
      </c>
      <c r="AQ471">
        <v>26.3</v>
      </c>
    </row>
    <row r="472" spans="1:43" hidden="1" x14ac:dyDescent="0.25">
      <c r="A472" t="s">
        <v>1237</v>
      </c>
      <c r="B472" t="s">
        <v>1236</v>
      </c>
      <c r="C472" t="s">
        <v>515</v>
      </c>
      <c r="D472">
        <v>7061.0861344000004</v>
      </c>
      <c r="E472">
        <v>4633.3500000000004</v>
      </c>
      <c r="F472">
        <v>155.71</v>
      </c>
      <c r="G472">
        <v>9.32</v>
      </c>
      <c r="H472">
        <v>15.39</v>
      </c>
      <c r="I472">
        <v>56.45</v>
      </c>
      <c r="K472">
        <v>1.08</v>
      </c>
      <c r="L472">
        <v>0</v>
      </c>
      <c r="M472">
        <v>0.15</v>
      </c>
      <c r="O472">
        <v>122.84</v>
      </c>
      <c r="P472">
        <v>10.1</v>
      </c>
      <c r="R472">
        <v>114.55</v>
      </c>
      <c r="S472">
        <v>19.64</v>
      </c>
      <c r="T472">
        <v>47.9299999999999</v>
      </c>
      <c r="U472">
        <v>7.06</v>
      </c>
      <c r="V472">
        <v>6.6300000000000496</v>
      </c>
      <c r="W472">
        <v>235.56</v>
      </c>
      <c r="X472">
        <v>351.17</v>
      </c>
      <c r="Y472">
        <v>203.64</v>
      </c>
      <c r="Z472">
        <v>1.5393019999999999</v>
      </c>
      <c r="AA472">
        <v>4.01</v>
      </c>
      <c r="AC472">
        <v>260.27</v>
      </c>
      <c r="AD472">
        <v>123.43</v>
      </c>
      <c r="AE472">
        <v>3.46999999999999</v>
      </c>
      <c r="AF472">
        <v>474.01</v>
      </c>
      <c r="AG472">
        <v>213.74</v>
      </c>
      <c r="AH472">
        <v>151.65</v>
      </c>
      <c r="AI472">
        <v>260.27</v>
      </c>
      <c r="AJ472">
        <v>33.76</v>
      </c>
      <c r="AK472">
        <v>-122.17</v>
      </c>
      <c r="AL472">
        <v>5.17</v>
      </c>
      <c r="AM472">
        <v>129.24</v>
      </c>
      <c r="AN472">
        <v>-65.34</v>
      </c>
      <c r="AO472">
        <v>95.48</v>
      </c>
      <c r="AP472">
        <v>12.239999999999901</v>
      </c>
      <c r="AQ472">
        <v>120.07</v>
      </c>
    </row>
    <row r="473" spans="1:43" hidden="1" x14ac:dyDescent="0.25">
      <c r="A473" t="s">
        <v>1239</v>
      </c>
      <c r="B473" t="s">
        <v>1238</v>
      </c>
      <c r="C473" t="s">
        <v>765</v>
      </c>
      <c r="D473">
        <v>7009.9305420600003</v>
      </c>
      <c r="E473">
        <v>72.849999999999994</v>
      </c>
      <c r="F473">
        <v>1323.24</v>
      </c>
      <c r="G473">
        <v>2034.83</v>
      </c>
      <c r="H473">
        <v>95.48</v>
      </c>
      <c r="I473">
        <v>2391.66</v>
      </c>
      <c r="K473">
        <v>87.37</v>
      </c>
      <c r="L473">
        <v>52.44</v>
      </c>
      <c r="M473">
        <v>3584.49</v>
      </c>
      <c r="N473">
        <v>3133.59</v>
      </c>
      <c r="O473">
        <v>21112.449999999899</v>
      </c>
      <c r="P473">
        <v>13963.049999999899</v>
      </c>
      <c r="Q473">
        <v>16928.73</v>
      </c>
      <c r="R473">
        <v>459.41999999999899</v>
      </c>
      <c r="S473">
        <v>4391.07</v>
      </c>
      <c r="T473">
        <v>2656.45</v>
      </c>
      <c r="U473">
        <v>0</v>
      </c>
      <c r="V473" s="4">
        <v>-1.09139364212751E-11</v>
      </c>
      <c r="W473">
        <v>6005.95</v>
      </c>
      <c r="X473">
        <v>8100.1399999999903</v>
      </c>
      <c r="Y473">
        <v>3979.6899999999901</v>
      </c>
      <c r="Z473">
        <v>95.405553299999994</v>
      </c>
      <c r="AA473">
        <v>15939.46</v>
      </c>
      <c r="AC473">
        <v>11269.85</v>
      </c>
      <c r="AD473">
        <v>102.1</v>
      </c>
      <c r="AE473">
        <v>13963.05</v>
      </c>
      <c r="AF473">
        <v>29212.589999999898</v>
      </c>
      <c r="AG473">
        <v>17942.7399999999</v>
      </c>
      <c r="AH473">
        <v>1215.31</v>
      </c>
      <c r="AI473">
        <v>11269.85</v>
      </c>
      <c r="AJ473">
        <v>124.53</v>
      </c>
      <c r="AK473">
        <v>2153.2600000000002</v>
      </c>
      <c r="AL473">
        <v>-443.45</v>
      </c>
      <c r="AM473">
        <v>-2448.73</v>
      </c>
      <c r="AN473">
        <v>-2422.35</v>
      </c>
      <c r="AO473">
        <v>-2573.2600000000002</v>
      </c>
      <c r="AP473">
        <v>-738.91999999999905</v>
      </c>
      <c r="AQ473">
        <v>196.38</v>
      </c>
    </row>
    <row r="474" spans="1:43" hidden="1" x14ac:dyDescent="0.25">
      <c r="A474" t="s">
        <v>1241</v>
      </c>
      <c r="B474" t="s">
        <v>1240</v>
      </c>
      <c r="C474" t="s">
        <v>515</v>
      </c>
      <c r="D474">
        <v>7008.3841205549998</v>
      </c>
      <c r="E474">
        <v>989.7</v>
      </c>
      <c r="F474">
        <v>96.49</v>
      </c>
      <c r="G474">
        <v>90.21</v>
      </c>
      <c r="H474">
        <v>66.290000000000006</v>
      </c>
      <c r="I474">
        <v>214.61</v>
      </c>
      <c r="K474">
        <v>14.22</v>
      </c>
      <c r="L474">
        <v>64.489000000000004</v>
      </c>
      <c r="M474">
        <v>24.13</v>
      </c>
      <c r="N474">
        <v>0</v>
      </c>
      <c r="O474">
        <v>372.78</v>
      </c>
      <c r="P474">
        <v>90.86</v>
      </c>
      <c r="R474">
        <v>243.98099999999999</v>
      </c>
      <c r="S474">
        <v>54.12</v>
      </c>
      <c r="T474">
        <v>246.789999999999</v>
      </c>
      <c r="U474">
        <v>25.96</v>
      </c>
      <c r="V474">
        <v>4.3899999999999997</v>
      </c>
      <c r="W474">
        <v>579.53</v>
      </c>
      <c r="X474">
        <v>797.39</v>
      </c>
      <c r="Y474">
        <v>343.28</v>
      </c>
      <c r="Z474">
        <v>6.6293148999999998</v>
      </c>
      <c r="AA474">
        <v>245.17</v>
      </c>
      <c r="AC474">
        <v>736.03</v>
      </c>
      <c r="AD474">
        <v>252.14</v>
      </c>
      <c r="AE474">
        <v>86.47</v>
      </c>
      <c r="AF474">
        <v>1170.17</v>
      </c>
      <c r="AG474">
        <v>434.14</v>
      </c>
      <c r="AH474">
        <v>276.52</v>
      </c>
      <c r="AI474">
        <v>736.03</v>
      </c>
      <c r="AJ474">
        <v>41</v>
      </c>
      <c r="AK474">
        <v>3.09</v>
      </c>
      <c r="AL474">
        <v>-25.17</v>
      </c>
      <c r="AM474">
        <v>13.71</v>
      </c>
      <c r="AN474">
        <v>-189.41</v>
      </c>
      <c r="AO474">
        <v>-27.29</v>
      </c>
      <c r="AP474">
        <v>-8.3699999999999992</v>
      </c>
      <c r="AQ474">
        <v>0</v>
      </c>
    </row>
    <row r="475" spans="1:43" hidden="1" x14ac:dyDescent="0.25">
      <c r="A475" t="s">
        <v>1243</v>
      </c>
      <c r="B475" t="s">
        <v>1242</v>
      </c>
      <c r="C475" t="s">
        <v>1168</v>
      </c>
      <c r="D475">
        <v>7008.3529049999997</v>
      </c>
      <c r="E475">
        <v>1772.55</v>
      </c>
      <c r="F475">
        <v>590.55999999999995</v>
      </c>
      <c r="G475">
        <v>612.04</v>
      </c>
      <c r="H475">
        <v>41.77</v>
      </c>
      <c r="I475">
        <v>33.94</v>
      </c>
      <c r="K475">
        <v>163.63</v>
      </c>
      <c r="L475">
        <v>20.373200000000001</v>
      </c>
      <c r="M475">
        <v>0</v>
      </c>
      <c r="N475">
        <v>-0.37</v>
      </c>
      <c r="O475">
        <v>871.62</v>
      </c>
      <c r="P475">
        <v>1325.3999999999901</v>
      </c>
      <c r="R475">
        <v>614.73680000000002</v>
      </c>
      <c r="S475">
        <v>869.33</v>
      </c>
      <c r="T475">
        <v>1540.7</v>
      </c>
      <c r="U475">
        <v>72.88</v>
      </c>
      <c r="V475">
        <v>1316.6</v>
      </c>
      <c r="W475">
        <v>1702.88</v>
      </c>
      <c r="X475">
        <v>4941.3599999999997</v>
      </c>
      <c r="Y475">
        <v>2131.2600000000002</v>
      </c>
      <c r="Z475">
        <v>5.2342103699999996</v>
      </c>
      <c r="AA475">
        <v>831.81</v>
      </c>
      <c r="AC475">
        <v>2356.3200000000002</v>
      </c>
      <c r="AD475">
        <v>2176.73</v>
      </c>
      <c r="AE475">
        <v>8.7999999999999794</v>
      </c>
      <c r="AF475">
        <v>5812.98</v>
      </c>
      <c r="AG475">
        <v>3456.66</v>
      </c>
      <c r="AH475">
        <v>1861.36</v>
      </c>
      <c r="AI475">
        <v>2356.3199999999902</v>
      </c>
      <c r="AJ475">
        <v>38.619999999999997</v>
      </c>
      <c r="AK475">
        <v>-9.9499999999999993</v>
      </c>
      <c r="AL475">
        <v>-25.34</v>
      </c>
      <c r="AM475">
        <v>51.41</v>
      </c>
      <c r="AN475">
        <v>-315.2</v>
      </c>
      <c r="AO475">
        <v>12.79</v>
      </c>
      <c r="AP475">
        <v>16.119999999999902</v>
      </c>
      <c r="AQ475">
        <v>35.11</v>
      </c>
    </row>
    <row r="476" spans="1:43" hidden="1" x14ac:dyDescent="0.25">
      <c r="A476" t="s">
        <v>1245</v>
      </c>
      <c r="B476" t="s">
        <v>1244</v>
      </c>
      <c r="C476" t="s">
        <v>66</v>
      </c>
      <c r="D476">
        <v>6983.5905550349999</v>
      </c>
      <c r="E476">
        <v>630</v>
      </c>
      <c r="F476">
        <v>407.19</v>
      </c>
      <c r="G476">
        <v>328.98</v>
      </c>
      <c r="H476">
        <v>110.56</v>
      </c>
      <c r="I476">
        <v>68.680000000000007</v>
      </c>
      <c r="J476">
        <v>12.28</v>
      </c>
      <c r="L476">
        <v>2.2669999999999999</v>
      </c>
      <c r="M476">
        <v>1.69</v>
      </c>
      <c r="O476">
        <v>712.32999999999902</v>
      </c>
      <c r="P476">
        <v>24.979999999999698</v>
      </c>
      <c r="R476">
        <v>665.89299999999901</v>
      </c>
      <c r="S476">
        <v>104.61</v>
      </c>
      <c r="T476">
        <v>241.60999999999899</v>
      </c>
      <c r="U476">
        <v>42.48</v>
      </c>
      <c r="V476">
        <v>12.699999999999701</v>
      </c>
      <c r="W476">
        <v>825.73</v>
      </c>
      <c r="X476">
        <v>1226.71999999999</v>
      </c>
      <c r="Y476">
        <v>648.79999999999995</v>
      </c>
      <c r="Z476">
        <v>11.056107900000001</v>
      </c>
      <c r="AA476">
        <v>151.93</v>
      </c>
      <c r="AC476">
        <v>1265.27</v>
      </c>
      <c r="AD476">
        <v>618.80999999999995</v>
      </c>
      <c r="AE476">
        <v>0</v>
      </c>
      <c r="AF476">
        <v>1939.04999999999</v>
      </c>
      <c r="AG476">
        <v>673.77999999999895</v>
      </c>
      <c r="AH476">
        <v>434.62</v>
      </c>
      <c r="AI476">
        <v>1265.27</v>
      </c>
      <c r="AJ476">
        <v>169.21</v>
      </c>
      <c r="AK476">
        <v>22.19</v>
      </c>
      <c r="AL476">
        <v>20.48</v>
      </c>
      <c r="AM476">
        <v>-19.5</v>
      </c>
      <c r="AN476">
        <v>-448.95</v>
      </c>
      <c r="AO476">
        <v>-188.71</v>
      </c>
      <c r="AP476">
        <v>23.17</v>
      </c>
      <c r="AQ476">
        <v>38.51</v>
      </c>
    </row>
    <row r="477" spans="1:43" hidden="1" x14ac:dyDescent="0.25">
      <c r="A477" t="s">
        <v>1247</v>
      </c>
      <c r="B477" t="s">
        <v>1246</v>
      </c>
      <c r="C477" t="s">
        <v>777</v>
      </c>
      <c r="D477">
        <v>6977.4458512000001</v>
      </c>
      <c r="E477">
        <v>40.15</v>
      </c>
      <c r="F477">
        <v>1553.06</v>
      </c>
      <c r="G477">
        <v>3157.79</v>
      </c>
      <c r="H477">
        <v>342.87</v>
      </c>
      <c r="I477">
        <v>398.719999999999</v>
      </c>
      <c r="J477">
        <v>43.86</v>
      </c>
      <c r="L477">
        <v>1927.15</v>
      </c>
      <c r="M477">
        <v>515.61</v>
      </c>
      <c r="N477">
        <v>1505.84</v>
      </c>
      <c r="O477">
        <v>3505.05</v>
      </c>
      <c r="P477">
        <v>239.069999999999</v>
      </c>
      <c r="R477">
        <v>605.90999999999894</v>
      </c>
      <c r="S477">
        <v>1622.14</v>
      </c>
      <c r="T477">
        <v>1118.96</v>
      </c>
      <c r="U477">
        <v>456.38</v>
      </c>
      <c r="V477">
        <v>103.52</v>
      </c>
      <c r="W477">
        <v>1279.01</v>
      </c>
      <c r="X477">
        <v>5691.55</v>
      </c>
      <c r="Y477">
        <v>2672.02</v>
      </c>
      <c r="Z477">
        <v>171.436016</v>
      </c>
      <c r="AA477">
        <v>788.79</v>
      </c>
      <c r="AC477">
        <v>6285.51</v>
      </c>
      <c r="AD477">
        <v>2579.84</v>
      </c>
      <c r="AE477">
        <v>91.689999999999898</v>
      </c>
      <c r="AF477">
        <v>9196.6</v>
      </c>
      <c r="AG477">
        <v>2911.09</v>
      </c>
      <c r="AH477">
        <v>1090.8499999999999</v>
      </c>
      <c r="AI477">
        <v>6285.51</v>
      </c>
      <c r="AJ477">
        <v>184.07</v>
      </c>
      <c r="AK477">
        <v>-292.98</v>
      </c>
      <c r="AL477">
        <v>-292.56</v>
      </c>
      <c r="AM477">
        <v>593.08000000000004</v>
      </c>
      <c r="AN477">
        <v>-486.55999999999898</v>
      </c>
      <c r="AO477">
        <v>409.01</v>
      </c>
      <c r="AP477">
        <v>7.5400000000000196</v>
      </c>
      <c r="AQ477">
        <v>0</v>
      </c>
    </row>
    <row r="478" spans="1:43" hidden="1" x14ac:dyDescent="0.25">
      <c r="A478" t="s">
        <v>1249</v>
      </c>
      <c r="B478" t="s">
        <v>1248</v>
      </c>
      <c r="C478" t="s">
        <v>780</v>
      </c>
      <c r="D478">
        <v>6924.7551211649998</v>
      </c>
      <c r="E478">
        <v>364.7</v>
      </c>
      <c r="F478">
        <v>645.82000000000005</v>
      </c>
      <c r="G478">
        <v>1087.1199999999999</v>
      </c>
      <c r="H478">
        <v>18.97</v>
      </c>
      <c r="I478">
        <v>95.18</v>
      </c>
      <c r="K478">
        <v>98.11</v>
      </c>
      <c r="L478">
        <v>0</v>
      </c>
      <c r="M478">
        <v>0</v>
      </c>
      <c r="N478">
        <v>-15.22</v>
      </c>
      <c r="O478">
        <v>216.69</v>
      </c>
      <c r="P478">
        <v>730.32999999999902</v>
      </c>
      <c r="R478">
        <v>44.32</v>
      </c>
      <c r="S478">
        <v>2086.6799999999998</v>
      </c>
      <c r="T478">
        <v>2054.52</v>
      </c>
      <c r="U478">
        <v>74.260000000000005</v>
      </c>
      <c r="V478">
        <v>19.239999999999501</v>
      </c>
      <c r="W478">
        <v>-1331.1699999999901</v>
      </c>
      <c r="X478">
        <v>2973.68</v>
      </c>
      <c r="Y478">
        <v>2700.34</v>
      </c>
      <c r="Z478">
        <v>18.969333299999999</v>
      </c>
      <c r="AA478">
        <v>2029.61</v>
      </c>
      <c r="AC478">
        <v>-240.29999999999899</v>
      </c>
      <c r="AD478">
        <v>1.57</v>
      </c>
      <c r="AE478">
        <v>711.09</v>
      </c>
      <c r="AF478">
        <v>3190.37</v>
      </c>
      <c r="AG478">
        <v>3430.6699999999901</v>
      </c>
      <c r="AH478">
        <v>790.25</v>
      </c>
      <c r="AI478">
        <v>-240.29999999999899</v>
      </c>
      <c r="AJ478">
        <v>9.24</v>
      </c>
      <c r="AK478">
        <v>1431.26</v>
      </c>
      <c r="AL478">
        <v>-11.66</v>
      </c>
      <c r="AM478">
        <v>-1829.21</v>
      </c>
      <c r="AN478">
        <v>-730.14</v>
      </c>
      <c r="AO478">
        <v>-1838.45</v>
      </c>
      <c r="AP478">
        <v>-409.61</v>
      </c>
      <c r="AQ478">
        <v>0</v>
      </c>
    </row>
    <row r="479" spans="1:43" hidden="1" x14ac:dyDescent="0.25">
      <c r="A479" t="s">
        <v>1251</v>
      </c>
      <c r="B479" t="s">
        <v>1250</v>
      </c>
      <c r="C479" t="s">
        <v>603</v>
      </c>
      <c r="D479">
        <v>6867.3923999999997</v>
      </c>
      <c r="E479">
        <v>608.4</v>
      </c>
      <c r="F479">
        <v>411.69</v>
      </c>
      <c r="G479">
        <v>0</v>
      </c>
      <c r="H479">
        <v>114.55</v>
      </c>
      <c r="I479">
        <v>2754.4199999999901</v>
      </c>
      <c r="J479">
        <v>10.78</v>
      </c>
      <c r="L479">
        <v>0</v>
      </c>
      <c r="M479">
        <v>0</v>
      </c>
      <c r="O479">
        <v>1805.6299999999901</v>
      </c>
      <c r="P479">
        <v>117.77</v>
      </c>
      <c r="R479">
        <v>510.32</v>
      </c>
      <c r="S479">
        <v>1748.33</v>
      </c>
      <c r="T479">
        <v>5859.65</v>
      </c>
      <c r="U479">
        <v>1295.31</v>
      </c>
      <c r="V479">
        <v>97.26</v>
      </c>
      <c r="W479">
        <v>1143.3399999999999</v>
      </c>
      <c r="X479">
        <v>5841.37</v>
      </c>
      <c r="Y479">
        <v>6271.34</v>
      </c>
      <c r="Z479">
        <v>11.4552</v>
      </c>
      <c r="AA479">
        <v>11.2</v>
      </c>
      <c r="AC479">
        <v>1257.8899999999901</v>
      </c>
      <c r="AD479">
        <v>1183.68</v>
      </c>
      <c r="AE479">
        <v>9.7299999999999898</v>
      </c>
      <c r="AF479">
        <v>7647</v>
      </c>
      <c r="AG479">
        <v>6389.11</v>
      </c>
      <c r="AH479">
        <v>154.94</v>
      </c>
      <c r="AI479">
        <v>1257.8899999999901</v>
      </c>
      <c r="AJ479">
        <v>54.83</v>
      </c>
      <c r="AK479">
        <v>-71.819999999999993</v>
      </c>
      <c r="AL479">
        <v>428.33</v>
      </c>
      <c r="AM479">
        <v>-356.11</v>
      </c>
      <c r="AN479">
        <v>-509.849999999999</v>
      </c>
      <c r="AO479">
        <v>-410.94</v>
      </c>
      <c r="AP479">
        <v>0.39999999999997699</v>
      </c>
      <c r="AQ479">
        <v>69.88</v>
      </c>
    </row>
    <row r="480" spans="1:43" hidden="1" x14ac:dyDescent="0.25">
      <c r="A480" t="s">
        <v>1253</v>
      </c>
      <c r="B480" t="s">
        <v>1252</v>
      </c>
      <c r="C480" t="s">
        <v>66</v>
      </c>
      <c r="D480">
        <v>6816.10373514</v>
      </c>
      <c r="E480">
        <v>436.45</v>
      </c>
      <c r="F480">
        <v>1861.53</v>
      </c>
      <c r="G480">
        <v>1386.28</v>
      </c>
      <c r="H480">
        <v>79.06</v>
      </c>
      <c r="I480">
        <v>1191.8900000000001</v>
      </c>
      <c r="J480">
        <v>716.68</v>
      </c>
      <c r="L480">
        <v>0</v>
      </c>
      <c r="M480">
        <v>0.04</v>
      </c>
      <c r="N480">
        <v>0</v>
      </c>
      <c r="O480">
        <v>3691.11</v>
      </c>
      <c r="P480">
        <v>1743.96</v>
      </c>
      <c r="R480">
        <v>3587.74</v>
      </c>
      <c r="S480">
        <v>168.03</v>
      </c>
      <c r="T480">
        <v>372.82</v>
      </c>
      <c r="U480">
        <v>103.33</v>
      </c>
      <c r="V480">
        <v>89.89</v>
      </c>
      <c r="W480">
        <v>358.79999999999899</v>
      </c>
      <c r="X480">
        <v>2145.66</v>
      </c>
      <c r="Y480">
        <v>2234.35</v>
      </c>
      <c r="Z480">
        <v>15.810957399999999</v>
      </c>
      <c r="AA480">
        <v>1019.26</v>
      </c>
      <c r="AC480">
        <v>1858.45999999999</v>
      </c>
      <c r="AD480">
        <v>643.1</v>
      </c>
      <c r="AE480">
        <v>937.39</v>
      </c>
      <c r="AF480">
        <v>5836.77</v>
      </c>
      <c r="AG480">
        <v>3978.31</v>
      </c>
      <c r="AH480">
        <v>142.63999999999999</v>
      </c>
      <c r="AI480">
        <v>1858.46</v>
      </c>
      <c r="AJ480">
        <v>419.59</v>
      </c>
      <c r="AK480">
        <v>-26.99</v>
      </c>
      <c r="AL480">
        <v>-217.21</v>
      </c>
      <c r="AM480">
        <v>355.43</v>
      </c>
      <c r="AN480">
        <v>-105.61</v>
      </c>
      <c r="AO480">
        <v>-64.159999999999897</v>
      </c>
      <c r="AP480">
        <v>111.23</v>
      </c>
      <c r="AQ480">
        <v>0</v>
      </c>
    </row>
    <row r="481" spans="1:43" hidden="1" x14ac:dyDescent="0.25">
      <c r="A481" t="s">
        <v>59</v>
      </c>
      <c r="B481" t="s">
        <v>60</v>
      </c>
      <c r="C481" t="s">
        <v>61</v>
      </c>
      <c r="D481">
        <v>6814.3143579999996</v>
      </c>
      <c r="E481">
        <v>240.2</v>
      </c>
      <c r="F481">
        <v>307.07</v>
      </c>
      <c r="G481">
        <v>97.87</v>
      </c>
      <c r="H481">
        <v>56.25</v>
      </c>
      <c r="I481">
        <v>274.62</v>
      </c>
      <c r="K481">
        <v>118.26</v>
      </c>
      <c r="L481">
        <v>0</v>
      </c>
      <c r="M481">
        <v>57.84</v>
      </c>
      <c r="N481">
        <v>231.44</v>
      </c>
      <c r="O481">
        <v>3374.1</v>
      </c>
      <c r="P481">
        <v>1454.84</v>
      </c>
      <c r="R481">
        <v>910.51999999999896</v>
      </c>
      <c r="S481">
        <v>795.79</v>
      </c>
      <c r="T481">
        <v>949.27</v>
      </c>
      <c r="U481">
        <v>2287.48</v>
      </c>
      <c r="V481">
        <v>75.940000000000197</v>
      </c>
      <c r="W481">
        <v>2165.09</v>
      </c>
      <c r="X481">
        <v>1896.23</v>
      </c>
      <c r="Y481">
        <v>1256.3399999999999</v>
      </c>
      <c r="Z481">
        <v>28.123460000000001</v>
      </c>
      <c r="AA481">
        <v>1463.54</v>
      </c>
      <c r="AC481">
        <v>2559.15</v>
      </c>
      <c r="AD481">
        <v>227.41</v>
      </c>
      <c r="AE481">
        <v>1378.8999999999901</v>
      </c>
      <c r="AF481">
        <v>5270.33</v>
      </c>
      <c r="AG481">
        <v>2711.18</v>
      </c>
      <c r="AH481">
        <v>598.41</v>
      </c>
      <c r="AI481">
        <v>2559.1499999999901</v>
      </c>
      <c r="AJ481">
        <v>357.3</v>
      </c>
      <c r="AK481">
        <v>764.87</v>
      </c>
      <c r="AL481">
        <v>-408.48</v>
      </c>
      <c r="AM481">
        <v>-336.44</v>
      </c>
      <c r="AN481">
        <v>-1084.53</v>
      </c>
      <c r="AO481">
        <v>-693.74</v>
      </c>
      <c r="AP481">
        <v>19.9499999999999</v>
      </c>
      <c r="AQ481">
        <v>7.03</v>
      </c>
    </row>
    <row r="482" spans="1:43" hidden="1" x14ac:dyDescent="0.25">
      <c r="A482" t="s">
        <v>1255</v>
      </c>
      <c r="B482" t="s">
        <v>1254</v>
      </c>
      <c r="C482" t="s">
        <v>347</v>
      </c>
      <c r="D482">
        <v>6800.2755300749996</v>
      </c>
      <c r="E482">
        <v>493</v>
      </c>
      <c r="F482">
        <v>459.23</v>
      </c>
      <c r="G482">
        <v>207.8</v>
      </c>
      <c r="H482">
        <v>69.48</v>
      </c>
      <c r="I482">
        <v>62.67</v>
      </c>
      <c r="J482">
        <v>206.72</v>
      </c>
      <c r="L482">
        <v>0</v>
      </c>
      <c r="M482">
        <v>1.03</v>
      </c>
      <c r="N482">
        <v>914.45</v>
      </c>
      <c r="O482">
        <v>3375.36</v>
      </c>
      <c r="P482">
        <v>593.36</v>
      </c>
      <c r="R482">
        <v>3272.51</v>
      </c>
      <c r="S482">
        <v>147.18</v>
      </c>
      <c r="T482">
        <v>1420.4399999999901</v>
      </c>
      <c r="U482">
        <v>101.82</v>
      </c>
      <c r="V482">
        <v>11.16</v>
      </c>
      <c r="W482">
        <v>1816.6</v>
      </c>
      <c r="X482">
        <v>2106.1499999999901</v>
      </c>
      <c r="Y482">
        <v>1879.6699999999901</v>
      </c>
      <c r="Z482">
        <v>13.8958215</v>
      </c>
      <c r="AA482">
        <v>971.24</v>
      </c>
      <c r="AC482">
        <v>3008.48</v>
      </c>
      <c r="AD482">
        <v>1078.49</v>
      </c>
      <c r="AE482">
        <v>375.48</v>
      </c>
      <c r="AF482">
        <v>5481.51</v>
      </c>
      <c r="AG482">
        <v>2473.0299999999902</v>
      </c>
      <c r="AH482">
        <v>817.81</v>
      </c>
      <c r="AI482">
        <v>3008.48</v>
      </c>
      <c r="AJ482">
        <v>481.27</v>
      </c>
      <c r="AK482">
        <v>-423.36</v>
      </c>
      <c r="AL482">
        <v>-399.12</v>
      </c>
      <c r="AM482">
        <v>797.73</v>
      </c>
      <c r="AN482">
        <v>-105.19</v>
      </c>
      <c r="AO482">
        <v>316.45999999999998</v>
      </c>
      <c r="AP482">
        <v>-24.75</v>
      </c>
      <c r="AQ482">
        <v>76.38</v>
      </c>
    </row>
    <row r="483" spans="1:43" hidden="1" x14ac:dyDescent="0.25">
      <c r="A483" t="s">
        <v>1257</v>
      </c>
      <c r="B483" t="s">
        <v>1256</v>
      </c>
      <c r="C483" t="s">
        <v>27</v>
      </c>
      <c r="D483">
        <v>6796.4444056800003</v>
      </c>
      <c r="E483">
        <v>439.8</v>
      </c>
      <c r="G483">
        <v>0</v>
      </c>
      <c r="H483">
        <v>142.51</v>
      </c>
      <c r="I483">
        <v>3852.01</v>
      </c>
      <c r="M483">
        <v>13035.46</v>
      </c>
      <c r="O483">
        <v>49006.479999999901</v>
      </c>
      <c r="P483">
        <v>2589.6799999999998</v>
      </c>
      <c r="Q483">
        <v>33491.54</v>
      </c>
      <c r="R483">
        <v>210.84</v>
      </c>
      <c r="U483">
        <v>2268.64</v>
      </c>
      <c r="V483">
        <v>2589.6799999999998</v>
      </c>
      <c r="W483">
        <v>5193.1899999999996</v>
      </c>
      <c r="X483">
        <v>3852.01</v>
      </c>
      <c r="Y483">
        <v>44933.11</v>
      </c>
      <c r="Z483">
        <v>14.2511454</v>
      </c>
      <c r="AB483">
        <v>44933.11</v>
      </c>
      <c r="AC483">
        <v>5335.7</v>
      </c>
      <c r="AE483">
        <v>0</v>
      </c>
      <c r="AF483">
        <v>52858.49</v>
      </c>
      <c r="AG483">
        <v>47522.79</v>
      </c>
      <c r="AI483">
        <v>5335.6999999999898</v>
      </c>
      <c r="AJ483">
        <v>107.04</v>
      </c>
      <c r="AK483">
        <v>-71.260000000000005</v>
      </c>
      <c r="AL483">
        <v>-106.83</v>
      </c>
      <c r="AM483">
        <v>1325.01</v>
      </c>
      <c r="AN483">
        <v>-234.93</v>
      </c>
      <c r="AO483">
        <v>1217.97</v>
      </c>
      <c r="AP483">
        <v>1146.92</v>
      </c>
      <c r="AQ483">
        <v>0</v>
      </c>
    </row>
    <row r="484" spans="1:43" hidden="1" x14ac:dyDescent="0.25">
      <c r="A484" t="s">
        <v>1259</v>
      </c>
      <c r="B484" t="s">
        <v>1258</v>
      </c>
      <c r="C484" t="s">
        <v>418</v>
      </c>
      <c r="D484">
        <v>6785.7725133000004</v>
      </c>
      <c r="E484">
        <v>281.95</v>
      </c>
      <c r="F484">
        <v>461.08</v>
      </c>
      <c r="G484">
        <v>0</v>
      </c>
      <c r="H484">
        <v>277.85000000000002</v>
      </c>
      <c r="I484">
        <v>36.11</v>
      </c>
      <c r="L484">
        <v>0</v>
      </c>
      <c r="M484">
        <v>0</v>
      </c>
      <c r="O484">
        <v>389.01</v>
      </c>
      <c r="P484">
        <v>275.83999999999997</v>
      </c>
      <c r="R484">
        <v>313.27999999999997</v>
      </c>
      <c r="S484">
        <v>75.739999999999995</v>
      </c>
      <c r="T484">
        <v>251.17</v>
      </c>
      <c r="U484">
        <v>75.73</v>
      </c>
      <c r="V484">
        <v>23.139999999999901</v>
      </c>
      <c r="W484">
        <v>-116.12</v>
      </c>
      <c r="X484">
        <v>780.71</v>
      </c>
      <c r="Y484">
        <v>712.25</v>
      </c>
      <c r="Z484">
        <v>23.910403500000001</v>
      </c>
      <c r="AA484">
        <v>360.42</v>
      </c>
      <c r="AC484">
        <v>181.63</v>
      </c>
      <c r="AD484">
        <v>225.75</v>
      </c>
      <c r="AE484">
        <v>252.7</v>
      </c>
      <c r="AF484">
        <v>1169.72</v>
      </c>
      <c r="AG484">
        <v>988.09</v>
      </c>
      <c r="AH484">
        <v>443.11</v>
      </c>
      <c r="AI484">
        <v>181.63</v>
      </c>
      <c r="AJ484">
        <v>25.53</v>
      </c>
      <c r="AK484">
        <v>-81.78</v>
      </c>
      <c r="AL484">
        <v>-25.42</v>
      </c>
      <c r="AM484">
        <v>120.36</v>
      </c>
      <c r="AN484">
        <v>25.37</v>
      </c>
      <c r="AO484">
        <v>94.83</v>
      </c>
      <c r="AP484">
        <v>13.159999999999901</v>
      </c>
      <c r="AQ484">
        <v>0</v>
      </c>
    </row>
    <row r="485" spans="1:43" hidden="1" x14ac:dyDescent="0.25">
      <c r="A485" t="s">
        <v>1261</v>
      </c>
      <c r="B485" t="s">
        <v>1260</v>
      </c>
      <c r="C485" t="s">
        <v>24</v>
      </c>
      <c r="D485">
        <v>6771.2371914449996</v>
      </c>
      <c r="E485">
        <v>799.25</v>
      </c>
      <c r="F485">
        <v>14.58</v>
      </c>
      <c r="G485">
        <v>2142.69</v>
      </c>
      <c r="H485">
        <v>83.61</v>
      </c>
      <c r="I485">
        <v>3487.88</v>
      </c>
      <c r="J485">
        <v>36.65</v>
      </c>
      <c r="L485">
        <v>0.1</v>
      </c>
      <c r="M485">
        <v>332.99</v>
      </c>
      <c r="N485">
        <v>0</v>
      </c>
      <c r="O485">
        <v>496.11</v>
      </c>
      <c r="P485">
        <v>123.69999999999899</v>
      </c>
      <c r="R485">
        <v>133.44999999999999</v>
      </c>
      <c r="S485">
        <v>48.91</v>
      </c>
      <c r="T485">
        <v>408.42</v>
      </c>
      <c r="U485">
        <v>29.57</v>
      </c>
      <c r="V485">
        <v>53.479999999999499</v>
      </c>
      <c r="W485">
        <v>1259.9000000000001</v>
      </c>
      <c r="X485">
        <v>3536.79</v>
      </c>
      <c r="Y485">
        <v>423</v>
      </c>
      <c r="Z485">
        <v>8.3601092000000001</v>
      </c>
      <c r="AA485">
        <v>55.33</v>
      </c>
      <c r="AC485">
        <v>3486.2</v>
      </c>
      <c r="AD485">
        <v>0</v>
      </c>
      <c r="AE485">
        <v>33.569999999999901</v>
      </c>
      <c r="AF485">
        <v>4032.9</v>
      </c>
      <c r="AG485">
        <v>546.69999999999902</v>
      </c>
      <c r="AH485">
        <v>0</v>
      </c>
      <c r="AI485">
        <v>3486.2</v>
      </c>
      <c r="AJ485">
        <v>14.58</v>
      </c>
      <c r="AK485">
        <v>2109.33</v>
      </c>
      <c r="AL485">
        <v>-2186.52</v>
      </c>
      <c r="AM485">
        <v>38.96</v>
      </c>
      <c r="AN485">
        <v>19.619999999999902</v>
      </c>
      <c r="AO485">
        <v>24.38</v>
      </c>
      <c r="AP485">
        <v>-38.229999999999997</v>
      </c>
      <c r="AQ485">
        <v>0</v>
      </c>
    </row>
    <row r="486" spans="1:43" hidden="1" x14ac:dyDescent="0.25">
      <c r="A486" t="s">
        <v>1263</v>
      </c>
      <c r="B486" t="s">
        <v>1262</v>
      </c>
      <c r="C486" t="s">
        <v>1264</v>
      </c>
      <c r="D486">
        <v>6746.8437323999997</v>
      </c>
      <c r="E486">
        <v>116.5</v>
      </c>
      <c r="F486">
        <v>40.08</v>
      </c>
      <c r="G486">
        <v>0</v>
      </c>
      <c r="H486">
        <v>7416.04</v>
      </c>
      <c r="I486">
        <v>211.24</v>
      </c>
      <c r="K486">
        <v>46.85</v>
      </c>
      <c r="L486">
        <v>10115.4264</v>
      </c>
      <c r="M486">
        <v>0</v>
      </c>
      <c r="N486">
        <v>0</v>
      </c>
      <c r="O486">
        <v>10260.4</v>
      </c>
      <c r="P486">
        <v>2984.78</v>
      </c>
      <c r="R486">
        <v>1.2736000000004399</v>
      </c>
      <c r="S486">
        <v>16.409999999999901</v>
      </c>
      <c r="T486">
        <v>75.36</v>
      </c>
      <c r="U486">
        <v>96.85</v>
      </c>
      <c r="V486">
        <v>63.19</v>
      </c>
      <c r="W486">
        <v>-24.7</v>
      </c>
      <c r="X486">
        <v>231.159999999999</v>
      </c>
      <c r="Y486">
        <v>115.44</v>
      </c>
      <c r="Z486">
        <v>72.640519999999995</v>
      </c>
      <c r="AA486">
        <v>2941.59</v>
      </c>
      <c r="AC486">
        <v>7391.34</v>
      </c>
      <c r="AD486">
        <v>0</v>
      </c>
      <c r="AE486">
        <v>2921.59</v>
      </c>
      <c r="AF486">
        <v>10491.56</v>
      </c>
      <c r="AG486">
        <v>3100.22</v>
      </c>
      <c r="AH486">
        <v>3.51</v>
      </c>
      <c r="AI486">
        <v>7391.34</v>
      </c>
      <c r="AJ486">
        <v>2851.01</v>
      </c>
      <c r="AK486">
        <v>2429.09</v>
      </c>
      <c r="AL486">
        <v>-2905.4</v>
      </c>
      <c r="AM486">
        <v>623.73</v>
      </c>
      <c r="AN486">
        <v>15.399999999999901</v>
      </c>
      <c r="AO486">
        <v>-2227.2800000000002</v>
      </c>
      <c r="AP486">
        <v>147.41999999999999</v>
      </c>
      <c r="AQ486">
        <v>349.28</v>
      </c>
    </row>
    <row r="487" spans="1:43" hidden="1" x14ac:dyDescent="0.25">
      <c r="A487" t="s">
        <v>1266</v>
      </c>
      <c r="B487" t="s">
        <v>1265</v>
      </c>
      <c r="C487" t="s">
        <v>384</v>
      </c>
      <c r="D487">
        <v>6733.0026348749998</v>
      </c>
      <c r="E487">
        <v>606.45000000000005</v>
      </c>
      <c r="F487">
        <v>305.11</v>
      </c>
      <c r="G487">
        <v>127.38</v>
      </c>
      <c r="H487">
        <v>100.03</v>
      </c>
      <c r="I487">
        <v>244.48</v>
      </c>
      <c r="K487">
        <v>38.57</v>
      </c>
      <c r="L487">
        <v>15.794</v>
      </c>
      <c r="M487">
        <v>564.41</v>
      </c>
      <c r="N487">
        <v>30.51</v>
      </c>
      <c r="O487">
        <v>736.23</v>
      </c>
      <c r="P487">
        <v>343.92999999999898</v>
      </c>
      <c r="R487">
        <v>17.465999999999902</v>
      </c>
      <c r="S487">
        <v>528.24</v>
      </c>
      <c r="T487">
        <v>2264.65</v>
      </c>
      <c r="U487">
        <v>99.99</v>
      </c>
      <c r="V487">
        <v>198.99999999999901</v>
      </c>
      <c r="W487">
        <v>705.23</v>
      </c>
      <c r="X487">
        <v>3140.6099999999901</v>
      </c>
      <c r="Y487">
        <v>2569.7600000000002</v>
      </c>
      <c r="Z487">
        <v>10.003068000000001</v>
      </c>
      <c r="AA487">
        <v>1562.55</v>
      </c>
      <c r="AC487">
        <v>963.15</v>
      </c>
      <c r="AD487">
        <v>2254.31</v>
      </c>
      <c r="AE487">
        <v>144.92999999999901</v>
      </c>
      <c r="AF487">
        <v>3876.8399999999901</v>
      </c>
      <c r="AG487">
        <v>2913.6899999999901</v>
      </c>
      <c r="AH487">
        <v>113.58</v>
      </c>
      <c r="AI487">
        <v>963.15</v>
      </c>
      <c r="AJ487">
        <v>0.36</v>
      </c>
      <c r="AK487">
        <v>153.97</v>
      </c>
      <c r="AL487">
        <v>-137.66999999999999</v>
      </c>
      <c r="AM487">
        <v>-109.55</v>
      </c>
      <c r="AN487">
        <v>-417.5</v>
      </c>
      <c r="AO487">
        <v>-109.91</v>
      </c>
      <c r="AP487">
        <v>-93.249999999999901</v>
      </c>
      <c r="AQ487">
        <v>0</v>
      </c>
    </row>
    <row r="488" spans="1:43" hidden="1" x14ac:dyDescent="0.25">
      <c r="A488" t="s">
        <v>1268</v>
      </c>
      <c r="B488" t="s">
        <v>1267</v>
      </c>
      <c r="C488" t="s">
        <v>88</v>
      </c>
      <c r="D488">
        <v>6717.7690514300002</v>
      </c>
      <c r="E488">
        <v>252.35</v>
      </c>
      <c r="F488">
        <v>497.14</v>
      </c>
      <c r="G488">
        <v>501</v>
      </c>
      <c r="H488">
        <v>53.04</v>
      </c>
      <c r="I488">
        <v>150.85999999999899</v>
      </c>
      <c r="J488">
        <v>27.18</v>
      </c>
      <c r="L488">
        <v>0</v>
      </c>
      <c r="M488">
        <v>2.76</v>
      </c>
      <c r="N488">
        <v>0.61</v>
      </c>
      <c r="O488">
        <v>1195.46</v>
      </c>
      <c r="P488">
        <v>169.69999999999899</v>
      </c>
      <c r="R488">
        <v>1161.6600000000001</v>
      </c>
      <c r="S488">
        <v>201.42</v>
      </c>
      <c r="T488">
        <v>332.97</v>
      </c>
      <c r="U488">
        <v>31.04</v>
      </c>
      <c r="V488">
        <v>4.0499999999997804</v>
      </c>
      <c r="W488">
        <v>857.74</v>
      </c>
      <c r="X488">
        <v>1216.74</v>
      </c>
      <c r="Y488">
        <v>830.11</v>
      </c>
      <c r="Z488">
        <v>26.5176208</v>
      </c>
      <c r="AA488">
        <v>405.72</v>
      </c>
      <c r="AC488">
        <v>1412.3899999999901</v>
      </c>
      <c r="AD488">
        <v>294.20999999999998</v>
      </c>
      <c r="AE488">
        <v>138.47</v>
      </c>
      <c r="AF488">
        <v>2412.1999999999998</v>
      </c>
      <c r="AG488">
        <v>999.81</v>
      </c>
      <c r="AH488">
        <v>570.25</v>
      </c>
      <c r="AI488">
        <v>1412.3899999999901</v>
      </c>
      <c r="AJ488">
        <v>475.89</v>
      </c>
      <c r="AK488">
        <v>232.46</v>
      </c>
      <c r="AL488">
        <v>-384.11</v>
      </c>
      <c r="AM488">
        <v>199.06</v>
      </c>
      <c r="AN488">
        <v>-63.4299999999999</v>
      </c>
      <c r="AO488">
        <v>-276.83</v>
      </c>
      <c r="AP488">
        <v>47.41</v>
      </c>
      <c r="AQ488">
        <v>18.559999999999999</v>
      </c>
    </row>
    <row r="489" spans="1:43" hidden="1" x14ac:dyDescent="0.25">
      <c r="A489" t="s">
        <v>1270</v>
      </c>
      <c r="B489" t="s">
        <v>1269</v>
      </c>
      <c r="C489" t="s">
        <v>544</v>
      </c>
      <c r="D489">
        <v>6666.5290769000003</v>
      </c>
      <c r="E489">
        <v>167.5</v>
      </c>
      <c r="F489">
        <v>938.72</v>
      </c>
      <c r="G489">
        <v>305.24</v>
      </c>
      <c r="H489">
        <v>79.7</v>
      </c>
      <c r="I489">
        <v>336.12</v>
      </c>
      <c r="J489">
        <v>602.9</v>
      </c>
      <c r="L489">
        <v>0</v>
      </c>
      <c r="M489">
        <v>6313.71</v>
      </c>
      <c r="N489">
        <v>1.54</v>
      </c>
      <c r="O489">
        <v>9552.4599999999991</v>
      </c>
      <c r="P489">
        <v>977.08999999999799</v>
      </c>
      <c r="R489">
        <v>2837.85</v>
      </c>
      <c r="S489">
        <v>2478.63</v>
      </c>
      <c r="T489">
        <v>435.10999999999899</v>
      </c>
      <c r="U489">
        <v>400.9</v>
      </c>
      <c r="V489">
        <v>374.18999999999801</v>
      </c>
      <c r="W489">
        <v>11387.29</v>
      </c>
      <c r="X489">
        <v>4572.2299999999996</v>
      </c>
      <c r="Y489">
        <v>1373.83</v>
      </c>
      <c r="Z489">
        <v>39.847752999999997</v>
      </c>
      <c r="AA489">
        <v>5.5</v>
      </c>
      <c r="AC489">
        <v>11773.77</v>
      </c>
      <c r="AD489">
        <v>1391.54</v>
      </c>
      <c r="AE489">
        <v>0</v>
      </c>
      <c r="AF489">
        <v>14124.69</v>
      </c>
      <c r="AG489">
        <v>2350.9199999999901</v>
      </c>
      <c r="AH489">
        <v>365.94</v>
      </c>
      <c r="AI489">
        <v>11773.77</v>
      </c>
      <c r="AJ489">
        <v>94.82</v>
      </c>
      <c r="AK489">
        <v>-126.46</v>
      </c>
      <c r="AL489">
        <v>-18.14</v>
      </c>
      <c r="AM489">
        <v>237.1</v>
      </c>
      <c r="AN489">
        <v>-1164.95999999999</v>
      </c>
      <c r="AO489">
        <v>142.28</v>
      </c>
      <c r="AP489">
        <v>92.499999999999901</v>
      </c>
      <c r="AQ489">
        <v>88.85</v>
      </c>
    </row>
    <row r="490" spans="1:43" hidden="1" x14ac:dyDescent="0.25">
      <c r="A490" t="s">
        <v>1272</v>
      </c>
      <c r="B490" t="s">
        <v>1271</v>
      </c>
      <c r="C490" t="s">
        <v>1066</v>
      </c>
      <c r="D490">
        <v>6656.6872068800003</v>
      </c>
      <c r="E490">
        <v>317.35000000000002</v>
      </c>
      <c r="F490">
        <v>381.77</v>
      </c>
      <c r="G490">
        <v>83.76</v>
      </c>
      <c r="H490">
        <v>24.18</v>
      </c>
      <c r="I490">
        <v>27.9</v>
      </c>
      <c r="J490">
        <v>135.05000000000001</v>
      </c>
      <c r="L490">
        <v>0.68230000000000002</v>
      </c>
      <c r="M490">
        <v>193.4</v>
      </c>
      <c r="N490">
        <v>0</v>
      </c>
      <c r="O490">
        <v>1739.46</v>
      </c>
      <c r="P490">
        <v>502.58999999999901</v>
      </c>
      <c r="R490">
        <v>1333.3377</v>
      </c>
      <c r="S490">
        <v>226.07</v>
      </c>
      <c r="T490">
        <v>1505.5</v>
      </c>
      <c r="U490">
        <v>212.04</v>
      </c>
      <c r="V490">
        <v>38.599999999999703</v>
      </c>
      <c r="W490">
        <v>1804.92</v>
      </c>
      <c r="X490">
        <v>2563.2600000000002</v>
      </c>
      <c r="Y490">
        <v>1887.27</v>
      </c>
      <c r="Z490">
        <v>24.176310999999998</v>
      </c>
      <c r="AA490">
        <v>1575.06</v>
      </c>
      <c r="AC490">
        <v>1912.86</v>
      </c>
      <c r="AD490">
        <v>2042.49</v>
      </c>
      <c r="AE490">
        <v>328.93999999999897</v>
      </c>
      <c r="AF490">
        <v>4302.72</v>
      </c>
      <c r="AG490">
        <v>2389.86</v>
      </c>
      <c r="AH490">
        <v>266.8</v>
      </c>
      <c r="AI490">
        <v>1912.86</v>
      </c>
      <c r="AJ490">
        <v>293.45</v>
      </c>
      <c r="AK490">
        <v>442.14</v>
      </c>
      <c r="AL490">
        <v>-256.75</v>
      </c>
      <c r="AM490">
        <v>-173.39</v>
      </c>
      <c r="AN490">
        <v>-842.37</v>
      </c>
      <c r="AO490">
        <v>-466.84</v>
      </c>
      <c r="AP490">
        <v>12</v>
      </c>
      <c r="AQ490">
        <v>72.53</v>
      </c>
    </row>
    <row r="491" spans="1:43" hidden="1" x14ac:dyDescent="0.25">
      <c r="A491" t="s">
        <v>1274</v>
      </c>
      <c r="B491" t="s">
        <v>1273</v>
      </c>
      <c r="C491" t="s">
        <v>1151</v>
      </c>
      <c r="D491">
        <v>6636.6662775300001</v>
      </c>
      <c r="E491">
        <v>1287.8599999999999</v>
      </c>
    </row>
    <row r="492" spans="1:43" hidden="1" x14ac:dyDescent="0.25">
      <c r="A492" t="s">
        <v>1276</v>
      </c>
      <c r="B492" t="s">
        <v>1275</v>
      </c>
      <c r="C492" t="s">
        <v>1277</v>
      </c>
      <c r="D492">
        <v>6621.0340370000004</v>
      </c>
      <c r="E492">
        <v>569.95000000000005</v>
      </c>
      <c r="F492">
        <v>529.41</v>
      </c>
      <c r="G492">
        <v>83.35</v>
      </c>
      <c r="H492">
        <v>14.23</v>
      </c>
      <c r="I492">
        <v>536.22</v>
      </c>
      <c r="K492">
        <v>9.1</v>
      </c>
      <c r="L492">
        <v>8.6310000000000002</v>
      </c>
      <c r="M492">
        <v>8.34</v>
      </c>
      <c r="N492">
        <v>-0.83</v>
      </c>
      <c r="O492">
        <v>278.289999999999</v>
      </c>
      <c r="P492">
        <v>43.029999999999902</v>
      </c>
      <c r="R492">
        <v>203.50899999999899</v>
      </c>
      <c r="S492">
        <v>122</v>
      </c>
      <c r="T492">
        <v>397.9</v>
      </c>
      <c r="U492">
        <v>48.71</v>
      </c>
      <c r="V492">
        <v>28.4</v>
      </c>
      <c r="W492">
        <v>586.20999999999901</v>
      </c>
      <c r="X492">
        <v>1346.88</v>
      </c>
      <c r="Y492">
        <v>927.31</v>
      </c>
      <c r="Z492">
        <v>14.22835813645</v>
      </c>
      <c r="AA492">
        <v>55.22</v>
      </c>
      <c r="AC492">
        <v>654.82999999999902</v>
      </c>
      <c r="AD492">
        <v>180.96</v>
      </c>
      <c r="AE492">
        <v>14.6299999999999</v>
      </c>
      <c r="AF492">
        <v>1625.17</v>
      </c>
      <c r="AG492">
        <v>970.34</v>
      </c>
      <c r="AH492">
        <v>507.7</v>
      </c>
      <c r="AI492">
        <v>654.83000000000004</v>
      </c>
      <c r="AJ492">
        <v>50.02</v>
      </c>
      <c r="AK492">
        <v>-26.86</v>
      </c>
      <c r="AL492">
        <v>-92.67</v>
      </c>
      <c r="AM492">
        <v>91.38</v>
      </c>
      <c r="AN492">
        <v>-147.15</v>
      </c>
      <c r="AO492">
        <v>41.3599999999999</v>
      </c>
      <c r="AP492">
        <v>-28.15</v>
      </c>
      <c r="AQ492">
        <v>12.14</v>
      </c>
    </row>
    <row r="493" spans="1:43" hidden="1" x14ac:dyDescent="0.25">
      <c r="A493" t="s">
        <v>1279</v>
      </c>
      <c r="B493" t="s">
        <v>1278</v>
      </c>
      <c r="C493" t="s">
        <v>285</v>
      </c>
      <c r="D493">
        <v>6595.2859060000001</v>
      </c>
      <c r="E493">
        <v>442.9</v>
      </c>
      <c r="F493">
        <v>3563.34</v>
      </c>
      <c r="G493">
        <v>250.04</v>
      </c>
      <c r="H493">
        <v>648.91</v>
      </c>
      <c r="I493">
        <v>12</v>
      </c>
      <c r="J493">
        <v>563.09</v>
      </c>
      <c r="L493">
        <v>41.95</v>
      </c>
      <c r="M493">
        <v>208.55</v>
      </c>
      <c r="N493">
        <v>0</v>
      </c>
      <c r="O493">
        <v>8729</v>
      </c>
      <c r="P493">
        <v>2602.91</v>
      </c>
      <c r="R493">
        <v>8134.23</v>
      </c>
      <c r="S493">
        <v>1069.75</v>
      </c>
      <c r="T493">
        <v>7985.43</v>
      </c>
      <c r="U493">
        <v>344.27</v>
      </c>
      <c r="V493">
        <v>137.11000000000001</v>
      </c>
      <c r="W493">
        <v>2587.7800000000002</v>
      </c>
      <c r="X493">
        <v>8909.41</v>
      </c>
      <c r="Y493">
        <v>11548.77</v>
      </c>
      <c r="Z493">
        <v>14.89114</v>
      </c>
      <c r="AA493">
        <v>8738.33</v>
      </c>
      <c r="AC493">
        <v>3486.73</v>
      </c>
      <c r="AD493">
        <v>7575.34</v>
      </c>
      <c r="AE493">
        <v>1902.70999999999</v>
      </c>
      <c r="AF493">
        <v>17638.41</v>
      </c>
      <c r="AG493">
        <v>14151.68</v>
      </c>
      <c r="AH493">
        <v>252.32</v>
      </c>
      <c r="AI493">
        <v>3486.72999999999</v>
      </c>
      <c r="AJ493">
        <v>699.67</v>
      </c>
      <c r="AK493">
        <v>-342.84</v>
      </c>
      <c r="AL493">
        <v>-675.85</v>
      </c>
      <c r="AM493">
        <v>1025.8699999999999</v>
      </c>
      <c r="AN493">
        <v>-1742.08</v>
      </c>
      <c r="AO493">
        <v>326.19999999999902</v>
      </c>
      <c r="AP493">
        <v>7.1799999999998896</v>
      </c>
      <c r="AQ493">
        <v>0</v>
      </c>
    </row>
    <row r="494" spans="1:43" hidden="1" x14ac:dyDescent="0.25">
      <c r="A494" t="s">
        <v>1281</v>
      </c>
      <c r="B494" t="s">
        <v>1280</v>
      </c>
      <c r="C494" t="s">
        <v>91</v>
      </c>
      <c r="D494">
        <v>6593.3592376799998</v>
      </c>
      <c r="E494">
        <v>2135.4</v>
      </c>
      <c r="F494">
        <v>40.47</v>
      </c>
      <c r="G494">
        <v>329.51</v>
      </c>
      <c r="H494">
        <v>15.01</v>
      </c>
      <c r="I494">
        <v>781.89</v>
      </c>
      <c r="K494">
        <v>49.26</v>
      </c>
      <c r="L494">
        <v>698.01</v>
      </c>
      <c r="M494">
        <v>10.77</v>
      </c>
      <c r="N494">
        <v>150.34</v>
      </c>
      <c r="O494">
        <v>951.72</v>
      </c>
      <c r="P494">
        <v>393.21</v>
      </c>
      <c r="R494">
        <v>147.37</v>
      </c>
      <c r="S494">
        <v>297.75</v>
      </c>
      <c r="T494">
        <v>811.55</v>
      </c>
      <c r="U494">
        <v>46.31</v>
      </c>
      <c r="V494">
        <v>264.37</v>
      </c>
      <c r="W494">
        <v>726.83999999999901</v>
      </c>
      <c r="X494">
        <v>1515.21</v>
      </c>
      <c r="Y494">
        <v>852.02</v>
      </c>
      <c r="Z494">
        <v>3.0018020999999999</v>
      </c>
      <c r="AA494">
        <v>202.82999999999899</v>
      </c>
      <c r="AC494">
        <v>1221.69999999999</v>
      </c>
      <c r="AD494">
        <v>0</v>
      </c>
      <c r="AE494">
        <v>128.84</v>
      </c>
      <c r="AF494">
        <v>2466.9299999999998</v>
      </c>
      <c r="AG494">
        <v>1245.23</v>
      </c>
      <c r="AH494">
        <v>435.57</v>
      </c>
      <c r="AI494">
        <v>1221.69999999999</v>
      </c>
      <c r="AJ494">
        <v>36.85</v>
      </c>
      <c r="AK494">
        <v>-128.5</v>
      </c>
      <c r="AL494">
        <v>-26.02</v>
      </c>
      <c r="AM494">
        <v>273.49</v>
      </c>
      <c r="AN494">
        <v>-217.74</v>
      </c>
      <c r="AO494">
        <v>236.64</v>
      </c>
      <c r="AP494">
        <v>118.97</v>
      </c>
      <c r="AQ494">
        <v>47.52</v>
      </c>
    </row>
    <row r="495" spans="1:43" hidden="1" x14ac:dyDescent="0.25">
      <c r="A495" t="s">
        <v>1283</v>
      </c>
      <c r="B495" t="s">
        <v>1282</v>
      </c>
      <c r="C495" t="s">
        <v>515</v>
      </c>
      <c r="D495">
        <v>6570.27350148</v>
      </c>
      <c r="E495">
        <v>1466.7</v>
      </c>
      <c r="F495">
        <v>391.62</v>
      </c>
      <c r="G495">
        <v>14.93</v>
      </c>
      <c r="H495">
        <v>2.92</v>
      </c>
      <c r="I495">
        <v>327.82</v>
      </c>
      <c r="J495">
        <v>38.64</v>
      </c>
      <c r="L495">
        <v>329.54</v>
      </c>
      <c r="M495">
        <v>0.01</v>
      </c>
      <c r="N495">
        <v>141.28</v>
      </c>
      <c r="O495">
        <v>1028.74</v>
      </c>
      <c r="P495">
        <v>978.24</v>
      </c>
      <c r="R495">
        <v>685.2</v>
      </c>
      <c r="S495">
        <v>335.07</v>
      </c>
      <c r="T495">
        <v>679.14</v>
      </c>
      <c r="U495">
        <v>13.99</v>
      </c>
      <c r="V495">
        <v>380.61</v>
      </c>
      <c r="W495">
        <v>509.26</v>
      </c>
      <c r="X495">
        <v>1688.6499999999901</v>
      </c>
      <c r="Y495">
        <v>1070.76</v>
      </c>
      <c r="Z495">
        <v>4.3852938525000003</v>
      </c>
      <c r="AA495">
        <v>635.79999999999995</v>
      </c>
      <c r="AC495">
        <v>668.39</v>
      </c>
      <c r="AD495">
        <v>669.53</v>
      </c>
      <c r="AE495">
        <v>558.99</v>
      </c>
      <c r="AF495">
        <v>2717.39</v>
      </c>
      <c r="AG495">
        <v>2049</v>
      </c>
      <c r="AH495">
        <v>356.23</v>
      </c>
      <c r="AI495">
        <v>668.38999999999896</v>
      </c>
      <c r="AJ495">
        <v>131.66</v>
      </c>
      <c r="AK495">
        <v>-55.32</v>
      </c>
      <c r="AL495">
        <v>-116.56</v>
      </c>
      <c r="AM495">
        <v>236.39</v>
      </c>
      <c r="AN495">
        <v>-155.41999999999899</v>
      </c>
      <c r="AO495">
        <v>104.729999999999</v>
      </c>
      <c r="AP495">
        <v>64.509999999999906</v>
      </c>
      <c r="AQ495">
        <v>7.2</v>
      </c>
    </row>
    <row r="496" spans="1:43" hidden="1" x14ac:dyDescent="0.25">
      <c r="A496" t="s">
        <v>1285</v>
      </c>
      <c r="B496" t="s">
        <v>1284</v>
      </c>
      <c r="C496" t="s">
        <v>373</v>
      </c>
      <c r="D496">
        <v>6559.5980321199904</v>
      </c>
      <c r="E496">
        <v>5699.8</v>
      </c>
      <c r="F496">
        <v>0.19</v>
      </c>
      <c r="G496">
        <v>0</v>
      </c>
      <c r="H496">
        <v>11.43</v>
      </c>
      <c r="I496">
        <v>21.75</v>
      </c>
      <c r="J496">
        <v>1344.16</v>
      </c>
      <c r="L496">
        <v>0</v>
      </c>
      <c r="M496">
        <v>20347.330000000002</v>
      </c>
      <c r="O496">
        <v>20359.3</v>
      </c>
      <c r="P496">
        <v>1344.15</v>
      </c>
      <c r="Q496">
        <v>0</v>
      </c>
      <c r="R496">
        <v>11.97</v>
      </c>
      <c r="S496">
        <v>6.89</v>
      </c>
      <c r="T496">
        <v>11.1299999999999</v>
      </c>
      <c r="U496">
        <v>0</v>
      </c>
      <c r="V496">
        <v>-9.9999999983992893E-3</v>
      </c>
      <c r="W496">
        <v>19031.38</v>
      </c>
      <c r="X496">
        <v>38.979999999999997</v>
      </c>
      <c r="Y496">
        <v>11.319999999999901</v>
      </c>
      <c r="Z496">
        <v>1.1428567999999999</v>
      </c>
      <c r="AA496">
        <v>0</v>
      </c>
      <c r="AC496">
        <v>19042.810000000001</v>
      </c>
      <c r="AD496">
        <v>3.8</v>
      </c>
      <c r="AE496">
        <v>0</v>
      </c>
      <c r="AF496">
        <v>20398.28</v>
      </c>
      <c r="AG496">
        <v>1355.47</v>
      </c>
      <c r="AH496">
        <v>6.54</v>
      </c>
      <c r="AI496">
        <v>19042.810000000001</v>
      </c>
      <c r="AJ496">
        <v>1.58</v>
      </c>
      <c r="AK496">
        <v>-205.15</v>
      </c>
      <c r="AL496">
        <v>-3.48</v>
      </c>
      <c r="AM496">
        <v>208.77</v>
      </c>
      <c r="AN496">
        <v>17.819999999999901</v>
      </c>
      <c r="AO496">
        <v>207.19</v>
      </c>
      <c r="AP496">
        <v>0.140000000000014</v>
      </c>
      <c r="AQ496">
        <v>205.15</v>
      </c>
    </row>
    <row r="497" spans="1:43" hidden="1" x14ac:dyDescent="0.25">
      <c r="A497" t="s">
        <v>1287</v>
      </c>
      <c r="B497" t="s">
        <v>1286</v>
      </c>
      <c r="C497" t="s">
        <v>1288</v>
      </c>
      <c r="D497">
        <v>6544.9143413000002</v>
      </c>
      <c r="E497">
        <v>494.95</v>
      </c>
      <c r="F497">
        <v>53.91</v>
      </c>
      <c r="G497">
        <v>537.85</v>
      </c>
      <c r="H497">
        <v>13.04</v>
      </c>
      <c r="I497">
        <v>231.99</v>
      </c>
      <c r="J497">
        <v>26.27</v>
      </c>
      <c r="L497">
        <v>0.3498</v>
      </c>
      <c r="M497">
        <v>0</v>
      </c>
      <c r="O497">
        <v>670.95999999999901</v>
      </c>
      <c r="P497">
        <v>167.99</v>
      </c>
      <c r="R497">
        <v>574.31020000000001</v>
      </c>
      <c r="S497">
        <v>24.15</v>
      </c>
      <c r="T497">
        <v>48.65</v>
      </c>
      <c r="U497">
        <v>96.3</v>
      </c>
      <c r="V497">
        <v>2.09</v>
      </c>
      <c r="W497">
        <v>234</v>
      </c>
      <c r="X497">
        <v>384.48</v>
      </c>
      <c r="Y497">
        <v>102.56</v>
      </c>
      <c r="Z497">
        <v>13.0355279</v>
      </c>
      <c r="AA497">
        <v>157.22999999999999</v>
      </c>
      <c r="AC497">
        <v>784.89</v>
      </c>
      <c r="AD497">
        <v>68.790000000000006</v>
      </c>
      <c r="AE497">
        <v>139.63</v>
      </c>
      <c r="AF497">
        <v>1055.44</v>
      </c>
      <c r="AG497">
        <v>270.55</v>
      </c>
      <c r="AH497">
        <v>59.55</v>
      </c>
      <c r="AI497">
        <v>784.89</v>
      </c>
      <c r="AJ497">
        <v>373.22</v>
      </c>
      <c r="AK497">
        <v>95.89</v>
      </c>
      <c r="AL497">
        <v>-259.99</v>
      </c>
      <c r="AM497">
        <v>173.41</v>
      </c>
      <c r="AN497">
        <v>-72.27</v>
      </c>
      <c r="AO497">
        <v>-199.81</v>
      </c>
      <c r="AP497">
        <v>9.3099999999999792</v>
      </c>
      <c r="AQ497">
        <v>0</v>
      </c>
    </row>
    <row r="498" spans="1:43" hidden="1" x14ac:dyDescent="0.25">
      <c r="A498" t="s">
        <v>1290</v>
      </c>
      <c r="B498" t="s">
        <v>1289</v>
      </c>
      <c r="C498" t="s">
        <v>102</v>
      </c>
      <c r="D498">
        <v>6520.5778871100001</v>
      </c>
      <c r="E498">
        <v>528.45000000000005</v>
      </c>
      <c r="F498">
        <v>95.56</v>
      </c>
      <c r="G498">
        <v>928.38</v>
      </c>
      <c r="H498">
        <v>24.61</v>
      </c>
      <c r="I498">
        <v>242.75</v>
      </c>
      <c r="J498">
        <v>115.14</v>
      </c>
      <c r="L498">
        <v>0</v>
      </c>
      <c r="M498">
        <v>0</v>
      </c>
      <c r="N498">
        <v>0</v>
      </c>
      <c r="O498">
        <v>1178.1099999999999</v>
      </c>
      <c r="P498">
        <v>151.69999999999999</v>
      </c>
      <c r="R498">
        <v>1146.27</v>
      </c>
      <c r="S498">
        <v>48.77</v>
      </c>
      <c r="T498">
        <v>76.849999999999895</v>
      </c>
      <c r="U498">
        <v>31.84</v>
      </c>
      <c r="V498">
        <v>5.9999999999990901E-2</v>
      </c>
      <c r="W498">
        <v>478.03</v>
      </c>
      <c r="X498">
        <v>577.02</v>
      </c>
      <c r="Y498">
        <v>172.409999999999</v>
      </c>
      <c r="Z498">
        <v>12.3052989</v>
      </c>
      <c r="AA498">
        <v>69.38</v>
      </c>
      <c r="AC498">
        <v>1431.02</v>
      </c>
      <c r="AD498">
        <v>167.76</v>
      </c>
      <c r="AE498">
        <v>36.5</v>
      </c>
      <c r="AF498">
        <v>1755.1299999999901</v>
      </c>
      <c r="AG498">
        <v>324.11</v>
      </c>
      <c r="AH498">
        <v>117.74</v>
      </c>
      <c r="AI498">
        <v>1431.02</v>
      </c>
      <c r="AJ498">
        <v>99.86</v>
      </c>
      <c r="AK498">
        <v>-211.97</v>
      </c>
      <c r="AL498">
        <v>-290.35000000000002</v>
      </c>
      <c r="AM498">
        <v>496.09</v>
      </c>
      <c r="AN498">
        <v>-177.79</v>
      </c>
      <c r="AO498">
        <v>396.229999999999</v>
      </c>
      <c r="AP498">
        <v>-6.2300000000000404</v>
      </c>
      <c r="AQ498">
        <v>0</v>
      </c>
    </row>
    <row r="499" spans="1:43" hidden="1" x14ac:dyDescent="0.25">
      <c r="A499" t="s">
        <v>1292</v>
      </c>
      <c r="B499" t="s">
        <v>1291</v>
      </c>
      <c r="C499" t="s">
        <v>418</v>
      </c>
      <c r="D499">
        <v>6518.9447811</v>
      </c>
      <c r="E499">
        <v>250</v>
      </c>
      <c r="F499">
        <v>1115.8900000000001</v>
      </c>
      <c r="G499">
        <v>271.76</v>
      </c>
      <c r="H499">
        <v>51.21</v>
      </c>
      <c r="I499">
        <v>82.4</v>
      </c>
      <c r="K499">
        <v>146.94999999999999</v>
      </c>
      <c r="L499">
        <v>0</v>
      </c>
      <c r="M499">
        <v>0.01</v>
      </c>
      <c r="O499">
        <v>1041.25</v>
      </c>
      <c r="P499">
        <v>154.12</v>
      </c>
      <c r="R499">
        <v>465.69999999999902</v>
      </c>
      <c r="S499">
        <v>458.4</v>
      </c>
      <c r="T499">
        <v>1417.05</v>
      </c>
      <c r="U499">
        <v>428.59</v>
      </c>
      <c r="V499">
        <v>103</v>
      </c>
      <c r="W499">
        <v>757.31999999999903</v>
      </c>
      <c r="X499">
        <v>2726.1</v>
      </c>
      <c r="Y499">
        <v>2532.94</v>
      </c>
      <c r="Z499">
        <v>25.604653500000001</v>
      </c>
      <c r="AA499">
        <v>225.91</v>
      </c>
      <c r="AC499">
        <v>1080.29</v>
      </c>
      <c r="AD499">
        <v>622.58000000000004</v>
      </c>
      <c r="AE499">
        <v>51.12</v>
      </c>
      <c r="AF499">
        <v>3767.35</v>
      </c>
      <c r="AG499">
        <v>2687.06</v>
      </c>
      <c r="AH499">
        <v>1562.72</v>
      </c>
      <c r="AI499">
        <v>1080.29</v>
      </c>
      <c r="AJ499">
        <v>24.86</v>
      </c>
      <c r="AK499">
        <v>-102.49</v>
      </c>
      <c r="AL499">
        <v>116.13</v>
      </c>
      <c r="AM499">
        <v>8.2100000000000009</v>
      </c>
      <c r="AN499">
        <v>11.62</v>
      </c>
      <c r="AO499">
        <v>-16.649999999999999</v>
      </c>
      <c r="AP499">
        <v>21.85</v>
      </c>
      <c r="AQ499">
        <v>0</v>
      </c>
    </row>
    <row r="500" spans="1:43" hidden="1" x14ac:dyDescent="0.25">
      <c r="A500" t="s">
        <v>1294</v>
      </c>
      <c r="B500" t="s">
        <v>1293</v>
      </c>
      <c r="C500" t="s">
        <v>27</v>
      </c>
      <c r="D500">
        <v>6518.5956713099904</v>
      </c>
      <c r="E500">
        <v>207.15</v>
      </c>
      <c r="G500">
        <v>1255.97</v>
      </c>
      <c r="H500">
        <v>311.17</v>
      </c>
      <c r="I500">
        <v>4436.76</v>
      </c>
      <c r="M500">
        <v>22040</v>
      </c>
      <c r="N500">
        <v>0</v>
      </c>
      <c r="O500">
        <v>87692.76</v>
      </c>
      <c r="P500">
        <v>4648.78999999998</v>
      </c>
      <c r="Q500">
        <v>56783.14</v>
      </c>
      <c r="R500">
        <v>818.22</v>
      </c>
      <c r="U500">
        <v>8051.4</v>
      </c>
      <c r="V500">
        <v>2334.9499999999798</v>
      </c>
      <c r="W500">
        <v>5526.8499999999904</v>
      </c>
      <c r="X500">
        <v>4436.76</v>
      </c>
      <c r="Y500">
        <v>80386.740000000005</v>
      </c>
      <c r="Z500">
        <v>31.117366000000001</v>
      </c>
      <c r="AB500">
        <v>80386.740000000005</v>
      </c>
      <c r="AC500">
        <v>7093.99</v>
      </c>
      <c r="AE500">
        <v>2313.84</v>
      </c>
      <c r="AF500">
        <v>92129.519999999902</v>
      </c>
      <c r="AG500">
        <v>85035.529999999897</v>
      </c>
      <c r="AI500">
        <v>7093.99</v>
      </c>
      <c r="AJ500">
        <v>56.6</v>
      </c>
      <c r="AK500">
        <v>-354.92</v>
      </c>
      <c r="AL500">
        <v>-56.43</v>
      </c>
      <c r="AM500">
        <v>-467.46</v>
      </c>
      <c r="AN500">
        <v>-2294.6</v>
      </c>
      <c r="AO500">
        <v>-524.05999999999995</v>
      </c>
      <c r="AP500">
        <v>-878.81</v>
      </c>
      <c r="AQ500">
        <v>55.96</v>
      </c>
    </row>
    <row r="501" spans="1:43" hidden="1" x14ac:dyDescent="0.25">
      <c r="A501" t="s">
        <v>1296</v>
      </c>
      <c r="B501" t="s">
        <v>1295</v>
      </c>
      <c r="C501" t="s">
        <v>339</v>
      </c>
      <c r="D501">
        <v>6505.8169264500002</v>
      </c>
      <c r="E501">
        <v>576.54999999999995</v>
      </c>
      <c r="F501">
        <v>283.35000000000002</v>
      </c>
      <c r="G501">
        <v>135.01</v>
      </c>
      <c r="H501">
        <v>24.12</v>
      </c>
      <c r="I501">
        <v>43.4</v>
      </c>
      <c r="J501">
        <v>26.6999999999999</v>
      </c>
      <c r="L501">
        <v>1E-4</v>
      </c>
      <c r="M501">
        <v>0</v>
      </c>
      <c r="N501">
        <v>0</v>
      </c>
      <c r="O501">
        <v>546.11</v>
      </c>
      <c r="P501">
        <v>305.68</v>
      </c>
      <c r="R501">
        <v>514.16989999999998</v>
      </c>
      <c r="S501">
        <v>86.88</v>
      </c>
      <c r="T501">
        <v>92.479999999999905</v>
      </c>
      <c r="U501">
        <v>31.94</v>
      </c>
      <c r="V501">
        <v>2.83</v>
      </c>
      <c r="W501">
        <v>145.71</v>
      </c>
      <c r="X501">
        <v>440.24</v>
      </c>
      <c r="Y501">
        <v>375.83</v>
      </c>
      <c r="Z501">
        <v>11.274279</v>
      </c>
      <c r="AA501">
        <v>350.53</v>
      </c>
      <c r="AC501">
        <v>304.83999999999997</v>
      </c>
      <c r="AD501">
        <v>237.77</v>
      </c>
      <c r="AE501">
        <v>276.14999999999998</v>
      </c>
      <c r="AF501">
        <v>986.35</v>
      </c>
      <c r="AG501">
        <v>681.51</v>
      </c>
      <c r="AH501">
        <v>72.19</v>
      </c>
      <c r="AI501">
        <v>304.83999999999997</v>
      </c>
      <c r="AJ501">
        <v>140.12</v>
      </c>
      <c r="AK501">
        <v>90.6</v>
      </c>
      <c r="AL501">
        <v>-138.85</v>
      </c>
      <c r="AM501">
        <v>36.39</v>
      </c>
      <c r="AN501">
        <v>-82.56</v>
      </c>
      <c r="AO501">
        <v>-103.73</v>
      </c>
      <c r="AP501">
        <v>-11.86</v>
      </c>
      <c r="AQ501">
        <v>0</v>
      </c>
    </row>
    <row r="502" spans="1:43" hidden="1" x14ac:dyDescent="0.25">
      <c r="A502" t="s">
        <v>1298</v>
      </c>
      <c r="B502" t="s">
        <v>1297</v>
      </c>
      <c r="C502" t="s">
        <v>515</v>
      </c>
      <c r="D502">
        <v>6502.4237394450001</v>
      </c>
      <c r="E502">
        <v>2116.15</v>
      </c>
      <c r="F502">
        <v>59.47</v>
      </c>
      <c r="G502">
        <v>319.95999999999998</v>
      </c>
      <c r="H502">
        <v>30.76</v>
      </c>
      <c r="I502">
        <v>129.26</v>
      </c>
      <c r="J502">
        <v>16.29</v>
      </c>
      <c r="L502">
        <v>0</v>
      </c>
      <c r="M502">
        <v>0.01</v>
      </c>
      <c r="N502">
        <v>0</v>
      </c>
      <c r="O502">
        <v>264.5</v>
      </c>
      <c r="P502">
        <v>42.65</v>
      </c>
      <c r="R502">
        <v>240.19</v>
      </c>
      <c r="S502">
        <v>27.689999999999898</v>
      </c>
      <c r="T502">
        <v>105.88999999999901</v>
      </c>
      <c r="U502">
        <v>24.3</v>
      </c>
      <c r="V502">
        <v>0.41000000000000902</v>
      </c>
      <c r="W502">
        <v>169.02</v>
      </c>
      <c r="X502">
        <v>463.25</v>
      </c>
      <c r="Y502">
        <v>165.35999999999899</v>
      </c>
      <c r="Z502">
        <v>3.0759590999999999</v>
      </c>
      <c r="AA502">
        <v>95.9</v>
      </c>
      <c r="AC502">
        <v>519.74</v>
      </c>
      <c r="AD502">
        <v>170.32</v>
      </c>
      <c r="AE502">
        <v>25.95</v>
      </c>
      <c r="AF502">
        <v>727.75</v>
      </c>
      <c r="AG502">
        <v>208.01</v>
      </c>
      <c r="AH502">
        <v>135.97999999999999</v>
      </c>
      <c r="AI502">
        <v>519.74</v>
      </c>
      <c r="AJ502">
        <v>91.1</v>
      </c>
      <c r="AK502">
        <v>54.06</v>
      </c>
      <c r="AL502">
        <v>-145</v>
      </c>
      <c r="AM502">
        <v>-29.8</v>
      </c>
      <c r="AN502">
        <v>-125.92</v>
      </c>
      <c r="AO502">
        <v>-120.899999999999</v>
      </c>
      <c r="AP502">
        <v>-120.74</v>
      </c>
      <c r="AQ502">
        <v>18.46</v>
      </c>
    </row>
    <row r="503" spans="1:43" hidden="1" x14ac:dyDescent="0.25">
      <c r="A503" t="s">
        <v>1300</v>
      </c>
      <c r="B503" t="s">
        <v>1299</v>
      </c>
      <c r="C503" t="s">
        <v>1151</v>
      </c>
      <c r="D503">
        <v>6496.9056107910001</v>
      </c>
      <c r="E503">
        <v>1081.06</v>
      </c>
    </row>
    <row r="504" spans="1:43" hidden="1" x14ac:dyDescent="0.25">
      <c r="A504" t="s">
        <v>1302</v>
      </c>
      <c r="B504" t="s">
        <v>1301</v>
      </c>
      <c r="C504" t="s">
        <v>326</v>
      </c>
      <c r="D504">
        <v>6475.62985888</v>
      </c>
      <c r="E504">
        <v>853.5</v>
      </c>
      <c r="F504">
        <v>166.22</v>
      </c>
      <c r="G504">
        <v>14.63</v>
      </c>
      <c r="H504">
        <v>231.73</v>
      </c>
      <c r="I504">
        <v>514.96</v>
      </c>
      <c r="K504">
        <v>6.21</v>
      </c>
      <c r="L504">
        <v>0.05</v>
      </c>
      <c r="M504">
        <v>37.01</v>
      </c>
      <c r="N504">
        <v>25.95</v>
      </c>
      <c r="O504">
        <v>438.5</v>
      </c>
      <c r="P504">
        <v>18.759999999999899</v>
      </c>
      <c r="R504">
        <v>304.25</v>
      </c>
      <c r="S504">
        <v>235.48999999999899</v>
      </c>
      <c r="T504">
        <v>41.46</v>
      </c>
      <c r="U504">
        <v>90.98</v>
      </c>
      <c r="V504">
        <v>17.59</v>
      </c>
      <c r="W504">
        <v>1237.57</v>
      </c>
      <c r="X504">
        <v>1297.82</v>
      </c>
      <c r="Y504">
        <v>207.68</v>
      </c>
      <c r="Z504">
        <v>7.5788875999999998</v>
      </c>
      <c r="AA504">
        <v>2.13</v>
      </c>
      <c r="AC504">
        <v>1509.8799999999901</v>
      </c>
      <c r="AD504">
        <v>227.31</v>
      </c>
      <c r="AE504">
        <v>1.17</v>
      </c>
      <c r="AF504">
        <v>1736.32</v>
      </c>
      <c r="AG504">
        <v>226.44</v>
      </c>
      <c r="AH504">
        <v>320.06</v>
      </c>
      <c r="AI504">
        <v>1509.8799999999901</v>
      </c>
      <c r="AJ504">
        <v>91.18</v>
      </c>
      <c r="AK504">
        <v>-40.71</v>
      </c>
      <c r="AL504">
        <v>-271.02999999999997</v>
      </c>
      <c r="AM504">
        <v>336.75</v>
      </c>
      <c r="AN504">
        <v>-79.510000000000005</v>
      </c>
      <c r="AO504">
        <v>245.57</v>
      </c>
      <c r="AP504">
        <v>25.01</v>
      </c>
      <c r="AQ504">
        <v>22.69</v>
      </c>
    </row>
    <row r="505" spans="1:43" hidden="1" x14ac:dyDescent="0.25">
      <c r="A505" t="s">
        <v>1304</v>
      </c>
      <c r="B505" t="s">
        <v>1303</v>
      </c>
      <c r="C505" t="s">
        <v>508</v>
      </c>
      <c r="D505">
        <v>6451.1780606000002</v>
      </c>
      <c r="E505">
        <v>373.3</v>
      </c>
      <c r="F505">
        <v>26.55</v>
      </c>
      <c r="G505">
        <v>500.59</v>
      </c>
      <c r="H505">
        <v>290.08</v>
      </c>
      <c r="I505">
        <v>138.26999999999899</v>
      </c>
      <c r="J505">
        <v>123.78</v>
      </c>
      <c r="L505">
        <v>547.65800000000002</v>
      </c>
      <c r="M505">
        <v>0</v>
      </c>
      <c r="N505">
        <v>0</v>
      </c>
      <c r="O505">
        <v>747.42</v>
      </c>
      <c r="P505">
        <v>157.97</v>
      </c>
      <c r="R505">
        <v>155.46199999999999</v>
      </c>
      <c r="S505">
        <v>28.14</v>
      </c>
      <c r="T505">
        <v>75.06</v>
      </c>
      <c r="U505">
        <v>44.3</v>
      </c>
      <c r="V505">
        <v>9.1300000000001997</v>
      </c>
      <c r="W505">
        <v>-23.819999999999901</v>
      </c>
      <c r="X505">
        <v>279.01</v>
      </c>
      <c r="Y505">
        <v>101.61</v>
      </c>
      <c r="Z505">
        <v>16.7568883</v>
      </c>
      <c r="AA505">
        <v>37.15</v>
      </c>
      <c r="AC505">
        <v>766.849999999999</v>
      </c>
      <c r="AD505">
        <v>0</v>
      </c>
      <c r="AE505">
        <v>25.06</v>
      </c>
      <c r="AF505">
        <v>1026.43</v>
      </c>
      <c r="AG505">
        <v>259.58</v>
      </c>
      <c r="AH505">
        <v>112.6</v>
      </c>
      <c r="AI505">
        <v>766.849999999999</v>
      </c>
      <c r="AJ505">
        <v>68.08</v>
      </c>
      <c r="AK505">
        <v>-115.41</v>
      </c>
      <c r="AL505">
        <v>-115.12</v>
      </c>
      <c r="AM505">
        <v>252.64</v>
      </c>
      <c r="AN505">
        <v>-52.91</v>
      </c>
      <c r="AO505">
        <v>184.56</v>
      </c>
      <c r="AP505">
        <v>22.1099999999999</v>
      </c>
      <c r="AQ505">
        <v>0</v>
      </c>
    </row>
    <row r="506" spans="1:43" hidden="1" x14ac:dyDescent="0.25">
      <c r="A506" t="s">
        <v>1306</v>
      </c>
      <c r="B506" t="s">
        <v>1305</v>
      </c>
      <c r="C506" t="s">
        <v>88</v>
      </c>
      <c r="D506">
        <v>6432.5774097599997</v>
      </c>
      <c r="E506">
        <v>405.85</v>
      </c>
      <c r="F506">
        <v>834.16</v>
      </c>
      <c r="G506">
        <v>571.32000000000005</v>
      </c>
      <c r="H506">
        <v>15.9</v>
      </c>
      <c r="I506">
        <v>48.53</v>
      </c>
      <c r="J506">
        <v>122.02999999999901</v>
      </c>
      <c r="L506">
        <v>6.32</v>
      </c>
      <c r="M506">
        <v>6.19</v>
      </c>
      <c r="N506">
        <v>0</v>
      </c>
      <c r="O506">
        <v>2017.6599999999901</v>
      </c>
      <c r="P506">
        <v>296.32999999999902</v>
      </c>
      <c r="R506">
        <v>1966.1799999999901</v>
      </c>
      <c r="S506">
        <v>223.97</v>
      </c>
      <c r="T506">
        <v>218.61</v>
      </c>
      <c r="U506">
        <v>38.97</v>
      </c>
      <c r="V506">
        <v>67.919999999999703</v>
      </c>
      <c r="W506">
        <v>1845.9099999999901</v>
      </c>
      <c r="X506">
        <v>1764.57</v>
      </c>
      <c r="Y506">
        <v>1052.77</v>
      </c>
      <c r="Z506">
        <v>15.896913899999999</v>
      </c>
      <c r="AA506">
        <v>237.85</v>
      </c>
      <c r="AC506">
        <v>2433.13</v>
      </c>
      <c r="AD506">
        <v>911.16</v>
      </c>
      <c r="AE506">
        <v>106.38</v>
      </c>
      <c r="AF506">
        <v>3782.22999999999</v>
      </c>
      <c r="AG506">
        <v>1349.0999999999899</v>
      </c>
      <c r="AH506">
        <v>580.91</v>
      </c>
      <c r="AI506">
        <v>2433.13</v>
      </c>
      <c r="AJ506">
        <v>230.15</v>
      </c>
      <c r="AK506">
        <v>-417.75</v>
      </c>
      <c r="AL506">
        <v>-70.72</v>
      </c>
      <c r="AM506">
        <v>452.74</v>
      </c>
      <c r="AN506">
        <v>-429.31999999999903</v>
      </c>
      <c r="AO506">
        <v>222.59</v>
      </c>
      <c r="AP506">
        <v>-35.729999999999997</v>
      </c>
      <c r="AQ506">
        <v>45.16</v>
      </c>
    </row>
    <row r="507" spans="1:43" hidden="1" x14ac:dyDescent="0.25">
      <c r="A507" t="s">
        <v>1308</v>
      </c>
      <c r="B507" t="s">
        <v>1307</v>
      </c>
      <c r="C507" t="s">
        <v>334</v>
      </c>
      <c r="D507">
        <v>6427.2679487400001</v>
      </c>
      <c r="E507">
        <v>207.85</v>
      </c>
      <c r="F507">
        <v>850.97</v>
      </c>
      <c r="G507">
        <v>1503.31</v>
      </c>
      <c r="H507">
        <v>309.89999999999998</v>
      </c>
      <c r="I507">
        <v>50.26</v>
      </c>
      <c r="J507">
        <v>530.79999999999995</v>
      </c>
      <c r="L507">
        <v>201.78020000000001</v>
      </c>
      <c r="M507">
        <v>404.37</v>
      </c>
      <c r="N507">
        <v>76.349999999999994</v>
      </c>
      <c r="O507">
        <v>9501.4299999999894</v>
      </c>
      <c r="P507">
        <v>3288.8299999999899</v>
      </c>
      <c r="R507">
        <v>7285.6797999999899</v>
      </c>
      <c r="S507">
        <v>715.74</v>
      </c>
      <c r="T507">
        <v>1879.78999999999</v>
      </c>
      <c r="U507">
        <v>1609.6</v>
      </c>
      <c r="V507">
        <v>816.05999999999801</v>
      </c>
      <c r="W507">
        <v>4095.8799999999901</v>
      </c>
      <c r="X507">
        <v>2541.5500000000002</v>
      </c>
      <c r="Y507">
        <v>2730.7599999999902</v>
      </c>
      <c r="Z507">
        <v>30.989726699999999</v>
      </c>
      <c r="AA507">
        <v>3090.5699999999902</v>
      </c>
      <c r="AC507">
        <v>6023.39</v>
      </c>
      <c r="AD507">
        <v>844.42</v>
      </c>
      <c r="AE507">
        <v>1941.96999999999</v>
      </c>
      <c r="AF507">
        <v>12042.98</v>
      </c>
      <c r="AG507">
        <v>6019.5899999999901</v>
      </c>
      <c r="AH507">
        <v>931.13</v>
      </c>
      <c r="AI507">
        <v>6023.39</v>
      </c>
      <c r="AJ507">
        <v>168.46</v>
      </c>
      <c r="AK507">
        <v>-182.7</v>
      </c>
      <c r="AL507">
        <v>-250.14</v>
      </c>
      <c r="AM507">
        <v>438.99</v>
      </c>
      <c r="AN507">
        <v>-54.7</v>
      </c>
      <c r="AO507">
        <v>270.52999999999997</v>
      </c>
      <c r="AP507">
        <v>6.1500000000000297</v>
      </c>
      <c r="AQ507">
        <v>28.92</v>
      </c>
    </row>
    <row r="508" spans="1:43" hidden="1" x14ac:dyDescent="0.25">
      <c r="A508" t="s">
        <v>1310</v>
      </c>
      <c r="B508" t="s">
        <v>1309</v>
      </c>
      <c r="C508" t="s">
        <v>115</v>
      </c>
      <c r="D508">
        <v>6426.6660000000002</v>
      </c>
      <c r="E508">
        <v>315.60000000000002</v>
      </c>
      <c r="F508">
        <v>155.06</v>
      </c>
      <c r="G508">
        <v>2.29</v>
      </c>
      <c r="H508">
        <v>20.05</v>
      </c>
      <c r="I508">
        <v>312.19</v>
      </c>
      <c r="J508">
        <v>9.99</v>
      </c>
      <c r="L508">
        <v>2.1023999999999998</v>
      </c>
      <c r="M508">
        <v>23.63</v>
      </c>
      <c r="N508">
        <v>0</v>
      </c>
      <c r="O508">
        <v>403.42</v>
      </c>
      <c r="P508">
        <v>288.3</v>
      </c>
      <c r="R508">
        <v>376.50760000000002</v>
      </c>
      <c r="S508">
        <v>139.85</v>
      </c>
      <c r="T508">
        <v>583.77</v>
      </c>
      <c r="U508">
        <v>1.18</v>
      </c>
      <c r="V508" s="4">
        <v>2.2737367544323201E-13</v>
      </c>
      <c r="W508">
        <v>627.64</v>
      </c>
      <c r="X508">
        <v>1273.69</v>
      </c>
      <c r="Y508">
        <v>738.82999999999902</v>
      </c>
      <c r="Z508">
        <v>20.052040000000002</v>
      </c>
      <c r="AA508">
        <v>837.37</v>
      </c>
      <c r="AC508">
        <v>649.98</v>
      </c>
      <c r="AD508">
        <v>322.87</v>
      </c>
      <c r="AE508">
        <v>278.31</v>
      </c>
      <c r="AF508">
        <v>1677.11</v>
      </c>
      <c r="AG508">
        <v>1027.1300000000001</v>
      </c>
      <c r="AH508">
        <v>498.78</v>
      </c>
      <c r="AI508">
        <v>649.98</v>
      </c>
      <c r="AJ508">
        <v>209.79</v>
      </c>
      <c r="AK508">
        <v>184</v>
      </c>
      <c r="AL508">
        <v>-212.2</v>
      </c>
      <c r="AM508">
        <v>306.16000000000003</v>
      </c>
      <c r="AN508">
        <v>65.44</v>
      </c>
      <c r="AO508">
        <v>96.37</v>
      </c>
      <c r="AP508">
        <v>277.95999999999998</v>
      </c>
      <c r="AQ508">
        <v>2.0099999999999998</v>
      </c>
    </row>
    <row r="509" spans="1:43" hidden="1" x14ac:dyDescent="0.25">
      <c r="A509" t="s">
        <v>1312</v>
      </c>
      <c r="B509" t="s">
        <v>1311</v>
      </c>
      <c r="C509" t="s">
        <v>85</v>
      </c>
      <c r="D509">
        <v>6426.3103276499996</v>
      </c>
      <c r="E509">
        <v>734.5</v>
      </c>
      <c r="F509">
        <v>14.27</v>
      </c>
      <c r="G509">
        <v>113.64</v>
      </c>
      <c r="H509">
        <v>88.34</v>
      </c>
      <c r="I509">
        <v>90.259999999999906</v>
      </c>
      <c r="J509">
        <v>46.12</v>
      </c>
      <c r="L509">
        <v>0</v>
      </c>
      <c r="M509">
        <v>0.05</v>
      </c>
      <c r="O509">
        <v>1612.86</v>
      </c>
      <c r="P509">
        <v>609.719999999999</v>
      </c>
      <c r="R509">
        <v>1520.58</v>
      </c>
      <c r="S509">
        <v>54.12</v>
      </c>
      <c r="T509">
        <v>291.89</v>
      </c>
      <c r="U509">
        <v>92.23</v>
      </c>
      <c r="V509">
        <v>41.119999999999699</v>
      </c>
      <c r="W509">
        <v>773.86</v>
      </c>
      <c r="X509">
        <v>278.86</v>
      </c>
      <c r="Y509">
        <v>306.159999999999</v>
      </c>
      <c r="Z509">
        <v>8.8343495000000001</v>
      </c>
      <c r="AA509">
        <v>719.72</v>
      </c>
      <c r="AC509">
        <v>975.84</v>
      </c>
      <c r="AD509">
        <v>52.79</v>
      </c>
      <c r="AE509">
        <v>522.48</v>
      </c>
      <c r="AF509">
        <v>1891.71999999999</v>
      </c>
      <c r="AG509">
        <v>915.87999999999897</v>
      </c>
      <c r="AH509">
        <v>81.69</v>
      </c>
      <c r="AI509">
        <v>975.84</v>
      </c>
      <c r="AJ509">
        <v>412.4</v>
      </c>
      <c r="AK509">
        <v>-170.91</v>
      </c>
      <c r="AL509">
        <v>-144.46</v>
      </c>
      <c r="AM509">
        <v>318.33999999999997</v>
      </c>
      <c r="AN509">
        <v>-143.62</v>
      </c>
      <c r="AO509">
        <v>-94.06</v>
      </c>
      <c r="AP509">
        <v>2.96999999999997</v>
      </c>
      <c r="AQ509">
        <v>0</v>
      </c>
    </row>
    <row r="510" spans="1:43" hidden="1" x14ac:dyDescent="0.25">
      <c r="A510" t="s">
        <v>1314</v>
      </c>
      <c r="B510" t="s">
        <v>1313</v>
      </c>
      <c r="C510" t="s">
        <v>1315</v>
      </c>
      <c r="D510">
        <v>6396.2188331750003</v>
      </c>
      <c r="E510">
        <v>429.6</v>
      </c>
      <c r="F510">
        <v>128.34</v>
      </c>
      <c r="G510">
        <v>1698.45</v>
      </c>
      <c r="H510">
        <v>147.99</v>
      </c>
      <c r="I510">
        <v>603.66</v>
      </c>
      <c r="K510">
        <v>91.579999999999899</v>
      </c>
      <c r="L510">
        <v>1011.147</v>
      </c>
      <c r="M510">
        <v>10.41</v>
      </c>
      <c r="N510">
        <v>130.97999999999999</v>
      </c>
      <c r="O510">
        <v>2250.77</v>
      </c>
      <c r="P510">
        <v>483.1</v>
      </c>
      <c r="R510">
        <v>661.06299999999999</v>
      </c>
      <c r="S510">
        <v>156.74</v>
      </c>
      <c r="T510">
        <v>2190.7799999999902</v>
      </c>
      <c r="U510">
        <v>476.57</v>
      </c>
      <c r="V510">
        <v>241.39</v>
      </c>
      <c r="W510">
        <v>591.30999999999995</v>
      </c>
      <c r="X510">
        <v>3120.18</v>
      </c>
      <c r="Y510">
        <v>2319.12</v>
      </c>
      <c r="Z510">
        <v>14.7990557</v>
      </c>
      <c r="AA510">
        <v>914.61</v>
      </c>
      <c r="AC510">
        <v>2568.73</v>
      </c>
      <c r="AD510">
        <v>27.48</v>
      </c>
      <c r="AE510">
        <v>241.70999999999901</v>
      </c>
      <c r="AF510">
        <v>5370.95</v>
      </c>
      <c r="AG510">
        <v>2802.22</v>
      </c>
      <c r="AH510">
        <v>2332.3000000000002</v>
      </c>
      <c r="AI510">
        <v>2568.73</v>
      </c>
      <c r="AJ510">
        <v>84.67</v>
      </c>
      <c r="AK510">
        <v>-441.25</v>
      </c>
      <c r="AL510">
        <v>-187.88</v>
      </c>
      <c r="AM510">
        <v>553.88</v>
      </c>
      <c r="AN510">
        <v>-118</v>
      </c>
      <c r="AO510">
        <v>469.21</v>
      </c>
      <c r="AP510">
        <v>-75.25</v>
      </c>
      <c r="AQ510">
        <v>186.39</v>
      </c>
    </row>
    <row r="511" spans="1:43" hidden="1" x14ac:dyDescent="0.25">
      <c r="A511" t="s">
        <v>1317</v>
      </c>
      <c r="B511" t="s">
        <v>1316</v>
      </c>
      <c r="C511" t="s">
        <v>66</v>
      </c>
      <c r="D511">
        <v>6360.2744961799999</v>
      </c>
      <c r="E511">
        <v>477.25</v>
      </c>
      <c r="F511">
        <v>487.55</v>
      </c>
      <c r="G511">
        <v>258.27</v>
      </c>
      <c r="H511">
        <v>33.5</v>
      </c>
      <c r="I511">
        <v>129.34</v>
      </c>
      <c r="J511">
        <v>298.48</v>
      </c>
      <c r="L511">
        <v>1.2454000000000001</v>
      </c>
      <c r="M511">
        <v>566.41</v>
      </c>
      <c r="N511">
        <v>0</v>
      </c>
      <c r="O511">
        <v>2740.56</v>
      </c>
      <c r="P511">
        <v>850.45</v>
      </c>
      <c r="R511">
        <v>2147.5246000000002</v>
      </c>
      <c r="S511">
        <v>526.29999999999995</v>
      </c>
      <c r="T511">
        <v>353.04</v>
      </c>
      <c r="U511">
        <v>25.38</v>
      </c>
      <c r="V511">
        <v>37.08</v>
      </c>
      <c r="W511">
        <v>3404.84</v>
      </c>
      <c r="X511">
        <v>2647.09</v>
      </c>
      <c r="Y511">
        <v>840.59</v>
      </c>
      <c r="Z511">
        <v>13.3999252</v>
      </c>
      <c r="AA511">
        <v>708.64</v>
      </c>
      <c r="AC511">
        <v>3696.61</v>
      </c>
      <c r="AD511">
        <v>1434.62</v>
      </c>
      <c r="AE511">
        <v>514.89</v>
      </c>
      <c r="AF511">
        <v>5387.65</v>
      </c>
      <c r="AG511">
        <v>1691.04</v>
      </c>
      <c r="AH511">
        <v>556.83000000000004</v>
      </c>
      <c r="AI511">
        <v>3696.6099999999901</v>
      </c>
      <c r="AJ511">
        <v>8.26</v>
      </c>
      <c r="AK511">
        <v>-291.38</v>
      </c>
      <c r="AL511">
        <v>562.84</v>
      </c>
      <c r="AM511">
        <v>-287.10000000000002</v>
      </c>
      <c r="AN511">
        <v>-947</v>
      </c>
      <c r="AO511">
        <v>-295.36</v>
      </c>
      <c r="AP511">
        <v>-15.639999999999899</v>
      </c>
      <c r="AQ511">
        <v>23.65</v>
      </c>
    </row>
    <row r="512" spans="1:43" hidden="1" x14ac:dyDescent="0.25">
      <c r="A512" t="s">
        <v>1319</v>
      </c>
      <c r="B512" t="s">
        <v>1318</v>
      </c>
      <c r="C512" t="s">
        <v>1320</v>
      </c>
      <c r="D512">
        <v>6347.84</v>
      </c>
      <c r="E512">
        <v>101</v>
      </c>
      <c r="F512">
        <v>136.13999999999999</v>
      </c>
      <c r="G512">
        <v>0</v>
      </c>
      <c r="H512">
        <v>4715.16</v>
      </c>
      <c r="I512">
        <v>611.84</v>
      </c>
      <c r="L512">
        <v>40.4</v>
      </c>
      <c r="M512">
        <v>0</v>
      </c>
      <c r="N512">
        <v>4045.17</v>
      </c>
      <c r="O512">
        <v>13857.9</v>
      </c>
      <c r="P512">
        <v>128.960000000001</v>
      </c>
      <c r="R512">
        <v>13578.92</v>
      </c>
      <c r="S512">
        <v>65.83</v>
      </c>
      <c r="T512">
        <v>7928.19</v>
      </c>
      <c r="U512">
        <v>238.58</v>
      </c>
      <c r="V512">
        <v>109.170000000001</v>
      </c>
      <c r="W512">
        <v>-2034.69</v>
      </c>
      <c r="X512">
        <v>1061.03</v>
      </c>
      <c r="Y512">
        <v>8064.33</v>
      </c>
      <c r="Z512">
        <v>66.400000000000006</v>
      </c>
      <c r="AA512">
        <v>6468.03</v>
      </c>
      <c r="AC512">
        <v>6725.6399999999903</v>
      </c>
      <c r="AD512">
        <v>237.34</v>
      </c>
      <c r="AE512">
        <v>19.79</v>
      </c>
      <c r="AF512">
        <v>14918.93</v>
      </c>
      <c r="AG512">
        <v>8193.2900000000009</v>
      </c>
      <c r="AH512">
        <v>146.02000000000001</v>
      </c>
      <c r="AI512">
        <v>6725.6399999999903</v>
      </c>
      <c r="AJ512">
        <v>46.77</v>
      </c>
      <c r="AK512">
        <v>-1628.44</v>
      </c>
      <c r="AL512">
        <v>416.46</v>
      </c>
      <c r="AM512">
        <v>1599.9</v>
      </c>
      <c r="AN512">
        <v>-461.8</v>
      </c>
      <c r="AO512">
        <v>1553.13</v>
      </c>
      <c r="AP512">
        <v>387.92</v>
      </c>
      <c r="AQ512">
        <v>0</v>
      </c>
    </row>
    <row r="513" spans="1:43" hidden="1" x14ac:dyDescent="0.25">
      <c r="A513" t="s">
        <v>1322</v>
      </c>
      <c r="B513" t="s">
        <v>1321</v>
      </c>
      <c r="C513" t="s">
        <v>384</v>
      </c>
      <c r="D513">
        <v>6313.3966057999996</v>
      </c>
      <c r="E513">
        <v>189.8</v>
      </c>
      <c r="F513">
        <v>13.63</v>
      </c>
      <c r="G513">
        <v>741.41</v>
      </c>
      <c r="H513">
        <v>64.819999999999993</v>
      </c>
      <c r="I513">
        <v>69.06</v>
      </c>
      <c r="J513">
        <v>37.379999999999903</v>
      </c>
      <c r="L513">
        <v>0</v>
      </c>
      <c r="M513">
        <v>460.26</v>
      </c>
      <c r="N513">
        <v>33.200000000000003</v>
      </c>
      <c r="O513">
        <v>2180.5699999999902</v>
      </c>
      <c r="P513">
        <v>1117.9099999999901</v>
      </c>
      <c r="R513">
        <v>1382.28</v>
      </c>
      <c r="S513">
        <v>860.34</v>
      </c>
      <c r="T513">
        <v>368.15</v>
      </c>
      <c r="U513">
        <v>338.03</v>
      </c>
      <c r="V513">
        <v>184.49999999999901</v>
      </c>
      <c r="W513">
        <v>2018.85</v>
      </c>
      <c r="X513">
        <v>2177.4</v>
      </c>
      <c r="Y513">
        <v>381.78</v>
      </c>
      <c r="Z513">
        <v>32.409633499999998</v>
      </c>
      <c r="AA513">
        <v>1103.71</v>
      </c>
      <c r="AC513">
        <v>2858.28</v>
      </c>
      <c r="AD513">
        <v>1196.72</v>
      </c>
      <c r="AE513">
        <v>896.03</v>
      </c>
      <c r="AF513">
        <v>4357.9699999999903</v>
      </c>
      <c r="AG513">
        <v>1499.6899999999901</v>
      </c>
      <c r="AH513">
        <v>51.28</v>
      </c>
      <c r="AI513">
        <v>2858.28</v>
      </c>
      <c r="AJ513">
        <v>12.38</v>
      </c>
      <c r="AK513">
        <v>-28.81</v>
      </c>
      <c r="AL513">
        <v>49.8</v>
      </c>
      <c r="AM513">
        <v>-6.36</v>
      </c>
      <c r="AN513">
        <v>-204.43</v>
      </c>
      <c r="AO513">
        <v>-18.739999999999998</v>
      </c>
      <c r="AP513">
        <v>14.6299999999999</v>
      </c>
      <c r="AQ513">
        <v>3.54</v>
      </c>
    </row>
    <row r="514" spans="1:43" hidden="1" x14ac:dyDescent="0.25">
      <c r="A514" t="s">
        <v>1324</v>
      </c>
      <c r="B514" t="s">
        <v>1323</v>
      </c>
      <c r="C514" t="s">
        <v>115</v>
      </c>
      <c r="D514">
        <v>6298.4844745199998</v>
      </c>
      <c r="E514">
        <v>3084.75</v>
      </c>
      <c r="F514">
        <v>210.5</v>
      </c>
      <c r="G514">
        <v>1.26</v>
      </c>
      <c r="H514">
        <v>20.62</v>
      </c>
      <c r="I514">
        <v>219.03</v>
      </c>
      <c r="J514">
        <v>33.51</v>
      </c>
      <c r="L514">
        <v>1.3782999999999901</v>
      </c>
      <c r="M514">
        <v>342.19</v>
      </c>
      <c r="N514">
        <v>0</v>
      </c>
      <c r="O514">
        <v>601.24</v>
      </c>
      <c r="P514">
        <v>47.38</v>
      </c>
      <c r="R514">
        <v>238.64169999999999</v>
      </c>
      <c r="S514">
        <v>112.93</v>
      </c>
      <c r="T514">
        <v>186.6</v>
      </c>
      <c r="U514">
        <v>19.03</v>
      </c>
      <c r="V514">
        <v>13.87</v>
      </c>
      <c r="W514">
        <v>948.71</v>
      </c>
      <c r="X514">
        <v>813.83</v>
      </c>
      <c r="Y514">
        <v>397.1</v>
      </c>
      <c r="Z514">
        <v>2.0618169000000002</v>
      </c>
      <c r="AA514">
        <v>79.569999999999993</v>
      </c>
      <c r="AC514">
        <v>970.59</v>
      </c>
      <c r="AD514">
        <v>223.93</v>
      </c>
      <c r="AE514">
        <v>0</v>
      </c>
      <c r="AF514">
        <v>1415.07</v>
      </c>
      <c r="AG514">
        <v>444.48</v>
      </c>
      <c r="AH514">
        <v>257.94</v>
      </c>
      <c r="AI514">
        <v>970.59</v>
      </c>
      <c r="AJ514">
        <v>14.71</v>
      </c>
      <c r="AK514">
        <v>-37.97</v>
      </c>
      <c r="AL514">
        <v>7.86</v>
      </c>
      <c r="AM514">
        <v>63.85</v>
      </c>
      <c r="AN514">
        <v>-160.93</v>
      </c>
      <c r="AO514">
        <v>49.14</v>
      </c>
      <c r="AP514">
        <v>33.74</v>
      </c>
      <c r="AQ514">
        <v>5.16</v>
      </c>
    </row>
    <row r="515" spans="1:43" hidden="1" x14ac:dyDescent="0.25">
      <c r="A515" t="s">
        <v>1326</v>
      </c>
      <c r="B515" t="s">
        <v>1325</v>
      </c>
      <c r="C515" t="s">
        <v>1264</v>
      </c>
      <c r="D515">
        <v>6266.1528877000001</v>
      </c>
      <c r="E515">
        <v>101</v>
      </c>
      <c r="F515">
        <v>120.13</v>
      </c>
      <c r="G515">
        <v>0</v>
      </c>
      <c r="H515">
        <v>6623.55</v>
      </c>
      <c r="I515">
        <v>1061.99</v>
      </c>
      <c r="J515">
        <v>672.09</v>
      </c>
      <c r="L515">
        <v>12888.340399999999</v>
      </c>
      <c r="M515">
        <v>0</v>
      </c>
      <c r="N515">
        <v>0</v>
      </c>
      <c r="O515">
        <v>12521.35</v>
      </c>
      <c r="P515">
        <v>8826.68</v>
      </c>
      <c r="R515">
        <v>-484.3304</v>
      </c>
      <c r="S515">
        <v>196.64</v>
      </c>
      <c r="T515">
        <v>1255.29</v>
      </c>
      <c r="U515">
        <v>117.34</v>
      </c>
      <c r="V515">
        <v>4364.16</v>
      </c>
      <c r="W515">
        <v>-3028.16</v>
      </c>
      <c r="X515">
        <v>1276.1399999999901</v>
      </c>
      <c r="Y515">
        <v>1375.42</v>
      </c>
      <c r="Z515">
        <v>62.041117700000001</v>
      </c>
      <c r="AA515">
        <v>4447.0600000000004</v>
      </c>
      <c r="AC515">
        <v>3595.39</v>
      </c>
      <c r="AD515">
        <v>1.87</v>
      </c>
      <c r="AE515">
        <v>3790.43</v>
      </c>
      <c r="AF515">
        <v>13797.49</v>
      </c>
      <c r="AG515">
        <v>10202.1</v>
      </c>
      <c r="AH515">
        <v>15.64</v>
      </c>
      <c r="AI515">
        <v>3595.3899999999899</v>
      </c>
      <c r="AJ515">
        <v>23.84</v>
      </c>
      <c r="AK515">
        <v>-933.33</v>
      </c>
      <c r="AL515">
        <v>402.84</v>
      </c>
      <c r="AM515">
        <v>820.18</v>
      </c>
      <c r="AN515">
        <v>-576</v>
      </c>
      <c r="AO515">
        <v>796.33999999999901</v>
      </c>
      <c r="AP515">
        <v>289.68999999999897</v>
      </c>
      <c r="AQ515">
        <v>0</v>
      </c>
    </row>
    <row r="516" spans="1:43" hidden="1" x14ac:dyDescent="0.25">
      <c r="A516" t="s">
        <v>1328</v>
      </c>
      <c r="B516" t="s">
        <v>1327</v>
      </c>
      <c r="C516" t="s">
        <v>544</v>
      </c>
      <c r="D516">
        <v>6258.9014944999999</v>
      </c>
      <c r="E516">
        <v>113.15</v>
      </c>
      <c r="F516">
        <v>2467.23</v>
      </c>
      <c r="G516">
        <v>0</v>
      </c>
      <c r="H516">
        <v>551.69000000000005</v>
      </c>
      <c r="I516">
        <v>1172.3</v>
      </c>
      <c r="J516">
        <v>214.07</v>
      </c>
      <c r="L516">
        <v>0</v>
      </c>
      <c r="M516">
        <v>926.52</v>
      </c>
      <c r="N516">
        <v>0</v>
      </c>
      <c r="O516">
        <v>3770.9199999999901</v>
      </c>
      <c r="P516">
        <v>1596.87</v>
      </c>
      <c r="R516">
        <v>2646.6199999999899</v>
      </c>
      <c r="S516">
        <v>233.26</v>
      </c>
      <c r="T516">
        <v>2612.36</v>
      </c>
      <c r="U516">
        <v>197.78</v>
      </c>
      <c r="V516">
        <v>254.86</v>
      </c>
      <c r="W516">
        <v>3330.18</v>
      </c>
      <c r="X516">
        <v>6787.41</v>
      </c>
      <c r="Y516">
        <v>5079.59</v>
      </c>
      <c r="Z516">
        <v>55.168810000000001</v>
      </c>
      <c r="AA516">
        <v>2978.52</v>
      </c>
      <c r="AC516">
        <v>3881.87</v>
      </c>
      <c r="AD516">
        <v>2355.12</v>
      </c>
      <c r="AE516">
        <v>1127.94</v>
      </c>
      <c r="AF516">
        <v>10558.33</v>
      </c>
      <c r="AG516">
        <v>6676.46</v>
      </c>
      <c r="AH516">
        <v>3026.73</v>
      </c>
      <c r="AI516">
        <v>3881.8699999999899</v>
      </c>
      <c r="AJ516">
        <v>169.95</v>
      </c>
      <c r="AK516">
        <v>599.26</v>
      </c>
      <c r="AL516">
        <v>-378.67</v>
      </c>
      <c r="AM516">
        <v>-592.09</v>
      </c>
      <c r="AN516">
        <v>-1640.84</v>
      </c>
      <c r="AO516">
        <v>-762.04</v>
      </c>
      <c r="AP516">
        <v>-371.5</v>
      </c>
      <c r="AQ516">
        <v>172.24</v>
      </c>
    </row>
    <row r="517" spans="1:43" hidden="1" x14ac:dyDescent="0.25">
      <c r="A517" t="s">
        <v>1330</v>
      </c>
      <c r="B517" t="s">
        <v>1329</v>
      </c>
      <c r="C517" t="s">
        <v>41</v>
      </c>
      <c r="D517">
        <v>6232.0163538199904</v>
      </c>
      <c r="E517">
        <v>1609.35</v>
      </c>
      <c r="F517">
        <v>536.12</v>
      </c>
      <c r="G517">
        <v>0</v>
      </c>
      <c r="H517">
        <v>38.6</v>
      </c>
      <c r="I517">
        <v>1270.53</v>
      </c>
      <c r="J517">
        <v>96.3</v>
      </c>
      <c r="L517">
        <v>0</v>
      </c>
      <c r="M517">
        <v>501.99</v>
      </c>
      <c r="N517">
        <v>0</v>
      </c>
      <c r="O517">
        <v>2300.91</v>
      </c>
      <c r="P517">
        <v>107.219999999998</v>
      </c>
      <c r="R517">
        <v>1458.85</v>
      </c>
      <c r="S517">
        <v>169.51999999999899</v>
      </c>
      <c r="T517">
        <v>750.97</v>
      </c>
      <c r="U517">
        <v>340.07</v>
      </c>
      <c r="V517">
        <v>10.1399999999988</v>
      </c>
      <c r="W517">
        <v>3875.03</v>
      </c>
      <c r="X517">
        <v>3007.0299999999902</v>
      </c>
      <c r="Y517">
        <v>1287.0899999999999</v>
      </c>
      <c r="Z517">
        <v>3.8596656</v>
      </c>
      <c r="AA517">
        <v>664.68</v>
      </c>
      <c r="AC517">
        <v>3913.63</v>
      </c>
      <c r="AD517">
        <v>977.81</v>
      </c>
      <c r="AE517">
        <v>0.77999999999997205</v>
      </c>
      <c r="AF517">
        <v>5307.94</v>
      </c>
      <c r="AG517">
        <v>1394.3099999999899</v>
      </c>
      <c r="AH517">
        <v>589.16999999999996</v>
      </c>
      <c r="AI517">
        <v>3913.63</v>
      </c>
      <c r="AJ517">
        <v>359.53</v>
      </c>
      <c r="AK517">
        <v>343.63</v>
      </c>
      <c r="AL517">
        <v>-183.36</v>
      </c>
      <c r="AM517">
        <v>-140.61000000000001</v>
      </c>
      <c r="AN517">
        <v>-682.98</v>
      </c>
      <c r="AO517">
        <v>-500.14</v>
      </c>
      <c r="AP517">
        <v>19.659999999999901</v>
      </c>
      <c r="AQ517">
        <v>12.09</v>
      </c>
    </row>
    <row r="518" spans="1:43" hidden="1" x14ac:dyDescent="0.25">
      <c r="A518" t="s">
        <v>1332</v>
      </c>
      <c r="B518" t="s">
        <v>1331</v>
      </c>
      <c r="C518" t="s">
        <v>347</v>
      </c>
      <c r="D518">
        <v>6214.9484589900003</v>
      </c>
      <c r="E518">
        <v>1770.25</v>
      </c>
      <c r="F518">
        <v>212.24</v>
      </c>
      <c r="G518">
        <v>194.03</v>
      </c>
      <c r="H518">
        <v>36.049999999999997</v>
      </c>
      <c r="I518">
        <v>733.44</v>
      </c>
      <c r="J518">
        <v>123.91</v>
      </c>
      <c r="L518">
        <v>66.150000000000006</v>
      </c>
      <c r="M518">
        <v>48.27</v>
      </c>
      <c r="N518">
        <v>103.79</v>
      </c>
      <c r="O518">
        <v>3139.2199999999898</v>
      </c>
      <c r="P518">
        <v>1363.88</v>
      </c>
      <c r="R518">
        <v>2919.5799999999899</v>
      </c>
      <c r="S518">
        <v>643.42999999999995</v>
      </c>
      <c r="T518">
        <v>614.17999999999995</v>
      </c>
      <c r="U518">
        <v>105.22</v>
      </c>
      <c r="V518">
        <v>44.01</v>
      </c>
      <c r="W518">
        <v>2773.64</v>
      </c>
      <c r="X518">
        <v>2158.59</v>
      </c>
      <c r="Y518">
        <v>826.42</v>
      </c>
      <c r="Z518">
        <v>3.6049234999999999</v>
      </c>
      <c r="AA518">
        <v>1580.57</v>
      </c>
      <c r="AC518">
        <v>3107.5099999999902</v>
      </c>
      <c r="AD518">
        <v>612.97</v>
      </c>
      <c r="AE518">
        <v>1195.96</v>
      </c>
      <c r="AF518">
        <v>5297.8099999999904</v>
      </c>
      <c r="AG518">
        <v>2190.3000000000002</v>
      </c>
      <c r="AH518">
        <v>168.75</v>
      </c>
      <c r="AI518">
        <v>3107.5099999999902</v>
      </c>
      <c r="AJ518">
        <v>282.16000000000003</v>
      </c>
      <c r="AK518">
        <v>-330.81</v>
      </c>
      <c r="AL518">
        <v>-401.5</v>
      </c>
      <c r="AM518">
        <v>917.22</v>
      </c>
      <c r="AN518">
        <v>-442.6</v>
      </c>
      <c r="AO518">
        <v>635.05999999999995</v>
      </c>
      <c r="AP518">
        <v>184.91</v>
      </c>
      <c r="AQ518">
        <v>27.04</v>
      </c>
    </row>
    <row r="519" spans="1:43" hidden="1" x14ac:dyDescent="0.25">
      <c r="A519" t="s">
        <v>1334</v>
      </c>
      <c r="B519" t="s">
        <v>1333</v>
      </c>
      <c r="C519" t="s">
        <v>538</v>
      </c>
      <c r="D519">
        <v>6212.0845325</v>
      </c>
      <c r="E519">
        <v>379.45</v>
      </c>
      <c r="F519">
        <v>0</v>
      </c>
      <c r="G519">
        <v>661.89</v>
      </c>
      <c r="H519">
        <v>16.98</v>
      </c>
      <c r="I519">
        <v>542.14</v>
      </c>
      <c r="L519">
        <v>0</v>
      </c>
      <c r="M519">
        <v>3185.72</v>
      </c>
      <c r="O519">
        <v>3361.43</v>
      </c>
      <c r="P519">
        <v>216.849999999999</v>
      </c>
      <c r="Q519">
        <v>23.33</v>
      </c>
      <c r="R519">
        <v>142.26</v>
      </c>
      <c r="S519">
        <v>109.01</v>
      </c>
      <c r="T519">
        <v>680.92</v>
      </c>
      <c r="U519">
        <v>10.119999999999999</v>
      </c>
      <c r="V519">
        <v>1.9999999999527E-2</v>
      </c>
      <c r="W519">
        <v>2442.4299999999998</v>
      </c>
      <c r="X519">
        <v>657.64</v>
      </c>
      <c r="Y519">
        <v>680.92</v>
      </c>
      <c r="Z519">
        <v>16.98451</v>
      </c>
      <c r="AA519">
        <v>871.27</v>
      </c>
      <c r="AC519">
        <v>3121.3</v>
      </c>
      <c r="AD519">
        <v>0</v>
      </c>
      <c r="AE519">
        <v>216.82999999999899</v>
      </c>
      <c r="AF519">
        <v>4019.0699999999902</v>
      </c>
      <c r="AG519">
        <v>897.76999999999896</v>
      </c>
      <c r="AH519">
        <v>6.49</v>
      </c>
      <c r="AI519">
        <v>3121.3</v>
      </c>
      <c r="AJ519">
        <v>0.77</v>
      </c>
      <c r="AK519">
        <v>336.22</v>
      </c>
      <c r="AL519">
        <v>-570.26</v>
      </c>
      <c r="AM519">
        <v>261.60000000000002</v>
      </c>
      <c r="AN519">
        <v>-160.63</v>
      </c>
      <c r="AO519">
        <v>260.83</v>
      </c>
      <c r="AP519">
        <v>27.56</v>
      </c>
      <c r="AQ519">
        <v>0</v>
      </c>
    </row>
    <row r="520" spans="1:43" hidden="1" x14ac:dyDescent="0.25">
      <c r="A520" t="s">
        <v>1336</v>
      </c>
      <c r="B520" t="s">
        <v>1335</v>
      </c>
      <c r="C520" t="s">
        <v>586</v>
      </c>
      <c r="D520">
        <v>6192.1300155999998</v>
      </c>
      <c r="E520">
        <v>1167.3499999999999</v>
      </c>
      <c r="F520">
        <v>19.12</v>
      </c>
      <c r="G520">
        <v>230.48</v>
      </c>
      <c r="H520">
        <v>54.01</v>
      </c>
      <c r="I520">
        <v>151.69999999999999</v>
      </c>
      <c r="K520">
        <v>11.43</v>
      </c>
      <c r="L520">
        <v>0</v>
      </c>
      <c r="M520">
        <v>0</v>
      </c>
      <c r="O520">
        <v>334.37</v>
      </c>
      <c r="P520">
        <v>180.6</v>
      </c>
      <c r="R520">
        <v>292.83999999999997</v>
      </c>
      <c r="S520">
        <v>39.020000000000003</v>
      </c>
      <c r="T520">
        <v>117.6</v>
      </c>
      <c r="U520">
        <v>30.1</v>
      </c>
      <c r="V520">
        <v>2.93</v>
      </c>
      <c r="W520">
        <v>153.91999999999999</v>
      </c>
      <c r="X520">
        <v>421.36</v>
      </c>
      <c r="Y520">
        <v>136.72</v>
      </c>
      <c r="Z520">
        <v>5.4008984</v>
      </c>
      <c r="AA520">
        <v>249.8</v>
      </c>
      <c r="AC520">
        <v>438.409999999999</v>
      </c>
      <c r="AD520">
        <v>170.43</v>
      </c>
      <c r="AE520">
        <v>177.67</v>
      </c>
      <c r="AF520">
        <v>755.73</v>
      </c>
      <c r="AG520">
        <v>317.32</v>
      </c>
      <c r="AH520">
        <v>60.21</v>
      </c>
      <c r="AI520">
        <v>438.409999999999</v>
      </c>
      <c r="AJ520">
        <v>19.86</v>
      </c>
      <c r="AK520">
        <v>64.209999999999994</v>
      </c>
      <c r="AL520">
        <v>-58.42</v>
      </c>
      <c r="AM520">
        <v>33.020000000000003</v>
      </c>
      <c r="AN520">
        <v>-92.49</v>
      </c>
      <c r="AO520">
        <v>13.16</v>
      </c>
      <c r="AP520">
        <v>38.809999999999903</v>
      </c>
      <c r="AQ520">
        <v>0</v>
      </c>
    </row>
    <row r="521" spans="1:43" hidden="1" x14ac:dyDescent="0.25">
      <c r="A521" t="s">
        <v>1338</v>
      </c>
      <c r="B521" t="s">
        <v>1337</v>
      </c>
      <c r="C521" t="s">
        <v>102</v>
      </c>
      <c r="D521">
        <v>6192.0337701949902</v>
      </c>
      <c r="E521">
        <v>139.15</v>
      </c>
      <c r="F521">
        <v>347.69</v>
      </c>
      <c r="G521">
        <v>549.70000000000005</v>
      </c>
      <c r="H521">
        <v>43.27</v>
      </c>
      <c r="I521">
        <v>624.79999999999995</v>
      </c>
      <c r="J521">
        <v>93.96</v>
      </c>
      <c r="L521">
        <v>0</v>
      </c>
      <c r="M521">
        <v>131.91</v>
      </c>
      <c r="N521">
        <v>-2.81</v>
      </c>
      <c r="O521">
        <v>1793.04</v>
      </c>
      <c r="P521">
        <v>152.82999999999899</v>
      </c>
      <c r="R521">
        <v>1608.6699999999901</v>
      </c>
      <c r="S521">
        <v>211.18</v>
      </c>
      <c r="T521">
        <v>899.90999999999894</v>
      </c>
      <c r="U521">
        <v>52.46</v>
      </c>
      <c r="V521">
        <v>6.1399999999997803</v>
      </c>
      <c r="W521">
        <v>1583.85</v>
      </c>
      <c r="X521">
        <v>1885.09</v>
      </c>
      <c r="Y521">
        <v>1247.5999999999999</v>
      </c>
      <c r="Z521">
        <v>43.270719800000002</v>
      </c>
      <c r="AA521">
        <v>842.11999999999898</v>
      </c>
      <c r="AC521">
        <v>2277.6999999999998</v>
      </c>
      <c r="AD521">
        <v>544.22</v>
      </c>
      <c r="AE521">
        <v>52.73</v>
      </c>
      <c r="AF521">
        <v>3678.13</v>
      </c>
      <c r="AG521">
        <v>1400.4299999999901</v>
      </c>
      <c r="AH521">
        <v>504.89</v>
      </c>
      <c r="AI521">
        <v>2277.6999999999998</v>
      </c>
      <c r="AJ521">
        <v>83.15</v>
      </c>
      <c r="AK521">
        <v>377.11</v>
      </c>
      <c r="AL521">
        <v>-396.66</v>
      </c>
      <c r="AM521">
        <v>53.96</v>
      </c>
      <c r="AN521">
        <v>-325.24</v>
      </c>
      <c r="AO521">
        <v>-29.19</v>
      </c>
      <c r="AP521">
        <v>34.409999999999897</v>
      </c>
      <c r="AQ521">
        <v>8.39</v>
      </c>
    </row>
    <row r="522" spans="1:43" hidden="1" x14ac:dyDescent="0.25">
      <c r="A522" t="s">
        <v>1340</v>
      </c>
      <c r="B522" t="s">
        <v>1339</v>
      </c>
      <c r="C522" t="s">
        <v>301</v>
      </c>
      <c r="D522">
        <v>6191.3154372999998</v>
      </c>
      <c r="E522">
        <v>628.9</v>
      </c>
      <c r="F522">
        <v>17.66</v>
      </c>
      <c r="G522">
        <v>1070.8800000000001</v>
      </c>
      <c r="H522">
        <v>82.76</v>
      </c>
      <c r="I522">
        <v>1153.5999999999999</v>
      </c>
      <c r="K522">
        <v>86.759999999999906</v>
      </c>
      <c r="L522">
        <v>0</v>
      </c>
      <c r="M522">
        <v>0</v>
      </c>
      <c r="O522">
        <v>6024.1399999999903</v>
      </c>
      <c r="P522">
        <v>5775.8</v>
      </c>
      <c r="Q522">
        <v>5918.19</v>
      </c>
      <c r="R522">
        <v>19.189999999999898</v>
      </c>
      <c r="S522">
        <v>108.399999999999</v>
      </c>
      <c r="T522">
        <v>159.07</v>
      </c>
      <c r="U522">
        <v>0</v>
      </c>
      <c r="V522">
        <v>-9.9999999993087806E-3</v>
      </c>
      <c r="W522">
        <v>184.30999999999901</v>
      </c>
      <c r="X522">
        <v>1266.3399999999999</v>
      </c>
      <c r="Y522">
        <v>176.73</v>
      </c>
      <c r="Z522">
        <v>8.4326387999999994</v>
      </c>
      <c r="AA522">
        <v>5775.8099999999904</v>
      </c>
      <c r="AC522">
        <v>1337.95</v>
      </c>
      <c r="AD522">
        <v>0</v>
      </c>
      <c r="AE522">
        <v>5775.8099999999904</v>
      </c>
      <c r="AF522">
        <v>7290.48</v>
      </c>
      <c r="AG522">
        <v>5952.53</v>
      </c>
      <c r="AH522">
        <v>4.34</v>
      </c>
      <c r="AI522">
        <v>1337.94999999999</v>
      </c>
      <c r="AJ522">
        <v>6.28</v>
      </c>
      <c r="AK522">
        <v>1418.2</v>
      </c>
      <c r="AL522">
        <v>18.48</v>
      </c>
      <c r="AM522">
        <v>-1640.73</v>
      </c>
      <c r="AN522">
        <v>-1958.06</v>
      </c>
      <c r="AO522">
        <v>-1647.01</v>
      </c>
      <c r="AP522">
        <v>-204.04999999999899</v>
      </c>
      <c r="AQ522">
        <v>0</v>
      </c>
    </row>
    <row r="523" spans="1:43" hidden="1" x14ac:dyDescent="0.25">
      <c r="A523" t="s">
        <v>1342</v>
      </c>
      <c r="B523" t="s">
        <v>1341</v>
      </c>
      <c r="C523" t="s">
        <v>418</v>
      </c>
      <c r="D523">
        <v>6171.83477176</v>
      </c>
      <c r="E523">
        <v>211.45</v>
      </c>
      <c r="F523">
        <v>723.46</v>
      </c>
      <c r="G523">
        <v>643.26</v>
      </c>
      <c r="H523">
        <v>1140.27</v>
      </c>
      <c r="I523">
        <v>222.81</v>
      </c>
      <c r="K523">
        <v>583.82000000000005</v>
      </c>
      <c r="L523">
        <v>15.712999999999999</v>
      </c>
      <c r="M523">
        <v>32.51</v>
      </c>
      <c r="N523">
        <v>40.659999999999997</v>
      </c>
      <c r="O523">
        <v>2800.26</v>
      </c>
      <c r="P523">
        <v>710.36999999999898</v>
      </c>
      <c r="R523">
        <v>1475.9970000000001</v>
      </c>
      <c r="S523">
        <v>864.62</v>
      </c>
      <c r="T523">
        <v>2661.58</v>
      </c>
      <c r="U523">
        <v>692.22</v>
      </c>
      <c r="V523">
        <v>270.92999999999898</v>
      </c>
      <c r="W523">
        <v>44.97</v>
      </c>
      <c r="X523">
        <v>3164.3099999999899</v>
      </c>
      <c r="Y523">
        <v>3385.04</v>
      </c>
      <c r="Z523">
        <v>22.191822599999998</v>
      </c>
      <c r="AA523">
        <v>1719.14</v>
      </c>
      <c r="AC523">
        <v>1869.16</v>
      </c>
      <c r="AD523">
        <v>1003.76</v>
      </c>
      <c r="AE523">
        <v>439.44</v>
      </c>
      <c r="AF523">
        <v>5964.57</v>
      </c>
      <c r="AG523">
        <v>4095.41</v>
      </c>
      <c r="AH523">
        <v>1073.1199999999999</v>
      </c>
      <c r="AI523">
        <v>1869.1599999999901</v>
      </c>
      <c r="AJ523">
        <v>179.46</v>
      </c>
      <c r="AK523">
        <v>486.05</v>
      </c>
      <c r="AL523">
        <v>-126.48</v>
      </c>
      <c r="AM523">
        <v>-421.94</v>
      </c>
      <c r="AN523">
        <v>-384.7</v>
      </c>
      <c r="AO523">
        <v>-601.4</v>
      </c>
      <c r="AP523">
        <v>-62.369999999999898</v>
      </c>
      <c r="AQ523">
        <v>0</v>
      </c>
    </row>
    <row r="524" spans="1:43" hidden="1" x14ac:dyDescent="0.25">
      <c r="A524" t="s">
        <v>1344</v>
      </c>
      <c r="B524" t="s">
        <v>1343</v>
      </c>
      <c r="C524" t="s">
        <v>508</v>
      </c>
      <c r="D524">
        <v>6167.2699431199999</v>
      </c>
      <c r="E524">
        <v>425.55</v>
      </c>
      <c r="F524">
        <v>73.97</v>
      </c>
      <c r="G524">
        <v>194.69</v>
      </c>
      <c r="H524">
        <v>72.87</v>
      </c>
      <c r="I524">
        <v>761.29</v>
      </c>
      <c r="K524">
        <v>347.63</v>
      </c>
      <c r="L524">
        <v>1223</v>
      </c>
      <c r="M524">
        <v>87.98</v>
      </c>
      <c r="N524">
        <v>0</v>
      </c>
      <c r="O524">
        <v>2425.36</v>
      </c>
      <c r="P524">
        <v>1075.54</v>
      </c>
      <c r="R524">
        <v>445.26</v>
      </c>
      <c r="S524">
        <v>773.87</v>
      </c>
      <c r="T524">
        <v>2186.85</v>
      </c>
      <c r="U524">
        <v>321.49</v>
      </c>
      <c r="V524">
        <v>180.23</v>
      </c>
      <c r="W524">
        <v>2065.7399999999998</v>
      </c>
      <c r="X524">
        <v>3244.2999999999902</v>
      </c>
      <c r="Y524">
        <v>2260.8199999999902</v>
      </c>
      <c r="Z524">
        <v>14.573</v>
      </c>
      <c r="AA524">
        <v>1647.49</v>
      </c>
      <c r="AC524">
        <v>2333.2999999999902</v>
      </c>
      <c r="AD524">
        <v>31.43</v>
      </c>
      <c r="AE524">
        <v>895.31</v>
      </c>
      <c r="AF524">
        <v>5669.66</v>
      </c>
      <c r="AG524">
        <v>3336.3599999999901</v>
      </c>
      <c r="AH524">
        <v>1677.71</v>
      </c>
      <c r="AI524">
        <v>2333.3000000000002</v>
      </c>
      <c r="AJ524">
        <v>129.35</v>
      </c>
      <c r="AK524">
        <v>-228.53</v>
      </c>
      <c r="AL524">
        <v>-137.38</v>
      </c>
      <c r="AM524">
        <v>170.93</v>
      </c>
      <c r="AN524">
        <v>-354.57</v>
      </c>
      <c r="AO524">
        <v>41.58</v>
      </c>
      <c r="AP524">
        <v>-194.98</v>
      </c>
      <c r="AQ524">
        <v>0</v>
      </c>
    </row>
    <row r="525" spans="1:43" hidden="1" x14ac:dyDescent="0.25">
      <c r="A525" t="s">
        <v>1346</v>
      </c>
      <c r="B525" t="s">
        <v>1345</v>
      </c>
      <c r="C525" t="s">
        <v>79</v>
      </c>
      <c r="D525">
        <v>6156.0572917199997</v>
      </c>
      <c r="E525">
        <v>58.25</v>
      </c>
      <c r="F525">
        <v>1576.28</v>
      </c>
      <c r="G525">
        <v>3110.17</v>
      </c>
      <c r="H525">
        <v>517.67999999999995</v>
      </c>
      <c r="I525">
        <v>465.62</v>
      </c>
      <c r="J525">
        <v>43.8599999999999</v>
      </c>
      <c r="L525">
        <v>2519.34</v>
      </c>
      <c r="M525">
        <v>745.13</v>
      </c>
      <c r="N525">
        <v>3852.44</v>
      </c>
      <c r="O525">
        <v>4367.99</v>
      </c>
      <c r="P525">
        <v>249.14999999999901</v>
      </c>
      <c r="R525">
        <v>615.55999999999995</v>
      </c>
      <c r="S525">
        <v>565.04</v>
      </c>
      <c r="T525">
        <v>2707.77</v>
      </c>
      <c r="U525">
        <v>487.96</v>
      </c>
      <c r="V525">
        <v>112.86</v>
      </c>
      <c r="W525">
        <v>-2873.09</v>
      </c>
      <c r="X525">
        <v>4772.41</v>
      </c>
      <c r="Y525">
        <v>4284.05</v>
      </c>
      <c r="Z525">
        <v>103.5361757</v>
      </c>
      <c r="AA525">
        <v>2284.35</v>
      </c>
      <c r="AC525">
        <v>4607.2</v>
      </c>
      <c r="AD525">
        <v>2588.5</v>
      </c>
      <c r="AE525">
        <v>92.429999999999794</v>
      </c>
      <c r="AF525">
        <v>9140.4</v>
      </c>
      <c r="AG525">
        <v>4533.2</v>
      </c>
      <c r="AH525">
        <v>1153.25</v>
      </c>
      <c r="AI525">
        <v>4607.2</v>
      </c>
      <c r="AJ525">
        <v>184.43</v>
      </c>
      <c r="AK525">
        <v>-380.91</v>
      </c>
      <c r="AL525">
        <v>-248.55</v>
      </c>
      <c r="AM525">
        <v>641.32000000000005</v>
      </c>
      <c r="AN525">
        <v>-477.25</v>
      </c>
      <c r="AO525">
        <v>456.89</v>
      </c>
      <c r="AP525">
        <v>11.86</v>
      </c>
      <c r="AQ525">
        <v>0.66</v>
      </c>
    </row>
    <row r="526" spans="1:43" hidden="1" x14ac:dyDescent="0.25">
      <c r="A526" t="s">
        <v>1348</v>
      </c>
      <c r="B526" t="s">
        <v>1347</v>
      </c>
      <c r="C526" t="s">
        <v>334</v>
      </c>
      <c r="D526">
        <v>6148.5006247000001</v>
      </c>
      <c r="E526">
        <v>124.1</v>
      </c>
      <c r="F526">
        <v>1377.42</v>
      </c>
      <c r="G526">
        <v>0</v>
      </c>
      <c r="H526">
        <v>506.6</v>
      </c>
      <c r="I526">
        <v>410.52</v>
      </c>
      <c r="J526">
        <v>70.08</v>
      </c>
      <c r="L526">
        <v>22.05</v>
      </c>
      <c r="M526">
        <v>826.83</v>
      </c>
      <c r="N526">
        <v>256.07</v>
      </c>
      <c r="O526">
        <v>4280.9299999999903</v>
      </c>
      <c r="P526">
        <v>1827.21</v>
      </c>
      <c r="R526">
        <v>3165.3799999999901</v>
      </c>
      <c r="S526">
        <v>413.15</v>
      </c>
      <c r="T526">
        <v>1876.25999999999</v>
      </c>
      <c r="U526">
        <v>266.67</v>
      </c>
      <c r="V526">
        <v>638.71</v>
      </c>
      <c r="W526">
        <v>703.33</v>
      </c>
      <c r="X526">
        <v>2265.96</v>
      </c>
      <c r="Y526">
        <v>3253.68</v>
      </c>
      <c r="Z526">
        <v>50.335658000000002</v>
      </c>
      <c r="AA526">
        <v>1650.8999999999901</v>
      </c>
      <c r="AC526">
        <v>1466</v>
      </c>
      <c r="AD526">
        <v>747.58</v>
      </c>
      <c r="AE526">
        <v>1118.42</v>
      </c>
      <c r="AF526">
        <v>6546.8899999999903</v>
      </c>
      <c r="AG526">
        <v>5080.8899999999903</v>
      </c>
      <c r="AH526">
        <v>694.71</v>
      </c>
      <c r="AI526">
        <v>1466</v>
      </c>
      <c r="AJ526">
        <v>369.1</v>
      </c>
      <c r="AK526">
        <v>-266.79000000000002</v>
      </c>
      <c r="AL526">
        <v>-319.85000000000002</v>
      </c>
      <c r="AM526">
        <v>591.86</v>
      </c>
      <c r="AN526">
        <v>254.98</v>
      </c>
      <c r="AO526">
        <v>222.76</v>
      </c>
      <c r="AP526">
        <v>5.2199999999999704</v>
      </c>
      <c r="AQ526">
        <v>0</v>
      </c>
    </row>
    <row r="527" spans="1:43" hidden="1" x14ac:dyDescent="0.25">
      <c r="A527" t="s">
        <v>1350</v>
      </c>
      <c r="B527" t="s">
        <v>1349</v>
      </c>
      <c r="C527" t="s">
        <v>61</v>
      </c>
      <c r="D527">
        <v>6104.2417150000001</v>
      </c>
      <c r="E527">
        <v>923.9</v>
      </c>
      <c r="F527">
        <v>439.15</v>
      </c>
      <c r="G527">
        <v>269.45</v>
      </c>
      <c r="H527">
        <v>65.17</v>
      </c>
      <c r="I527">
        <v>164.5</v>
      </c>
      <c r="J527">
        <v>9.1299999999999901</v>
      </c>
      <c r="L527">
        <v>0</v>
      </c>
      <c r="M527">
        <v>0</v>
      </c>
      <c r="N527">
        <v>0</v>
      </c>
      <c r="O527">
        <v>1482.46</v>
      </c>
      <c r="P527">
        <v>984.6</v>
      </c>
      <c r="R527">
        <v>461.62</v>
      </c>
      <c r="S527">
        <v>814.45999999999901</v>
      </c>
      <c r="T527">
        <v>420.65</v>
      </c>
      <c r="U527">
        <v>1020.84</v>
      </c>
      <c r="V527">
        <v>9.19</v>
      </c>
      <c r="W527">
        <v>1101.3499999999999</v>
      </c>
      <c r="X527">
        <v>1797.9099999999901</v>
      </c>
      <c r="Y527">
        <v>859.8</v>
      </c>
      <c r="Z527">
        <v>6.5171109999999999</v>
      </c>
      <c r="AA527">
        <v>1184.47</v>
      </c>
      <c r="AC527">
        <v>1435.96999999999</v>
      </c>
      <c r="AD527">
        <v>183.55</v>
      </c>
      <c r="AE527">
        <v>966.28</v>
      </c>
      <c r="AF527">
        <v>3280.37</v>
      </c>
      <c r="AG527">
        <v>1844.4</v>
      </c>
      <c r="AH527">
        <v>635.4</v>
      </c>
      <c r="AI527">
        <v>1435.96999999999</v>
      </c>
      <c r="AJ527">
        <v>67.61</v>
      </c>
      <c r="AK527">
        <v>292.52999999999997</v>
      </c>
      <c r="AL527">
        <v>-65.64</v>
      </c>
      <c r="AM527">
        <v>-321.8</v>
      </c>
      <c r="AN527">
        <v>-1033.48</v>
      </c>
      <c r="AO527">
        <v>-389.41</v>
      </c>
      <c r="AP527">
        <v>-94.91</v>
      </c>
      <c r="AQ527">
        <v>5.21</v>
      </c>
    </row>
    <row r="528" spans="1:43" hidden="1" x14ac:dyDescent="0.25">
      <c r="A528" t="s">
        <v>1352</v>
      </c>
      <c r="B528" t="s">
        <v>1351</v>
      </c>
      <c r="C528" t="s">
        <v>515</v>
      </c>
      <c r="D528">
        <v>6082.1517355199903</v>
      </c>
      <c r="E528">
        <v>2162.3000000000002</v>
      </c>
      <c r="F528">
        <v>121.1</v>
      </c>
      <c r="G528">
        <v>216.71</v>
      </c>
      <c r="H528">
        <v>27.23</v>
      </c>
      <c r="I528">
        <v>19.91</v>
      </c>
      <c r="J528">
        <v>60.78</v>
      </c>
      <c r="L528">
        <v>0</v>
      </c>
      <c r="M528">
        <v>0</v>
      </c>
      <c r="O528">
        <v>447.23</v>
      </c>
      <c r="P528">
        <v>102.55</v>
      </c>
      <c r="R528">
        <v>425.65</v>
      </c>
      <c r="S528">
        <v>26.05</v>
      </c>
      <c r="T528">
        <v>216.96</v>
      </c>
      <c r="U528">
        <v>21.58</v>
      </c>
      <c r="V528">
        <v>21.28</v>
      </c>
      <c r="W528">
        <v>300.86</v>
      </c>
      <c r="X528">
        <v>538.17999999999995</v>
      </c>
      <c r="Y528">
        <v>338.06</v>
      </c>
      <c r="Z528">
        <v>2.7233312000000001</v>
      </c>
      <c r="AA528">
        <v>222.92</v>
      </c>
      <c r="AC528">
        <v>544.79999999999995</v>
      </c>
      <c r="AD528">
        <v>261.68</v>
      </c>
      <c r="AE528">
        <v>20.49</v>
      </c>
      <c r="AF528">
        <v>985.41</v>
      </c>
      <c r="AG528">
        <v>440.61</v>
      </c>
      <c r="AH528">
        <v>230.54</v>
      </c>
      <c r="AI528">
        <v>544.79999999999995</v>
      </c>
      <c r="AJ528">
        <v>69.540000000000006</v>
      </c>
      <c r="AK528">
        <v>8.0399999999999991</v>
      </c>
      <c r="AL528">
        <v>-67.78</v>
      </c>
      <c r="AM528">
        <v>58.88</v>
      </c>
      <c r="AN528">
        <v>-178.629999999999</v>
      </c>
      <c r="AO528">
        <v>-10.66</v>
      </c>
      <c r="AP528">
        <v>-0.85999999999999899</v>
      </c>
      <c r="AQ528">
        <v>0</v>
      </c>
    </row>
    <row r="529" spans="1:43" hidden="1" x14ac:dyDescent="0.25">
      <c r="A529" t="s">
        <v>1354</v>
      </c>
      <c r="B529" t="s">
        <v>1353</v>
      </c>
      <c r="C529" t="s">
        <v>913</v>
      </c>
      <c r="D529">
        <v>6059.8203432</v>
      </c>
      <c r="E529">
        <v>149.44999999999999</v>
      </c>
      <c r="F529">
        <v>2025</v>
      </c>
      <c r="G529">
        <v>34</v>
      </c>
      <c r="H529">
        <v>80</v>
      </c>
      <c r="I529">
        <v>547</v>
      </c>
      <c r="K529">
        <v>21</v>
      </c>
      <c r="L529">
        <v>255</v>
      </c>
      <c r="M529">
        <v>96</v>
      </c>
      <c r="N529">
        <v>4</v>
      </c>
      <c r="O529">
        <v>3603</v>
      </c>
      <c r="P529">
        <v>1187</v>
      </c>
      <c r="R529">
        <v>3120</v>
      </c>
      <c r="S529">
        <v>2005</v>
      </c>
      <c r="T529">
        <v>3502</v>
      </c>
      <c r="U529">
        <v>111</v>
      </c>
      <c r="V529">
        <v>59</v>
      </c>
      <c r="W529">
        <v>1977</v>
      </c>
      <c r="X529">
        <v>5206</v>
      </c>
      <c r="Y529">
        <v>5527</v>
      </c>
      <c r="Z529">
        <v>39.85</v>
      </c>
      <c r="AA529">
        <v>3834</v>
      </c>
      <c r="AC529">
        <v>2095</v>
      </c>
      <c r="AD529">
        <v>832</v>
      </c>
      <c r="AE529">
        <v>1128</v>
      </c>
      <c r="AF529">
        <v>8809</v>
      </c>
      <c r="AG529">
        <v>6714</v>
      </c>
      <c r="AH529">
        <v>1822</v>
      </c>
      <c r="AI529">
        <v>2095</v>
      </c>
      <c r="AJ529">
        <v>375</v>
      </c>
      <c r="AK529">
        <v>-132</v>
      </c>
      <c r="AL529">
        <v>-55</v>
      </c>
      <c r="AM529">
        <v>226</v>
      </c>
      <c r="AN529">
        <v>-563</v>
      </c>
      <c r="AO529">
        <v>-149</v>
      </c>
      <c r="AP529">
        <v>39</v>
      </c>
      <c r="AQ529">
        <v>34</v>
      </c>
    </row>
    <row r="530" spans="1:43" hidden="1" x14ac:dyDescent="0.25">
      <c r="A530" t="s">
        <v>1356</v>
      </c>
      <c r="B530" t="s">
        <v>1355</v>
      </c>
      <c r="C530" t="s">
        <v>717</v>
      </c>
      <c r="D530">
        <v>6052.0111049999996</v>
      </c>
      <c r="E530">
        <v>872.8</v>
      </c>
      <c r="F530">
        <v>165.57</v>
      </c>
      <c r="G530">
        <v>0</v>
      </c>
      <c r="H530">
        <v>13.99</v>
      </c>
      <c r="I530">
        <v>273.75</v>
      </c>
      <c r="K530">
        <v>10.239999999999901</v>
      </c>
      <c r="L530">
        <v>209.01</v>
      </c>
      <c r="M530">
        <v>309.83</v>
      </c>
      <c r="N530">
        <v>0</v>
      </c>
      <c r="O530">
        <v>672.45</v>
      </c>
      <c r="P530">
        <v>113.34</v>
      </c>
      <c r="R530">
        <v>141.88</v>
      </c>
      <c r="S530">
        <v>82.94</v>
      </c>
      <c r="T530">
        <v>234.23999999999899</v>
      </c>
      <c r="U530">
        <v>1.49</v>
      </c>
      <c r="V530">
        <v>10.96</v>
      </c>
      <c r="W530">
        <v>866.92</v>
      </c>
      <c r="X530">
        <v>721.60999999999899</v>
      </c>
      <c r="Y530">
        <v>399.80999999999898</v>
      </c>
      <c r="Z530">
        <v>6.9957000000000003</v>
      </c>
      <c r="AA530">
        <v>231.75</v>
      </c>
      <c r="AC530">
        <v>880.91</v>
      </c>
      <c r="AD530">
        <v>249.71</v>
      </c>
      <c r="AE530">
        <v>102.38</v>
      </c>
      <c r="AF530">
        <v>1394.06</v>
      </c>
      <c r="AG530">
        <v>513.15</v>
      </c>
      <c r="AH530">
        <v>115.21</v>
      </c>
      <c r="AI530">
        <v>880.91</v>
      </c>
      <c r="AJ530">
        <v>11.22</v>
      </c>
      <c r="AK530">
        <v>-123.73</v>
      </c>
      <c r="AL530">
        <v>-11.57</v>
      </c>
      <c r="AM530">
        <v>125.05</v>
      </c>
      <c r="AN530">
        <v>-36.74</v>
      </c>
      <c r="AO530">
        <v>113.83</v>
      </c>
      <c r="AP530">
        <v>-10.25</v>
      </c>
      <c r="AQ530">
        <v>70.31</v>
      </c>
    </row>
    <row r="531" spans="1:43" hidden="1" x14ac:dyDescent="0.25">
      <c r="A531" t="s">
        <v>1358</v>
      </c>
      <c r="B531" t="s">
        <v>1357</v>
      </c>
      <c r="C531" t="s">
        <v>71</v>
      </c>
      <c r="D531">
        <v>6035.1188688000002</v>
      </c>
      <c r="E531">
        <v>242.75</v>
      </c>
      <c r="F531">
        <v>1819.63</v>
      </c>
      <c r="G531">
        <v>455.92</v>
      </c>
      <c r="H531">
        <v>49.25</v>
      </c>
      <c r="I531">
        <v>276.97000000000003</v>
      </c>
      <c r="J531">
        <v>321.06</v>
      </c>
      <c r="L531">
        <v>0</v>
      </c>
      <c r="M531">
        <v>132.79</v>
      </c>
      <c r="N531">
        <v>99.72</v>
      </c>
      <c r="O531">
        <v>6927.53</v>
      </c>
      <c r="P531">
        <v>3582.28999999999</v>
      </c>
      <c r="R531">
        <v>6662.08</v>
      </c>
      <c r="S531">
        <v>680.79</v>
      </c>
      <c r="T531">
        <v>3441.24</v>
      </c>
      <c r="U531">
        <v>132.66</v>
      </c>
      <c r="V531">
        <v>845.60999999999797</v>
      </c>
      <c r="W531">
        <v>2664.46</v>
      </c>
      <c r="X531">
        <v>5411.5099999999902</v>
      </c>
      <c r="Y531">
        <v>5260.87</v>
      </c>
      <c r="Z531">
        <v>24.623087999999999</v>
      </c>
      <c r="AA531">
        <v>4882.3500000000004</v>
      </c>
      <c r="AC531">
        <v>3495.88</v>
      </c>
      <c r="AD531">
        <v>2170.5300000000002</v>
      </c>
      <c r="AE531">
        <v>2415.62</v>
      </c>
      <c r="AF531">
        <v>12339.039999999901</v>
      </c>
      <c r="AG531">
        <v>8843.1599999999908</v>
      </c>
      <c r="AH531">
        <v>2283.2199999999998</v>
      </c>
      <c r="AI531">
        <v>3495.88</v>
      </c>
      <c r="AJ531">
        <v>463.18</v>
      </c>
      <c r="AK531">
        <v>-747.33</v>
      </c>
      <c r="AL531">
        <v>-397.76</v>
      </c>
      <c r="AM531">
        <v>1224.19</v>
      </c>
      <c r="AN531">
        <v>-91.84</v>
      </c>
      <c r="AO531">
        <v>761.01</v>
      </c>
      <c r="AP531">
        <v>79.099999999999994</v>
      </c>
      <c r="AQ531">
        <v>36.93</v>
      </c>
    </row>
    <row r="532" spans="1:43" hidden="1" x14ac:dyDescent="0.25">
      <c r="A532" t="s">
        <v>1360</v>
      </c>
      <c r="B532" t="s">
        <v>1359</v>
      </c>
      <c r="C532" t="s">
        <v>1361</v>
      </c>
      <c r="D532">
        <v>6016.2720562499999</v>
      </c>
      <c r="E532">
        <v>476.55</v>
      </c>
      <c r="F532">
        <v>361.29</v>
      </c>
      <c r="G532">
        <v>194.37</v>
      </c>
      <c r="H532">
        <v>12.7</v>
      </c>
      <c r="I532">
        <v>258.26</v>
      </c>
      <c r="J532">
        <v>9.23</v>
      </c>
      <c r="L532">
        <v>3.4895999999999998</v>
      </c>
      <c r="M532">
        <v>0.01</v>
      </c>
      <c r="N532">
        <v>0.32</v>
      </c>
      <c r="O532">
        <v>1036.9299999999901</v>
      </c>
      <c r="P532">
        <v>415.34</v>
      </c>
      <c r="R532">
        <v>894.04039999999998</v>
      </c>
      <c r="S532">
        <v>94.57</v>
      </c>
      <c r="T532">
        <v>300.659999999999</v>
      </c>
      <c r="U532">
        <v>139.38999999999999</v>
      </c>
      <c r="V532">
        <v>11.079999999999901</v>
      </c>
      <c r="W532">
        <v>761.56</v>
      </c>
      <c r="X532">
        <v>1009.31</v>
      </c>
      <c r="Y532">
        <v>661.94999999999902</v>
      </c>
      <c r="Z532">
        <v>12.699255000000001</v>
      </c>
      <c r="AA532">
        <v>628.03</v>
      </c>
      <c r="AC532">
        <v>968.94999999999902</v>
      </c>
      <c r="AD532">
        <v>513.49</v>
      </c>
      <c r="AE532">
        <v>395.03</v>
      </c>
      <c r="AF532">
        <v>2046.23999999999</v>
      </c>
      <c r="AG532">
        <v>1077.29</v>
      </c>
      <c r="AH532">
        <v>142.99</v>
      </c>
      <c r="AI532">
        <v>968.94999999999902</v>
      </c>
      <c r="AJ532">
        <v>472.3</v>
      </c>
      <c r="AK532">
        <v>366.1</v>
      </c>
      <c r="AL532">
        <v>-541.07000000000005</v>
      </c>
      <c r="AM532">
        <v>175.17</v>
      </c>
      <c r="AN532">
        <v>-69.03</v>
      </c>
      <c r="AO532">
        <v>-297.13</v>
      </c>
      <c r="AP532">
        <v>0.19999999999993101</v>
      </c>
      <c r="AQ532">
        <v>14.48</v>
      </c>
    </row>
    <row r="533" spans="1:43" hidden="1" x14ac:dyDescent="0.25">
      <c r="A533" t="s">
        <v>1363</v>
      </c>
      <c r="B533" t="s">
        <v>1362</v>
      </c>
      <c r="C533" t="s">
        <v>115</v>
      </c>
      <c r="D533">
        <v>5968.4829550000004</v>
      </c>
      <c r="E533">
        <v>227.8</v>
      </c>
      <c r="F533">
        <v>498.06</v>
      </c>
      <c r="G533">
        <v>994.95</v>
      </c>
      <c r="H533">
        <v>26.39</v>
      </c>
      <c r="I533">
        <v>956.63</v>
      </c>
      <c r="K533">
        <v>37.61</v>
      </c>
      <c r="L533">
        <v>0</v>
      </c>
      <c r="M533">
        <v>0.36</v>
      </c>
      <c r="N533">
        <v>453.11</v>
      </c>
      <c r="O533">
        <v>4794.9299999999903</v>
      </c>
      <c r="P533">
        <v>3565.2999999999902</v>
      </c>
      <c r="R533">
        <v>4626.57</v>
      </c>
      <c r="S533">
        <v>260.57</v>
      </c>
      <c r="T533">
        <v>635.54</v>
      </c>
      <c r="U533">
        <v>130.38999999999999</v>
      </c>
      <c r="V533">
        <v>25.309999999999299</v>
      </c>
      <c r="W533">
        <v>81.669999999999803</v>
      </c>
      <c r="X533">
        <v>1602.3999999999901</v>
      </c>
      <c r="Y533">
        <v>1133.5999999999999</v>
      </c>
      <c r="Z533">
        <v>26.3917</v>
      </c>
      <c r="AA533">
        <v>4116.7299999999996</v>
      </c>
      <c r="AC533">
        <v>1698.4299999999901</v>
      </c>
      <c r="AD533">
        <v>171.44</v>
      </c>
      <c r="AE533">
        <v>3539.99</v>
      </c>
      <c r="AF533">
        <v>6397.3299999999899</v>
      </c>
      <c r="AG533">
        <v>4698.8999999999996</v>
      </c>
      <c r="AH533">
        <v>213.76</v>
      </c>
      <c r="AI533">
        <v>1698.4299999999901</v>
      </c>
      <c r="AJ533">
        <v>29.52</v>
      </c>
      <c r="AK533">
        <v>1308.98</v>
      </c>
      <c r="AL533">
        <v>-494.29</v>
      </c>
      <c r="AM533">
        <v>28.76</v>
      </c>
      <c r="AN533">
        <v>-40.25</v>
      </c>
      <c r="AO533">
        <v>-0.75999999999999801</v>
      </c>
      <c r="AP533">
        <v>843.45</v>
      </c>
      <c r="AQ533">
        <v>2.44</v>
      </c>
    </row>
    <row r="534" spans="1:43" hidden="1" x14ac:dyDescent="0.25">
      <c r="A534" t="s">
        <v>1365</v>
      </c>
      <c r="B534" t="s">
        <v>1364</v>
      </c>
      <c r="C534" t="s">
        <v>515</v>
      </c>
      <c r="D534">
        <v>5952.0885969299998</v>
      </c>
      <c r="E534">
        <v>418.35</v>
      </c>
      <c r="F534">
        <v>668.33</v>
      </c>
      <c r="G534">
        <v>2.34</v>
      </c>
      <c r="H534">
        <v>28.95</v>
      </c>
      <c r="I534">
        <v>851.39</v>
      </c>
      <c r="K534">
        <v>7.7299999999999898</v>
      </c>
      <c r="L534">
        <v>233.08999999999901</v>
      </c>
      <c r="M534">
        <v>97.26</v>
      </c>
      <c r="N534">
        <v>0.02</v>
      </c>
      <c r="O534">
        <v>3289.84</v>
      </c>
      <c r="P534">
        <v>1888.06</v>
      </c>
      <c r="R534">
        <v>523.98</v>
      </c>
      <c r="S534">
        <v>1503.38</v>
      </c>
      <c r="T534">
        <v>1857.32</v>
      </c>
      <c r="U534">
        <v>2427.7800000000002</v>
      </c>
      <c r="V534">
        <v>80.66</v>
      </c>
      <c r="W534">
        <v>2272.23</v>
      </c>
      <c r="X534">
        <v>3427.48</v>
      </c>
      <c r="Y534">
        <v>2525.65</v>
      </c>
      <c r="Z534">
        <v>14.4743637</v>
      </c>
      <c r="AA534">
        <v>3244.25</v>
      </c>
      <c r="AC534">
        <v>2303.61</v>
      </c>
      <c r="AD534">
        <v>544.98</v>
      </c>
      <c r="AE534">
        <v>1807.4</v>
      </c>
      <c r="AF534">
        <v>6717.32</v>
      </c>
      <c r="AG534">
        <v>4413.71</v>
      </c>
      <c r="AH534">
        <v>527.73</v>
      </c>
      <c r="AI534">
        <v>2303.6099999999901</v>
      </c>
      <c r="AJ534">
        <v>161.47</v>
      </c>
      <c r="AK534">
        <v>1182.17</v>
      </c>
      <c r="AL534">
        <v>-144.52000000000001</v>
      </c>
      <c r="AM534">
        <v>-920.3</v>
      </c>
      <c r="AN534">
        <v>-1467.61</v>
      </c>
      <c r="AO534">
        <v>-1081.77</v>
      </c>
      <c r="AP534">
        <v>117.35</v>
      </c>
      <c r="AQ534">
        <v>72.34</v>
      </c>
    </row>
    <row r="535" spans="1:43" hidden="1" x14ac:dyDescent="0.25">
      <c r="A535" t="s">
        <v>1367</v>
      </c>
      <c r="B535" t="s">
        <v>1366</v>
      </c>
      <c r="C535" t="s">
        <v>102</v>
      </c>
      <c r="D535">
        <v>5933.7121348800001</v>
      </c>
      <c r="E535">
        <v>154.65</v>
      </c>
      <c r="F535">
        <v>1141.46</v>
      </c>
      <c r="G535">
        <v>610.95000000000005</v>
      </c>
      <c r="H535">
        <v>37.75</v>
      </c>
      <c r="I535">
        <v>95.59</v>
      </c>
      <c r="J535">
        <v>256.06</v>
      </c>
      <c r="L535">
        <v>0</v>
      </c>
      <c r="M535">
        <v>233.84</v>
      </c>
      <c r="N535">
        <v>9.1300000000000008</v>
      </c>
      <c r="O535">
        <v>3420.45999999999</v>
      </c>
      <c r="P535">
        <v>741.67999999999904</v>
      </c>
      <c r="R535">
        <v>3097.6499999999901</v>
      </c>
      <c r="S535">
        <v>234.719999999999</v>
      </c>
      <c r="T535">
        <v>710.37</v>
      </c>
      <c r="U535">
        <v>88.97</v>
      </c>
      <c r="V535">
        <v>11.599999999999</v>
      </c>
      <c r="W535">
        <v>2181.4699999999998</v>
      </c>
      <c r="X535">
        <v>2012.35</v>
      </c>
      <c r="Y535">
        <v>1851.83</v>
      </c>
      <c r="Z535">
        <v>37.746260399999997</v>
      </c>
      <c r="AA535">
        <v>1029.44</v>
      </c>
      <c r="AC535">
        <v>2839.3</v>
      </c>
      <c r="AD535">
        <v>571.39</v>
      </c>
      <c r="AE535">
        <v>474.02</v>
      </c>
      <c r="AF535">
        <v>5432.8099999999904</v>
      </c>
      <c r="AG535">
        <v>2593.5099999999902</v>
      </c>
      <c r="AH535">
        <v>1110.6500000000001</v>
      </c>
      <c r="AI535">
        <v>2839.3</v>
      </c>
      <c r="AJ535">
        <v>895.9</v>
      </c>
      <c r="AK535">
        <v>-30.57</v>
      </c>
      <c r="AL535">
        <v>-551.94000000000005</v>
      </c>
      <c r="AM535">
        <v>504.09</v>
      </c>
      <c r="AN535">
        <v>-238.89</v>
      </c>
      <c r="AO535">
        <v>-391.81</v>
      </c>
      <c r="AP535">
        <v>-78.42</v>
      </c>
      <c r="AQ535">
        <v>207.6</v>
      </c>
    </row>
    <row r="536" spans="1:43" hidden="1" x14ac:dyDescent="0.25">
      <c r="A536" t="s">
        <v>1369</v>
      </c>
      <c r="B536" t="s">
        <v>1368</v>
      </c>
      <c r="C536" t="s">
        <v>468</v>
      </c>
      <c r="D536">
        <v>5932.8905047799999</v>
      </c>
      <c r="E536">
        <v>436.15</v>
      </c>
      <c r="F536">
        <v>196.19</v>
      </c>
      <c r="G536">
        <v>138.88999999999999</v>
      </c>
      <c r="H536">
        <v>13.84</v>
      </c>
      <c r="I536">
        <v>446.74</v>
      </c>
      <c r="J536">
        <v>55.39</v>
      </c>
      <c r="L536">
        <v>133.661</v>
      </c>
      <c r="M536">
        <v>3.07</v>
      </c>
      <c r="N536">
        <v>0</v>
      </c>
      <c r="O536">
        <v>620.9</v>
      </c>
      <c r="P536">
        <v>100.35</v>
      </c>
      <c r="R536">
        <v>464.128999999999</v>
      </c>
      <c r="S536">
        <v>30.43</v>
      </c>
      <c r="T536">
        <v>376.31</v>
      </c>
      <c r="U536">
        <v>20.04</v>
      </c>
      <c r="V536">
        <v>10.5400000000002</v>
      </c>
      <c r="W536">
        <v>931.24</v>
      </c>
      <c r="X536">
        <v>1135.92</v>
      </c>
      <c r="Y536">
        <v>572.5</v>
      </c>
      <c r="Z536">
        <v>13.838517</v>
      </c>
      <c r="AA536">
        <v>336.539999999999</v>
      </c>
      <c r="AC536">
        <v>1083.97</v>
      </c>
      <c r="AD536">
        <v>361.56</v>
      </c>
      <c r="AE536">
        <v>34.42</v>
      </c>
      <c r="AF536">
        <v>1756.82</v>
      </c>
      <c r="AG536">
        <v>672.85</v>
      </c>
      <c r="AH536">
        <v>297.19</v>
      </c>
      <c r="AI536">
        <v>1083.96999999999</v>
      </c>
      <c r="AJ536">
        <v>52.65</v>
      </c>
      <c r="AK536">
        <v>-111.49</v>
      </c>
      <c r="AL536">
        <v>38.9</v>
      </c>
      <c r="AM536">
        <v>181.58</v>
      </c>
      <c r="AN536">
        <v>-101.61</v>
      </c>
      <c r="AO536">
        <v>128.93</v>
      </c>
      <c r="AP536">
        <v>108.99</v>
      </c>
      <c r="AQ536">
        <v>27.46</v>
      </c>
    </row>
    <row r="537" spans="1:43" hidden="1" x14ac:dyDescent="0.25">
      <c r="A537" t="s">
        <v>1371</v>
      </c>
      <c r="B537" t="s">
        <v>1370</v>
      </c>
      <c r="C537" t="s">
        <v>1100</v>
      </c>
      <c r="D537">
        <v>5923.7315738999996</v>
      </c>
      <c r="E537">
        <v>259.8</v>
      </c>
      <c r="F537">
        <v>197.45</v>
      </c>
      <c r="G537">
        <v>0.89</v>
      </c>
      <c r="H537">
        <v>22.93</v>
      </c>
      <c r="I537">
        <v>680.52</v>
      </c>
      <c r="J537">
        <v>45.49</v>
      </c>
      <c r="L537">
        <v>0</v>
      </c>
      <c r="M537">
        <v>51.61</v>
      </c>
      <c r="N537">
        <v>0</v>
      </c>
      <c r="O537">
        <v>1114.3800000000001</v>
      </c>
      <c r="P537">
        <v>73.369999999999493</v>
      </c>
      <c r="R537">
        <v>1017.1</v>
      </c>
      <c r="S537">
        <v>67.16</v>
      </c>
      <c r="T537">
        <v>363.48</v>
      </c>
      <c r="U537">
        <v>45.67</v>
      </c>
      <c r="V537">
        <v>19.2799999999995</v>
      </c>
      <c r="W537">
        <v>2094.5100000000002</v>
      </c>
      <c r="X537">
        <v>1638.25</v>
      </c>
      <c r="Y537">
        <v>560.92999999999995</v>
      </c>
      <c r="Z537">
        <v>22.933533000000001</v>
      </c>
      <c r="AA537">
        <v>280.52</v>
      </c>
      <c r="AC537">
        <v>2118.33</v>
      </c>
      <c r="AD537">
        <v>666.16</v>
      </c>
      <c r="AE537">
        <v>8.6</v>
      </c>
      <c r="AF537">
        <v>2752.63</v>
      </c>
      <c r="AG537">
        <v>634.29999999999905</v>
      </c>
      <c r="AH537">
        <v>224.41</v>
      </c>
      <c r="AI537">
        <v>2118.33</v>
      </c>
      <c r="AJ537">
        <v>285.52999999999997</v>
      </c>
      <c r="AK537">
        <v>99.81</v>
      </c>
      <c r="AL537">
        <v>-776.56</v>
      </c>
      <c r="AM537">
        <v>595.82000000000005</v>
      </c>
      <c r="AN537">
        <v>-99.039999999999907</v>
      </c>
      <c r="AO537">
        <v>310.29000000000002</v>
      </c>
      <c r="AP537">
        <v>-80.929999999999893</v>
      </c>
      <c r="AQ537">
        <v>13.76</v>
      </c>
    </row>
    <row r="538" spans="1:43" hidden="1" x14ac:dyDescent="0.25">
      <c r="A538" t="s">
        <v>1373</v>
      </c>
      <c r="B538" t="s">
        <v>1372</v>
      </c>
      <c r="C538" t="s">
        <v>326</v>
      </c>
      <c r="D538">
        <v>5908.8020771749998</v>
      </c>
      <c r="E538">
        <v>372.45</v>
      </c>
      <c r="F538">
        <v>606.45000000000005</v>
      </c>
      <c r="G538">
        <v>0</v>
      </c>
      <c r="H538">
        <v>15.92</v>
      </c>
      <c r="I538">
        <v>984.24</v>
      </c>
      <c r="J538">
        <v>141.69999999999999</v>
      </c>
      <c r="L538">
        <v>2353.6179999999999</v>
      </c>
      <c r="M538">
        <v>238.6</v>
      </c>
      <c r="N538">
        <v>-2.16</v>
      </c>
      <c r="O538">
        <v>6320.41</v>
      </c>
      <c r="P538">
        <v>2921.6099999999901</v>
      </c>
      <c r="R538">
        <v>3606.5619999999999</v>
      </c>
      <c r="S538">
        <v>342.09</v>
      </c>
      <c r="T538">
        <v>985.14</v>
      </c>
      <c r="U538">
        <v>121.63</v>
      </c>
      <c r="V538">
        <v>103.47</v>
      </c>
      <c r="W538">
        <v>5302.64</v>
      </c>
      <c r="X538">
        <v>3509.19</v>
      </c>
      <c r="Y538">
        <v>1591.59</v>
      </c>
      <c r="Z538">
        <v>15.9301139</v>
      </c>
      <c r="AA538">
        <v>3192</v>
      </c>
      <c r="AC538">
        <v>5316.4</v>
      </c>
      <c r="AD538">
        <v>1254.8699999999999</v>
      </c>
      <c r="AE538">
        <v>2676.44</v>
      </c>
      <c r="AF538">
        <v>9829.6</v>
      </c>
      <c r="AG538">
        <v>4513.2</v>
      </c>
      <c r="AH538">
        <v>927.99</v>
      </c>
      <c r="AI538">
        <v>5316.4</v>
      </c>
      <c r="AJ538">
        <v>599.99</v>
      </c>
      <c r="AK538">
        <v>-32.6</v>
      </c>
      <c r="AL538">
        <v>-323.08</v>
      </c>
      <c r="AM538">
        <v>837.54</v>
      </c>
      <c r="AN538">
        <v>-372.38</v>
      </c>
      <c r="AO538">
        <v>237.54999999999899</v>
      </c>
      <c r="AP538">
        <v>481.86</v>
      </c>
      <c r="AQ538">
        <v>80.05</v>
      </c>
    </row>
    <row r="539" spans="1:43" hidden="1" x14ac:dyDescent="0.25">
      <c r="A539" t="s">
        <v>1375</v>
      </c>
      <c r="B539" t="s">
        <v>1374</v>
      </c>
      <c r="C539" t="s">
        <v>358</v>
      </c>
      <c r="D539">
        <v>5907.6357002000004</v>
      </c>
      <c r="E539">
        <v>122.4</v>
      </c>
      <c r="F539">
        <v>75.72</v>
      </c>
      <c r="G539">
        <v>1428.89</v>
      </c>
      <c r="H539">
        <v>483.44</v>
      </c>
      <c r="I539">
        <v>894.79</v>
      </c>
      <c r="J539">
        <v>140.69</v>
      </c>
      <c r="L539">
        <v>0</v>
      </c>
      <c r="M539">
        <v>315.43</v>
      </c>
      <c r="N539">
        <v>0</v>
      </c>
      <c r="O539">
        <v>1816.49</v>
      </c>
      <c r="P539">
        <v>268.92</v>
      </c>
      <c r="R539">
        <v>1457.7</v>
      </c>
      <c r="S539">
        <v>64.77</v>
      </c>
      <c r="T539">
        <v>213.879999999999</v>
      </c>
      <c r="U539">
        <v>43.36</v>
      </c>
      <c r="V539">
        <v>66.480000000000203</v>
      </c>
      <c r="W539">
        <v>398.41999999999899</v>
      </c>
      <c r="X539">
        <v>1052.78</v>
      </c>
      <c r="Y539">
        <v>289.599999999999</v>
      </c>
      <c r="Z539">
        <v>48.343991000000003</v>
      </c>
      <c r="AA539">
        <v>79.44</v>
      </c>
      <c r="AC539">
        <v>2310.75</v>
      </c>
      <c r="AD539">
        <v>7.6</v>
      </c>
      <c r="AE539">
        <v>61.75</v>
      </c>
      <c r="AF539">
        <v>2869.27</v>
      </c>
      <c r="AG539">
        <v>558.52</v>
      </c>
      <c r="AH539">
        <v>85.62</v>
      </c>
      <c r="AI539">
        <v>2310.75</v>
      </c>
      <c r="AJ539">
        <v>57.83</v>
      </c>
      <c r="AK539">
        <v>-273.06</v>
      </c>
      <c r="AL539">
        <v>-81.67</v>
      </c>
      <c r="AM539">
        <v>370.14</v>
      </c>
      <c r="AN539">
        <v>-104.74</v>
      </c>
      <c r="AO539">
        <v>312.31</v>
      </c>
      <c r="AP539">
        <v>15.409999999999901</v>
      </c>
      <c r="AQ539">
        <v>246.44</v>
      </c>
    </row>
    <row r="540" spans="1:43" hidden="1" x14ac:dyDescent="0.25">
      <c r="A540" t="s">
        <v>1377</v>
      </c>
      <c r="B540" t="s">
        <v>1376</v>
      </c>
      <c r="C540" t="s">
        <v>344</v>
      </c>
      <c r="D540">
        <v>5901.6254262800003</v>
      </c>
      <c r="E540">
        <v>15.65</v>
      </c>
      <c r="F540">
        <v>3398.3</v>
      </c>
      <c r="G540">
        <v>8006.63</v>
      </c>
      <c r="H540">
        <v>3735.21</v>
      </c>
      <c r="I540">
        <v>685.28</v>
      </c>
      <c r="J540">
        <v>2234.6799999999998</v>
      </c>
      <c r="L540">
        <v>14.11</v>
      </c>
      <c r="M540">
        <v>4.43</v>
      </c>
      <c r="N540">
        <v>1691.75</v>
      </c>
      <c r="O540">
        <v>43511.569999999898</v>
      </c>
      <c r="P540">
        <v>16874.479999999901</v>
      </c>
      <c r="R540">
        <v>38081.5099999999</v>
      </c>
      <c r="S540">
        <v>733.35</v>
      </c>
      <c r="T540">
        <v>14975.5099999999</v>
      </c>
      <c r="U540">
        <v>5411.52</v>
      </c>
      <c r="V540">
        <v>2399.4399999999901</v>
      </c>
      <c r="W540">
        <v>-226.46</v>
      </c>
      <c r="X540">
        <v>5023.8500000000004</v>
      </c>
      <c r="Y540">
        <v>18373.809999999899</v>
      </c>
      <c r="Z540">
        <v>373.52059659999998</v>
      </c>
      <c r="AA540">
        <v>21236.03</v>
      </c>
      <c r="AC540">
        <v>13287.13</v>
      </c>
      <c r="AD540">
        <v>925.32</v>
      </c>
      <c r="AE540">
        <v>12240.36</v>
      </c>
      <c r="AF540">
        <v>48535.419999999896</v>
      </c>
      <c r="AG540">
        <v>35248.289999999899</v>
      </c>
      <c r="AH540">
        <v>2679.9</v>
      </c>
      <c r="AI540">
        <v>13287.129999999899</v>
      </c>
      <c r="AJ540">
        <v>384.49</v>
      </c>
      <c r="AK540">
        <v>-3623.14</v>
      </c>
      <c r="AL540">
        <v>-354.18</v>
      </c>
      <c r="AM540">
        <v>4023.74</v>
      </c>
      <c r="AN540">
        <v>855.98</v>
      </c>
      <c r="AO540">
        <v>3639.25</v>
      </c>
      <c r="AP540">
        <v>46.42</v>
      </c>
      <c r="AQ540">
        <v>0</v>
      </c>
    </row>
    <row r="541" spans="1:43" hidden="1" x14ac:dyDescent="0.25">
      <c r="A541" t="s">
        <v>1379</v>
      </c>
      <c r="B541" t="s">
        <v>1378</v>
      </c>
      <c r="C541" t="s">
        <v>74</v>
      </c>
      <c r="D541">
        <v>5873.3789671199902</v>
      </c>
      <c r="E541">
        <v>378.5</v>
      </c>
      <c r="F541">
        <v>275.42</v>
      </c>
      <c r="G541">
        <v>76.53</v>
      </c>
      <c r="H541">
        <v>153.15</v>
      </c>
      <c r="I541">
        <v>265.27999999999997</v>
      </c>
      <c r="K541">
        <v>30.439999999999898</v>
      </c>
      <c r="L541">
        <v>206.077</v>
      </c>
      <c r="M541">
        <v>0.01</v>
      </c>
      <c r="N541">
        <v>0</v>
      </c>
      <c r="O541">
        <v>901.18</v>
      </c>
      <c r="P541">
        <v>167.79</v>
      </c>
      <c r="R541">
        <v>587.96299999999997</v>
      </c>
      <c r="S541">
        <v>126.43</v>
      </c>
      <c r="T541">
        <v>156.349999999999</v>
      </c>
      <c r="U541">
        <v>76.69</v>
      </c>
      <c r="V541">
        <v>167.79</v>
      </c>
      <c r="W541">
        <v>1026.45</v>
      </c>
      <c r="X541">
        <v>954.51</v>
      </c>
      <c r="Y541">
        <v>431.77</v>
      </c>
      <c r="Z541">
        <v>15.3152747</v>
      </c>
      <c r="AA541">
        <v>0</v>
      </c>
      <c r="AC541">
        <v>1256.1300000000001</v>
      </c>
      <c r="AD541">
        <v>63.48</v>
      </c>
      <c r="AE541">
        <v>0</v>
      </c>
      <c r="AF541">
        <v>1855.69</v>
      </c>
      <c r="AG541">
        <v>599.55999999999995</v>
      </c>
      <c r="AH541">
        <v>499.32</v>
      </c>
      <c r="AI541">
        <v>1256.1300000000001</v>
      </c>
      <c r="AJ541">
        <v>283.97000000000003</v>
      </c>
      <c r="AK541">
        <v>0.56999999999999995</v>
      </c>
      <c r="AL541">
        <v>-326.25</v>
      </c>
      <c r="AM541">
        <v>256.51</v>
      </c>
      <c r="AN541">
        <v>-234.17</v>
      </c>
      <c r="AO541">
        <v>-27.46</v>
      </c>
      <c r="AP541">
        <v>-69.17</v>
      </c>
      <c r="AQ541">
        <v>22.64</v>
      </c>
    </row>
    <row r="542" spans="1:43" hidden="1" x14ac:dyDescent="0.25">
      <c r="A542" t="s">
        <v>1381</v>
      </c>
      <c r="B542" t="s">
        <v>1380</v>
      </c>
      <c r="C542" t="s">
        <v>85</v>
      </c>
      <c r="D542">
        <v>5859.7212572500002</v>
      </c>
      <c r="E542">
        <v>755.1</v>
      </c>
      <c r="F542">
        <v>85.61</v>
      </c>
      <c r="G542">
        <v>34.619999999999997</v>
      </c>
      <c r="H542">
        <v>15.51</v>
      </c>
      <c r="I542">
        <v>272.76</v>
      </c>
      <c r="J542">
        <v>30.02</v>
      </c>
      <c r="L542">
        <v>2.6080000000000001</v>
      </c>
      <c r="M542">
        <v>197.71</v>
      </c>
      <c r="N542">
        <v>30.12</v>
      </c>
      <c r="O542">
        <v>1066.42</v>
      </c>
      <c r="P542">
        <v>100.57</v>
      </c>
      <c r="R542">
        <v>814.64200000000005</v>
      </c>
      <c r="S542">
        <v>195.82</v>
      </c>
      <c r="T542">
        <v>182.82</v>
      </c>
      <c r="U542">
        <v>51.46</v>
      </c>
      <c r="V542">
        <v>7.48</v>
      </c>
      <c r="W542">
        <v>1651.66</v>
      </c>
      <c r="X542">
        <v>1034.49</v>
      </c>
      <c r="Y542">
        <v>268.43</v>
      </c>
      <c r="Z542">
        <v>7.7563449999999996</v>
      </c>
      <c r="AA542">
        <v>91.87</v>
      </c>
      <c r="AC542">
        <v>1731.9099999999901</v>
      </c>
      <c r="AD542">
        <v>5</v>
      </c>
      <c r="AE542">
        <v>63.07</v>
      </c>
      <c r="AF542">
        <v>2100.91</v>
      </c>
      <c r="AG542">
        <v>369</v>
      </c>
      <c r="AH542">
        <v>560.91</v>
      </c>
      <c r="AI542">
        <v>1731.9099999999901</v>
      </c>
      <c r="AJ542">
        <v>156.04</v>
      </c>
      <c r="AK542">
        <v>-65.47</v>
      </c>
      <c r="AL542">
        <v>-193.13</v>
      </c>
      <c r="AM542">
        <v>360.64</v>
      </c>
      <c r="AN542">
        <v>-91.54</v>
      </c>
      <c r="AO542">
        <v>204.6</v>
      </c>
      <c r="AP542">
        <v>102.039999999999</v>
      </c>
      <c r="AQ542">
        <v>54.27</v>
      </c>
    </row>
    <row r="543" spans="1:43" hidden="1" x14ac:dyDescent="0.25">
      <c r="A543" t="s">
        <v>1383</v>
      </c>
      <c r="B543" t="s">
        <v>1382</v>
      </c>
      <c r="C543" t="s">
        <v>121</v>
      </c>
      <c r="D543">
        <v>5852.79</v>
      </c>
      <c r="E543">
        <v>185.35</v>
      </c>
      <c r="F543">
        <v>209.29</v>
      </c>
      <c r="G543">
        <v>0</v>
      </c>
      <c r="H543">
        <v>63.6</v>
      </c>
      <c r="I543">
        <v>89.78</v>
      </c>
      <c r="J543">
        <v>81.27</v>
      </c>
      <c r="L543">
        <v>0</v>
      </c>
      <c r="M543">
        <v>596.15</v>
      </c>
      <c r="N543">
        <v>0</v>
      </c>
      <c r="O543">
        <v>4244.17</v>
      </c>
      <c r="P543">
        <v>726.94</v>
      </c>
      <c r="R543">
        <v>1533.28</v>
      </c>
      <c r="S543">
        <v>1287.8</v>
      </c>
      <c r="T543">
        <v>217.08</v>
      </c>
      <c r="U543">
        <v>2114.7399999999998</v>
      </c>
      <c r="V543">
        <v>645.4</v>
      </c>
      <c r="W543">
        <v>4703.1499999999996</v>
      </c>
      <c r="X543">
        <v>1675.89</v>
      </c>
      <c r="Y543">
        <v>426.37</v>
      </c>
      <c r="Z543">
        <v>31.8</v>
      </c>
      <c r="AA543">
        <v>0.55000000000000004</v>
      </c>
      <c r="AC543">
        <v>4766.75</v>
      </c>
      <c r="AD543">
        <v>93.39</v>
      </c>
      <c r="AE543">
        <v>0.27</v>
      </c>
      <c r="AF543">
        <v>5920.06</v>
      </c>
      <c r="AG543">
        <v>1153.31</v>
      </c>
      <c r="AH543">
        <v>204.92</v>
      </c>
      <c r="AI543">
        <v>4766.75</v>
      </c>
      <c r="AJ543">
        <v>40.85</v>
      </c>
      <c r="AK543">
        <v>-6.62</v>
      </c>
      <c r="AL543">
        <v>22.76</v>
      </c>
      <c r="AM543">
        <v>-215.47</v>
      </c>
      <c r="AN543">
        <v>-947.4</v>
      </c>
      <c r="AO543">
        <v>-256.32</v>
      </c>
      <c r="AP543">
        <v>-199.33</v>
      </c>
      <c r="AQ543">
        <v>6.36</v>
      </c>
    </row>
    <row r="544" spans="1:43" hidden="1" x14ac:dyDescent="0.25">
      <c r="A544" t="s">
        <v>1385</v>
      </c>
      <c r="B544" t="s">
        <v>1384</v>
      </c>
      <c r="C544" t="s">
        <v>74</v>
      </c>
      <c r="D544">
        <v>5793.9288851599904</v>
      </c>
      <c r="E544">
        <v>807.85</v>
      </c>
      <c r="F544">
        <v>35.21</v>
      </c>
      <c r="G544">
        <v>103.97</v>
      </c>
      <c r="H544">
        <v>69.66</v>
      </c>
      <c r="I544">
        <v>339.74</v>
      </c>
      <c r="K544">
        <v>15.07</v>
      </c>
      <c r="L544">
        <v>2.8331</v>
      </c>
      <c r="M544">
        <v>0</v>
      </c>
      <c r="N544">
        <v>0</v>
      </c>
      <c r="O544">
        <v>511.38</v>
      </c>
      <c r="P544">
        <v>65.670000000000201</v>
      </c>
      <c r="R544">
        <v>241.67689999999999</v>
      </c>
      <c r="S544">
        <v>99.57</v>
      </c>
      <c r="T544">
        <v>261.20999999999998</v>
      </c>
      <c r="U544">
        <v>251.8</v>
      </c>
      <c r="V544">
        <v>35.050000000000203</v>
      </c>
      <c r="W544">
        <v>803.14</v>
      </c>
      <c r="X544">
        <v>827.48</v>
      </c>
      <c r="Y544">
        <v>296.41999999999899</v>
      </c>
      <c r="Z544">
        <v>6.9655676</v>
      </c>
      <c r="AA544">
        <v>42.71</v>
      </c>
      <c r="AC544">
        <v>976.77</v>
      </c>
      <c r="AD544">
        <v>0</v>
      </c>
      <c r="AE544">
        <v>30.62</v>
      </c>
      <c r="AF544">
        <v>1338.86</v>
      </c>
      <c r="AG544">
        <v>362.09</v>
      </c>
      <c r="AH544">
        <v>388.17</v>
      </c>
      <c r="AI544">
        <v>976.77</v>
      </c>
      <c r="AJ544">
        <v>16.77</v>
      </c>
      <c r="AK544">
        <v>-44.05</v>
      </c>
      <c r="AL544">
        <v>-87.86</v>
      </c>
      <c r="AM544">
        <v>136.35</v>
      </c>
      <c r="AN544">
        <v>-112.17</v>
      </c>
      <c r="AO544">
        <v>119.58</v>
      </c>
      <c r="AP544">
        <v>4.4399999999999897</v>
      </c>
      <c r="AQ544">
        <v>31.48</v>
      </c>
    </row>
    <row r="545" spans="1:43" hidden="1" x14ac:dyDescent="0.25">
      <c r="A545" t="s">
        <v>1387</v>
      </c>
      <c r="B545" t="s">
        <v>1386</v>
      </c>
      <c r="C545" t="s">
        <v>334</v>
      </c>
      <c r="D545">
        <v>5779.7799630999998</v>
      </c>
      <c r="E545">
        <v>145.75</v>
      </c>
      <c r="F545">
        <v>118.94</v>
      </c>
      <c r="G545">
        <v>0</v>
      </c>
      <c r="H545">
        <v>40.42</v>
      </c>
      <c r="I545">
        <v>546.57000000000005</v>
      </c>
      <c r="K545">
        <v>353.91999999999899</v>
      </c>
      <c r="L545">
        <v>0</v>
      </c>
      <c r="M545">
        <v>1.78</v>
      </c>
      <c r="N545">
        <v>0</v>
      </c>
      <c r="O545">
        <v>1615.12</v>
      </c>
      <c r="P545">
        <v>174.09</v>
      </c>
      <c r="R545">
        <v>1032.53</v>
      </c>
      <c r="S545">
        <v>259.37</v>
      </c>
      <c r="T545">
        <v>283.64</v>
      </c>
      <c r="U545">
        <v>226.89</v>
      </c>
      <c r="V545">
        <v>166.09</v>
      </c>
      <c r="W545">
        <v>2128.02</v>
      </c>
      <c r="X545">
        <v>1129.99</v>
      </c>
      <c r="Y545">
        <v>402.58</v>
      </c>
      <c r="Z545">
        <v>40.418041700000003</v>
      </c>
      <c r="AA545">
        <v>15.649999999999901</v>
      </c>
      <c r="AC545">
        <v>2168.44</v>
      </c>
      <c r="AD545">
        <v>195.3</v>
      </c>
      <c r="AE545">
        <v>7.9999999999999902</v>
      </c>
      <c r="AF545">
        <v>2745.11</v>
      </c>
      <c r="AG545">
        <v>576.66999999999996</v>
      </c>
      <c r="AH545">
        <v>128.75</v>
      </c>
      <c r="AI545">
        <v>2168.44</v>
      </c>
      <c r="AJ545">
        <v>199.44</v>
      </c>
      <c r="AK545">
        <v>-175.63</v>
      </c>
      <c r="AL545">
        <v>-288.85000000000002</v>
      </c>
      <c r="AM545">
        <v>417.07</v>
      </c>
      <c r="AN545">
        <v>71.479999999999905</v>
      </c>
      <c r="AO545">
        <v>217.63</v>
      </c>
      <c r="AP545">
        <v>-47.41</v>
      </c>
      <c r="AQ545">
        <v>0</v>
      </c>
    </row>
    <row r="546" spans="1:43" hidden="1" x14ac:dyDescent="0.25">
      <c r="A546" t="s">
        <v>1389</v>
      </c>
      <c r="B546" t="s">
        <v>1388</v>
      </c>
      <c r="C546" t="s">
        <v>61</v>
      </c>
      <c r="D546">
        <v>5766.0024829550002</v>
      </c>
      <c r="E546">
        <v>3912.5</v>
      </c>
      <c r="F546">
        <v>540.11</v>
      </c>
      <c r="G546">
        <v>160.93</v>
      </c>
      <c r="H546">
        <v>14.71</v>
      </c>
      <c r="I546">
        <v>152.58999999999901</v>
      </c>
      <c r="K546">
        <v>11.82</v>
      </c>
      <c r="L546">
        <v>2.27</v>
      </c>
      <c r="M546">
        <v>36.65</v>
      </c>
      <c r="N546">
        <v>3.09</v>
      </c>
      <c r="O546">
        <v>536.91999999999996</v>
      </c>
      <c r="P546">
        <v>201.34</v>
      </c>
      <c r="R546">
        <v>180.58999999999901</v>
      </c>
      <c r="S546">
        <v>1103.54</v>
      </c>
      <c r="T546">
        <v>809.43</v>
      </c>
      <c r="U546">
        <v>305.58999999999997</v>
      </c>
      <c r="V546">
        <v>164.66</v>
      </c>
      <c r="W546">
        <v>867.66999999999905</v>
      </c>
      <c r="X546">
        <v>2060.36</v>
      </c>
      <c r="Y546">
        <v>1349.54</v>
      </c>
      <c r="Z546">
        <v>1.47</v>
      </c>
      <c r="AA546">
        <v>530.51</v>
      </c>
      <c r="AC546">
        <v>1046.3999999999901</v>
      </c>
      <c r="AD546">
        <v>137.66</v>
      </c>
      <c r="AE546">
        <v>36.68</v>
      </c>
      <c r="AF546">
        <v>2597.2800000000002</v>
      </c>
      <c r="AG546">
        <v>1550.88</v>
      </c>
      <c r="AH546">
        <v>666.57</v>
      </c>
      <c r="AI546">
        <v>1046.3999999999901</v>
      </c>
      <c r="AJ546">
        <v>43.83</v>
      </c>
      <c r="AK546">
        <v>-63.15</v>
      </c>
      <c r="AL546">
        <v>-51.76</v>
      </c>
      <c r="AM546">
        <v>174.65</v>
      </c>
      <c r="AN546">
        <v>-124.09</v>
      </c>
      <c r="AO546">
        <v>130.82</v>
      </c>
      <c r="AP546">
        <v>59.74</v>
      </c>
      <c r="AQ546">
        <v>0</v>
      </c>
    </row>
    <row r="547" spans="1:43" hidden="1" x14ac:dyDescent="0.25">
      <c r="A547" t="s">
        <v>1391</v>
      </c>
      <c r="B547" t="s">
        <v>1390</v>
      </c>
      <c r="C547" t="s">
        <v>85</v>
      </c>
      <c r="D547">
        <v>5745.5468232000003</v>
      </c>
      <c r="E547">
        <v>1489.75</v>
      </c>
      <c r="F547">
        <v>91.63</v>
      </c>
      <c r="G547">
        <v>0.53</v>
      </c>
      <c r="H547">
        <v>7.66</v>
      </c>
      <c r="I547">
        <v>48.79</v>
      </c>
      <c r="J547">
        <v>10.489999999999901</v>
      </c>
      <c r="L547">
        <v>0</v>
      </c>
      <c r="M547">
        <v>0.43</v>
      </c>
      <c r="N547">
        <v>0</v>
      </c>
      <c r="O547">
        <v>435.64</v>
      </c>
      <c r="P547">
        <v>14.329999999999901</v>
      </c>
      <c r="R547">
        <v>435.21</v>
      </c>
      <c r="S547">
        <v>39.04</v>
      </c>
      <c r="T547">
        <v>32.61</v>
      </c>
      <c r="U547">
        <v>0</v>
      </c>
      <c r="V547">
        <v>0</v>
      </c>
      <c r="W547">
        <v>588.17999999999995</v>
      </c>
      <c r="X547">
        <v>299.3</v>
      </c>
      <c r="Y547">
        <v>124.24</v>
      </c>
      <c r="Z547">
        <v>3.8311649999999999</v>
      </c>
      <c r="AA547">
        <v>7.07</v>
      </c>
      <c r="AC547">
        <v>596.37</v>
      </c>
      <c r="AD547">
        <v>0</v>
      </c>
      <c r="AE547">
        <v>3.84</v>
      </c>
      <c r="AF547">
        <v>734.94</v>
      </c>
      <c r="AG547">
        <v>138.57</v>
      </c>
      <c r="AH547">
        <v>211.47</v>
      </c>
      <c r="AI547">
        <v>596.37</v>
      </c>
      <c r="AJ547">
        <v>125.75</v>
      </c>
      <c r="AK547">
        <v>-83.74</v>
      </c>
      <c r="AL547">
        <v>-64.709999999999994</v>
      </c>
      <c r="AM547">
        <v>146.51</v>
      </c>
      <c r="AN547">
        <v>-53.949999999999903</v>
      </c>
      <c r="AO547">
        <v>20.759999999999899</v>
      </c>
      <c r="AP547">
        <v>-1.93999999999999</v>
      </c>
      <c r="AQ547">
        <v>30.76</v>
      </c>
    </row>
    <row r="548" spans="1:43" hidden="1" x14ac:dyDescent="0.25">
      <c r="A548" t="s">
        <v>1393</v>
      </c>
      <c r="B548" t="s">
        <v>1392</v>
      </c>
      <c r="C548" t="s">
        <v>99</v>
      </c>
      <c r="D548">
        <v>5738.2241999999997</v>
      </c>
      <c r="E548">
        <v>305.35000000000002</v>
      </c>
      <c r="F548">
        <v>254.01</v>
      </c>
      <c r="G548">
        <v>0</v>
      </c>
      <c r="H548">
        <v>187.34</v>
      </c>
      <c r="I548">
        <v>62.58</v>
      </c>
      <c r="J548">
        <v>35.17</v>
      </c>
      <c r="L548">
        <v>2.92E-2</v>
      </c>
      <c r="M548">
        <v>20.91</v>
      </c>
      <c r="N548">
        <v>0</v>
      </c>
      <c r="O548">
        <v>1101.18</v>
      </c>
      <c r="P548">
        <v>788.14</v>
      </c>
      <c r="R548">
        <v>1070.3208</v>
      </c>
      <c r="S548">
        <v>217.91</v>
      </c>
      <c r="T548">
        <v>547.79</v>
      </c>
      <c r="U548">
        <v>9.92</v>
      </c>
      <c r="V548">
        <v>725.21</v>
      </c>
      <c r="W548">
        <v>1002.19</v>
      </c>
      <c r="X548">
        <v>1678.29</v>
      </c>
      <c r="Y548">
        <v>801.8</v>
      </c>
      <c r="Z548">
        <v>18.734000000000002</v>
      </c>
      <c r="AA548">
        <v>267.58</v>
      </c>
      <c r="AC548">
        <v>1189.53</v>
      </c>
      <c r="AD548">
        <v>1091.49</v>
      </c>
      <c r="AE548">
        <v>27.759999999999899</v>
      </c>
      <c r="AF548">
        <v>2779.47</v>
      </c>
      <c r="AG548">
        <v>1589.94</v>
      </c>
      <c r="AH548">
        <v>306.31</v>
      </c>
      <c r="AI548">
        <v>1189.53</v>
      </c>
      <c r="AJ548">
        <v>125.8</v>
      </c>
      <c r="AK548">
        <v>26.79</v>
      </c>
      <c r="AL548">
        <v>-102.91</v>
      </c>
      <c r="AM548">
        <v>52.13</v>
      </c>
      <c r="AN548">
        <v>-226.91999999999899</v>
      </c>
      <c r="AO548">
        <v>-73.669999999999902</v>
      </c>
      <c r="AP548">
        <v>-23.989999999999899</v>
      </c>
      <c r="AQ548">
        <v>58.86</v>
      </c>
    </row>
    <row r="549" spans="1:43" hidden="1" x14ac:dyDescent="0.25">
      <c r="A549" t="s">
        <v>1395</v>
      </c>
      <c r="B549" t="s">
        <v>1394</v>
      </c>
      <c r="C549" t="s">
        <v>423</v>
      </c>
      <c r="D549">
        <v>5728.5986999999996</v>
      </c>
      <c r="E549">
        <v>162.6</v>
      </c>
      <c r="F549">
        <v>18121.62</v>
      </c>
      <c r="G549">
        <v>9286.85</v>
      </c>
      <c r="H549">
        <v>351.83</v>
      </c>
      <c r="I549">
        <v>1909.84</v>
      </c>
      <c r="J549">
        <v>275.35000000000002</v>
      </c>
      <c r="L549">
        <v>131.99</v>
      </c>
      <c r="M549">
        <v>3804.44</v>
      </c>
      <c r="N549">
        <v>4659.5600000000004</v>
      </c>
      <c r="O549">
        <v>48937.22</v>
      </c>
      <c r="P549">
        <v>12813.81</v>
      </c>
      <c r="R549">
        <v>20638.599999999999</v>
      </c>
      <c r="S549">
        <v>7411.5999999999904</v>
      </c>
      <c r="T549">
        <v>16010.529999999901</v>
      </c>
      <c r="U549">
        <v>24362.19</v>
      </c>
      <c r="V549">
        <v>8049.65</v>
      </c>
      <c r="W549">
        <v>-345.03</v>
      </c>
      <c r="X549">
        <v>11961.95</v>
      </c>
      <c r="Y549">
        <v>34132.1499999999</v>
      </c>
      <c r="Z549">
        <v>35.214447900000003</v>
      </c>
      <c r="AA549">
        <v>11509.73</v>
      </c>
      <c r="AC549">
        <v>13953.21</v>
      </c>
      <c r="AD549">
        <v>80.52</v>
      </c>
      <c r="AE549">
        <v>4488.8100000000004</v>
      </c>
      <c r="AF549">
        <v>60899.17</v>
      </c>
      <c r="AG549">
        <v>46945.96</v>
      </c>
      <c r="AH549">
        <v>2559.9899999999998</v>
      </c>
      <c r="AI549">
        <v>13953.209999999901</v>
      </c>
      <c r="AJ549">
        <v>1343.27</v>
      </c>
      <c r="AK549">
        <v>-2241.69</v>
      </c>
      <c r="AL549">
        <v>-1333.11</v>
      </c>
      <c r="AM549">
        <v>3458.29</v>
      </c>
      <c r="AN549">
        <v>-1688.84</v>
      </c>
      <c r="AO549">
        <v>2115.02</v>
      </c>
      <c r="AP549">
        <v>-116.509999999999</v>
      </c>
      <c r="AQ549">
        <v>7.98</v>
      </c>
    </row>
    <row r="550" spans="1:43" hidden="1" x14ac:dyDescent="0.25">
      <c r="A550" t="s">
        <v>1397</v>
      </c>
      <c r="B550" t="s">
        <v>1396</v>
      </c>
      <c r="C550" t="s">
        <v>541</v>
      </c>
      <c r="D550">
        <v>5700.1570757600002</v>
      </c>
      <c r="E550">
        <v>165</v>
      </c>
      <c r="F550">
        <v>703.08</v>
      </c>
      <c r="G550">
        <v>444.56</v>
      </c>
      <c r="H550">
        <v>31.98</v>
      </c>
      <c r="I550">
        <v>39.14</v>
      </c>
      <c r="K550">
        <v>18.2</v>
      </c>
      <c r="L550">
        <v>74.296300000000002</v>
      </c>
      <c r="M550">
        <v>24.93</v>
      </c>
      <c r="N550">
        <v>151.29</v>
      </c>
      <c r="O550">
        <v>1191.9000000000001</v>
      </c>
      <c r="P550">
        <v>429.66000000000099</v>
      </c>
      <c r="R550">
        <v>865.97370000000001</v>
      </c>
      <c r="S550">
        <v>164.9</v>
      </c>
      <c r="T550">
        <v>1077.4099999999901</v>
      </c>
      <c r="U550">
        <v>208.5</v>
      </c>
      <c r="V550">
        <v>13.900000000000899</v>
      </c>
      <c r="W550">
        <v>1521.07</v>
      </c>
      <c r="X550">
        <v>3167.15</v>
      </c>
      <c r="Y550">
        <v>1780.48999999999</v>
      </c>
      <c r="Z550">
        <v>31.984477999999999</v>
      </c>
      <c r="AA550">
        <v>1319.63</v>
      </c>
      <c r="AC550">
        <v>2148.9</v>
      </c>
      <c r="AD550">
        <v>2351.84</v>
      </c>
      <c r="AE550">
        <v>415.76</v>
      </c>
      <c r="AF550">
        <v>4359.05</v>
      </c>
      <c r="AG550">
        <v>2210.15</v>
      </c>
      <c r="AH550">
        <v>611.27</v>
      </c>
      <c r="AI550">
        <v>2148.8999999999901</v>
      </c>
      <c r="AJ550">
        <v>157.63</v>
      </c>
      <c r="AK550">
        <v>-357.55</v>
      </c>
      <c r="AL550">
        <v>-144.69</v>
      </c>
      <c r="AM550">
        <v>517.47</v>
      </c>
      <c r="AN550">
        <v>-108.74</v>
      </c>
      <c r="AO550">
        <v>359.84</v>
      </c>
      <c r="AP550">
        <v>15.23</v>
      </c>
      <c r="AQ550">
        <v>31.98</v>
      </c>
    </row>
    <row r="551" spans="1:43" hidden="1" x14ac:dyDescent="0.25">
      <c r="A551" t="s">
        <v>1399</v>
      </c>
      <c r="B551" t="s">
        <v>1398</v>
      </c>
      <c r="C551" t="s">
        <v>515</v>
      </c>
      <c r="D551">
        <v>5689.9465535999998</v>
      </c>
      <c r="E551">
        <v>2580</v>
      </c>
      <c r="F551">
        <v>104.4</v>
      </c>
      <c r="G551">
        <v>0.1</v>
      </c>
      <c r="H551">
        <v>22</v>
      </c>
      <c r="I551">
        <v>64.400000000000006</v>
      </c>
      <c r="K551">
        <v>2.2000000000000002</v>
      </c>
      <c r="L551">
        <v>0</v>
      </c>
      <c r="M551">
        <v>0</v>
      </c>
      <c r="N551">
        <v>0</v>
      </c>
      <c r="O551">
        <v>351.2</v>
      </c>
      <c r="P551">
        <v>7.6000000000001098</v>
      </c>
      <c r="R551">
        <v>291.8</v>
      </c>
      <c r="S551">
        <v>10.8</v>
      </c>
      <c r="T551">
        <v>71.499999999999901</v>
      </c>
      <c r="U551">
        <v>57.2</v>
      </c>
      <c r="V551">
        <v>7.6000000000001098</v>
      </c>
      <c r="W551">
        <v>624.19999999999902</v>
      </c>
      <c r="X551">
        <v>478.6</v>
      </c>
      <c r="Y551">
        <v>175.89999999999901</v>
      </c>
      <c r="Z551">
        <v>2.1978240000000002</v>
      </c>
      <c r="AA551">
        <v>0</v>
      </c>
      <c r="AC551">
        <v>646.29999999999995</v>
      </c>
      <c r="AD551">
        <v>266.60000000000002</v>
      </c>
      <c r="AE551">
        <v>0</v>
      </c>
      <c r="AF551">
        <v>829.8</v>
      </c>
      <c r="AG551">
        <v>183.5</v>
      </c>
      <c r="AH551">
        <v>136.80000000000001</v>
      </c>
      <c r="AI551">
        <v>646.29999999999995</v>
      </c>
      <c r="AJ551">
        <v>65</v>
      </c>
      <c r="AK551">
        <v>-52.6</v>
      </c>
      <c r="AL551">
        <v>-61.9</v>
      </c>
      <c r="AM551">
        <v>49.1</v>
      </c>
      <c r="AN551">
        <v>-139.9</v>
      </c>
      <c r="AO551">
        <v>-15.899999999999901</v>
      </c>
      <c r="AP551">
        <v>-65.400000000000006</v>
      </c>
      <c r="AQ551">
        <v>52.7</v>
      </c>
    </row>
    <row r="552" spans="1:43" hidden="1" x14ac:dyDescent="0.25">
      <c r="A552" t="s">
        <v>1401</v>
      </c>
      <c r="B552" t="s">
        <v>1400</v>
      </c>
      <c r="C552" t="s">
        <v>586</v>
      </c>
      <c r="D552">
        <v>5635.0734627000002</v>
      </c>
      <c r="E552">
        <v>342.2</v>
      </c>
      <c r="F552">
        <v>262.35000000000002</v>
      </c>
      <c r="G552">
        <v>354.31</v>
      </c>
      <c r="H552">
        <v>32.979999999999997</v>
      </c>
      <c r="I552">
        <v>273.51</v>
      </c>
      <c r="K552">
        <v>25.87</v>
      </c>
      <c r="L552">
        <v>30.493200000000002</v>
      </c>
      <c r="M552">
        <v>0</v>
      </c>
      <c r="N552">
        <v>1.71</v>
      </c>
      <c r="O552">
        <v>557.47</v>
      </c>
      <c r="P552">
        <v>61.880000000000202</v>
      </c>
      <c r="R552">
        <v>480.90679999999998</v>
      </c>
      <c r="S552">
        <v>72.510000000000005</v>
      </c>
      <c r="T552">
        <v>259.14</v>
      </c>
      <c r="U552">
        <v>20.2</v>
      </c>
      <c r="V552">
        <v>4.9400000000002304</v>
      </c>
      <c r="W552">
        <v>814.01</v>
      </c>
      <c r="X552">
        <v>1228.9100000000001</v>
      </c>
      <c r="Y552">
        <v>521.49</v>
      </c>
      <c r="Z552">
        <v>16.482208499999999</v>
      </c>
      <c r="AA552">
        <v>193.32</v>
      </c>
      <c r="AC552">
        <v>1203.01</v>
      </c>
      <c r="AD552">
        <v>642.51</v>
      </c>
      <c r="AE552">
        <v>56.94</v>
      </c>
      <c r="AF552">
        <v>1786.38</v>
      </c>
      <c r="AG552">
        <v>583.37</v>
      </c>
      <c r="AH552">
        <v>240.38</v>
      </c>
      <c r="AI552">
        <v>1203.00999999999</v>
      </c>
      <c r="AJ552">
        <v>35.51</v>
      </c>
      <c r="AK552">
        <v>-102.67</v>
      </c>
      <c r="AL552">
        <v>43.03</v>
      </c>
      <c r="AM552">
        <v>127.15</v>
      </c>
      <c r="AN552">
        <v>-130.85999999999899</v>
      </c>
      <c r="AO552">
        <v>91.64</v>
      </c>
      <c r="AP552">
        <v>67.510000000000005</v>
      </c>
      <c r="AQ552">
        <v>102.26</v>
      </c>
    </row>
    <row r="553" spans="1:43" hidden="1" x14ac:dyDescent="0.25">
      <c r="A553" t="s">
        <v>1403</v>
      </c>
      <c r="B553" t="s">
        <v>1402</v>
      </c>
      <c r="C553" t="s">
        <v>293</v>
      </c>
      <c r="D553">
        <v>5618.49244</v>
      </c>
      <c r="E553">
        <v>3683.9</v>
      </c>
      <c r="F553">
        <v>103.41</v>
      </c>
      <c r="G553">
        <v>0</v>
      </c>
      <c r="H553">
        <v>15.44</v>
      </c>
      <c r="I553">
        <v>783.02</v>
      </c>
      <c r="K553">
        <v>21.6</v>
      </c>
      <c r="L553">
        <v>0</v>
      </c>
      <c r="M553">
        <v>203.05</v>
      </c>
      <c r="O553">
        <v>448.59</v>
      </c>
      <c r="P553">
        <v>22.96</v>
      </c>
      <c r="R553">
        <v>205.41</v>
      </c>
      <c r="S553">
        <v>30.08</v>
      </c>
      <c r="T553">
        <v>389.96</v>
      </c>
      <c r="U553">
        <v>18.53</v>
      </c>
      <c r="V553">
        <v>22.96</v>
      </c>
      <c r="W553">
        <v>1058.8499999999999</v>
      </c>
      <c r="X553">
        <v>1142.02999999999</v>
      </c>
      <c r="Y553">
        <v>493.37</v>
      </c>
      <c r="Z553">
        <v>1.544192</v>
      </c>
      <c r="AA553">
        <v>0</v>
      </c>
      <c r="AC553">
        <v>1074.29</v>
      </c>
      <c r="AD553">
        <v>295.63</v>
      </c>
      <c r="AE553">
        <v>0</v>
      </c>
      <c r="AF553">
        <v>1590.62</v>
      </c>
      <c r="AG553">
        <v>516.33000000000004</v>
      </c>
      <c r="AH553">
        <v>33.299999999999997</v>
      </c>
      <c r="AI553">
        <v>1074.29</v>
      </c>
      <c r="AJ553">
        <v>48.91</v>
      </c>
      <c r="AK553">
        <v>-186.65</v>
      </c>
      <c r="AL553">
        <v>-95.75</v>
      </c>
      <c r="AM553">
        <v>277.22000000000003</v>
      </c>
      <c r="AN553">
        <v>-136.78</v>
      </c>
      <c r="AO553">
        <v>228.31</v>
      </c>
      <c r="AP553">
        <v>-5.1799999999999704</v>
      </c>
      <c r="AQ553">
        <v>175.99</v>
      </c>
    </row>
    <row r="554" spans="1:43" hidden="1" x14ac:dyDescent="0.25">
      <c r="A554" t="s">
        <v>1405</v>
      </c>
      <c r="B554" t="s">
        <v>1404</v>
      </c>
      <c r="C554" t="s">
        <v>515</v>
      </c>
      <c r="D554">
        <v>5572.4917248000002</v>
      </c>
      <c r="E554">
        <v>2660.55</v>
      </c>
      <c r="F554">
        <v>257.52999999999997</v>
      </c>
      <c r="G554">
        <v>16.95</v>
      </c>
      <c r="H554">
        <v>20.3</v>
      </c>
      <c r="I554">
        <v>567.96</v>
      </c>
      <c r="K554">
        <v>17.14</v>
      </c>
      <c r="L554">
        <v>0</v>
      </c>
      <c r="M554">
        <v>0</v>
      </c>
      <c r="O554">
        <v>303.3</v>
      </c>
      <c r="P554">
        <v>25.2100000000002</v>
      </c>
      <c r="R554">
        <v>232.37</v>
      </c>
      <c r="S554">
        <v>46.17</v>
      </c>
      <c r="T554">
        <v>50.31</v>
      </c>
      <c r="U554">
        <v>53.79</v>
      </c>
      <c r="V554">
        <v>25.2100000000002</v>
      </c>
      <c r="W554">
        <v>960.54</v>
      </c>
      <c r="X554">
        <v>1027.54</v>
      </c>
      <c r="Y554">
        <v>307.83999999999997</v>
      </c>
      <c r="Z554">
        <v>2.0296080000000001</v>
      </c>
      <c r="AA554">
        <v>0</v>
      </c>
      <c r="AC554">
        <v>997.79</v>
      </c>
      <c r="AD554">
        <v>204.05</v>
      </c>
      <c r="AE554">
        <v>0</v>
      </c>
      <c r="AF554">
        <v>1330.84</v>
      </c>
      <c r="AG554">
        <v>333.05</v>
      </c>
      <c r="AH554">
        <v>209.36</v>
      </c>
      <c r="AI554">
        <v>997.79</v>
      </c>
      <c r="AJ554">
        <v>112.9</v>
      </c>
      <c r="AK554">
        <v>-16.239999999999998</v>
      </c>
      <c r="AL554">
        <v>-6.42</v>
      </c>
      <c r="AM554">
        <v>128.47999999999999</v>
      </c>
      <c r="AN554">
        <v>-44.72</v>
      </c>
      <c r="AO554">
        <v>15.579999999999901</v>
      </c>
      <c r="AP554">
        <v>105.82</v>
      </c>
      <c r="AQ554">
        <v>16.239999999999998</v>
      </c>
    </row>
    <row r="555" spans="1:43" hidden="1" x14ac:dyDescent="0.25">
      <c r="A555" t="s">
        <v>1407</v>
      </c>
      <c r="B555" t="s">
        <v>1406</v>
      </c>
      <c r="C555" t="s">
        <v>326</v>
      </c>
      <c r="D555">
        <v>5562.1355660999998</v>
      </c>
      <c r="E555">
        <v>341.55</v>
      </c>
      <c r="F555">
        <v>136.94</v>
      </c>
      <c r="G555">
        <v>0</v>
      </c>
      <c r="H555">
        <v>16.88</v>
      </c>
      <c r="I555">
        <v>539.42999999999995</v>
      </c>
      <c r="J555">
        <v>16.079999999999998</v>
      </c>
      <c r="L555">
        <v>0.34350000000000003</v>
      </c>
      <c r="M555">
        <v>384.73</v>
      </c>
      <c r="N555">
        <v>-0.43</v>
      </c>
      <c r="O555">
        <v>1270.02</v>
      </c>
      <c r="P555">
        <v>41.699999999999697</v>
      </c>
      <c r="R555">
        <v>809.53649999999902</v>
      </c>
      <c r="S555">
        <v>73.89</v>
      </c>
      <c r="T555">
        <v>135.21</v>
      </c>
      <c r="U555">
        <v>75.41</v>
      </c>
      <c r="V555">
        <v>0.33999999999976299</v>
      </c>
      <c r="W555">
        <v>1939.91</v>
      </c>
      <c r="X555">
        <v>1000.1899999999901</v>
      </c>
      <c r="Y555">
        <v>272.14999999999998</v>
      </c>
      <c r="Z555">
        <v>16.881008399999999</v>
      </c>
      <c r="AA555">
        <v>32.200000000000003</v>
      </c>
      <c r="AC555">
        <v>1956.36</v>
      </c>
      <c r="AD555">
        <v>304.7</v>
      </c>
      <c r="AE555">
        <v>25.28</v>
      </c>
      <c r="AF555">
        <v>2270.21</v>
      </c>
      <c r="AG555">
        <v>313.849999999999</v>
      </c>
      <c r="AH555">
        <v>82.17</v>
      </c>
      <c r="AI555">
        <v>1956.36</v>
      </c>
      <c r="AJ555">
        <v>132.54</v>
      </c>
      <c r="AK555">
        <v>-9.84</v>
      </c>
      <c r="AL555">
        <v>-144.52000000000001</v>
      </c>
      <c r="AM555">
        <v>161.65</v>
      </c>
      <c r="AN555">
        <v>-101.26</v>
      </c>
      <c r="AO555">
        <v>29.11</v>
      </c>
      <c r="AP555">
        <v>7.2899999999999903</v>
      </c>
      <c r="AQ555">
        <v>0</v>
      </c>
    </row>
    <row r="556" spans="1:43" hidden="1" x14ac:dyDescent="0.25">
      <c r="A556" t="s">
        <v>1409</v>
      </c>
      <c r="B556" t="s">
        <v>1408</v>
      </c>
      <c r="C556" t="s">
        <v>659</v>
      </c>
      <c r="D556">
        <v>5561.6893564699903</v>
      </c>
      <c r="E556">
        <v>112.15</v>
      </c>
      <c r="F556">
        <v>190.22</v>
      </c>
      <c r="G556">
        <v>2065.85</v>
      </c>
      <c r="H556">
        <v>494.55</v>
      </c>
      <c r="I556">
        <v>161.41</v>
      </c>
      <c r="L556">
        <v>0</v>
      </c>
      <c r="M556">
        <v>1233.18</v>
      </c>
      <c r="O556">
        <v>2875.16</v>
      </c>
      <c r="P556">
        <v>924.44999999999902</v>
      </c>
      <c r="R556">
        <v>1571.09</v>
      </c>
      <c r="S556">
        <v>22.6</v>
      </c>
      <c r="T556">
        <v>80.549999999999898</v>
      </c>
      <c r="U556">
        <v>70.89</v>
      </c>
      <c r="V556">
        <v>30.279999999999699</v>
      </c>
      <c r="W556">
        <v>-665.849999999999</v>
      </c>
      <c r="X556">
        <v>214.61</v>
      </c>
      <c r="Y556">
        <v>270.77</v>
      </c>
      <c r="Z556">
        <v>49.4554349</v>
      </c>
      <c r="AA556">
        <v>944.95</v>
      </c>
      <c r="AC556">
        <v>1894.55</v>
      </c>
      <c r="AD556">
        <v>19.149999999999999</v>
      </c>
      <c r="AE556">
        <v>894.17</v>
      </c>
      <c r="AF556">
        <v>3089.77</v>
      </c>
      <c r="AG556">
        <v>1195.21999999999</v>
      </c>
      <c r="AH556">
        <v>11.45</v>
      </c>
      <c r="AI556">
        <v>1894.55</v>
      </c>
      <c r="AJ556">
        <v>281.77999999999997</v>
      </c>
      <c r="AK556">
        <v>-120.54</v>
      </c>
      <c r="AL556">
        <v>-41.58</v>
      </c>
      <c r="AM556">
        <v>162.07</v>
      </c>
      <c r="AN556">
        <v>-10.76</v>
      </c>
      <c r="AO556">
        <v>-119.709999999999</v>
      </c>
      <c r="AP556">
        <v>-5.0000000000011299E-2</v>
      </c>
      <c r="AQ556">
        <v>0</v>
      </c>
    </row>
    <row r="557" spans="1:43" hidden="1" x14ac:dyDescent="0.25">
      <c r="A557" t="s">
        <v>1411</v>
      </c>
      <c r="B557" t="s">
        <v>1410</v>
      </c>
      <c r="C557" t="s">
        <v>102</v>
      </c>
      <c r="D557">
        <v>5549.7037035000003</v>
      </c>
      <c r="E557">
        <v>163.85</v>
      </c>
      <c r="F557">
        <v>1658.61</v>
      </c>
      <c r="G557">
        <v>51.67</v>
      </c>
      <c r="H557">
        <v>67.27</v>
      </c>
      <c r="I557">
        <v>1670.61</v>
      </c>
      <c r="J557">
        <v>144.75</v>
      </c>
      <c r="L557">
        <v>6848.8969999999999</v>
      </c>
      <c r="M557">
        <v>14.04</v>
      </c>
      <c r="N557">
        <v>356.08</v>
      </c>
      <c r="O557">
        <v>12696.83</v>
      </c>
      <c r="P557">
        <v>9243.7999999999993</v>
      </c>
      <c r="R557">
        <v>5594.8229999999903</v>
      </c>
      <c r="S557">
        <v>568.86</v>
      </c>
      <c r="T557">
        <v>2259.75</v>
      </c>
      <c r="U557">
        <v>239.07</v>
      </c>
      <c r="V557">
        <v>893.71999999999798</v>
      </c>
      <c r="W557">
        <v>8307.9</v>
      </c>
      <c r="X557">
        <v>9248.25</v>
      </c>
      <c r="Y557">
        <v>3918.3599999999901</v>
      </c>
      <c r="Z557">
        <v>33.6345679</v>
      </c>
      <c r="AA557">
        <v>9731.42</v>
      </c>
      <c r="AC557">
        <v>8782.92</v>
      </c>
      <c r="AD557">
        <v>4514.7</v>
      </c>
      <c r="AE557">
        <v>8205.33</v>
      </c>
      <c r="AF557">
        <v>21945.08</v>
      </c>
      <c r="AG557">
        <v>13162.16</v>
      </c>
      <c r="AH557">
        <v>2494.08</v>
      </c>
      <c r="AI557">
        <v>8782.92</v>
      </c>
      <c r="AJ557">
        <v>669.14</v>
      </c>
      <c r="AK557">
        <v>-395.69</v>
      </c>
      <c r="AL557">
        <v>-575.6</v>
      </c>
      <c r="AM557">
        <v>1035.8499999999999</v>
      </c>
      <c r="AN557">
        <v>-2601.72999999999</v>
      </c>
      <c r="AO557">
        <v>366.70999999999901</v>
      </c>
      <c r="AP557">
        <v>64.559999999999803</v>
      </c>
      <c r="AQ557">
        <v>106.76</v>
      </c>
    </row>
    <row r="558" spans="1:43" hidden="1" x14ac:dyDescent="0.25">
      <c r="A558" t="s">
        <v>1413</v>
      </c>
      <c r="B558" t="s">
        <v>1412</v>
      </c>
      <c r="C558" t="s">
        <v>384</v>
      </c>
      <c r="D558">
        <v>5522.9800621900004</v>
      </c>
      <c r="E558">
        <v>369.35</v>
      </c>
      <c r="F558">
        <v>193.55</v>
      </c>
      <c r="G558">
        <v>968.47</v>
      </c>
      <c r="H558">
        <v>14.05</v>
      </c>
      <c r="I558">
        <v>96.83</v>
      </c>
      <c r="K558">
        <v>28.06</v>
      </c>
      <c r="L558">
        <v>0</v>
      </c>
      <c r="M558">
        <v>234.61</v>
      </c>
      <c r="N558">
        <v>0</v>
      </c>
      <c r="O558">
        <v>503.67</v>
      </c>
      <c r="P558">
        <v>456.29999999999899</v>
      </c>
      <c r="R558">
        <v>129.85</v>
      </c>
      <c r="S558">
        <v>585.29</v>
      </c>
      <c r="T558">
        <v>2057.94</v>
      </c>
      <c r="U558">
        <v>111.15</v>
      </c>
      <c r="V558">
        <v>16.479999999999499</v>
      </c>
      <c r="W558">
        <v>1807.89</v>
      </c>
      <c r="X558">
        <v>4994.53</v>
      </c>
      <c r="Y558">
        <v>2251.4899999999998</v>
      </c>
      <c r="Z558">
        <v>14.045</v>
      </c>
      <c r="AA558">
        <v>786.94</v>
      </c>
      <c r="AC558">
        <v>2790.41</v>
      </c>
      <c r="AD558">
        <v>4041.89</v>
      </c>
      <c r="AE558">
        <v>439.82</v>
      </c>
      <c r="AF558">
        <v>5498.2</v>
      </c>
      <c r="AG558">
        <v>2707.79</v>
      </c>
      <c r="AH558">
        <v>270.52</v>
      </c>
      <c r="AI558">
        <v>2790.41</v>
      </c>
      <c r="AJ558">
        <v>18.27</v>
      </c>
      <c r="AK558">
        <v>45.9</v>
      </c>
      <c r="AL558">
        <v>33.340000000000003</v>
      </c>
      <c r="AM558">
        <v>-30.93</v>
      </c>
      <c r="AN558">
        <v>-128.95999999999901</v>
      </c>
      <c r="AO558">
        <v>-49.2</v>
      </c>
      <c r="AP558">
        <v>48.31</v>
      </c>
      <c r="AQ558">
        <v>14.2</v>
      </c>
    </row>
    <row r="559" spans="1:43" hidden="1" x14ac:dyDescent="0.25">
      <c r="A559" t="s">
        <v>1415</v>
      </c>
      <c r="B559" t="s">
        <v>1414</v>
      </c>
      <c r="C559" t="s">
        <v>515</v>
      </c>
      <c r="D559">
        <v>5513.3617321800002</v>
      </c>
      <c r="E559">
        <v>706.4</v>
      </c>
      <c r="F559">
        <v>624.52</v>
      </c>
      <c r="G559">
        <v>41.47</v>
      </c>
      <c r="H559">
        <v>15.88</v>
      </c>
      <c r="I559">
        <v>479.6</v>
      </c>
      <c r="K559">
        <v>40.799999999999997</v>
      </c>
      <c r="L559">
        <v>14.352399999999999</v>
      </c>
      <c r="M559">
        <v>90.48</v>
      </c>
      <c r="N559">
        <v>3.4</v>
      </c>
      <c r="O559">
        <v>889.02</v>
      </c>
      <c r="P559">
        <v>232.89</v>
      </c>
      <c r="R559">
        <v>599.45759999999996</v>
      </c>
      <c r="S559">
        <v>444.74</v>
      </c>
      <c r="T559">
        <v>751.099999999999</v>
      </c>
      <c r="U559">
        <v>143.93</v>
      </c>
      <c r="V559">
        <v>107.09</v>
      </c>
      <c r="W559">
        <v>1346.53</v>
      </c>
      <c r="X559">
        <v>2126.77</v>
      </c>
      <c r="Y559">
        <v>1375.62</v>
      </c>
      <c r="Z559">
        <v>7.9408925999999997</v>
      </c>
      <c r="AA559">
        <v>285.909999999999</v>
      </c>
      <c r="AC559">
        <v>1407.28</v>
      </c>
      <c r="AD559">
        <v>713.96</v>
      </c>
      <c r="AE559">
        <v>125.799999999999</v>
      </c>
      <c r="AF559">
        <v>3015.79</v>
      </c>
      <c r="AG559">
        <v>1608.51</v>
      </c>
      <c r="AH559">
        <v>488.47</v>
      </c>
      <c r="AI559">
        <v>1407.28</v>
      </c>
      <c r="AJ559">
        <v>133.07</v>
      </c>
      <c r="AK559">
        <v>-169.38</v>
      </c>
      <c r="AL559">
        <v>-72.84</v>
      </c>
      <c r="AM559">
        <v>329.24</v>
      </c>
      <c r="AN559">
        <v>-111.049999999999</v>
      </c>
      <c r="AO559">
        <v>196.17</v>
      </c>
      <c r="AP559">
        <v>87.019999999999897</v>
      </c>
      <c r="AQ559">
        <v>23.78</v>
      </c>
    </row>
    <row r="560" spans="1:43" hidden="1" x14ac:dyDescent="0.25">
      <c r="A560" t="s">
        <v>1417</v>
      </c>
      <c r="B560" t="s">
        <v>1416</v>
      </c>
      <c r="C560" t="s">
        <v>1018</v>
      </c>
      <c r="D560">
        <v>5509.7415399599904</v>
      </c>
      <c r="E560">
        <v>39.299999999999997</v>
      </c>
      <c r="F560">
        <v>45.03</v>
      </c>
      <c r="G560">
        <v>32.96</v>
      </c>
      <c r="H560">
        <v>276.45</v>
      </c>
      <c r="I560">
        <v>157.91</v>
      </c>
      <c r="L560">
        <v>0</v>
      </c>
      <c r="M560">
        <v>655.88</v>
      </c>
      <c r="N560">
        <v>0</v>
      </c>
      <c r="O560">
        <v>698.969999999999</v>
      </c>
      <c r="P560">
        <v>34.6799999999999</v>
      </c>
      <c r="R560">
        <v>39.18</v>
      </c>
      <c r="S560">
        <v>11.55</v>
      </c>
      <c r="T560">
        <v>129.97999999999999</v>
      </c>
      <c r="U560">
        <v>3.91</v>
      </c>
      <c r="V560">
        <v>0.17999999999998101</v>
      </c>
      <c r="W560">
        <v>389.38</v>
      </c>
      <c r="X560">
        <v>209.51</v>
      </c>
      <c r="Y560">
        <v>175.01</v>
      </c>
      <c r="Z560">
        <v>138.22695920000001</v>
      </c>
      <c r="AA560">
        <v>157.66999999999999</v>
      </c>
      <c r="AC560">
        <v>698.79</v>
      </c>
      <c r="AD560">
        <v>38.380000000000003</v>
      </c>
      <c r="AE560">
        <v>34.499999999999901</v>
      </c>
      <c r="AF560">
        <v>908.479999999999</v>
      </c>
      <c r="AG560">
        <v>209.689999999999</v>
      </c>
      <c r="AH560">
        <v>1.67</v>
      </c>
      <c r="AI560">
        <v>698.79</v>
      </c>
      <c r="AJ560">
        <v>0.61</v>
      </c>
      <c r="AK560">
        <v>117.36</v>
      </c>
      <c r="AL560">
        <v>-102.08</v>
      </c>
      <c r="AM560">
        <v>-13.51</v>
      </c>
      <c r="AN560">
        <v>-5.0299999999999896</v>
      </c>
      <c r="AO560">
        <v>-14.12</v>
      </c>
      <c r="AP560">
        <v>1.76999999999999</v>
      </c>
      <c r="AQ560">
        <v>0</v>
      </c>
    </row>
    <row r="561" spans="1:43" hidden="1" x14ac:dyDescent="0.25">
      <c r="A561" t="s">
        <v>1419</v>
      </c>
      <c r="B561" t="s">
        <v>1418</v>
      </c>
      <c r="C561" t="s">
        <v>541</v>
      </c>
      <c r="D561">
        <v>5492.0613452999996</v>
      </c>
      <c r="E561">
        <v>394.1</v>
      </c>
      <c r="F561">
        <v>281.27</v>
      </c>
      <c r="G561">
        <v>0</v>
      </c>
      <c r="H561">
        <v>13.62</v>
      </c>
      <c r="I561">
        <v>1253.6199999999999</v>
      </c>
      <c r="J561">
        <v>17.57</v>
      </c>
      <c r="L561">
        <v>0</v>
      </c>
      <c r="M561">
        <v>38.18</v>
      </c>
      <c r="N561">
        <v>281.36</v>
      </c>
      <c r="O561">
        <v>523.9</v>
      </c>
      <c r="P561">
        <v>34.659999999999698</v>
      </c>
      <c r="R561">
        <v>431.35</v>
      </c>
      <c r="S561">
        <v>32.589999999999897</v>
      </c>
      <c r="T561">
        <v>41.879999999999903</v>
      </c>
      <c r="U561">
        <v>54.37</v>
      </c>
      <c r="V561">
        <v>14.8999999999997</v>
      </c>
      <c r="W561">
        <v>2081.86</v>
      </c>
      <c r="X561">
        <v>2210.75</v>
      </c>
      <c r="Y561">
        <v>323.14999999999998</v>
      </c>
      <c r="Z561">
        <v>13.624563</v>
      </c>
      <c r="AA561">
        <v>3.05</v>
      </c>
      <c r="AC561">
        <v>2376.84</v>
      </c>
      <c r="AD561">
        <v>802.99</v>
      </c>
      <c r="AE561">
        <v>2.19</v>
      </c>
      <c r="AF561">
        <v>2734.65</v>
      </c>
      <c r="AG561">
        <v>357.80999999999898</v>
      </c>
      <c r="AH561">
        <v>121.55</v>
      </c>
      <c r="AI561">
        <v>2376.84</v>
      </c>
      <c r="AJ561">
        <v>159.66</v>
      </c>
      <c r="AK561">
        <v>-65.45</v>
      </c>
      <c r="AL561">
        <v>-415.77</v>
      </c>
      <c r="AM561">
        <v>451.18</v>
      </c>
      <c r="AN561">
        <v>62.069999999999901</v>
      </c>
      <c r="AO561">
        <v>291.52</v>
      </c>
      <c r="AP561">
        <v>-30.0399999999999</v>
      </c>
      <c r="AQ561">
        <v>85.05</v>
      </c>
    </row>
    <row r="562" spans="1:43" hidden="1" x14ac:dyDescent="0.25">
      <c r="A562" t="s">
        <v>1421</v>
      </c>
      <c r="B562" t="s">
        <v>1420</v>
      </c>
      <c r="C562" t="s">
        <v>774</v>
      </c>
      <c r="D562">
        <v>5439.2341387500001</v>
      </c>
      <c r="E562">
        <v>121.6</v>
      </c>
      <c r="F562">
        <v>0.66</v>
      </c>
      <c r="G562">
        <v>7836.32</v>
      </c>
      <c r="H562">
        <v>89.11</v>
      </c>
      <c r="I562">
        <v>9652.85</v>
      </c>
      <c r="K562">
        <v>555.229999999999</v>
      </c>
      <c r="L562">
        <v>57.83</v>
      </c>
      <c r="M562">
        <v>5545.62</v>
      </c>
      <c r="N562">
        <v>0</v>
      </c>
      <c r="O562">
        <v>66378.14</v>
      </c>
      <c r="P562">
        <v>55404.3999999999</v>
      </c>
      <c r="Q562">
        <v>59950.19</v>
      </c>
      <c r="R562">
        <v>269.27</v>
      </c>
      <c r="S562">
        <v>5932.75</v>
      </c>
      <c r="T562">
        <v>9893.8799999999992</v>
      </c>
      <c r="U562">
        <v>0</v>
      </c>
      <c r="V562">
        <v>0</v>
      </c>
      <c r="W562">
        <v>8748.6299999999992</v>
      </c>
      <c r="X562">
        <v>15594.86</v>
      </c>
      <c r="Y562">
        <v>9894.5400000000009</v>
      </c>
      <c r="Z562">
        <v>44.557150399999998</v>
      </c>
      <c r="AA562">
        <v>61359.359999999899</v>
      </c>
      <c r="AC562">
        <v>16674.060000000001</v>
      </c>
      <c r="AD562">
        <v>0</v>
      </c>
      <c r="AE562">
        <v>55404.3999999999</v>
      </c>
      <c r="AF562">
        <v>81973</v>
      </c>
      <c r="AG562">
        <v>65298.9399999999</v>
      </c>
      <c r="AH562">
        <v>9.26</v>
      </c>
      <c r="AI562">
        <v>16674.060000000001</v>
      </c>
      <c r="AJ562">
        <v>20.04</v>
      </c>
      <c r="AK562">
        <v>-7444.24</v>
      </c>
      <c r="AL562">
        <v>1648.94</v>
      </c>
      <c r="AM562">
        <v>657.18</v>
      </c>
      <c r="AN562">
        <v>1130.73999999999</v>
      </c>
      <c r="AO562">
        <v>637.14</v>
      </c>
      <c r="AP562">
        <v>-5138.12</v>
      </c>
      <c r="AQ562">
        <v>0</v>
      </c>
    </row>
    <row r="563" spans="1:43" hidden="1" x14ac:dyDescent="0.25">
      <c r="A563" t="s">
        <v>1423</v>
      </c>
      <c r="B563" t="s">
        <v>1422</v>
      </c>
      <c r="C563" t="s">
        <v>538</v>
      </c>
      <c r="D563">
        <v>5390.7771665199998</v>
      </c>
      <c r="E563">
        <v>4850</v>
      </c>
      <c r="F563">
        <v>2410.2199999999998</v>
      </c>
      <c r="G563">
        <v>188.62</v>
      </c>
      <c r="H563">
        <v>11.3</v>
      </c>
      <c r="I563">
        <v>338.71</v>
      </c>
      <c r="J563">
        <v>320.10000000000002</v>
      </c>
      <c r="L563">
        <v>8.1045999999999996</v>
      </c>
      <c r="M563">
        <v>2748.96</v>
      </c>
      <c r="N563">
        <v>1588.89</v>
      </c>
      <c r="O563">
        <v>9725.6699999999892</v>
      </c>
      <c r="P563">
        <v>4191.1799999999903</v>
      </c>
      <c r="Q563">
        <v>0</v>
      </c>
      <c r="R563">
        <v>6968.6053999999904</v>
      </c>
      <c r="S563">
        <v>1029.23</v>
      </c>
      <c r="T563">
        <v>3491.12</v>
      </c>
      <c r="U563">
        <v>0</v>
      </c>
      <c r="V563" s="4">
        <v>-3.6379788070917101E-12</v>
      </c>
      <c r="W563">
        <v>4344.82</v>
      </c>
      <c r="X563">
        <v>6500.48</v>
      </c>
      <c r="Y563">
        <v>5901.34</v>
      </c>
      <c r="Z563">
        <v>1.1296328</v>
      </c>
      <c r="AA563">
        <v>5526.78999999999</v>
      </c>
      <c r="AC563">
        <v>6133.63</v>
      </c>
      <c r="AD563">
        <v>2849.64</v>
      </c>
      <c r="AE563">
        <v>3871.0799999999899</v>
      </c>
      <c r="AF563">
        <v>16226.1499999999</v>
      </c>
      <c r="AG563">
        <v>10092.5199999999</v>
      </c>
      <c r="AH563">
        <v>2282.9</v>
      </c>
      <c r="AI563">
        <v>6133.63</v>
      </c>
      <c r="AJ563">
        <v>356.01</v>
      </c>
      <c r="AK563">
        <v>-144.41</v>
      </c>
      <c r="AL563">
        <v>-187.64</v>
      </c>
      <c r="AM563">
        <v>350.64</v>
      </c>
      <c r="AN563">
        <v>-946.9</v>
      </c>
      <c r="AO563">
        <v>-5.37</v>
      </c>
      <c r="AP563">
        <v>18.59</v>
      </c>
      <c r="AQ563">
        <v>38.1</v>
      </c>
    </row>
    <row r="564" spans="1:43" hidden="1" x14ac:dyDescent="0.25">
      <c r="A564" t="s">
        <v>42</v>
      </c>
      <c r="B564" t="s">
        <v>43</v>
      </c>
      <c r="C564" t="s">
        <v>44</v>
      </c>
      <c r="D564">
        <v>5375.1363751199997</v>
      </c>
      <c r="E564">
        <v>313.3</v>
      </c>
      <c r="F564">
        <v>547.88</v>
      </c>
      <c r="G564">
        <v>438.32</v>
      </c>
      <c r="H564">
        <v>227.39</v>
      </c>
      <c r="I564">
        <v>641.25</v>
      </c>
      <c r="J564">
        <v>515.46</v>
      </c>
      <c r="L564">
        <v>9.91</v>
      </c>
      <c r="M564">
        <v>105.21</v>
      </c>
      <c r="N564">
        <v>6.18</v>
      </c>
      <c r="O564">
        <v>5598.42</v>
      </c>
      <c r="P564">
        <v>3266.31</v>
      </c>
      <c r="R564">
        <v>5316.83</v>
      </c>
      <c r="S564">
        <v>648.42999999999995</v>
      </c>
      <c r="T564">
        <v>750.13</v>
      </c>
      <c r="U564">
        <v>166.47</v>
      </c>
      <c r="V564">
        <v>142.69000000000099</v>
      </c>
      <c r="W564">
        <v>2357.3199999999902</v>
      </c>
      <c r="X564">
        <v>2026.11</v>
      </c>
      <c r="Y564">
        <v>1298.01</v>
      </c>
      <c r="Z564">
        <v>16.940234400000001</v>
      </c>
      <c r="AA564">
        <v>3078.99</v>
      </c>
      <c r="AC564">
        <v>3060.20999999999</v>
      </c>
      <c r="AD564">
        <v>519.23</v>
      </c>
      <c r="AE564">
        <v>2608.16</v>
      </c>
      <c r="AF564">
        <v>7624.53</v>
      </c>
      <c r="AG564">
        <v>4564.32</v>
      </c>
      <c r="AH564">
        <v>217.2</v>
      </c>
      <c r="AI564">
        <v>3060.20999999999</v>
      </c>
      <c r="AJ564">
        <v>828.31</v>
      </c>
      <c r="AK564">
        <v>103.05</v>
      </c>
      <c r="AL564">
        <v>-873.97</v>
      </c>
      <c r="AM564">
        <v>773.59</v>
      </c>
      <c r="AN564">
        <v>-263.08</v>
      </c>
      <c r="AO564">
        <v>-54.719999999999899</v>
      </c>
      <c r="AP564">
        <v>2.67</v>
      </c>
      <c r="AQ564">
        <v>67.7</v>
      </c>
    </row>
    <row r="565" spans="1:43" hidden="1" x14ac:dyDescent="0.25">
      <c r="A565" t="s">
        <v>1425</v>
      </c>
      <c r="B565" t="s">
        <v>1424</v>
      </c>
      <c r="C565" t="s">
        <v>765</v>
      </c>
      <c r="D565">
        <v>5344.5350145000002</v>
      </c>
      <c r="E565">
        <v>169.2</v>
      </c>
      <c r="F565">
        <v>421.64</v>
      </c>
      <c r="G565">
        <v>4629.91</v>
      </c>
      <c r="H565">
        <v>318.81</v>
      </c>
      <c r="I565">
        <v>2402.54</v>
      </c>
      <c r="K565">
        <v>54.32</v>
      </c>
      <c r="L565">
        <v>9.7203999999999997</v>
      </c>
      <c r="M565">
        <v>3835.58</v>
      </c>
      <c r="N565">
        <v>450.16</v>
      </c>
      <c r="O565">
        <v>5295.03999999999</v>
      </c>
      <c r="P565">
        <v>4215.24</v>
      </c>
      <c r="Q565">
        <v>1275.99</v>
      </c>
      <c r="R565">
        <v>119.429599999999</v>
      </c>
      <c r="S565">
        <v>1422.85</v>
      </c>
      <c r="T565">
        <v>5246.63</v>
      </c>
      <c r="U565">
        <v>0</v>
      </c>
      <c r="V565">
        <v>-1.0000000000218201E-2</v>
      </c>
      <c r="W565">
        <v>-5931.26</v>
      </c>
      <c r="X565">
        <v>4056.37</v>
      </c>
      <c r="Y565">
        <v>5668.27</v>
      </c>
      <c r="Z565">
        <v>31.880931199999999</v>
      </c>
      <c r="AA565">
        <v>4877.67</v>
      </c>
      <c r="AC565">
        <v>-532.099999999999</v>
      </c>
      <c r="AD565">
        <v>0.54</v>
      </c>
      <c r="AE565">
        <v>4215.25</v>
      </c>
      <c r="AF565">
        <v>9351.41</v>
      </c>
      <c r="AG565">
        <v>9883.51</v>
      </c>
      <c r="AH565">
        <v>230.44</v>
      </c>
      <c r="AI565">
        <v>-532.1</v>
      </c>
      <c r="AJ565">
        <v>39.61</v>
      </c>
      <c r="AK565">
        <v>559.04</v>
      </c>
      <c r="AL565">
        <v>-689.03</v>
      </c>
      <c r="AM565">
        <v>1596.01</v>
      </c>
      <c r="AN565">
        <v>1679.6399999999901</v>
      </c>
      <c r="AO565">
        <v>1556.4</v>
      </c>
      <c r="AP565">
        <v>1466.02</v>
      </c>
      <c r="AQ565">
        <v>0</v>
      </c>
    </row>
    <row r="566" spans="1:43" hidden="1" x14ac:dyDescent="0.25">
      <c r="A566" t="s">
        <v>1427</v>
      </c>
      <c r="B566" t="s">
        <v>1426</v>
      </c>
      <c r="C566" t="s">
        <v>927</v>
      </c>
      <c r="D566">
        <v>5338.990354085</v>
      </c>
      <c r="E566">
        <v>25.15</v>
      </c>
      <c r="F566">
        <v>178.11</v>
      </c>
      <c r="G566">
        <v>728.31</v>
      </c>
      <c r="H566">
        <v>403.58</v>
      </c>
      <c r="I566">
        <v>744.99</v>
      </c>
      <c r="J566">
        <v>2.0799999999999899</v>
      </c>
      <c r="L566">
        <v>0</v>
      </c>
      <c r="M566">
        <v>535.67999999999995</v>
      </c>
      <c r="N566">
        <v>0</v>
      </c>
      <c r="O566">
        <v>1713.6699999999901</v>
      </c>
      <c r="P566">
        <v>12.639999999998601</v>
      </c>
      <c r="R566">
        <v>1029.29999999999</v>
      </c>
      <c r="S566">
        <v>1599.1599999999901</v>
      </c>
      <c r="T566">
        <v>453.96</v>
      </c>
      <c r="U566">
        <v>148.69</v>
      </c>
      <c r="V566">
        <v>10.559999999998601</v>
      </c>
      <c r="W566">
        <v>4162.6000000000004</v>
      </c>
      <c r="X566">
        <v>4225.53</v>
      </c>
      <c r="Y566">
        <v>632.07000000000005</v>
      </c>
      <c r="Z566">
        <v>201.79218729999999</v>
      </c>
      <c r="AA566">
        <v>0</v>
      </c>
      <c r="AC566">
        <v>5294.49</v>
      </c>
      <c r="AD566">
        <v>0</v>
      </c>
      <c r="AE566">
        <v>0</v>
      </c>
      <c r="AF566">
        <v>5939.1999999999898</v>
      </c>
      <c r="AG566">
        <v>644.70999999999799</v>
      </c>
      <c r="AH566">
        <v>1881.38</v>
      </c>
      <c r="AI566">
        <v>5294.49</v>
      </c>
      <c r="AJ566">
        <v>123.77</v>
      </c>
      <c r="AK566">
        <v>548.04</v>
      </c>
      <c r="AL566">
        <v>-216.91</v>
      </c>
      <c r="AM566">
        <v>287.33999999999997</v>
      </c>
      <c r="AN566">
        <v>-1215.46</v>
      </c>
      <c r="AO566">
        <v>163.57</v>
      </c>
      <c r="AP566">
        <v>618.469999999999</v>
      </c>
      <c r="AQ566">
        <v>0</v>
      </c>
    </row>
    <row r="567" spans="1:43" hidden="1" x14ac:dyDescent="0.25">
      <c r="A567" t="s">
        <v>1429</v>
      </c>
      <c r="B567" t="s">
        <v>1428</v>
      </c>
      <c r="C567" t="s">
        <v>91</v>
      </c>
      <c r="D567">
        <v>5331.3447489250002</v>
      </c>
      <c r="E567">
        <v>450.4</v>
      </c>
      <c r="F567">
        <v>37.78</v>
      </c>
      <c r="G567">
        <v>0</v>
      </c>
      <c r="H567">
        <v>11.83</v>
      </c>
      <c r="I567">
        <v>244.39</v>
      </c>
      <c r="K567">
        <v>21.99</v>
      </c>
      <c r="L567">
        <v>10.862</v>
      </c>
      <c r="M567">
        <v>0</v>
      </c>
      <c r="N567">
        <v>0</v>
      </c>
      <c r="O567">
        <v>202.89999999999901</v>
      </c>
      <c r="P567">
        <v>89.600000000000094</v>
      </c>
      <c r="R567">
        <v>147.25799999999899</v>
      </c>
      <c r="S567">
        <v>128.66999999999999</v>
      </c>
      <c r="T567">
        <v>160.19999999999999</v>
      </c>
      <c r="U567">
        <v>22.79</v>
      </c>
      <c r="V567">
        <v>21.670000000000101</v>
      </c>
      <c r="W567">
        <v>533.64</v>
      </c>
      <c r="X567">
        <v>630.15</v>
      </c>
      <c r="Y567">
        <v>197.98</v>
      </c>
      <c r="Z567">
        <v>11.830344500000001</v>
      </c>
      <c r="AA567">
        <v>77.119999999999905</v>
      </c>
      <c r="AC567">
        <v>545.47</v>
      </c>
      <c r="AD567">
        <v>0</v>
      </c>
      <c r="AE567">
        <v>67.929999999999893</v>
      </c>
      <c r="AF567">
        <v>833.05</v>
      </c>
      <c r="AG567">
        <v>287.58</v>
      </c>
      <c r="AH567">
        <v>257.08999999999997</v>
      </c>
      <c r="AI567">
        <v>545.47</v>
      </c>
      <c r="AJ567">
        <v>35.31</v>
      </c>
      <c r="AK567">
        <v>-86.4</v>
      </c>
      <c r="AL567">
        <v>-8.1199999999999992</v>
      </c>
      <c r="AM567">
        <v>96.39</v>
      </c>
      <c r="AN567">
        <v>-122.55</v>
      </c>
      <c r="AO567">
        <v>61.08</v>
      </c>
      <c r="AP567">
        <v>1.8699999999999899</v>
      </c>
      <c r="AQ567">
        <v>76.900000000000006</v>
      </c>
    </row>
    <row r="568" spans="1:43" hidden="1" x14ac:dyDescent="0.25">
      <c r="A568" t="s">
        <v>1431</v>
      </c>
      <c r="B568" t="s">
        <v>1430</v>
      </c>
      <c r="C568" t="s">
        <v>384</v>
      </c>
      <c r="D568">
        <v>5308.0481631449902</v>
      </c>
      <c r="E568">
        <v>555.65</v>
      </c>
      <c r="F568">
        <v>912.2</v>
      </c>
      <c r="G568">
        <v>932.89</v>
      </c>
      <c r="H568">
        <v>94.85</v>
      </c>
      <c r="I568">
        <v>451.4</v>
      </c>
      <c r="K568">
        <v>9.6599999999999895</v>
      </c>
      <c r="L568">
        <v>17.167000000000002</v>
      </c>
      <c r="M568">
        <v>114.95</v>
      </c>
      <c r="N568">
        <v>0</v>
      </c>
      <c r="O568">
        <v>2095.1</v>
      </c>
      <c r="P568">
        <v>656.81999999999903</v>
      </c>
      <c r="R568">
        <v>884.00300000000004</v>
      </c>
      <c r="S568">
        <v>1110.17</v>
      </c>
      <c r="T568">
        <v>8511.9699999999993</v>
      </c>
      <c r="U568">
        <v>1069.32</v>
      </c>
      <c r="V568">
        <v>22.879999999999701</v>
      </c>
      <c r="W568">
        <v>1466.94</v>
      </c>
      <c r="X568">
        <v>10480.57</v>
      </c>
      <c r="Y568">
        <v>9424.17</v>
      </c>
      <c r="Z568">
        <v>9.4845853000000009</v>
      </c>
      <c r="AA568">
        <v>2026.8299999999899</v>
      </c>
      <c r="AC568">
        <v>2494.6799999999998</v>
      </c>
      <c r="AD568">
        <v>8760.98</v>
      </c>
      <c r="AE568">
        <v>633.93999999999903</v>
      </c>
      <c r="AF568">
        <v>12575.67</v>
      </c>
      <c r="AG568">
        <v>10080.99</v>
      </c>
      <c r="AH568">
        <v>158.02000000000001</v>
      </c>
      <c r="AI568">
        <v>2494.6799999999998</v>
      </c>
      <c r="AJ568">
        <v>123.41</v>
      </c>
      <c r="AK568">
        <v>-773.05</v>
      </c>
      <c r="AL568">
        <v>-236.84</v>
      </c>
      <c r="AM568">
        <v>1150.21</v>
      </c>
      <c r="AN568">
        <v>689.67</v>
      </c>
      <c r="AO568">
        <v>1026.8</v>
      </c>
      <c r="AP568">
        <v>140.32</v>
      </c>
      <c r="AQ568">
        <v>28.53</v>
      </c>
    </row>
    <row r="569" spans="1:43" hidden="1" x14ac:dyDescent="0.25">
      <c r="A569" t="s">
        <v>1433</v>
      </c>
      <c r="B569" t="s">
        <v>1432</v>
      </c>
      <c r="C569" t="s">
        <v>301</v>
      </c>
      <c r="D569">
        <v>5295.43065088</v>
      </c>
      <c r="E569">
        <v>441.85</v>
      </c>
      <c r="F569">
        <v>91.44</v>
      </c>
      <c r="G569">
        <v>1108.21</v>
      </c>
      <c r="H569">
        <v>121.68</v>
      </c>
      <c r="I569">
        <v>2484.19</v>
      </c>
      <c r="K569">
        <v>332.89</v>
      </c>
      <c r="L569">
        <v>0</v>
      </c>
      <c r="M569">
        <v>8604.17</v>
      </c>
      <c r="N569">
        <v>1018.67</v>
      </c>
      <c r="O569">
        <v>32791.089999999997</v>
      </c>
      <c r="P569">
        <v>30775.91</v>
      </c>
      <c r="Q569">
        <v>23152.87</v>
      </c>
      <c r="R569">
        <v>701.16</v>
      </c>
      <c r="S569">
        <v>210.86</v>
      </c>
      <c r="T569">
        <v>376.58</v>
      </c>
      <c r="U569">
        <v>0</v>
      </c>
      <c r="V569">
        <v>0</v>
      </c>
      <c r="W569">
        <v>1993.65</v>
      </c>
      <c r="X569">
        <v>2695.05</v>
      </c>
      <c r="Y569">
        <v>468.02</v>
      </c>
      <c r="Z569">
        <v>12.167809399999999</v>
      </c>
      <c r="AA569">
        <v>30775.91</v>
      </c>
      <c r="AC569">
        <v>4242.21</v>
      </c>
      <c r="AD569">
        <v>0</v>
      </c>
      <c r="AE569">
        <v>30775.91</v>
      </c>
      <c r="AF569">
        <v>35486.14</v>
      </c>
      <c r="AG569">
        <v>31243.93</v>
      </c>
      <c r="AH569">
        <v>0</v>
      </c>
      <c r="AI569">
        <v>4242.20999999999</v>
      </c>
      <c r="AJ569">
        <v>192.53</v>
      </c>
      <c r="AK569">
        <v>2640.14</v>
      </c>
      <c r="AL569">
        <v>-4554.1000000000004</v>
      </c>
      <c r="AM569">
        <v>2072.65</v>
      </c>
      <c r="AN569">
        <v>478.14999999999799</v>
      </c>
      <c r="AO569">
        <v>1880.12</v>
      </c>
      <c r="AP569">
        <v>158.689999999999</v>
      </c>
      <c r="AQ569">
        <v>110.43</v>
      </c>
    </row>
    <row r="570" spans="1:43" hidden="1" x14ac:dyDescent="0.25">
      <c r="A570" t="s">
        <v>1435</v>
      </c>
      <c r="B570" t="s">
        <v>1434</v>
      </c>
      <c r="C570" t="s">
        <v>681</v>
      </c>
      <c r="D570">
        <v>5283.4862820600001</v>
      </c>
      <c r="E570">
        <v>5496.2</v>
      </c>
      <c r="F570">
        <v>8.61</v>
      </c>
      <c r="G570">
        <v>0</v>
      </c>
      <c r="H570">
        <v>9.65</v>
      </c>
      <c r="I570">
        <v>504.86</v>
      </c>
      <c r="K570">
        <v>2.2799999999999998</v>
      </c>
      <c r="L570">
        <v>1.2253000000000001</v>
      </c>
      <c r="M570">
        <v>425.15</v>
      </c>
      <c r="N570">
        <v>4.6500000000000004</v>
      </c>
      <c r="O570">
        <v>535.36999999999898</v>
      </c>
      <c r="P570">
        <v>14.1399999999997</v>
      </c>
      <c r="R570">
        <v>47.214700000000001</v>
      </c>
      <c r="S570">
        <v>22.54</v>
      </c>
      <c r="T570">
        <v>123.13999999999901</v>
      </c>
      <c r="U570">
        <v>59.5</v>
      </c>
      <c r="V570">
        <v>4.1799999999997803</v>
      </c>
      <c r="W570">
        <v>940.63</v>
      </c>
      <c r="X570">
        <v>565.44999999999902</v>
      </c>
      <c r="Y570">
        <v>131.74999999999901</v>
      </c>
      <c r="Z570">
        <v>0.96512310000000001</v>
      </c>
      <c r="AA570">
        <v>13.03</v>
      </c>
      <c r="AC570">
        <v>954.93</v>
      </c>
      <c r="AD570">
        <v>0</v>
      </c>
      <c r="AE570">
        <v>9.9599999999999902</v>
      </c>
      <c r="AF570">
        <v>1100.8199999999899</v>
      </c>
      <c r="AG570">
        <v>145.88999999999899</v>
      </c>
      <c r="AH570">
        <v>38.049999999999997</v>
      </c>
      <c r="AI570">
        <v>954.93</v>
      </c>
      <c r="AJ570">
        <v>9.09</v>
      </c>
      <c r="AK570">
        <v>-32.130000000000003</v>
      </c>
      <c r="AL570">
        <v>-76.89</v>
      </c>
      <c r="AM570">
        <v>99.26</v>
      </c>
      <c r="AN570">
        <v>-49.69</v>
      </c>
      <c r="AO570">
        <v>90.17</v>
      </c>
      <c r="AP570">
        <v>-9.7599999999999891</v>
      </c>
      <c r="AQ570">
        <v>27.9</v>
      </c>
    </row>
    <row r="571" spans="1:43" hidden="1" x14ac:dyDescent="0.25">
      <c r="A571" t="s">
        <v>1437</v>
      </c>
      <c r="B571" t="s">
        <v>1436</v>
      </c>
      <c r="C571" t="s">
        <v>1218</v>
      </c>
      <c r="D571">
        <v>5259.9334978500001</v>
      </c>
      <c r="E571">
        <v>712.1</v>
      </c>
      <c r="F571">
        <v>1449.82</v>
      </c>
      <c r="G571">
        <v>4.5</v>
      </c>
      <c r="H571">
        <v>7.35</v>
      </c>
      <c r="I571">
        <v>255.18</v>
      </c>
      <c r="K571">
        <v>0.219999999999998</v>
      </c>
      <c r="L571">
        <v>60.3705</v>
      </c>
      <c r="M571">
        <v>15.91</v>
      </c>
      <c r="N571">
        <v>81.17</v>
      </c>
      <c r="O571">
        <v>1923.8</v>
      </c>
      <c r="P571">
        <v>795.97</v>
      </c>
      <c r="R571">
        <v>1618.2694999999901</v>
      </c>
      <c r="S571">
        <v>1006.82999999999</v>
      </c>
      <c r="T571">
        <v>2293.21</v>
      </c>
      <c r="U571">
        <v>229.03</v>
      </c>
      <c r="V571">
        <v>306.64</v>
      </c>
      <c r="W571">
        <v>2109.08</v>
      </c>
      <c r="X571">
        <v>4817.3</v>
      </c>
      <c r="Y571">
        <v>3743.0299999999902</v>
      </c>
      <c r="Z571">
        <v>7.352951</v>
      </c>
      <c r="AA571">
        <v>1233.18</v>
      </c>
      <c r="AC571">
        <v>2202.1</v>
      </c>
      <c r="AD571">
        <v>1403.45</v>
      </c>
      <c r="AE571">
        <v>489.33</v>
      </c>
      <c r="AF571">
        <v>6741.1</v>
      </c>
      <c r="AG571">
        <v>4539</v>
      </c>
      <c r="AH571">
        <v>2151.84</v>
      </c>
      <c r="AI571">
        <v>2202.1</v>
      </c>
      <c r="AJ571">
        <v>65.73</v>
      </c>
      <c r="AK571">
        <v>175.76</v>
      </c>
      <c r="AL571">
        <v>-158.72</v>
      </c>
      <c r="AM571">
        <v>-70.3</v>
      </c>
      <c r="AN571">
        <v>-371.68999999999897</v>
      </c>
      <c r="AO571">
        <v>-136.03</v>
      </c>
      <c r="AP571">
        <v>-53.259999999999899</v>
      </c>
      <c r="AQ571">
        <v>10.33</v>
      </c>
    </row>
    <row r="572" spans="1:43" hidden="1" x14ac:dyDescent="0.25">
      <c r="A572" t="s">
        <v>1439</v>
      </c>
      <c r="B572" t="s">
        <v>1438</v>
      </c>
      <c r="C572" t="s">
        <v>301</v>
      </c>
      <c r="D572">
        <v>5202.9502880999999</v>
      </c>
      <c r="E572">
        <v>800.75</v>
      </c>
      <c r="F572">
        <v>0</v>
      </c>
      <c r="G572">
        <v>2218.5100000000002</v>
      </c>
      <c r="H572">
        <v>70.98</v>
      </c>
      <c r="I572">
        <v>1004.54</v>
      </c>
      <c r="K572">
        <v>196.91</v>
      </c>
      <c r="L572">
        <v>17.388999999999999</v>
      </c>
      <c r="M572">
        <v>189.35</v>
      </c>
      <c r="N572">
        <v>0.23</v>
      </c>
      <c r="O572">
        <v>8193.02</v>
      </c>
      <c r="P572">
        <v>5909.69</v>
      </c>
      <c r="Q572">
        <v>7759.81</v>
      </c>
      <c r="R572">
        <v>29.5609999999999</v>
      </c>
      <c r="S572">
        <v>183.77999999999901</v>
      </c>
      <c r="T572">
        <v>373.67999999999898</v>
      </c>
      <c r="U572">
        <v>0</v>
      </c>
      <c r="V572">
        <v>2.0000000000436498E-2</v>
      </c>
      <c r="W572">
        <v>809.52</v>
      </c>
      <c r="X572">
        <v>1189.5899999999999</v>
      </c>
      <c r="Y572">
        <v>373.67999999999898</v>
      </c>
      <c r="Z572">
        <v>7.0983269</v>
      </c>
      <c r="AA572">
        <v>6074.27</v>
      </c>
      <c r="AC572">
        <v>3099.24</v>
      </c>
      <c r="AD572">
        <v>1.27</v>
      </c>
      <c r="AE572">
        <v>5909.67</v>
      </c>
      <c r="AF572">
        <v>9382.61</v>
      </c>
      <c r="AG572">
        <v>6283.37</v>
      </c>
      <c r="AH572">
        <v>0</v>
      </c>
      <c r="AI572">
        <v>3099.24</v>
      </c>
      <c r="AJ572">
        <v>12.74</v>
      </c>
      <c r="AK572">
        <v>2432.5100000000002</v>
      </c>
      <c r="AL572">
        <v>-175.25</v>
      </c>
      <c r="AM572">
        <v>-2171.0500000000002</v>
      </c>
      <c r="AN572">
        <v>-2717.51</v>
      </c>
      <c r="AO572">
        <v>-2183.79</v>
      </c>
      <c r="AP572">
        <v>86.21</v>
      </c>
      <c r="AQ572">
        <v>0</v>
      </c>
    </row>
    <row r="573" spans="1:43" hidden="1" x14ac:dyDescent="0.25">
      <c r="A573" t="s">
        <v>1441</v>
      </c>
      <c r="B573" t="s">
        <v>1440</v>
      </c>
      <c r="C573" t="s">
        <v>412</v>
      </c>
      <c r="D573">
        <v>5179.63619096</v>
      </c>
      <c r="E573">
        <v>613.45000000000005</v>
      </c>
      <c r="F573">
        <v>3.93</v>
      </c>
      <c r="G573">
        <v>26.54</v>
      </c>
      <c r="H573">
        <v>7.95</v>
      </c>
      <c r="I573">
        <v>82.87</v>
      </c>
      <c r="K573">
        <v>20.21</v>
      </c>
      <c r="L573">
        <v>1.1579999999999999</v>
      </c>
      <c r="M573">
        <v>2.2400000000000002</v>
      </c>
      <c r="N573">
        <v>6.88</v>
      </c>
      <c r="O573">
        <v>92.75</v>
      </c>
      <c r="P573">
        <v>7.1099999999999302</v>
      </c>
      <c r="R573">
        <v>67.591999999999999</v>
      </c>
      <c r="S573">
        <v>136.69</v>
      </c>
      <c r="T573">
        <v>68.02</v>
      </c>
      <c r="U573">
        <v>1.55</v>
      </c>
      <c r="V573">
        <v>2.0599999999999299</v>
      </c>
      <c r="W573">
        <v>171.23</v>
      </c>
      <c r="X573">
        <v>276.2</v>
      </c>
      <c r="Y573">
        <v>71.95</v>
      </c>
      <c r="Z573">
        <v>7.9509999999999996</v>
      </c>
      <c r="AA573">
        <v>14.75</v>
      </c>
      <c r="AC573">
        <v>289.89</v>
      </c>
      <c r="AD573">
        <v>24.95</v>
      </c>
      <c r="AE573">
        <v>5.05</v>
      </c>
      <c r="AF573">
        <v>368.95</v>
      </c>
      <c r="AG573">
        <v>79.059999999999903</v>
      </c>
      <c r="AH573">
        <v>31.69</v>
      </c>
      <c r="AI573">
        <v>289.89</v>
      </c>
      <c r="AJ573">
        <v>4.3099999999999996</v>
      </c>
      <c r="AK573">
        <v>87.98</v>
      </c>
      <c r="AL573">
        <v>-43.61</v>
      </c>
      <c r="AM573">
        <v>-44.26</v>
      </c>
      <c r="AN573">
        <v>-49.629999999999903</v>
      </c>
      <c r="AO573">
        <v>-48.57</v>
      </c>
      <c r="AP573">
        <v>0.109999999999999</v>
      </c>
      <c r="AQ573">
        <v>0.8</v>
      </c>
    </row>
    <row r="574" spans="1:43" hidden="1" x14ac:dyDescent="0.25">
      <c r="A574" t="s">
        <v>1443</v>
      </c>
      <c r="B574" t="s">
        <v>1442</v>
      </c>
      <c r="C574" t="s">
        <v>1444</v>
      </c>
      <c r="D574">
        <v>5168.879891351</v>
      </c>
      <c r="E574">
        <v>50.65</v>
      </c>
    </row>
    <row r="575" spans="1:43" hidden="1" x14ac:dyDescent="0.25">
      <c r="A575" t="s">
        <v>1446</v>
      </c>
      <c r="B575" t="s">
        <v>1445</v>
      </c>
      <c r="C575" t="s">
        <v>544</v>
      </c>
      <c r="D575">
        <v>5143.552463985</v>
      </c>
      <c r="E575">
        <v>63.15</v>
      </c>
      <c r="F575">
        <v>2291.23</v>
      </c>
      <c r="G575">
        <v>0</v>
      </c>
      <c r="H575">
        <v>575.45000000000005</v>
      </c>
      <c r="I575">
        <v>1148.07</v>
      </c>
      <c r="J575">
        <v>92.18</v>
      </c>
      <c r="L575">
        <v>0</v>
      </c>
      <c r="M575">
        <v>2.89</v>
      </c>
      <c r="N575">
        <v>0</v>
      </c>
      <c r="O575">
        <v>2794.91</v>
      </c>
      <c r="P575">
        <v>649.74</v>
      </c>
      <c r="R575">
        <v>1596.8899999999901</v>
      </c>
      <c r="S575">
        <v>789.49</v>
      </c>
      <c r="T575">
        <v>2762.2</v>
      </c>
      <c r="U575">
        <v>1195.1300000000001</v>
      </c>
      <c r="V575">
        <v>29.3900000000002</v>
      </c>
      <c r="W575">
        <v>1649.55</v>
      </c>
      <c r="X575">
        <v>5133.26</v>
      </c>
      <c r="Y575">
        <v>5053.43</v>
      </c>
      <c r="Z575">
        <v>57.545000000000002</v>
      </c>
      <c r="AA575">
        <v>2954.3</v>
      </c>
      <c r="AC575">
        <v>2225</v>
      </c>
      <c r="AD575">
        <v>2293.2199999999998</v>
      </c>
      <c r="AE575">
        <v>528.16999999999905</v>
      </c>
      <c r="AF575">
        <v>7928.17</v>
      </c>
      <c r="AG575">
        <v>5703.17</v>
      </c>
      <c r="AH575">
        <v>902.48</v>
      </c>
      <c r="AI575">
        <v>2225</v>
      </c>
      <c r="AJ575">
        <v>620.22</v>
      </c>
      <c r="AK575">
        <v>1588.97</v>
      </c>
      <c r="AL575">
        <v>-1098.78</v>
      </c>
      <c r="AM575">
        <v>-43.88</v>
      </c>
      <c r="AN575">
        <v>-776.39</v>
      </c>
      <c r="AO575">
        <v>-664.1</v>
      </c>
      <c r="AP575">
        <v>446.30999999999898</v>
      </c>
      <c r="AQ575">
        <v>0</v>
      </c>
    </row>
    <row r="576" spans="1:43" hidden="1" x14ac:dyDescent="0.25">
      <c r="A576" t="s">
        <v>1448</v>
      </c>
      <c r="B576" t="s">
        <v>1447</v>
      </c>
      <c r="C576" t="s">
        <v>1288</v>
      </c>
      <c r="D576">
        <v>5129.8649999999998</v>
      </c>
      <c r="E576">
        <v>465.55</v>
      </c>
      <c r="F576">
        <v>31.09</v>
      </c>
      <c r="G576">
        <v>56.2</v>
      </c>
      <c r="H576">
        <v>22.2</v>
      </c>
      <c r="I576">
        <v>355.02</v>
      </c>
      <c r="J576">
        <v>30.83</v>
      </c>
      <c r="L576">
        <v>0</v>
      </c>
      <c r="M576">
        <v>184.49</v>
      </c>
      <c r="O576">
        <v>419.39</v>
      </c>
      <c r="P576">
        <v>45.990000000000201</v>
      </c>
      <c r="R576">
        <v>227.67</v>
      </c>
      <c r="S576">
        <v>3.01</v>
      </c>
      <c r="T576">
        <v>28.849999999999898</v>
      </c>
      <c r="U576">
        <v>7.23</v>
      </c>
      <c r="V576">
        <v>2.17000000000023</v>
      </c>
      <c r="W576">
        <v>662.08999999999901</v>
      </c>
      <c r="X576">
        <v>427.03</v>
      </c>
      <c r="Y576">
        <v>59.939999999999898</v>
      </c>
      <c r="Z576">
        <v>11.1</v>
      </c>
      <c r="AA576">
        <v>14.53</v>
      </c>
      <c r="AC576">
        <v>740.48999999999899</v>
      </c>
      <c r="AD576">
        <v>36.56</v>
      </c>
      <c r="AE576">
        <v>12.99</v>
      </c>
      <c r="AF576">
        <v>846.42</v>
      </c>
      <c r="AG576">
        <v>105.93</v>
      </c>
      <c r="AH576">
        <v>32.44</v>
      </c>
      <c r="AI576">
        <v>740.48999999999899</v>
      </c>
      <c r="AJ576">
        <v>43.07</v>
      </c>
      <c r="AK576">
        <v>-24.46</v>
      </c>
      <c r="AL576">
        <v>-74.989999999999995</v>
      </c>
      <c r="AM576">
        <v>99.39</v>
      </c>
      <c r="AN576">
        <v>-24.38</v>
      </c>
      <c r="AO576">
        <v>56.32</v>
      </c>
      <c r="AP576">
        <v>-5.9999999999995099E-2</v>
      </c>
      <c r="AQ576">
        <v>33.299999999999997</v>
      </c>
    </row>
    <row r="577" spans="1:43" hidden="1" x14ac:dyDescent="0.25">
      <c r="A577" t="s">
        <v>1450</v>
      </c>
      <c r="B577" t="s">
        <v>1449</v>
      </c>
      <c r="C577" t="s">
        <v>468</v>
      </c>
      <c r="D577">
        <v>5125.2197880000003</v>
      </c>
      <c r="E577">
        <v>323.55</v>
      </c>
      <c r="F577">
        <v>1284.07</v>
      </c>
      <c r="G577">
        <v>1302.4000000000001</v>
      </c>
      <c r="H577">
        <v>15.28</v>
      </c>
      <c r="I577">
        <v>117.78</v>
      </c>
      <c r="J577">
        <v>117.61</v>
      </c>
      <c r="L577">
        <v>80.417000000000002</v>
      </c>
      <c r="M577">
        <v>387.62</v>
      </c>
      <c r="N577">
        <v>25.31</v>
      </c>
      <c r="O577">
        <v>2678.12</v>
      </c>
      <c r="P577">
        <v>498.16</v>
      </c>
      <c r="R577">
        <v>2105.2330000000002</v>
      </c>
      <c r="S577">
        <v>7060.02</v>
      </c>
      <c r="T577">
        <v>7192.78</v>
      </c>
      <c r="U577">
        <v>104.85</v>
      </c>
      <c r="V577">
        <v>74.569999999999993</v>
      </c>
      <c r="W577">
        <v>671.04</v>
      </c>
      <c r="X577">
        <v>8310.92</v>
      </c>
      <c r="Y577">
        <v>8476.85</v>
      </c>
      <c r="Z577">
        <v>15.278639999999999</v>
      </c>
      <c r="AA577">
        <v>1625.18</v>
      </c>
      <c r="AC577">
        <v>2014.03</v>
      </c>
      <c r="AD577">
        <v>615.59</v>
      </c>
      <c r="AE577">
        <v>305.98</v>
      </c>
      <c r="AF577">
        <v>10989.04</v>
      </c>
      <c r="AG577">
        <v>8975.01</v>
      </c>
      <c r="AH577">
        <v>517.53</v>
      </c>
      <c r="AI577">
        <v>2014.03</v>
      </c>
      <c r="AJ577">
        <v>853.52</v>
      </c>
      <c r="AK577">
        <v>-334.86</v>
      </c>
      <c r="AL577">
        <v>-761.96</v>
      </c>
      <c r="AM577">
        <v>635.58000000000004</v>
      </c>
      <c r="AN577">
        <v>522.06999999999903</v>
      </c>
      <c r="AO577">
        <v>-217.939999999999</v>
      </c>
      <c r="AP577">
        <v>-461.24</v>
      </c>
      <c r="AQ577">
        <v>5.88</v>
      </c>
    </row>
    <row r="578" spans="1:43" hidden="1" x14ac:dyDescent="0.25">
      <c r="A578" t="s">
        <v>1452</v>
      </c>
      <c r="B578" t="s">
        <v>1451</v>
      </c>
      <c r="C578" t="s">
        <v>1453</v>
      </c>
      <c r="D578">
        <v>5124.7238399999997</v>
      </c>
      <c r="E578">
        <v>187.2</v>
      </c>
      <c r="F578">
        <v>111.87</v>
      </c>
      <c r="G578">
        <v>237.09</v>
      </c>
      <c r="H578">
        <v>26.25</v>
      </c>
      <c r="I578">
        <v>59.32</v>
      </c>
      <c r="J578">
        <v>13.38</v>
      </c>
      <c r="L578">
        <v>66.126999999999995</v>
      </c>
      <c r="M578">
        <v>1.49</v>
      </c>
      <c r="N578">
        <v>34.49</v>
      </c>
      <c r="O578">
        <v>826.06</v>
      </c>
      <c r="P578">
        <v>48.43</v>
      </c>
      <c r="R578">
        <v>753.673</v>
      </c>
      <c r="S578">
        <v>29.63</v>
      </c>
      <c r="T578">
        <v>214.2</v>
      </c>
      <c r="U578">
        <v>4.7699999999999996</v>
      </c>
      <c r="V578">
        <v>5.13</v>
      </c>
      <c r="W578">
        <v>705.17</v>
      </c>
      <c r="X578">
        <v>551.43999999999903</v>
      </c>
      <c r="Y578">
        <v>326.07</v>
      </c>
      <c r="Z578">
        <v>26.249537</v>
      </c>
      <c r="AA578">
        <v>235.55</v>
      </c>
      <c r="AC578">
        <v>1003</v>
      </c>
      <c r="AD578">
        <v>187.14</v>
      </c>
      <c r="AE578">
        <v>29.92</v>
      </c>
      <c r="AF578">
        <v>1377.5</v>
      </c>
      <c r="AG578">
        <v>374.5</v>
      </c>
      <c r="AH578">
        <v>275.35000000000002</v>
      </c>
      <c r="AI578">
        <v>1003</v>
      </c>
      <c r="AJ578">
        <v>14.36</v>
      </c>
      <c r="AK578">
        <v>17.899999999999999</v>
      </c>
      <c r="AL578">
        <v>-5.27</v>
      </c>
      <c r="AM578">
        <v>-20</v>
      </c>
      <c r="AN578">
        <v>-147.51</v>
      </c>
      <c r="AO578">
        <v>-34.36</v>
      </c>
      <c r="AP578">
        <v>-7.37</v>
      </c>
      <c r="AQ578">
        <v>2.67</v>
      </c>
    </row>
    <row r="579" spans="1:43" hidden="1" x14ac:dyDescent="0.25">
      <c r="A579" t="s">
        <v>1455</v>
      </c>
      <c r="B579" t="s">
        <v>1454</v>
      </c>
      <c r="C579" t="s">
        <v>320</v>
      </c>
      <c r="D579">
        <v>5122.5</v>
      </c>
      <c r="E579">
        <v>33.700000000000003</v>
      </c>
      <c r="F579">
        <v>534.38</v>
      </c>
      <c r="G579">
        <v>0</v>
      </c>
      <c r="H579">
        <v>150</v>
      </c>
      <c r="I579">
        <v>201.89</v>
      </c>
      <c r="K579">
        <v>214.41</v>
      </c>
      <c r="L579">
        <v>0</v>
      </c>
      <c r="M579">
        <v>102.45</v>
      </c>
      <c r="N579">
        <v>0</v>
      </c>
      <c r="O579">
        <v>427.02</v>
      </c>
      <c r="P579">
        <v>41.5399999999998</v>
      </c>
      <c r="R579">
        <v>38.270000000000003</v>
      </c>
      <c r="S579">
        <v>3723.0299999999902</v>
      </c>
      <c r="T579">
        <v>4355.5600000000004</v>
      </c>
      <c r="U579">
        <v>71.89</v>
      </c>
      <c r="V579">
        <v>37.4</v>
      </c>
      <c r="W579">
        <v>-298.08999999999997</v>
      </c>
      <c r="X579">
        <v>4356.37</v>
      </c>
      <c r="Y579">
        <v>4889.9399999999996</v>
      </c>
      <c r="Z579">
        <v>150</v>
      </c>
      <c r="AA579">
        <v>2625.92</v>
      </c>
      <c r="AC579">
        <v>-148.08999999999901</v>
      </c>
      <c r="AD579">
        <v>29.8</v>
      </c>
      <c r="AE579">
        <v>4.13999999999987</v>
      </c>
      <c r="AF579">
        <v>4783.3900000000003</v>
      </c>
      <c r="AG579">
        <v>4931.4799999999996</v>
      </c>
      <c r="AH579">
        <v>401.65</v>
      </c>
      <c r="AI579">
        <v>-148.09</v>
      </c>
      <c r="AJ579">
        <v>1.39</v>
      </c>
      <c r="AK579">
        <v>-5.13</v>
      </c>
      <c r="AL579">
        <v>2.9</v>
      </c>
      <c r="AM579">
        <v>-0.33</v>
      </c>
      <c r="AN579">
        <v>-272.91000000000003</v>
      </c>
      <c r="AO579">
        <v>-1.72</v>
      </c>
      <c r="AP579">
        <v>-2.56</v>
      </c>
      <c r="AQ579">
        <v>0</v>
      </c>
    </row>
    <row r="580" spans="1:43" hidden="1" x14ac:dyDescent="0.25">
      <c r="A580" t="s">
        <v>1457</v>
      </c>
      <c r="B580" t="s">
        <v>1456</v>
      </c>
      <c r="C580" t="s">
        <v>1458</v>
      </c>
      <c r="D580">
        <v>5043.4686119949902</v>
      </c>
      <c r="E580">
        <v>188.65</v>
      </c>
      <c r="F580">
        <v>17.89</v>
      </c>
      <c r="G580">
        <v>1130.56</v>
      </c>
      <c r="H580">
        <v>26.76</v>
      </c>
      <c r="I580">
        <v>663.45999999999901</v>
      </c>
      <c r="J580">
        <v>34</v>
      </c>
      <c r="L580">
        <v>390.58</v>
      </c>
      <c r="M580">
        <v>25.4</v>
      </c>
      <c r="N580">
        <v>2.09</v>
      </c>
      <c r="O580">
        <v>1485.09</v>
      </c>
      <c r="P580">
        <v>92.110000000000397</v>
      </c>
      <c r="R580">
        <v>841.95</v>
      </c>
      <c r="S580">
        <v>189.57999999999899</v>
      </c>
      <c r="T580">
        <v>205.36</v>
      </c>
      <c r="U580">
        <v>227.16</v>
      </c>
      <c r="V580">
        <v>4.7300000000004498</v>
      </c>
      <c r="W580">
        <v>1061.67</v>
      </c>
      <c r="X580">
        <v>1051.3499999999999</v>
      </c>
      <c r="Y580">
        <v>223.25</v>
      </c>
      <c r="Z580">
        <v>26.759559700000001</v>
      </c>
      <c r="AA580">
        <v>67.510000000000005</v>
      </c>
      <c r="AC580">
        <v>2221.08</v>
      </c>
      <c r="AD580">
        <v>193.4</v>
      </c>
      <c r="AE580">
        <v>53.38</v>
      </c>
      <c r="AF580">
        <v>2536.44</v>
      </c>
      <c r="AG580">
        <v>315.36</v>
      </c>
      <c r="AH580">
        <v>4.91</v>
      </c>
      <c r="AI580">
        <v>2221.08</v>
      </c>
      <c r="AJ580">
        <v>119.49</v>
      </c>
      <c r="AK580">
        <v>-52.08</v>
      </c>
      <c r="AL580">
        <v>-73.599999999999994</v>
      </c>
      <c r="AM580">
        <v>154.04</v>
      </c>
      <c r="AN580">
        <v>-200.36</v>
      </c>
      <c r="AO580">
        <v>34.549999999999997</v>
      </c>
      <c r="AP580">
        <v>28.36</v>
      </c>
      <c r="AQ580">
        <v>0</v>
      </c>
    </row>
    <row r="581" spans="1:43" hidden="1" x14ac:dyDescent="0.25">
      <c r="A581" t="s">
        <v>1460</v>
      </c>
      <c r="B581" t="s">
        <v>1459</v>
      </c>
      <c r="C581" t="s">
        <v>717</v>
      </c>
      <c r="D581">
        <v>5026.9005804400003</v>
      </c>
      <c r="E581">
        <v>232.95</v>
      </c>
      <c r="F581">
        <v>465.76</v>
      </c>
      <c r="G581">
        <v>12.75</v>
      </c>
      <c r="H581">
        <v>21.28</v>
      </c>
      <c r="I581">
        <v>164.22</v>
      </c>
      <c r="K581">
        <v>25.45</v>
      </c>
      <c r="L581">
        <v>1.43</v>
      </c>
      <c r="M581">
        <v>0</v>
      </c>
      <c r="O581">
        <v>395.06</v>
      </c>
      <c r="P581">
        <v>96.43</v>
      </c>
      <c r="R581">
        <v>310.33</v>
      </c>
      <c r="S581">
        <v>64.73</v>
      </c>
      <c r="T581">
        <v>117.799999999999</v>
      </c>
      <c r="U581">
        <v>57.85</v>
      </c>
      <c r="V581">
        <v>29.73</v>
      </c>
      <c r="W581">
        <v>550.61</v>
      </c>
      <c r="X581">
        <v>869.57</v>
      </c>
      <c r="Y581">
        <v>583.55999999999995</v>
      </c>
      <c r="Z581">
        <v>21.278557800000002</v>
      </c>
      <c r="AA581">
        <v>97.25</v>
      </c>
      <c r="AC581">
        <v>584.64</v>
      </c>
      <c r="AD581">
        <v>284.64</v>
      </c>
      <c r="AE581">
        <v>66.7</v>
      </c>
      <c r="AF581">
        <v>1264.6300000000001</v>
      </c>
      <c r="AG581">
        <v>679.99</v>
      </c>
      <c r="AH581">
        <v>355.98</v>
      </c>
      <c r="AI581">
        <v>584.64</v>
      </c>
      <c r="AJ581">
        <v>113.85</v>
      </c>
      <c r="AK581">
        <v>-66.13</v>
      </c>
      <c r="AL581">
        <v>-109.94</v>
      </c>
      <c r="AM581">
        <v>189.73</v>
      </c>
      <c r="AN581">
        <v>21.81</v>
      </c>
      <c r="AO581">
        <v>75.88</v>
      </c>
      <c r="AP581">
        <v>13.659999999999901</v>
      </c>
      <c r="AQ581">
        <v>42.48</v>
      </c>
    </row>
    <row r="582" spans="1:43" hidden="1" x14ac:dyDescent="0.25">
      <c r="A582" t="s">
        <v>1462</v>
      </c>
      <c r="B582" t="s">
        <v>1461</v>
      </c>
      <c r="C582" t="s">
        <v>434</v>
      </c>
      <c r="D582">
        <v>5010.0253888300003</v>
      </c>
      <c r="E582">
        <v>4427.75</v>
      </c>
      <c r="F582">
        <v>0.21</v>
      </c>
      <c r="G582">
        <v>0</v>
      </c>
      <c r="H582">
        <v>11.1</v>
      </c>
      <c r="I582">
        <v>1.1399999999999999</v>
      </c>
      <c r="J582">
        <v>2627.31</v>
      </c>
      <c r="L582">
        <v>0</v>
      </c>
      <c r="M582">
        <v>21101.53</v>
      </c>
      <c r="N582">
        <v>0</v>
      </c>
      <c r="O582">
        <v>22021</v>
      </c>
      <c r="P582">
        <v>2627.3</v>
      </c>
      <c r="Q582">
        <v>0</v>
      </c>
      <c r="R582">
        <v>0</v>
      </c>
      <c r="S582">
        <v>14.5</v>
      </c>
      <c r="T582">
        <v>1.6099999999996999</v>
      </c>
      <c r="U582">
        <v>919.47</v>
      </c>
      <c r="V582">
        <v>-9.9999999983992893E-3</v>
      </c>
      <c r="W582">
        <v>19398.8</v>
      </c>
      <c r="X582">
        <v>18.02</v>
      </c>
      <c r="Y582">
        <v>1.8199999999997001</v>
      </c>
      <c r="Z582">
        <v>1.1097262000000001</v>
      </c>
      <c r="AA582">
        <v>0</v>
      </c>
      <c r="AC582">
        <v>19409.8999999999</v>
      </c>
      <c r="AD582">
        <v>0</v>
      </c>
      <c r="AE582">
        <v>0</v>
      </c>
      <c r="AF582">
        <v>22039.02</v>
      </c>
      <c r="AG582">
        <v>2629.12</v>
      </c>
      <c r="AH582">
        <v>2.38</v>
      </c>
      <c r="AI582">
        <v>19409.8999999999</v>
      </c>
      <c r="AJ582">
        <v>0</v>
      </c>
      <c r="AK582">
        <v>0</v>
      </c>
      <c r="AL582">
        <v>-297.57</v>
      </c>
      <c r="AM582">
        <v>298.39</v>
      </c>
      <c r="AN582">
        <v>294.01</v>
      </c>
      <c r="AO582">
        <v>298.39</v>
      </c>
      <c r="AP582">
        <v>0.81999999999999296</v>
      </c>
      <c r="AQ582">
        <v>0</v>
      </c>
    </row>
    <row r="583" spans="1:43" hidden="1" x14ac:dyDescent="0.25">
      <c r="A583" t="s">
        <v>103</v>
      </c>
      <c r="B583" t="s">
        <v>104</v>
      </c>
      <c r="C583" t="s">
        <v>102</v>
      </c>
      <c r="D583">
        <v>5007.2613996099999</v>
      </c>
      <c r="E583">
        <v>512.45000000000005</v>
      </c>
      <c r="F583">
        <v>243.62</v>
      </c>
      <c r="G583">
        <v>18.27</v>
      </c>
      <c r="H583">
        <v>95.59</v>
      </c>
      <c r="I583">
        <v>504.61</v>
      </c>
      <c r="J583">
        <v>243.5</v>
      </c>
      <c r="L583">
        <v>0</v>
      </c>
      <c r="M583">
        <v>14.96</v>
      </c>
      <c r="N583">
        <v>0</v>
      </c>
      <c r="O583">
        <v>1976.11</v>
      </c>
      <c r="P583">
        <v>504.37999999999897</v>
      </c>
      <c r="R583">
        <v>1839.99</v>
      </c>
      <c r="S583">
        <v>1661.95</v>
      </c>
      <c r="T583">
        <v>429.64</v>
      </c>
      <c r="U583">
        <v>121.16</v>
      </c>
      <c r="V583">
        <v>5.77</v>
      </c>
      <c r="W583">
        <v>3847.26</v>
      </c>
      <c r="X583">
        <v>3157.3</v>
      </c>
      <c r="Y583">
        <v>673.26</v>
      </c>
      <c r="Z583">
        <v>10.181893510505899</v>
      </c>
      <c r="AA583">
        <v>361.36</v>
      </c>
      <c r="AC583">
        <v>3955.77</v>
      </c>
      <c r="AD583">
        <v>772.33</v>
      </c>
      <c r="AE583">
        <v>255.10999999999899</v>
      </c>
      <c r="AF583">
        <v>5133.41</v>
      </c>
      <c r="AG583">
        <v>1177.6399999999901</v>
      </c>
      <c r="AH583">
        <v>218.41</v>
      </c>
      <c r="AI583">
        <v>3955.76999999999</v>
      </c>
      <c r="AJ583">
        <v>357.56</v>
      </c>
      <c r="AK583">
        <v>-536.15</v>
      </c>
      <c r="AL583">
        <v>-402.55</v>
      </c>
      <c r="AM583">
        <v>856.16</v>
      </c>
      <c r="AN583">
        <v>-754.28</v>
      </c>
      <c r="AO583">
        <v>498.599999999999</v>
      </c>
      <c r="AP583">
        <v>-82.54</v>
      </c>
      <c r="AQ583">
        <v>142.68</v>
      </c>
    </row>
    <row r="584" spans="1:43" hidden="1" x14ac:dyDescent="0.25">
      <c r="A584" t="s">
        <v>1464</v>
      </c>
      <c r="B584" t="s">
        <v>1463</v>
      </c>
      <c r="C584" t="s">
        <v>1465</v>
      </c>
      <c r="D584">
        <v>4980.9640766399998</v>
      </c>
      <c r="E584">
        <v>159.1</v>
      </c>
      <c r="F584">
        <v>493.03</v>
      </c>
      <c r="G584">
        <v>0</v>
      </c>
      <c r="H584">
        <v>320.94</v>
      </c>
      <c r="I584">
        <v>369.93</v>
      </c>
      <c r="K584">
        <v>24.939999999999898</v>
      </c>
      <c r="L584">
        <v>2.76</v>
      </c>
      <c r="M584">
        <v>0</v>
      </c>
      <c r="N584">
        <v>0</v>
      </c>
      <c r="O584">
        <v>1320.36</v>
      </c>
      <c r="P584">
        <v>145</v>
      </c>
      <c r="R584">
        <v>935.42</v>
      </c>
      <c r="S584">
        <v>482.18</v>
      </c>
      <c r="T584">
        <v>693.43</v>
      </c>
      <c r="U584">
        <v>357.24</v>
      </c>
      <c r="V584">
        <v>145</v>
      </c>
      <c r="W584">
        <v>1205.77</v>
      </c>
      <c r="X584">
        <v>1537.81</v>
      </c>
      <c r="Y584">
        <v>1186.46</v>
      </c>
      <c r="Z584">
        <v>32.093840700000001</v>
      </c>
      <c r="AA584">
        <v>0</v>
      </c>
      <c r="AC584">
        <v>1526.71</v>
      </c>
      <c r="AD584">
        <v>0.94</v>
      </c>
      <c r="AE584">
        <v>0</v>
      </c>
      <c r="AF584">
        <v>2858.17</v>
      </c>
      <c r="AG584">
        <v>1331.46</v>
      </c>
      <c r="AH584">
        <v>684.76</v>
      </c>
      <c r="AI584">
        <v>1526.71</v>
      </c>
      <c r="AJ584">
        <v>115.82</v>
      </c>
      <c r="AK584">
        <v>-103.76</v>
      </c>
      <c r="AL584">
        <v>-222.81</v>
      </c>
      <c r="AM584">
        <v>263.94</v>
      </c>
      <c r="AN584">
        <v>-31.81</v>
      </c>
      <c r="AO584">
        <v>148.12</v>
      </c>
      <c r="AP584">
        <v>-62.63</v>
      </c>
      <c r="AQ584">
        <v>94.67</v>
      </c>
    </row>
    <row r="585" spans="1:43" hidden="1" x14ac:dyDescent="0.25">
      <c r="A585" t="s">
        <v>1467</v>
      </c>
      <c r="B585" t="s">
        <v>1466</v>
      </c>
      <c r="C585" t="s">
        <v>326</v>
      </c>
      <c r="D585">
        <v>4962.1430186999996</v>
      </c>
      <c r="E585">
        <v>105.6</v>
      </c>
      <c r="F585">
        <v>200.08</v>
      </c>
      <c r="G585">
        <v>173.19</v>
      </c>
      <c r="H585">
        <v>40.93</v>
      </c>
      <c r="I585">
        <v>349.71</v>
      </c>
      <c r="J585">
        <v>13.77</v>
      </c>
      <c r="L585">
        <v>30.024999999999999</v>
      </c>
      <c r="M585">
        <v>0</v>
      </c>
      <c r="N585">
        <v>20.7</v>
      </c>
      <c r="O585">
        <v>435.04</v>
      </c>
      <c r="P585">
        <v>57.069999999999901</v>
      </c>
      <c r="R585">
        <v>400.85500000000002</v>
      </c>
      <c r="S585">
        <v>32.28</v>
      </c>
      <c r="T585">
        <v>156.13</v>
      </c>
      <c r="U585">
        <v>4.16</v>
      </c>
      <c r="V585">
        <v>1.86</v>
      </c>
      <c r="W585">
        <v>895.05</v>
      </c>
      <c r="X585">
        <v>1201.21</v>
      </c>
      <c r="Y585">
        <v>356.21</v>
      </c>
      <c r="Z585">
        <v>40.931369799999999</v>
      </c>
      <c r="AA585">
        <v>110.77999999999901</v>
      </c>
      <c r="AC585">
        <v>1222.97</v>
      </c>
      <c r="AD585">
        <v>424.44</v>
      </c>
      <c r="AE585">
        <v>41.44</v>
      </c>
      <c r="AF585">
        <v>1636.25</v>
      </c>
      <c r="AG585">
        <v>413.28</v>
      </c>
      <c r="AH585">
        <v>394.78</v>
      </c>
      <c r="AI585">
        <v>1222.97</v>
      </c>
      <c r="AJ585">
        <v>46.33</v>
      </c>
      <c r="AK585">
        <v>79.510000000000005</v>
      </c>
      <c r="AL585">
        <v>-41.69</v>
      </c>
      <c r="AM585">
        <v>99.26</v>
      </c>
      <c r="AN585">
        <v>-183.56</v>
      </c>
      <c r="AO585">
        <v>52.93</v>
      </c>
      <c r="AP585">
        <v>137.08000000000001</v>
      </c>
      <c r="AQ585">
        <v>10.58</v>
      </c>
    </row>
    <row r="586" spans="1:43" hidden="1" x14ac:dyDescent="0.25">
      <c r="A586" t="s">
        <v>1469</v>
      </c>
      <c r="B586" t="s">
        <v>1468</v>
      </c>
      <c r="C586" t="s">
        <v>1087</v>
      </c>
      <c r="D586">
        <v>4958.5971781500002</v>
      </c>
      <c r="E586">
        <v>1051.5999999999999</v>
      </c>
      <c r="F586">
        <v>484.73</v>
      </c>
      <c r="G586">
        <v>14.26</v>
      </c>
      <c r="H586">
        <v>41.8</v>
      </c>
      <c r="I586">
        <v>3524.01</v>
      </c>
      <c r="K586">
        <v>33.139999999999901</v>
      </c>
      <c r="L586">
        <v>315.62110000000001</v>
      </c>
      <c r="M586">
        <v>2466.77</v>
      </c>
      <c r="N586">
        <v>0</v>
      </c>
      <c r="O586">
        <v>3716.95</v>
      </c>
      <c r="P586">
        <v>259.75999999999698</v>
      </c>
      <c r="R586">
        <v>683.12889999999902</v>
      </c>
      <c r="S586">
        <v>1827.74</v>
      </c>
      <c r="T586">
        <v>1132.1199999999999</v>
      </c>
      <c r="U586">
        <v>218.29</v>
      </c>
      <c r="V586">
        <v>32.7699999999979</v>
      </c>
      <c r="W586">
        <v>7752.36</v>
      </c>
      <c r="X586">
        <v>5968.08</v>
      </c>
      <c r="Y586">
        <v>1616.85</v>
      </c>
      <c r="Z586">
        <v>4.1795131999999997</v>
      </c>
      <c r="AA586">
        <v>308.27999999999997</v>
      </c>
      <c r="AC586">
        <v>7808.42</v>
      </c>
      <c r="AD586">
        <v>0</v>
      </c>
      <c r="AE586">
        <v>226.99</v>
      </c>
      <c r="AF586">
        <v>9685.0299999999897</v>
      </c>
      <c r="AG586">
        <v>1876.6099999999899</v>
      </c>
      <c r="AH586">
        <v>616.33000000000004</v>
      </c>
      <c r="AI586">
        <v>7808.42</v>
      </c>
      <c r="AJ586">
        <v>237.16</v>
      </c>
      <c r="AK586">
        <v>-1033.1600000000001</v>
      </c>
      <c r="AL586">
        <v>2057.73</v>
      </c>
      <c r="AM586">
        <v>493.48</v>
      </c>
      <c r="AN586">
        <v>-405.09</v>
      </c>
      <c r="AO586">
        <v>256.32</v>
      </c>
      <c r="AP586">
        <v>1518.05</v>
      </c>
      <c r="AQ586">
        <v>444.73</v>
      </c>
    </row>
    <row r="587" spans="1:43" hidden="1" x14ac:dyDescent="0.25">
      <c r="A587" t="s">
        <v>1471</v>
      </c>
      <c r="B587" t="s">
        <v>1470</v>
      </c>
      <c r="C587" t="s">
        <v>339</v>
      </c>
      <c r="D587">
        <v>4939.1973791500004</v>
      </c>
      <c r="E587">
        <v>818.55</v>
      </c>
      <c r="F587">
        <v>61.59</v>
      </c>
      <c r="G587">
        <v>64.47</v>
      </c>
      <c r="H587">
        <v>58.82</v>
      </c>
      <c r="I587">
        <v>89.57</v>
      </c>
      <c r="J587">
        <v>9.92</v>
      </c>
      <c r="L587">
        <v>0.39500000000000002</v>
      </c>
      <c r="M587">
        <v>4.22</v>
      </c>
      <c r="N587">
        <v>0</v>
      </c>
      <c r="O587">
        <v>446.26</v>
      </c>
      <c r="P587">
        <v>118.91</v>
      </c>
      <c r="R587">
        <v>422.70499999999998</v>
      </c>
      <c r="S587">
        <v>32.68</v>
      </c>
      <c r="T587">
        <v>72.680000000000007</v>
      </c>
      <c r="U587">
        <v>18.940000000000001</v>
      </c>
      <c r="V587">
        <v>15.08</v>
      </c>
      <c r="W587">
        <v>345.69</v>
      </c>
      <c r="X587">
        <v>275.89999999999998</v>
      </c>
      <c r="Y587">
        <v>134.27000000000001</v>
      </c>
      <c r="Z587">
        <v>5.8815324999999996</v>
      </c>
      <c r="AA587">
        <v>135.79</v>
      </c>
      <c r="AC587">
        <v>468.98</v>
      </c>
      <c r="AD587">
        <v>78.680000000000007</v>
      </c>
      <c r="AE587">
        <v>93.91</v>
      </c>
      <c r="AF587">
        <v>722.16</v>
      </c>
      <c r="AG587">
        <v>253.18</v>
      </c>
      <c r="AH587">
        <v>74.97</v>
      </c>
      <c r="AI587">
        <v>468.98</v>
      </c>
      <c r="AJ587">
        <v>60.45</v>
      </c>
      <c r="AK587">
        <v>-30.01</v>
      </c>
      <c r="AL587">
        <v>-56.51</v>
      </c>
      <c r="AM587">
        <v>84.25</v>
      </c>
      <c r="AN587">
        <v>-37.97</v>
      </c>
      <c r="AO587">
        <v>23.799999999999901</v>
      </c>
      <c r="AP587">
        <v>-2.2699999999999898</v>
      </c>
      <c r="AQ587">
        <v>21.45</v>
      </c>
    </row>
    <row r="588" spans="1:43" hidden="1" x14ac:dyDescent="0.25">
      <c r="A588" t="s">
        <v>1473</v>
      </c>
      <c r="B588" t="s">
        <v>1472</v>
      </c>
      <c r="C588" t="s">
        <v>468</v>
      </c>
      <c r="D588">
        <v>4935.3825680999998</v>
      </c>
      <c r="E588">
        <v>919.1</v>
      </c>
      <c r="F588">
        <v>276.52</v>
      </c>
      <c r="G588">
        <v>143.13999999999999</v>
      </c>
      <c r="H588">
        <v>10.43</v>
      </c>
      <c r="I588">
        <v>50.93</v>
      </c>
      <c r="J588">
        <v>64.19</v>
      </c>
      <c r="L588">
        <v>35.225000000000001</v>
      </c>
      <c r="M588">
        <v>10.49</v>
      </c>
      <c r="N588">
        <v>11.93</v>
      </c>
      <c r="O588">
        <v>1426.48</v>
      </c>
      <c r="P588">
        <v>447.97</v>
      </c>
      <c r="R588">
        <v>1326.635</v>
      </c>
      <c r="S588">
        <v>57.4</v>
      </c>
      <c r="T588">
        <v>461.17</v>
      </c>
      <c r="U588">
        <v>54.13</v>
      </c>
      <c r="V588">
        <v>59.220000000000198</v>
      </c>
      <c r="W588">
        <v>869.81</v>
      </c>
      <c r="X588">
        <v>794.49</v>
      </c>
      <c r="Y588">
        <v>737.69</v>
      </c>
      <c r="Z588">
        <v>5.2155814999999999</v>
      </c>
      <c r="AA588">
        <v>746.45</v>
      </c>
      <c r="AC588">
        <v>1035.31</v>
      </c>
      <c r="AD588">
        <v>277.60000000000002</v>
      </c>
      <c r="AE588">
        <v>324.55999999999898</v>
      </c>
      <c r="AF588">
        <v>2220.9699999999998</v>
      </c>
      <c r="AG588">
        <v>1185.6600000000001</v>
      </c>
      <c r="AH588">
        <v>408.56</v>
      </c>
      <c r="AI588">
        <v>1035.31</v>
      </c>
      <c r="AJ588">
        <v>267.51</v>
      </c>
      <c r="AK588">
        <v>46.55</v>
      </c>
      <c r="AL588">
        <v>-257.77</v>
      </c>
      <c r="AM588">
        <v>213.07</v>
      </c>
      <c r="AN588">
        <v>-136.69</v>
      </c>
      <c r="AO588">
        <v>-54.44</v>
      </c>
      <c r="AP588">
        <v>1.85</v>
      </c>
      <c r="AQ588">
        <v>0</v>
      </c>
    </row>
    <row r="589" spans="1:43" hidden="1" x14ac:dyDescent="0.25">
      <c r="A589" t="s">
        <v>1475</v>
      </c>
      <c r="B589" t="s">
        <v>1474</v>
      </c>
      <c r="C589" t="s">
        <v>1288</v>
      </c>
      <c r="D589">
        <v>4927.2560299799998</v>
      </c>
      <c r="E589">
        <v>426.8</v>
      </c>
      <c r="F589">
        <v>78.069999999999993</v>
      </c>
      <c r="G589">
        <v>7.84</v>
      </c>
      <c r="H589">
        <v>11.44</v>
      </c>
      <c r="I589">
        <v>153.35</v>
      </c>
      <c r="J589">
        <v>18.850000000000001</v>
      </c>
      <c r="L589">
        <v>67.670699999999997</v>
      </c>
      <c r="M589">
        <v>36.72</v>
      </c>
      <c r="N589">
        <v>16.399999999999999</v>
      </c>
      <c r="O589">
        <v>651.19999999999902</v>
      </c>
      <c r="P589">
        <v>82.919999999999902</v>
      </c>
      <c r="R589">
        <v>493.30929999999898</v>
      </c>
      <c r="S589">
        <v>72.959999999999994</v>
      </c>
      <c r="T589">
        <v>169.96</v>
      </c>
      <c r="U589">
        <v>53.5</v>
      </c>
      <c r="V589">
        <v>3.0299999999999798</v>
      </c>
      <c r="W589">
        <v>844.31999999999903</v>
      </c>
      <c r="X589">
        <v>559.75</v>
      </c>
      <c r="Y589">
        <v>248.03</v>
      </c>
      <c r="Z589">
        <v>11.4414487</v>
      </c>
      <c r="AA589">
        <v>105.29</v>
      </c>
      <c r="AC589">
        <v>879.99999999999898</v>
      </c>
      <c r="AD589">
        <v>241.34</v>
      </c>
      <c r="AE589">
        <v>61.0399999999999</v>
      </c>
      <c r="AF589">
        <v>1210.94999999999</v>
      </c>
      <c r="AG589">
        <v>330.95</v>
      </c>
      <c r="AH589">
        <v>92.1</v>
      </c>
      <c r="AI589">
        <v>879.99999999999898</v>
      </c>
      <c r="AJ589">
        <v>267.57</v>
      </c>
      <c r="AK589">
        <v>99.27</v>
      </c>
      <c r="AL589">
        <v>-176.91</v>
      </c>
      <c r="AM589">
        <v>63.74</v>
      </c>
      <c r="AN589">
        <v>-69.08</v>
      </c>
      <c r="AO589">
        <v>-203.82999999999899</v>
      </c>
      <c r="AP589">
        <v>-13.899999999999901</v>
      </c>
      <c r="AQ589">
        <v>0</v>
      </c>
    </row>
    <row r="590" spans="1:43" hidden="1" x14ac:dyDescent="0.25">
      <c r="A590" t="s">
        <v>1477</v>
      </c>
      <c r="B590" t="s">
        <v>1476</v>
      </c>
      <c r="C590" t="s">
        <v>102</v>
      </c>
      <c r="D590">
        <v>4919.5398067199903</v>
      </c>
      <c r="E590">
        <v>663.2</v>
      </c>
      <c r="F590">
        <v>490.19</v>
      </c>
      <c r="G590">
        <v>234.23</v>
      </c>
      <c r="H590">
        <v>73.44</v>
      </c>
      <c r="I590">
        <v>322.35000000000002</v>
      </c>
      <c r="J590">
        <v>644.39</v>
      </c>
      <c r="L590">
        <v>0</v>
      </c>
      <c r="M590">
        <v>2086.86</v>
      </c>
      <c r="N590">
        <v>0</v>
      </c>
      <c r="O590">
        <v>6883.39</v>
      </c>
      <c r="P590">
        <v>1343.05</v>
      </c>
      <c r="R590">
        <v>4489</v>
      </c>
      <c r="S590">
        <v>115.91</v>
      </c>
      <c r="T590">
        <v>244.89</v>
      </c>
      <c r="U590">
        <v>307.52999999999997</v>
      </c>
      <c r="V590">
        <v>149.02000000000001</v>
      </c>
      <c r="W590">
        <v>5591.63</v>
      </c>
      <c r="X590">
        <v>1094.04</v>
      </c>
      <c r="Y590">
        <v>735.08</v>
      </c>
      <c r="Z590">
        <v>7.3439874999999999</v>
      </c>
      <c r="AA590">
        <v>594.06999999999903</v>
      </c>
      <c r="AC590">
        <v>5899.3</v>
      </c>
      <c r="AD590">
        <v>353.14</v>
      </c>
      <c r="AE590">
        <v>549.64</v>
      </c>
      <c r="AF590">
        <v>7977.43</v>
      </c>
      <c r="AG590">
        <v>2078.13</v>
      </c>
      <c r="AH590">
        <v>302.64</v>
      </c>
      <c r="AI590">
        <v>5899.3</v>
      </c>
      <c r="AJ590">
        <v>313.27999999999997</v>
      </c>
      <c r="AK590">
        <v>11.74</v>
      </c>
      <c r="AL590">
        <v>-804.07</v>
      </c>
      <c r="AM590">
        <v>734.83</v>
      </c>
      <c r="AN590">
        <v>-282.87</v>
      </c>
      <c r="AO590">
        <v>421.55</v>
      </c>
      <c r="AP590">
        <v>-57.5</v>
      </c>
      <c r="AQ590">
        <v>58.89</v>
      </c>
    </row>
    <row r="591" spans="1:43" hidden="1" x14ac:dyDescent="0.25">
      <c r="A591" t="s">
        <v>1479</v>
      </c>
      <c r="B591" t="s">
        <v>1478</v>
      </c>
      <c r="C591" t="s">
        <v>61</v>
      </c>
      <c r="D591">
        <v>4919.2653584899999</v>
      </c>
      <c r="E591">
        <v>459.1</v>
      </c>
      <c r="F591">
        <v>418.74</v>
      </c>
      <c r="G591">
        <v>0</v>
      </c>
      <c r="H591">
        <v>22</v>
      </c>
      <c r="I591">
        <v>1095.21</v>
      </c>
      <c r="J591">
        <v>122.06</v>
      </c>
      <c r="L591">
        <v>0.95020000000000004</v>
      </c>
      <c r="M591">
        <v>0.47</v>
      </c>
      <c r="N591">
        <v>0.03</v>
      </c>
      <c r="O591">
        <v>479.45</v>
      </c>
      <c r="P591">
        <v>253.11</v>
      </c>
      <c r="R591">
        <v>458.10980000000001</v>
      </c>
      <c r="S591">
        <v>330.24</v>
      </c>
      <c r="T591">
        <v>7.3799999999999901</v>
      </c>
      <c r="U591">
        <v>19.920000000000002</v>
      </c>
      <c r="V591">
        <v>131.05000000000001</v>
      </c>
      <c r="W591">
        <v>1814.73</v>
      </c>
      <c r="X591">
        <v>2036.54</v>
      </c>
      <c r="Y591">
        <v>426.12</v>
      </c>
      <c r="Z591">
        <v>11</v>
      </c>
      <c r="AA591">
        <v>0</v>
      </c>
      <c r="AC591">
        <v>1836.76</v>
      </c>
      <c r="AD591">
        <v>27.07</v>
      </c>
      <c r="AE591">
        <v>0</v>
      </c>
      <c r="AF591">
        <v>2515.9899999999998</v>
      </c>
      <c r="AG591">
        <v>679.23</v>
      </c>
      <c r="AH591">
        <v>584.02</v>
      </c>
      <c r="AI591">
        <v>1836.76</v>
      </c>
      <c r="AJ591">
        <v>33.72</v>
      </c>
      <c r="AK591">
        <v>-62.76</v>
      </c>
      <c r="AL591">
        <v>-223.97</v>
      </c>
      <c r="AM591">
        <v>258.47000000000003</v>
      </c>
      <c r="AN591">
        <v>34.9</v>
      </c>
      <c r="AO591">
        <v>224.75</v>
      </c>
      <c r="AP591">
        <v>-28.259999999999899</v>
      </c>
      <c r="AQ591">
        <v>49.46</v>
      </c>
    </row>
    <row r="592" spans="1:43" hidden="1" x14ac:dyDescent="0.25">
      <c r="A592" t="s">
        <v>1481</v>
      </c>
      <c r="B592" t="s">
        <v>1480</v>
      </c>
      <c r="C592" t="s">
        <v>468</v>
      </c>
      <c r="D592">
        <v>4914.9692373600001</v>
      </c>
      <c r="E592">
        <v>1171.55</v>
      </c>
      <c r="F592">
        <v>312.45999999999998</v>
      </c>
      <c r="G592">
        <v>0</v>
      </c>
      <c r="H592">
        <v>22.03</v>
      </c>
      <c r="I592">
        <v>376.95</v>
      </c>
      <c r="J592">
        <v>22.02</v>
      </c>
      <c r="L592">
        <v>7.7119999999999997</v>
      </c>
      <c r="M592">
        <v>4.8</v>
      </c>
      <c r="N592">
        <v>0</v>
      </c>
      <c r="O592">
        <v>750.13999999999896</v>
      </c>
      <c r="P592">
        <v>118.53</v>
      </c>
      <c r="R592">
        <v>686.86799999999903</v>
      </c>
      <c r="S592">
        <v>35.01</v>
      </c>
      <c r="T592">
        <v>164.12</v>
      </c>
      <c r="U592">
        <v>50.76</v>
      </c>
      <c r="V592">
        <v>36.829999999999899</v>
      </c>
      <c r="W592">
        <v>1233</v>
      </c>
      <c r="X592">
        <v>1100</v>
      </c>
      <c r="Y592">
        <v>476.58</v>
      </c>
      <c r="Z592">
        <v>2.2024911999999999</v>
      </c>
      <c r="AA592">
        <v>156.79</v>
      </c>
      <c r="AC592">
        <v>1255.03</v>
      </c>
      <c r="AD592">
        <v>333.48</v>
      </c>
      <c r="AE592">
        <v>59.68</v>
      </c>
      <c r="AF592">
        <v>1850.1399999999901</v>
      </c>
      <c r="AG592">
        <v>595.11</v>
      </c>
      <c r="AH592">
        <v>354.56</v>
      </c>
      <c r="AI592">
        <v>1255.02999999999</v>
      </c>
      <c r="AJ592">
        <v>63.38</v>
      </c>
      <c r="AK592">
        <v>-90.72</v>
      </c>
      <c r="AL592">
        <v>-56.3</v>
      </c>
      <c r="AM592">
        <v>219.32</v>
      </c>
      <c r="AN592">
        <v>-97.289999999999907</v>
      </c>
      <c r="AO592">
        <v>155.94</v>
      </c>
      <c r="AP592">
        <v>72.299999999999898</v>
      </c>
      <c r="AQ592">
        <v>13.22</v>
      </c>
    </row>
    <row r="593" spans="1:43" hidden="1" x14ac:dyDescent="0.25">
      <c r="A593" t="s">
        <v>1483</v>
      </c>
      <c r="B593" t="s">
        <v>1482</v>
      </c>
      <c r="C593" t="s">
        <v>27</v>
      </c>
      <c r="D593">
        <v>4898.7254200249999</v>
      </c>
      <c r="E593">
        <v>286.8</v>
      </c>
      <c r="G593">
        <v>1792.11</v>
      </c>
      <c r="H593">
        <v>173.54</v>
      </c>
      <c r="I593">
        <v>1836.70999999999</v>
      </c>
      <c r="M593">
        <v>5848.7</v>
      </c>
      <c r="O593">
        <v>27336.26</v>
      </c>
      <c r="P593">
        <v>1463.52999999999</v>
      </c>
      <c r="Q593">
        <v>20650.650000000001</v>
      </c>
      <c r="R593">
        <v>319.36</v>
      </c>
      <c r="U593">
        <v>517.54999999999995</v>
      </c>
      <c r="V593">
        <v>680.55999999999801</v>
      </c>
      <c r="W593">
        <v>1237.98</v>
      </c>
      <c r="X593">
        <v>1836.70999999999</v>
      </c>
      <c r="Y593">
        <v>24505.81</v>
      </c>
      <c r="Z593">
        <v>17.367957000000001</v>
      </c>
      <c r="AB593">
        <v>24505.81</v>
      </c>
      <c r="AC593">
        <v>3203.63</v>
      </c>
      <c r="AE593">
        <v>782.97</v>
      </c>
      <c r="AF593">
        <v>29172.97</v>
      </c>
      <c r="AG593">
        <v>25969.34</v>
      </c>
      <c r="AI593">
        <v>3203.63</v>
      </c>
      <c r="AJ593">
        <v>56.47</v>
      </c>
      <c r="AK593">
        <v>581.27</v>
      </c>
      <c r="AL593">
        <v>130.91999999999999</v>
      </c>
      <c r="AM593">
        <v>-852.5</v>
      </c>
      <c r="AN593">
        <v>-1618.78</v>
      </c>
      <c r="AO593">
        <v>-908.97</v>
      </c>
      <c r="AP593">
        <v>-140.31</v>
      </c>
      <c r="AQ593">
        <v>0</v>
      </c>
    </row>
    <row r="594" spans="1:43" hidden="1" x14ac:dyDescent="0.25">
      <c r="A594" t="s">
        <v>1485</v>
      </c>
      <c r="B594" t="s">
        <v>1484</v>
      </c>
      <c r="C594" t="s">
        <v>118</v>
      </c>
      <c r="D594">
        <v>4881.0870194849904</v>
      </c>
      <c r="E594">
        <v>1175.25</v>
      </c>
      <c r="F594">
        <v>13.99</v>
      </c>
      <c r="G594">
        <v>235.45</v>
      </c>
      <c r="H594">
        <v>21.34</v>
      </c>
      <c r="I594">
        <v>130.57999999999899</v>
      </c>
      <c r="K594">
        <v>5.21</v>
      </c>
      <c r="L594">
        <v>0.40600000000000003</v>
      </c>
      <c r="M594">
        <v>1</v>
      </c>
      <c r="N594">
        <v>0</v>
      </c>
      <c r="O594">
        <v>104.24</v>
      </c>
      <c r="P594">
        <v>13.8</v>
      </c>
      <c r="R594">
        <v>73.223999999999904</v>
      </c>
      <c r="S594">
        <v>90.63</v>
      </c>
      <c r="T594">
        <v>135.42999999999901</v>
      </c>
      <c r="U594">
        <v>24.4</v>
      </c>
      <c r="V594">
        <v>2.52000000000004</v>
      </c>
      <c r="W594">
        <v>67.87</v>
      </c>
      <c r="X594">
        <v>383.71</v>
      </c>
      <c r="Y594">
        <v>149.41999999999999</v>
      </c>
      <c r="Z594">
        <v>2.1337564000000002</v>
      </c>
      <c r="AA594">
        <v>100.56</v>
      </c>
      <c r="AC594">
        <v>324.729999999999</v>
      </c>
      <c r="AD594">
        <v>104.68</v>
      </c>
      <c r="AE594">
        <v>11.28</v>
      </c>
      <c r="AF594">
        <v>487.95</v>
      </c>
      <c r="AG594">
        <v>163.22</v>
      </c>
      <c r="AH594">
        <v>57.82</v>
      </c>
      <c r="AI594">
        <v>324.729999999999</v>
      </c>
      <c r="AJ594">
        <v>33.1</v>
      </c>
      <c r="AK594">
        <v>176.23</v>
      </c>
      <c r="AL594">
        <v>-148.91</v>
      </c>
      <c r="AM594">
        <v>-53.23</v>
      </c>
      <c r="AN594">
        <v>-131.20999999999901</v>
      </c>
      <c r="AO594">
        <v>-86.33</v>
      </c>
      <c r="AP594">
        <v>-25.909999999999901</v>
      </c>
      <c r="AQ594">
        <v>0</v>
      </c>
    </row>
    <row r="595" spans="1:43" hidden="1" x14ac:dyDescent="0.25">
      <c r="A595" t="s">
        <v>1487</v>
      </c>
      <c r="B595" t="s">
        <v>1486</v>
      </c>
      <c r="C595" t="s">
        <v>412</v>
      </c>
      <c r="D595">
        <v>4865.4916281899996</v>
      </c>
      <c r="E595">
        <v>183.25</v>
      </c>
      <c r="F595">
        <v>193.98</v>
      </c>
      <c r="G595">
        <v>81.99</v>
      </c>
      <c r="H595">
        <v>23</v>
      </c>
      <c r="I595">
        <v>299.52999999999997</v>
      </c>
      <c r="J595">
        <v>2.9299999999999899</v>
      </c>
      <c r="L595">
        <v>0</v>
      </c>
      <c r="M595">
        <v>100.92</v>
      </c>
      <c r="N595">
        <v>0</v>
      </c>
      <c r="O595">
        <v>379.08</v>
      </c>
      <c r="P595">
        <v>51.92</v>
      </c>
      <c r="R595">
        <v>157.48999999999899</v>
      </c>
      <c r="S595">
        <v>55.6</v>
      </c>
      <c r="T595">
        <v>309.30999999999898</v>
      </c>
      <c r="U595">
        <v>120.67</v>
      </c>
      <c r="V595">
        <v>48.1</v>
      </c>
      <c r="W595">
        <v>851.86</v>
      </c>
      <c r="X595">
        <v>1132.98</v>
      </c>
      <c r="Y595">
        <v>503.289999999999</v>
      </c>
      <c r="Z595">
        <v>22.9969</v>
      </c>
      <c r="AA595">
        <v>270.98</v>
      </c>
      <c r="AC595">
        <v>956.85</v>
      </c>
      <c r="AD595">
        <v>220.12</v>
      </c>
      <c r="AE595">
        <v>0.890000000000012</v>
      </c>
      <c r="AF595">
        <v>1512.06</v>
      </c>
      <c r="AG595">
        <v>555.21</v>
      </c>
      <c r="AH595">
        <v>557.73</v>
      </c>
      <c r="AI595">
        <v>956.849999999999</v>
      </c>
      <c r="AJ595">
        <v>15.46</v>
      </c>
      <c r="AK595">
        <v>-14.66</v>
      </c>
      <c r="AL595">
        <v>-108.34</v>
      </c>
      <c r="AM595">
        <v>27.95</v>
      </c>
      <c r="AN595">
        <v>-43.089999999999897</v>
      </c>
      <c r="AO595">
        <v>12.489999999999901</v>
      </c>
      <c r="AP595">
        <v>-95.05</v>
      </c>
      <c r="AQ595">
        <v>11.46</v>
      </c>
    </row>
    <row r="596" spans="1:43" hidden="1" x14ac:dyDescent="0.25">
      <c r="A596" t="s">
        <v>1489</v>
      </c>
      <c r="B596" t="s">
        <v>1488</v>
      </c>
      <c r="C596" t="s">
        <v>41</v>
      </c>
      <c r="D596">
        <v>4843.1398490299998</v>
      </c>
      <c r="E596">
        <v>6259.9</v>
      </c>
      <c r="F596">
        <v>74.959999999999994</v>
      </c>
      <c r="G596">
        <v>6.95</v>
      </c>
      <c r="H596">
        <v>7.93</v>
      </c>
      <c r="I596">
        <v>398.56</v>
      </c>
      <c r="J596">
        <v>14.62</v>
      </c>
      <c r="L596">
        <v>5.5988999999999898</v>
      </c>
      <c r="M596">
        <v>0</v>
      </c>
      <c r="O596">
        <v>130.48999999999899</v>
      </c>
      <c r="P596">
        <v>19.740000000000101</v>
      </c>
      <c r="R596">
        <v>105.441099999999</v>
      </c>
      <c r="S596">
        <v>6.1999999999999904</v>
      </c>
      <c r="T596">
        <v>24.19</v>
      </c>
      <c r="U596">
        <v>19.45</v>
      </c>
      <c r="V596">
        <v>5.1200000000001102</v>
      </c>
      <c r="W596">
        <v>583.719999999999</v>
      </c>
      <c r="X596">
        <v>587</v>
      </c>
      <c r="Y596">
        <v>99.15</v>
      </c>
      <c r="Z596">
        <v>0.79276820000000003</v>
      </c>
      <c r="AA596">
        <v>0</v>
      </c>
      <c r="AC596">
        <v>598.599999999999</v>
      </c>
      <c r="AD596">
        <v>79.849999999999994</v>
      </c>
      <c r="AE596">
        <v>0</v>
      </c>
      <c r="AF596">
        <v>717.49</v>
      </c>
      <c r="AG596">
        <v>118.89</v>
      </c>
      <c r="AH596">
        <v>102.39</v>
      </c>
      <c r="AI596">
        <v>598.599999999999</v>
      </c>
      <c r="AJ596">
        <v>7.43</v>
      </c>
      <c r="AK596">
        <v>-4.58</v>
      </c>
      <c r="AL596">
        <v>-76</v>
      </c>
      <c r="AM596">
        <v>82.95</v>
      </c>
      <c r="AN596">
        <v>-34.549999999999997</v>
      </c>
      <c r="AO596">
        <v>75.52</v>
      </c>
      <c r="AP596">
        <v>2.37</v>
      </c>
      <c r="AQ596">
        <v>3.96</v>
      </c>
    </row>
    <row r="597" spans="1:43" hidden="1" x14ac:dyDescent="0.25">
      <c r="A597" t="s">
        <v>1491</v>
      </c>
      <c r="B597" t="s">
        <v>1490</v>
      </c>
      <c r="C597" t="s">
        <v>347</v>
      </c>
      <c r="D597">
        <v>4828.2237294500001</v>
      </c>
      <c r="E597">
        <v>328.95</v>
      </c>
      <c r="F597">
        <v>156.91</v>
      </c>
      <c r="G597">
        <v>84.78</v>
      </c>
      <c r="H597">
        <v>29.03</v>
      </c>
      <c r="I597">
        <v>846.77</v>
      </c>
      <c r="J597">
        <v>318.69</v>
      </c>
      <c r="L597">
        <v>456.94670000000002</v>
      </c>
      <c r="M597">
        <v>38.340000000000003</v>
      </c>
      <c r="N597">
        <v>1082.2</v>
      </c>
      <c r="O597">
        <v>6952.87</v>
      </c>
      <c r="P597">
        <v>2075.8000000000002</v>
      </c>
      <c r="R597">
        <v>5254.1932999999999</v>
      </c>
      <c r="S597">
        <v>288.79000000000002</v>
      </c>
      <c r="T597">
        <v>1773.70999999999</v>
      </c>
      <c r="U597">
        <v>1203.3900000000001</v>
      </c>
      <c r="V597">
        <v>176.53</v>
      </c>
      <c r="W597">
        <v>5911.61</v>
      </c>
      <c r="X597">
        <v>4161.17</v>
      </c>
      <c r="Y597">
        <v>1930.62</v>
      </c>
      <c r="Z597">
        <v>14.510063799999999</v>
      </c>
      <c r="AA597">
        <v>3074.45</v>
      </c>
      <c r="AC597">
        <v>7107.62</v>
      </c>
      <c r="AD597">
        <v>688.42</v>
      </c>
      <c r="AE597">
        <v>1580.58</v>
      </c>
      <c r="AF597">
        <v>11114.04</v>
      </c>
      <c r="AG597">
        <v>4006.42</v>
      </c>
      <c r="AH597">
        <v>2337.19</v>
      </c>
      <c r="AI597">
        <v>7107.62</v>
      </c>
      <c r="AJ597">
        <v>100.46</v>
      </c>
      <c r="AK597">
        <v>-1184.29</v>
      </c>
      <c r="AL597">
        <v>28.02</v>
      </c>
      <c r="AM597">
        <v>1223.44</v>
      </c>
      <c r="AN597">
        <v>-430.71</v>
      </c>
      <c r="AO597">
        <v>1122.98</v>
      </c>
      <c r="AP597">
        <v>67.17</v>
      </c>
      <c r="AQ597">
        <v>86.41</v>
      </c>
    </row>
    <row r="598" spans="1:43" hidden="1" x14ac:dyDescent="0.25">
      <c r="A598" t="s">
        <v>1493</v>
      </c>
      <c r="B598" t="s">
        <v>1492</v>
      </c>
      <c r="C598" t="s">
        <v>88</v>
      </c>
      <c r="D598">
        <v>4817.0043698099998</v>
      </c>
      <c r="E598">
        <v>884.05</v>
      </c>
      <c r="F598">
        <v>190.19</v>
      </c>
      <c r="G598">
        <v>464.06</v>
      </c>
      <c r="H598">
        <v>11.03</v>
      </c>
      <c r="I598">
        <v>150.57</v>
      </c>
      <c r="J598">
        <v>55.519999999999897</v>
      </c>
      <c r="L598">
        <v>243.79</v>
      </c>
      <c r="M598">
        <v>25.18</v>
      </c>
      <c r="N598">
        <v>0</v>
      </c>
      <c r="O598">
        <v>643.20000000000005</v>
      </c>
      <c r="P598">
        <v>102.33</v>
      </c>
      <c r="R598">
        <v>355.89</v>
      </c>
      <c r="S598">
        <v>28.45</v>
      </c>
      <c r="T598">
        <v>156.66999999999999</v>
      </c>
      <c r="U598">
        <v>18.34</v>
      </c>
      <c r="V598">
        <v>11.8700000000002</v>
      </c>
      <c r="W598">
        <v>440.08</v>
      </c>
      <c r="X598">
        <v>721.16</v>
      </c>
      <c r="Y598">
        <v>346.86</v>
      </c>
      <c r="Z598">
        <v>5.5155485999999998</v>
      </c>
      <c r="AA598">
        <v>73.930000000000007</v>
      </c>
      <c r="AC598">
        <v>915.17</v>
      </c>
      <c r="AD598">
        <v>188.48</v>
      </c>
      <c r="AE598">
        <v>34.94</v>
      </c>
      <c r="AF598">
        <v>1364.36</v>
      </c>
      <c r="AG598">
        <v>449.19</v>
      </c>
      <c r="AH598">
        <v>353.66</v>
      </c>
      <c r="AI598">
        <v>915.16999999999905</v>
      </c>
      <c r="AJ598">
        <v>32.880000000000003</v>
      </c>
      <c r="AK598">
        <v>60.86</v>
      </c>
      <c r="AL598">
        <v>-180.89</v>
      </c>
      <c r="AM598">
        <v>152.38999999999999</v>
      </c>
      <c r="AN598">
        <v>-74.98</v>
      </c>
      <c r="AO598">
        <v>119.509999999999</v>
      </c>
      <c r="AP598">
        <v>32.36</v>
      </c>
      <c r="AQ598">
        <v>2.75</v>
      </c>
    </row>
    <row r="599" spans="1:43" hidden="1" x14ac:dyDescent="0.25">
      <c r="A599" t="s">
        <v>1495</v>
      </c>
      <c r="B599" t="s">
        <v>1494</v>
      </c>
      <c r="C599" t="s">
        <v>74</v>
      </c>
      <c r="D599">
        <v>4772.9970654799999</v>
      </c>
      <c r="E599">
        <v>441.55</v>
      </c>
      <c r="F599">
        <v>41.81</v>
      </c>
      <c r="G599">
        <v>553.69000000000005</v>
      </c>
      <c r="H599">
        <v>10.73</v>
      </c>
      <c r="I599">
        <v>386.88</v>
      </c>
      <c r="J599">
        <v>4.42</v>
      </c>
      <c r="L599">
        <v>68.756</v>
      </c>
      <c r="M599">
        <v>22.89</v>
      </c>
      <c r="N599">
        <v>0</v>
      </c>
      <c r="O599">
        <v>248.64</v>
      </c>
      <c r="P599">
        <v>28.130000000000202</v>
      </c>
      <c r="R599">
        <v>153.744</v>
      </c>
      <c r="S599">
        <v>47.23</v>
      </c>
      <c r="T599">
        <v>87.78</v>
      </c>
      <c r="U599">
        <v>3.25</v>
      </c>
      <c r="V599">
        <v>8.98000000000021</v>
      </c>
      <c r="W599">
        <v>54.589999999999897</v>
      </c>
      <c r="X599">
        <v>528.23</v>
      </c>
      <c r="Y599">
        <v>129.59</v>
      </c>
      <c r="Z599">
        <v>10.731025199999999</v>
      </c>
      <c r="AA599">
        <v>18.04</v>
      </c>
      <c r="AC599">
        <v>619.15</v>
      </c>
      <c r="AD599">
        <v>0</v>
      </c>
      <c r="AE599">
        <v>14.729999999999899</v>
      </c>
      <c r="AF599">
        <v>776.87</v>
      </c>
      <c r="AG599">
        <v>157.72</v>
      </c>
      <c r="AH599">
        <v>94.12</v>
      </c>
      <c r="AI599">
        <v>619.14999999999895</v>
      </c>
      <c r="AJ599">
        <v>3.6</v>
      </c>
      <c r="AK599">
        <v>239.91</v>
      </c>
      <c r="AL599">
        <v>-276.37</v>
      </c>
      <c r="AM599">
        <v>16.809999999999999</v>
      </c>
      <c r="AN599">
        <v>-37.549999999999997</v>
      </c>
      <c r="AO599">
        <v>13.2099999999999</v>
      </c>
      <c r="AP599">
        <v>-19.649999999999999</v>
      </c>
      <c r="AQ599">
        <v>0</v>
      </c>
    </row>
    <row r="600" spans="1:43" hidden="1" x14ac:dyDescent="0.25">
      <c r="A600" t="s">
        <v>1497</v>
      </c>
      <c r="B600" t="s">
        <v>1496</v>
      </c>
      <c r="C600" t="s">
        <v>326</v>
      </c>
      <c r="D600">
        <v>4727.6930000000002</v>
      </c>
      <c r="E600">
        <v>605.5</v>
      </c>
      <c r="F600">
        <v>468.67</v>
      </c>
      <c r="G600">
        <v>0</v>
      </c>
      <c r="H600">
        <v>92.6</v>
      </c>
      <c r="I600">
        <v>22.33</v>
      </c>
      <c r="J600">
        <v>72.430000000000007</v>
      </c>
      <c r="L600">
        <v>0</v>
      </c>
      <c r="M600">
        <v>19.48</v>
      </c>
      <c r="N600">
        <v>-0.06</v>
      </c>
      <c r="O600">
        <v>814.6</v>
      </c>
      <c r="P600">
        <v>231.61</v>
      </c>
      <c r="R600">
        <v>766.68</v>
      </c>
      <c r="S600">
        <v>95.2</v>
      </c>
      <c r="T600">
        <v>471.38999999999902</v>
      </c>
      <c r="U600">
        <v>28.44</v>
      </c>
      <c r="V600">
        <v>18.8000000000002</v>
      </c>
      <c r="W600">
        <v>943.76</v>
      </c>
      <c r="X600">
        <v>1393.37</v>
      </c>
      <c r="Y600">
        <v>940.05999999999904</v>
      </c>
      <c r="Z600">
        <v>9.26</v>
      </c>
      <c r="AA600">
        <v>542.81999999999903</v>
      </c>
      <c r="AC600">
        <v>1036.3</v>
      </c>
      <c r="AD600">
        <v>525.94000000000005</v>
      </c>
      <c r="AE600">
        <v>140.38</v>
      </c>
      <c r="AF600">
        <v>2207.9699999999998</v>
      </c>
      <c r="AG600">
        <v>1171.67</v>
      </c>
      <c r="AH600">
        <v>749.9</v>
      </c>
      <c r="AI600">
        <v>1036.3</v>
      </c>
      <c r="AJ600">
        <v>151.97</v>
      </c>
      <c r="AK600">
        <v>92.03</v>
      </c>
      <c r="AL600">
        <v>-148.86000000000001</v>
      </c>
      <c r="AM600">
        <v>69.64</v>
      </c>
      <c r="AN600">
        <v>-270.73</v>
      </c>
      <c r="AO600">
        <v>-82.33</v>
      </c>
      <c r="AP600">
        <v>12.809999999999899</v>
      </c>
      <c r="AQ600">
        <v>9.51</v>
      </c>
    </row>
    <row r="601" spans="1:43" hidden="1" x14ac:dyDescent="0.25">
      <c r="A601" t="s">
        <v>1499</v>
      </c>
      <c r="B601" t="s">
        <v>1498</v>
      </c>
      <c r="C601" t="s">
        <v>418</v>
      </c>
      <c r="D601">
        <v>4706.3830527999999</v>
      </c>
      <c r="E601">
        <v>4535.3</v>
      </c>
      <c r="F601">
        <v>3.01</v>
      </c>
      <c r="G601">
        <v>0</v>
      </c>
      <c r="H601">
        <v>10.119999999999999</v>
      </c>
      <c r="I601">
        <v>85.14</v>
      </c>
      <c r="J601">
        <v>1.66</v>
      </c>
      <c r="L601">
        <v>0</v>
      </c>
      <c r="M601">
        <v>650.37</v>
      </c>
      <c r="O601">
        <v>722.69</v>
      </c>
      <c r="P601">
        <v>13.280000000000401</v>
      </c>
      <c r="R601">
        <v>67.56</v>
      </c>
      <c r="S601">
        <v>13.489999999999901</v>
      </c>
      <c r="T601">
        <v>98.99</v>
      </c>
      <c r="U601">
        <v>4.76</v>
      </c>
      <c r="V601">
        <v>11.620000000000401</v>
      </c>
      <c r="W601">
        <v>1097.1099999999999</v>
      </c>
      <c r="X601">
        <v>499.82</v>
      </c>
      <c r="Y601">
        <v>102</v>
      </c>
      <c r="Z601">
        <v>1.0117119999999999</v>
      </c>
      <c r="AA601">
        <v>0</v>
      </c>
      <c r="AC601">
        <v>1107.22999999999</v>
      </c>
      <c r="AD601">
        <v>174.77</v>
      </c>
      <c r="AE601">
        <v>0</v>
      </c>
      <c r="AF601">
        <v>1222.51</v>
      </c>
      <c r="AG601">
        <v>115.28</v>
      </c>
      <c r="AH601">
        <v>226.42</v>
      </c>
      <c r="AI601">
        <v>1107.22999999999</v>
      </c>
      <c r="AJ601">
        <v>8.16</v>
      </c>
      <c r="AK601">
        <v>-36.299999999999997</v>
      </c>
      <c r="AL601">
        <v>-127.25</v>
      </c>
      <c r="AM601">
        <v>167.97</v>
      </c>
      <c r="AN601">
        <v>-65.34</v>
      </c>
      <c r="AO601">
        <v>159.81</v>
      </c>
      <c r="AP601">
        <v>4.42</v>
      </c>
      <c r="AQ601">
        <v>35.409999999999997</v>
      </c>
    </row>
    <row r="602" spans="1:43" hidden="1" x14ac:dyDescent="0.25">
      <c r="A602" t="s">
        <v>1501</v>
      </c>
      <c r="B602" t="s">
        <v>1500</v>
      </c>
      <c r="C602" t="s">
        <v>434</v>
      </c>
      <c r="D602">
        <v>4698.4159796000004</v>
      </c>
      <c r="E602">
        <v>1181.25</v>
      </c>
      <c r="F602">
        <v>120.56</v>
      </c>
      <c r="G602">
        <v>1.95</v>
      </c>
      <c r="H602">
        <v>20.7</v>
      </c>
      <c r="I602">
        <v>57.48</v>
      </c>
      <c r="J602">
        <v>0.41</v>
      </c>
      <c r="L602">
        <v>0</v>
      </c>
      <c r="M602">
        <v>39.22</v>
      </c>
      <c r="N602">
        <v>0</v>
      </c>
      <c r="O602">
        <v>214.3</v>
      </c>
      <c r="P602">
        <v>13.6099999999999</v>
      </c>
      <c r="Q602">
        <v>0</v>
      </c>
      <c r="R602">
        <v>174.43</v>
      </c>
      <c r="S602">
        <v>22.68</v>
      </c>
      <c r="T602">
        <v>26.829999999999899</v>
      </c>
      <c r="U602">
        <v>0.65</v>
      </c>
      <c r="V602">
        <v>9.9999999999908998E-3</v>
      </c>
      <c r="W602">
        <v>214.96</v>
      </c>
      <c r="X602">
        <v>184.31</v>
      </c>
      <c r="Y602">
        <v>147.38999999999999</v>
      </c>
      <c r="Z602">
        <v>4.1406599999999996</v>
      </c>
      <c r="AA602">
        <v>13.19</v>
      </c>
      <c r="AC602">
        <v>237.61</v>
      </c>
      <c r="AD602">
        <v>10.4</v>
      </c>
      <c r="AE602">
        <v>13.19</v>
      </c>
      <c r="AF602">
        <v>398.61</v>
      </c>
      <c r="AG602">
        <v>160.99999999999901</v>
      </c>
      <c r="AH602">
        <v>93.75</v>
      </c>
      <c r="AI602">
        <v>237.61</v>
      </c>
      <c r="AJ602">
        <v>1.79</v>
      </c>
      <c r="AK602">
        <v>-10.37</v>
      </c>
      <c r="AL602">
        <v>-149.08000000000001</v>
      </c>
      <c r="AM602">
        <v>88.97</v>
      </c>
      <c r="AN602">
        <v>-22.89</v>
      </c>
      <c r="AO602">
        <v>87.179999999999893</v>
      </c>
      <c r="AP602">
        <v>-70.48</v>
      </c>
      <c r="AQ602">
        <v>0.31</v>
      </c>
    </row>
    <row r="603" spans="1:43" hidden="1" x14ac:dyDescent="0.25">
      <c r="A603" t="s">
        <v>1503</v>
      </c>
      <c r="B603" t="s">
        <v>1502</v>
      </c>
      <c r="C603" t="s">
        <v>38</v>
      </c>
      <c r="D603">
        <v>4672.1208148300002</v>
      </c>
      <c r="E603">
        <v>169.45</v>
      </c>
      <c r="F603">
        <v>87.81</v>
      </c>
      <c r="G603">
        <v>230.11</v>
      </c>
      <c r="H603">
        <v>27.72</v>
      </c>
      <c r="I603">
        <v>104.75</v>
      </c>
      <c r="J603">
        <v>10.31</v>
      </c>
      <c r="L603">
        <v>0.29199999999999998</v>
      </c>
      <c r="M603">
        <v>7.7</v>
      </c>
      <c r="N603">
        <v>0.01</v>
      </c>
      <c r="O603">
        <v>384.33</v>
      </c>
      <c r="P603">
        <v>50.49</v>
      </c>
      <c r="R603">
        <v>345.548</v>
      </c>
      <c r="S603">
        <v>43.839999999999897</v>
      </c>
      <c r="T603">
        <v>128.54</v>
      </c>
      <c r="U603">
        <v>30.79</v>
      </c>
      <c r="V603">
        <v>1.99</v>
      </c>
      <c r="W603">
        <v>607.92999999999995</v>
      </c>
      <c r="X603">
        <v>748.28</v>
      </c>
      <c r="Y603">
        <v>216.35</v>
      </c>
      <c r="Z603">
        <v>27.719494600000001</v>
      </c>
      <c r="AA603">
        <v>62.61</v>
      </c>
      <c r="AC603">
        <v>865.77</v>
      </c>
      <c r="AD603">
        <v>307.02999999999997</v>
      </c>
      <c r="AE603">
        <v>38.19</v>
      </c>
      <c r="AF603">
        <v>1132.6099999999999</v>
      </c>
      <c r="AG603">
        <v>266.83999999999997</v>
      </c>
      <c r="AH603">
        <v>292.66000000000003</v>
      </c>
      <c r="AI603">
        <v>865.77</v>
      </c>
      <c r="AJ603">
        <v>68.13</v>
      </c>
      <c r="AK603">
        <v>-22.32</v>
      </c>
      <c r="AL603">
        <v>-16.77</v>
      </c>
      <c r="AM603">
        <v>62.47</v>
      </c>
      <c r="AN603">
        <v>-87</v>
      </c>
      <c r="AO603">
        <v>-5.6599999999999904</v>
      </c>
      <c r="AP603">
        <v>23.38</v>
      </c>
      <c r="AQ603">
        <v>9.6999999999999993</v>
      </c>
    </row>
    <row r="604" spans="1:43" hidden="1" x14ac:dyDescent="0.25">
      <c r="A604" t="s">
        <v>1505</v>
      </c>
      <c r="B604" t="s">
        <v>1504</v>
      </c>
      <c r="C604" t="s">
        <v>544</v>
      </c>
      <c r="D604">
        <v>4631.0180083499999</v>
      </c>
      <c r="E604">
        <v>481.35</v>
      </c>
      <c r="F604">
        <v>1797.93</v>
      </c>
      <c r="G604">
        <v>21.69</v>
      </c>
      <c r="H604">
        <v>90.22</v>
      </c>
      <c r="I604">
        <v>213.77</v>
      </c>
      <c r="J604">
        <v>135.47999999999999</v>
      </c>
      <c r="L604">
        <v>662.81590000000006</v>
      </c>
      <c r="M604">
        <v>0</v>
      </c>
      <c r="N604">
        <v>0.35</v>
      </c>
      <c r="O604">
        <v>1084.72</v>
      </c>
      <c r="P604">
        <v>139.96</v>
      </c>
      <c r="R604">
        <v>209.04409999999999</v>
      </c>
      <c r="S604">
        <v>76.75</v>
      </c>
      <c r="T604">
        <v>172.629999999999</v>
      </c>
      <c r="U604">
        <v>212.86</v>
      </c>
      <c r="V604">
        <v>4.4800000000004303</v>
      </c>
      <c r="W604">
        <v>2120.11</v>
      </c>
      <c r="X604">
        <v>3258.17</v>
      </c>
      <c r="Y604">
        <v>1970.56</v>
      </c>
      <c r="Z604">
        <v>9.0220494999999996</v>
      </c>
      <c r="AA604">
        <v>2.96</v>
      </c>
      <c r="AC604">
        <v>2232.37</v>
      </c>
      <c r="AD604">
        <v>1134.3399999999999</v>
      </c>
      <c r="AE604">
        <v>0</v>
      </c>
      <c r="AF604">
        <v>4342.8900000000003</v>
      </c>
      <c r="AG604">
        <v>2110.52</v>
      </c>
      <c r="AH604">
        <v>1833.31</v>
      </c>
      <c r="AI604">
        <v>2232.37</v>
      </c>
      <c r="AJ604">
        <v>244.08</v>
      </c>
      <c r="AK604">
        <v>-97.1</v>
      </c>
      <c r="AL604">
        <v>-111.51</v>
      </c>
      <c r="AM604">
        <v>328.28</v>
      </c>
      <c r="AN604">
        <v>-368.97</v>
      </c>
      <c r="AO604">
        <v>84.199999999999903</v>
      </c>
      <c r="AP604">
        <v>119.66999999999901</v>
      </c>
      <c r="AQ604">
        <v>55.28</v>
      </c>
    </row>
    <row r="605" spans="1:43" hidden="1" x14ac:dyDescent="0.25">
      <c r="A605" t="s">
        <v>1507</v>
      </c>
      <c r="B605" t="s">
        <v>1506</v>
      </c>
      <c r="C605" t="s">
        <v>441</v>
      </c>
      <c r="D605">
        <v>4630.0374723000004</v>
      </c>
      <c r="E605">
        <v>250.25</v>
      </c>
      <c r="F605">
        <v>266.44</v>
      </c>
      <c r="G605">
        <v>144.24</v>
      </c>
      <c r="H605">
        <v>18.68</v>
      </c>
      <c r="I605">
        <v>417.05</v>
      </c>
      <c r="J605">
        <v>137.07</v>
      </c>
      <c r="L605">
        <v>1532.8678</v>
      </c>
      <c r="M605">
        <v>0.11</v>
      </c>
      <c r="N605">
        <v>557.85</v>
      </c>
      <c r="O605">
        <v>2656.33</v>
      </c>
      <c r="P605">
        <v>267.45999999999998</v>
      </c>
      <c r="R605">
        <v>1069.6022</v>
      </c>
      <c r="S605">
        <v>85.949999999999903</v>
      </c>
      <c r="T605">
        <v>1174.3999999999901</v>
      </c>
      <c r="U605">
        <v>53.75</v>
      </c>
      <c r="V605">
        <v>33.49</v>
      </c>
      <c r="W605">
        <v>1630.41</v>
      </c>
      <c r="X605">
        <v>1403.15</v>
      </c>
      <c r="Y605">
        <v>1440.84</v>
      </c>
      <c r="Z605">
        <v>18.677036999999999</v>
      </c>
      <c r="AA605">
        <v>1114.7</v>
      </c>
      <c r="AC605">
        <v>2351.1799999999998</v>
      </c>
      <c r="AD605">
        <v>688.07</v>
      </c>
      <c r="AE605">
        <v>96.9</v>
      </c>
      <c r="AF605">
        <v>4059.48</v>
      </c>
      <c r="AG605">
        <v>1708.3</v>
      </c>
      <c r="AH605">
        <v>212.08</v>
      </c>
      <c r="AI605">
        <v>2351.1799999999998</v>
      </c>
      <c r="AJ605">
        <v>66.33</v>
      </c>
      <c r="AK605">
        <v>-232.93</v>
      </c>
      <c r="AL605">
        <v>-10.14</v>
      </c>
      <c r="AM605">
        <v>292.8</v>
      </c>
      <c r="AN605">
        <v>-105.16</v>
      </c>
      <c r="AO605">
        <v>226.47</v>
      </c>
      <c r="AP605">
        <v>49.73</v>
      </c>
      <c r="AQ605">
        <v>77.260000000000005</v>
      </c>
    </row>
    <row r="606" spans="1:43" hidden="1" x14ac:dyDescent="0.25">
      <c r="A606" t="s">
        <v>1509</v>
      </c>
      <c r="B606" t="s">
        <v>1508</v>
      </c>
      <c r="C606" t="s">
        <v>55</v>
      </c>
      <c r="D606">
        <v>4615.7016436000004</v>
      </c>
      <c r="E606">
        <v>457.75</v>
      </c>
      <c r="F606">
        <v>38.090000000000003</v>
      </c>
      <c r="G606">
        <v>45.9</v>
      </c>
      <c r="H606">
        <v>10.199999999999999</v>
      </c>
      <c r="I606">
        <v>246.6</v>
      </c>
      <c r="K606">
        <v>8.86</v>
      </c>
      <c r="L606">
        <v>5.3375000000000004</v>
      </c>
      <c r="M606">
        <v>0.04</v>
      </c>
      <c r="N606">
        <v>1.32</v>
      </c>
      <c r="O606">
        <v>443.57</v>
      </c>
      <c r="P606">
        <v>177.81</v>
      </c>
      <c r="R606">
        <v>399.28250000000003</v>
      </c>
      <c r="S606">
        <v>9.2499999999999893</v>
      </c>
      <c r="T606">
        <v>28.03</v>
      </c>
      <c r="U606">
        <v>30.05</v>
      </c>
      <c r="V606">
        <v>7.5499999999999803</v>
      </c>
      <c r="W606">
        <v>412.12</v>
      </c>
      <c r="X606">
        <v>269.89999999999998</v>
      </c>
      <c r="Y606">
        <v>66.12</v>
      </c>
      <c r="Z606">
        <v>10.196592600000001</v>
      </c>
      <c r="AA606">
        <v>183.46</v>
      </c>
      <c r="AC606">
        <v>469.54</v>
      </c>
      <c r="AD606">
        <v>4.28</v>
      </c>
      <c r="AE606">
        <v>170.26</v>
      </c>
      <c r="AF606">
        <v>713.47</v>
      </c>
      <c r="AG606">
        <v>243.93</v>
      </c>
      <c r="AH606">
        <v>9.77</v>
      </c>
      <c r="AI606">
        <v>469.54</v>
      </c>
      <c r="AJ606">
        <v>122.35</v>
      </c>
      <c r="AK606">
        <v>-30.57</v>
      </c>
      <c r="AL606">
        <v>-123.06</v>
      </c>
      <c r="AM606">
        <v>158</v>
      </c>
      <c r="AN606">
        <v>-46.61</v>
      </c>
      <c r="AO606">
        <v>35.65</v>
      </c>
      <c r="AP606">
        <v>4.3699999999999903</v>
      </c>
      <c r="AQ606">
        <v>0</v>
      </c>
    </row>
    <row r="607" spans="1:43" hidden="1" x14ac:dyDescent="0.25">
      <c r="A607" t="s">
        <v>1511</v>
      </c>
      <c r="B607" t="s">
        <v>1510</v>
      </c>
      <c r="C607" t="s">
        <v>85</v>
      </c>
      <c r="D607">
        <v>4585.7912534500001</v>
      </c>
      <c r="E607">
        <v>98.2</v>
      </c>
      <c r="F607">
        <v>1238.22</v>
      </c>
      <c r="G607">
        <v>521.77</v>
      </c>
      <c r="H607">
        <v>465.8</v>
      </c>
      <c r="I607">
        <v>1407.02</v>
      </c>
      <c r="J607">
        <v>0.83</v>
      </c>
      <c r="L607">
        <v>0</v>
      </c>
      <c r="M607">
        <v>475.77</v>
      </c>
      <c r="N607">
        <v>0</v>
      </c>
      <c r="O607">
        <v>8910.2000000000007</v>
      </c>
      <c r="P607">
        <v>2238.0100000000002</v>
      </c>
      <c r="R607">
        <v>7683.04</v>
      </c>
      <c r="S607">
        <v>3123.38</v>
      </c>
      <c r="T607">
        <v>1679.6499999999901</v>
      </c>
      <c r="U607">
        <v>751.39</v>
      </c>
      <c r="V607">
        <v>69.980000000003599</v>
      </c>
      <c r="W607">
        <v>8109.28999999999</v>
      </c>
      <c r="X607">
        <v>5342.54</v>
      </c>
      <c r="Y607">
        <v>2917.87</v>
      </c>
      <c r="Z607">
        <v>60.043355585039997</v>
      </c>
      <c r="AA607">
        <v>3200.37</v>
      </c>
      <c r="AC607">
        <v>9096.8599999999897</v>
      </c>
      <c r="AD607">
        <v>174.82</v>
      </c>
      <c r="AE607">
        <v>2167.1999999999998</v>
      </c>
      <c r="AF607">
        <v>14252.74</v>
      </c>
      <c r="AG607">
        <v>5155.88</v>
      </c>
      <c r="AH607">
        <v>637.32000000000005</v>
      </c>
      <c r="AI607">
        <v>9096.8599999999897</v>
      </c>
      <c r="AJ607">
        <v>492.23</v>
      </c>
      <c r="AK607">
        <v>-652.59</v>
      </c>
      <c r="AL607">
        <v>-1078.69</v>
      </c>
      <c r="AM607">
        <v>1643.6</v>
      </c>
      <c r="AN607">
        <v>38.319999999999901</v>
      </c>
      <c r="AO607">
        <v>1151.3699999999999</v>
      </c>
      <c r="AP607">
        <v>-87.680000000000106</v>
      </c>
      <c r="AQ607">
        <v>11.61</v>
      </c>
    </row>
    <row r="608" spans="1:43" hidden="1" x14ac:dyDescent="0.25">
      <c r="A608" t="s">
        <v>1513</v>
      </c>
      <c r="B608" t="s">
        <v>1512</v>
      </c>
      <c r="C608" t="s">
        <v>61</v>
      </c>
      <c r="D608">
        <v>4585.2984820000001</v>
      </c>
      <c r="E608">
        <v>681.95</v>
      </c>
      <c r="F608">
        <v>619.37</v>
      </c>
      <c r="G608">
        <v>50.61</v>
      </c>
      <c r="H608">
        <v>13.4</v>
      </c>
      <c r="I608">
        <v>433.4</v>
      </c>
      <c r="K608">
        <v>26.42</v>
      </c>
      <c r="L608">
        <v>1.38</v>
      </c>
      <c r="M608">
        <v>0</v>
      </c>
      <c r="N608">
        <v>0</v>
      </c>
      <c r="O608">
        <v>488.02</v>
      </c>
      <c r="P608">
        <v>129.26</v>
      </c>
      <c r="R608">
        <v>226.55</v>
      </c>
      <c r="S608">
        <v>440.31</v>
      </c>
      <c r="T608">
        <v>262.41999999999899</v>
      </c>
      <c r="U608">
        <v>233.67</v>
      </c>
      <c r="V608">
        <v>79.260000000000005</v>
      </c>
      <c r="W608">
        <v>971.18</v>
      </c>
      <c r="X608">
        <v>1558.22</v>
      </c>
      <c r="Y608">
        <v>881.79</v>
      </c>
      <c r="Z608">
        <v>6.6987560000000004</v>
      </c>
      <c r="AA608">
        <v>53.93</v>
      </c>
      <c r="AC608">
        <v>1035.19</v>
      </c>
      <c r="AD608">
        <v>241.97</v>
      </c>
      <c r="AE608">
        <v>50</v>
      </c>
      <c r="AF608">
        <v>2046.24</v>
      </c>
      <c r="AG608">
        <v>1011.05</v>
      </c>
      <c r="AH608">
        <v>442.54</v>
      </c>
      <c r="AI608">
        <v>1035.19</v>
      </c>
      <c r="AJ608">
        <v>28.08</v>
      </c>
      <c r="AK608">
        <v>-44.19</v>
      </c>
      <c r="AL608">
        <v>-100.69</v>
      </c>
      <c r="AM608">
        <v>65.75</v>
      </c>
      <c r="AN608">
        <v>-199.65</v>
      </c>
      <c r="AO608">
        <v>37.67</v>
      </c>
      <c r="AP608">
        <v>-79.13</v>
      </c>
      <c r="AQ608">
        <v>0</v>
      </c>
    </row>
    <row r="609" spans="1:43" hidden="1" x14ac:dyDescent="0.25">
      <c r="A609" t="s">
        <v>1515</v>
      </c>
      <c r="B609" t="s">
        <v>1514</v>
      </c>
      <c r="C609" t="s">
        <v>339</v>
      </c>
      <c r="D609">
        <v>4568.7445843249998</v>
      </c>
      <c r="E609">
        <v>838.5</v>
      </c>
      <c r="F609">
        <v>135.72999999999999</v>
      </c>
      <c r="G609">
        <v>198.02</v>
      </c>
      <c r="H609">
        <v>59.49</v>
      </c>
      <c r="I609">
        <v>314.75</v>
      </c>
      <c r="J609">
        <v>22.97</v>
      </c>
      <c r="L609">
        <v>58.305</v>
      </c>
      <c r="M609">
        <v>69.91</v>
      </c>
      <c r="N609">
        <v>0</v>
      </c>
      <c r="O609">
        <v>777.469999999999</v>
      </c>
      <c r="P609">
        <v>63.629999999999697</v>
      </c>
      <c r="R609">
        <v>623.32500000000005</v>
      </c>
      <c r="S609">
        <v>30.56</v>
      </c>
      <c r="T609">
        <v>79.77</v>
      </c>
      <c r="U609">
        <v>25.93</v>
      </c>
      <c r="V609">
        <v>11.9099999999997</v>
      </c>
      <c r="W609">
        <v>714.72</v>
      </c>
      <c r="X609">
        <v>473.89</v>
      </c>
      <c r="Y609">
        <v>215.5</v>
      </c>
      <c r="Z609">
        <v>5.9492735000000003</v>
      </c>
      <c r="AA609">
        <v>32.33</v>
      </c>
      <c r="AC609">
        <v>972.23</v>
      </c>
      <c r="AD609">
        <v>119.92</v>
      </c>
      <c r="AE609">
        <v>28.75</v>
      </c>
      <c r="AF609">
        <v>1251.3599999999999</v>
      </c>
      <c r="AG609">
        <v>279.12999999999897</v>
      </c>
      <c r="AH609">
        <v>8.66</v>
      </c>
      <c r="AI609">
        <v>972.23</v>
      </c>
      <c r="AJ609">
        <v>108.46</v>
      </c>
      <c r="AK609">
        <v>14.59</v>
      </c>
      <c r="AL609">
        <v>-210.23</v>
      </c>
      <c r="AM609">
        <v>160.79</v>
      </c>
      <c r="AN609">
        <v>-35.299999999999997</v>
      </c>
      <c r="AO609">
        <v>52.33</v>
      </c>
      <c r="AP609">
        <v>-34.849999999999902</v>
      </c>
      <c r="AQ609">
        <v>0</v>
      </c>
    </row>
    <row r="610" spans="1:43" hidden="1" x14ac:dyDescent="0.25">
      <c r="A610" t="s">
        <v>1517</v>
      </c>
      <c r="B610" t="s">
        <v>1516</v>
      </c>
      <c r="C610" t="s">
        <v>115</v>
      </c>
      <c r="D610">
        <v>4531.836655825</v>
      </c>
      <c r="E610">
        <v>354.95</v>
      </c>
      <c r="F610">
        <v>1124.8499999999999</v>
      </c>
      <c r="G610">
        <v>11.35</v>
      </c>
      <c r="H610">
        <v>26.16</v>
      </c>
      <c r="I610">
        <v>782.18</v>
      </c>
      <c r="K610">
        <v>8.36</v>
      </c>
      <c r="L610">
        <v>79.812700000000007</v>
      </c>
      <c r="M610">
        <v>365.31</v>
      </c>
      <c r="N610">
        <v>58.93</v>
      </c>
      <c r="O610">
        <v>885.89999999999895</v>
      </c>
      <c r="P610">
        <v>104.719999999999</v>
      </c>
      <c r="R610">
        <v>411.527299999999</v>
      </c>
      <c r="S610">
        <v>206.79</v>
      </c>
      <c r="T610">
        <v>766.86</v>
      </c>
      <c r="U610">
        <v>20.89</v>
      </c>
      <c r="V610">
        <v>23.539999999999502</v>
      </c>
      <c r="W610">
        <v>1016.17</v>
      </c>
      <c r="X610">
        <v>2223.14</v>
      </c>
      <c r="Y610">
        <v>1891.71</v>
      </c>
      <c r="Z610">
        <v>13.079549500000001</v>
      </c>
      <c r="AA610">
        <v>719.01</v>
      </c>
      <c r="AC610">
        <v>1112.6099999999999</v>
      </c>
      <c r="AD610">
        <v>255.74</v>
      </c>
      <c r="AE610">
        <v>81.180000000000007</v>
      </c>
      <c r="AF610">
        <v>3109.04</v>
      </c>
      <c r="AG610">
        <v>1996.4299999999901</v>
      </c>
      <c r="AH610">
        <v>978.43</v>
      </c>
      <c r="AI610">
        <v>1112.6099999999999</v>
      </c>
      <c r="AJ610">
        <v>59.27</v>
      </c>
      <c r="AK610">
        <v>-336.85</v>
      </c>
      <c r="AL610">
        <v>-129.94999999999999</v>
      </c>
      <c r="AM610">
        <v>509.88</v>
      </c>
      <c r="AN610">
        <v>22.190000000000101</v>
      </c>
      <c r="AO610">
        <v>450.61</v>
      </c>
      <c r="AP610">
        <v>43.079999999999899</v>
      </c>
      <c r="AQ610">
        <v>162.06</v>
      </c>
    </row>
    <row r="611" spans="1:43" hidden="1" x14ac:dyDescent="0.25">
      <c r="A611" t="s">
        <v>1519</v>
      </c>
      <c r="B611" t="s">
        <v>1518</v>
      </c>
      <c r="C611" t="s">
        <v>384</v>
      </c>
      <c r="D611">
        <v>4461.1723674000004</v>
      </c>
      <c r="E611">
        <v>628.79999999999995</v>
      </c>
      <c r="F611">
        <v>16.98</v>
      </c>
      <c r="G611">
        <v>0</v>
      </c>
      <c r="H611">
        <v>14.09</v>
      </c>
      <c r="I611">
        <v>411.31</v>
      </c>
      <c r="J611">
        <v>24.89</v>
      </c>
      <c r="L611">
        <v>0</v>
      </c>
      <c r="M611">
        <v>767.48</v>
      </c>
      <c r="N611">
        <v>0</v>
      </c>
      <c r="O611">
        <v>1735.51</v>
      </c>
      <c r="P611">
        <v>185.89</v>
      </c>
      <c r="R611">
        <v>889.75</v>
      </c>
      <c r="S611">
        <v>81.5</v>
      </c>
      <c r="T611">
        <v>95.209999999999894</v>
      </c>
      <c r="U611">
        <v>78.28</v>
      </c>
      <c r="V611">
        <v>160.71</v>
      </c>
      <c r="W611">
        <v>1950.5</v>
      </c>
      <c r="X611">
        <v>527.16</v>
      </c>
      <c r="Y611">
        <v>112.189999999999</v>
      </c>
      <c r="Z611">
        <v>7.0459959999999997</v>
      </c>
      <c r="AA611">
        <v>0.45</v>
      </c>
      <c r="AC611">
        <v>1964.59</v>
      </c>
      <c r="AD611">
        <v>11.73</v>
      </c>
      <c r="AE611">
        <v>0.28999999999999998</v>
      </c>
      <c r="AF611">
        <v>2262.67</v>
      </c>
      <c r="AG611">
        <v>298.08</v>
      </c>
      <c r="AH611">
        <v>22.62</v>
      </c>
      <c r="AI611">
        <v>1964.59</v>
      </c>
      <c r="AJ611">
        <v>12.4</v>
      </c>
      <c r="AK611">
        <v>-23.67</v>
      </c>
      <c r="AL611">
        <v>-267.77999999999997</v>
      </c>
      <c r="AM611">
        <v>296.62</v>
      </c>
      <c r="AN611">
        <v>-69.92</v>
      </c>
      <c r="AO611">
        <v>284.22000000000003</v>
      </c>
      <c r="AP611">
        <v>5.1700000000000301</v>
      </c>
      <c r="AQ611">
        <v>21.14</v>
      </c>
    </row>
    <row r="612" spans="1:43" hidden="1" x14ac:dyDescent="0.25">
      <c r="A612" t="s">
        <v>1521</v>
      </c>
      <c r="B612" t="s">
        <v>1520</v>
      </c>
      <c r="C612" t="s">
        <v>55</v>
      </c>
      <c r="D612">
        <v>4455.8171302399996</v>
      </c>
      <c r="E612">
        <v>321.10000000000002</v>
      </c>
      <c r="F612">
        <v>199.15</v>
      </c>
      <c r="G612">
        <v>1162.9000000000001</v>
      </c>
      <c r="H612">
        <v>139.01</v>
      </c>
      <c r="I612">
        <v>197.51</v>
      </c>
      <c r="K612">
        <v>4.68</v>
      </c>
      <c r="L612">
        <v>197.03200000000001</v>
      </c>
      <c r="M612">
        <v>8.82</v>
      </c>
      <c r="N612">
        <v>13.43</v>
      </c>
      <c r="O612">
        <v>1715.9099999999901</v>
      </c>
      <c r="P612">
        <v>864.77999999999895</v>
      </c>
      <c r="R612">
        <v>1371.82799999999</v>
      </c>
      <c r="S612">
        <v>57.41</v>
      </c>
      <c r="T612">
        <v>270.60000000000002</v>
      </c>
      <c r="U612">
        <v>133.55000000000001</v>
      </c>
      <c r="V612">
        <v>35.999999999999702</v>
      </c>
      <c r="W612">
        <v>-431.62</v>
      </c>
      <c r="X612">
        <v>502.33999999999901</v>
      </c>
      <c r="Y612">
        <v>469.75</v>
      </c>
      <c r="Z612">
        <v>13.901199200000001</v>
      </c>
      <c r="AA612">
        <v>914.68</v>
      </c>
      <c r="AC612">
        <v>883.719999999999</v>
      </c>
      <c r="AD612">
        <v>29.97</v>
      </c>
      <c r="AE612">
        <v>828.78</v>
      </c>
      <c r="AF612">
        <v>2218.24999999999</v>
      </c>
      <c r="AG612">
        <v>1334.52999999999</v>
      </c>
      <c r="AH612">
        <v>217.45</v>
      </c>
      <c r="AI612">
        <v>883.719999999999</v>
      </c>
      <c r="AJ612">
        <v>71.23</v>
      </c>
      <c r="AK612">
        <v>-154.88999999999999</v>
      </c>
      <c r="AL612">
        <v>124.59</v>
      </c>
      <c r="AM612">
        <v>220.12</v>
      </c>
      <c r="AN612">
        <v>-34.229999999999997</v>
      </c>
      <c r="AO612">
        <v>148.88999999999999</v>
      </c>
      <c r="AP612">
        <v>189.82</v>
      </c>
      <c r="AQ612">
        <v>0</v>
      </c>
    </row>
    <row r="613" spans="1:43" hidden="1" x14ac:dyDescent="0.25">
      <c r="A613" t="s">
        <v>33</v>
      </c>
      <c r="B613" t="s">
        <v>34</v>
      </c>
      <c r="C613" t="s">
        <v>35</v>
      </c>
      <c r="D613">
        <v>4449.3999170859997</v>
      </c>
      <c r="E613">
        <v>216.73</v>
      </c>
    </row>
    <row r="614" spans="1:43" hidden="1" x14ac:dyDescent="0.25">
      <c r="A614" t="s">
        <v>1523</v>
      </c>
      <c r="B614" t="s">
        <v>1522</v>
      </c>
      <c r="C614" t="s">
        <v>515</v>
      </c>
      <c r="D614">
        <v>4431.7949615999996</v>
      </c>
      <c r="E614">
        <v>657.8</v>
      </c>
      <c r="F614">
        <v>137.91999999999999</v>
      </c>
      <c r="G614">
        <v>98.93</v>
      </c>
      <c r="H614">
        <v>27.24</v>
      </c>
      <c r="I614">
        <v>39.380000000000003</v>
      </c>
      <c r="J614">
        <v>3.34</v>
      </c>
      <c r="L614">
        <v>3.3203</v>
      </c>
      <c r="M614">
        <v>0</v>
      </c>
      <c r="N614">
        <v>0.08</v>
      </c>
      <c r="O614">
        <v>280.83</v>
      </c>
      <c r="P614">
        <v>152.68</v>
      </c>
      <c r="R614">
        <v>272.8997</v>
      </c>
      <c r="S614">
        <v>23.82</v>
      </c>
      <c r="T614">
        <v>203.38</v>
      </c>
      <c r="U614">
        <v>4.6100000000000003</v>
      </c>
      <c r="V614">
        <v>24.32</v>
      </c>
      <c r="W614">
        <v>128.1</v>
      </c>
      <c r="X614">
        <v>479.219999999999</v>
      </c>
      <c r="Y614">
        <v>341.3</v>
      </c>
      <c r="Z614">
        <v>6.8265479999999998</v>
      </c>
      <c r="AA614">
        <v>204.439999999999</v>
      </c>
      <c r="AC614">
        <v>266.07</v>
      </c>
      <c r="AD614">
        <v>268.02999999999997</v>
      </c>
      <c r="AE614">
        <v>125.019999999999</v>
      </c>
      <c r="AF614">
        <v>760.05</v>
      </c>
      <c r="AG614">
        <v>493.98</v>
      </c>
      <c r="AH614">
        <v>147.99</v>
      </c>
      <c r="AI614">
        <v>266.06999999999903</v>
      </c>
      <c r="AJ614">
        <v>69.38</v>
      </c>
      <c r="AK614">
        <v>150.56</v>
      </c>
      <c r="AL614">
        <v>-146.41999999999999</v>
      </c>
      <c r="AM614">
        <v>10.3</v>
      </c>
      <c r="AN614">
        <v>-105.69</v>
      </c>
      <c r="AO614">
        <v>-59.08</v>
      </c>
      <c r="AP614">
        <v>14.44</v>
      </c>
      <c r="AQ614">
        <v>5.38</v>
      </c>
    </row>
    <row r="615" spans="1:43" hidden="1" x14ac:dyDescent="0.25">
      <c r="A615" t="s">
        <v>1525</v>
      </c>
      <c r="B615" t="s">
        <v>1524</v>
      </c>
      <c r="C615" t="s">
        <v>1526</v>
      </c>
      <c r="D615">
        <v>4431.3745339500001</v>
      </c>
      <c r="E615">
        <v>639.4</v>
      </c>
      <c r="F615">
        <v>77.400000000000006</v>
      </c>
      <c r="G615">
        <v>42.7</v>
      </c>
      <c r="H615">
        <v>13.81</v>
      </c>
      <c r="I615">
        <v>32.520000000000003</v>
      </c>
      <c r="J615">
        <v>1.5</v>
      </c>
      <c r="L615">
        <v>0</v>
      </c>
      <c r="M615">
        <v>0</v>
      </c>
      <c r="N615">
        <v>14</v>
      </c>
      <c r="O615">
        <v>245.3</v>
      </c>
      <c r="P615">
        <v>128.15</v>
      </c>
      <c r="R615">
        <v>233.75</v>
      </c>
      <c r="S615">
        <v>96.58</v>
      </c>
      <c r="T615">
        <v>391.1</v>
      </c>
      <c r="U615">
        <v>11.55</v>
      </c>
      <c r="V615">
        <v>13.9700000000001</v>
      </c>
      <c r="W615">
        <v>330.34</v>
      </c>
      <c r="X615">
        <v>752.2</v>
      </c>
      <c r="Y615">
        <v>468.5</v>
      </c>
      <c r="Z615">
        <v>6.9037914000000002</v>
      </c>
      <c r="AA615">
        <v>391.12</v>
      </c>
      <c r="AC615">
        <v>400.85</v>
      </c>
      <c r="AD615">
        <v>513.45000000000005</v>
      </c>
      <c r="AE615">
        <v>112.68</v>
      </c>
      <c r="AF615">
        <v>997.5</v>
      </c>
      <c r="AG615">
        <v>596.65</v>
      </c>
      <c r="AH615">
        <v>109.65</v>
      </c>
      <c r="AI615">
        <v>400.85</v>
      </c>
      <c r="AJ615">
        <v>72.8</v>
      </c>
      <c r="AK615">
        <v>71.98</v>
      </c>
      <c r="AL615">
        <v>-69.88</v>
      </c>
      <c r="AM615">
        <v>10</v>
      </c>
      <c r="AN615">
        <v>-221.15</v>
      </c>
      <c r="AO615">
        <v>-62.8</v>
      </c>
      <c r="AP615">
        <v>12.1</v>
      </c>
      <c r="AQ615">
        <v>23.83</v>
      </c>
    </row>
    <row r="616" spans="1:43" hidden="1" x14ac:dyDescent="0.25">
      <c r="A616" t="s">
        <v>1528</v>
      </c>
      <c r="B616" t="s">
        <v>1527</v>
      </c>
      <c r="C616" t="s">
        <v>586</v>
      </c>
      <c r="D616">
        <v>4422.1910494550002</v>
      </c>
      <c r="E616">
        <v>1481.2</v>
      </c>
      <c r="F616">
        <v>290.11</v>
      </c>
      <c r="G616">
        <v>39.29</v>
      </c>
      <c r="H616">
        <v>8.26</v>
      </c>
      <c r="I616">
        <v>130.59</v>
      </c>
      <c r="J616">
        <v>3.62</v>
      </c>
      <c r="L616">
        <v>0.01</v>
      </c>
      <c r="M616">
        <v>0</v>
      </c>
      <c r="N616">
        <v>-6.35</v>
      </c>
      <c r="O616">
        <v>290.70999999999998</v>
      </c>
      <c r="P616">
        <v>43.059999999999903</v>
      </c>
      <c r="R616">
        <v>269.61</v>
      </c>
      <c r="S616">
        <v>108.49</v>
      </c>
      <c r="T616">
        <v>373.69999999999902</v>
      </c>
      <c r="U616">
        <v>21.09</v>
      </c>
      <c r="V616">
        <v>7.3</v>
      </c>
      <c r="W616">
        <v>1264.1500000000001</v>
      </c>
      <c r="X616">
        <v>1721.51</v>
      </c>
      <c r="Y616">
        <v>663.81</v>
      </c>
      <c r="Z616">
        <v>3.2556181</v>
      </c>
      <c r="AA616">
        <v>347.52</v>
      </c>
      <c r="AC616">
        <v>1305.3499999999999</v>
      </c>
      <c r="AD616">
        <v>835.53</v>
      </c>
      <c r="AE616">
        <v>32.139999999999901</v>
      </c>
      <c r="AF616">
        <v>2012.22</v>
      </c>
      <c r="AG616">
        <v>706.86999999999898</v>
      </c>
      <c r="AH616">
        <v>646.9</v>
      </c>
      <c r="AI616">
        <v>1305.3499999999999</v>
      </c>
      <c r="AJ616">
        <v>74.28</v>
      </c>
      <c r="AK616">
        <v>152.43</v>
      </c>
      <c r="AL616">
        <v>43.8</v>
      </c>
      <c r="AM616">
        <v>-228.47</v>
      </c>
      <c r="AN616">
        <v>-709.39</v>
      </c>
      <c r="AO616">
        <v>-302.75</v>
      </c>
      <c r="AP616">
        <v>-32.24</v>
      </c>
      <c r="AQ616">
        <v>36.090000000000003</v>
      </c>
    </row>
    <row r="617" spans="1:43" hidden="1" x14ac:dyDescent="0.25">
      <c r="A617" t="s">
        <v>1530</v>
      </c>
      <c r="B617" t="s">
        <v>1529</v>
      </c>
      <c r="C617" t="s">
        <v>331</v>
      </c>
      <c r="D617">
        <v>4399.6800626499999</v>
      </c>
      <c r="E617">
        <v>2213.15</v>
      </c>
      <c r="F617">
        <v>305.64999999999998</v>
      </c>
      <c r="G617">
        <v>481.07</v>
      </c>
      <c r="H617">
        <v>19.75</v>
      </c>
      <c r="I617">
        <v>156.12</v>
      </c>
      <c r="K617">
        <v>38.619999999999997</v>
      </c>
      <c r="L617">
        <v>0</v>
      </c>
      <c r="M617">
        <v>3.78</v>
      </c>
      <c r="O617">
        <v>1201.1300000000001</v>
      </c>
      <c r="P617">
        <v>853.80999999999904</v>
      </c>
      <c r="R617">
        <v>1117.3499999999999</v>
      </c>
      <c r="S617">
        <v>74.009999999999906</v>
      </c>
      <c r="T617">
        <v>90.4</v>
      </c>
      <c r="U617">
        <v>41.38</v>
      </c>
      <c r="V617">
        <v>10.869999999999701</v>
      </c>
      <c r="W617">
        <v>348.8</v>
      </c>
      <c r="X617">
        <v>898.35</v>
      </c>
      <c r="Y617">
        <v>396.05</v>
      </c>
      <c r="Z617">
        <v>1.9749454</v>
      </c>
      <c r="AA617">
        <v>902.2</v>
      </c>
      <c r="AC617">
        <v>849.62</v>
      </c>
      <c r="AD617">
        <v>668.22</v>
      </c>
      <c r="AE617">
        <v>842.94</v>
      </c>
      <c r="AF617">
        <v>2099.48</v>
      </c>
      <c r="AG617">
        <v>1249.8599999999999</v>
      </c>
      <c r="AH617">
        <v>0</v>
      </c>
      <c r="AI617">
        <v>849.62</v>
      </c>
      <c r="AJ617">
        <v>151.16</v>
      </c>
      <c r="AK617">
        <v>-104.47</v>
      </c>
      <c r="AL617">
        <v>123.67</v>
      </c>
      <c r="AM617">
        <v>-11.25</v>
      </c>
      <c r="AN617">
        <v>-210.31</v>
      </c>
      <c r="AO617">
        <v>-162.41</v>
      </c>
      <c r="AP617">
        <v>7.95</v>
      </c>
      <c r="AQ617">
        <v>0</v>
      </c>
    </row>
    <row r="618" spans="1:43" hidden="1" x14ac:dyDescent="0.25">
      <c r="A618" t="s">
        <v>1532</v>
      </c>
      <c r="B618" t="s">
        <v>1531</v>
      </c>
      <c r="C618" t="s">
        <v>115</v>
      </c>
      <c r="D618">
        <v>4388.6987919849998</v>
      </c>
      <c r="E618">
        <v>326.60000000000002</v>
      </c>
      <c r="F618">
        <v>1055.6099999999999</v>
      </c>
      <c r="G618">
        <v>2140.5300000000002</v>
      </c>
      <c r="H618">
        <v>52.97</v>
      </c>
      <c r="I618">
        <v>104.96</v>
      </c>
      <c r="K618">
        <v>410.97</v>
      </c>
      <c r="L618">
        <v>136.44999999999999</v>
      </c>
      <c r="M618">
        <v>0</v>
      </c>
      <c r="N618">
        <v>100.16</v>
      </c>
      <c r="O618">
        <v>1226.92</v>
      </c>
      <c r="P618">
        <v>660.05</v>
      </c>
      <c r="R618">
        <v>524.87999999999897</v>
      </c>
      <c r="S618">
        <v>528.47</v>
      </c>
      <c r="T618">
        <v>696.8</v>
      </c>
      <c r="U618">
        <v>154.62</v>
      </c>
      <c r="V618">
        <v>252.95</v>
      </c>
      <c r="W618">
        <v>-1443.25</v>
      </c>
      <c r="X618">
        <v>2035.95</v>
      </c>
      <c r="Y618">
        <v>1752.41</v>
      </c>
      <c r="Z618">
        <v>13.2461813</v>
      </c>
      <c r="AA618">
        <v>957.86</v>
      </c>
      <c r="AC618">
        <v>850.40999999999894</v>
      </c>
      <c r="AD618">
        <v>830.81</v>
      </c>
      <c r="AE618">
        <v>407.099999999999</v>
      </c>
      <c r="AF618">
        <v>3262.87</v>
      </c>
      <c r="AG618">
        <v>2412.46</v>
      </c>
      <c r="AH618">
        <v>571.71</v>
      </c>
      <c r="AI618">
        <v>850.40999999999894</v>
      </c>
      <c r="AJ618">
        <v>0</v>
      </c>
      <c r="AK618">
        <v>-209.21</v>
      </c>
      <c r="AL618">
        <v>-8.51</v>
      </c>
      <c r="AM618">
        <v>300.12</v>
      </c>
      <c r="AN618">
        <v>266.33</v>
      </c>
      <c r="AO618">
        <v>300.12</v>
      </c>
      <c r="AP618">
        <v>82.4</v>
      </c>
      <c r="AQ618">
        <v>0</v>
      </c>
    </row>
    <row r="619" spans="1:43" hidden="1" x14ac:dyDescent="0.25">
      <c r="A619" t="s">
        <v>1534</v>
      </c>
      <c r="B619" t="s">
        <v>1533</v>
      </c>
      <c r="C619" t="s">
        <v>434</v>
      </c>
      <c r="D619">
        <v>4370.5958154800001</v>
      </c>
      <c r="E619">
        <v>1058.5999999999999</v>
      </c>
      <c r="F619">
        <v>0.31</v>
      </c>
      <c r="G619">
        <v>42.88</v>
      </c>
      <c r="H619">
        <v>20.84</v>
      </c>
      <c r="I619">
        <v>60.17</v>
      </c>
      <c r="K619">
        <v>0.46999999999999897</v>
      </c>
      <c r="L619">
        <v>2.9077000000000002</v>
      </c>
      <c r="M619">
        <v>105.5</v>
      </c>
      <c r="N619">
        <v>11.86</v>
      </c>
      <c r="O619">
        <v>276.24</v>
      </c>
      <c r="P619">
        <v>26.5500000000001</v>
      </c>
      <c r="Q619">
        <v>0</v>
      </c>
      <c r="R619">
        <v>133.17230000000001</v>
      </c>
      <c r="S619">
        <v>270.58</v>
      </c>
      <c r="T619">
        <v>117.17</v>
      </c>
      <c r="U619">
        <v>34.19</v>
      </c>
      <c r="V619">
        <v>3.8900000000001098</v>
      </c>
      <c r="W619">
        <v>404.51</v>
      </c>
      <c r="X619">
        <v>347.88</v>
      </c>
      <c r="Y619">
        <v>117.48</v>
      </c>
      <c r="Z619">
        <v>4.1688247</v>
      </c>
      <c r="AA619">
        <v>36.72</v>
      </c>
      <c r="AC619">
        <v>480.09</v>
      </c>
      <c r="AD619">
        <v>0</v>
      </c>
      <c r="AE619">
        <v>22.659999999999901</v>
      </c>
      <c r="AF619">
        <v>624.12</v>
      </c>
      <c r="AG619">
        <v>144.03</v>
      </c>
      <c r="AH619">
        <v>17.13</v>
      </c>
      <c r="AI619">
        <v>480.09</v>
      </c>
      <c r="AJ619">
        <v>16.93</v>
      </c>
      <c r="AK619">
        <v>-64.16</v>
      </c>
      <c r="AL619">
        <v>-42.66</v>
      </c>
      <c r="AM619">
        <v>84.19</v>
      </c>
      <c r="AN619">
        <v>-158.13</v>
      </c>
      <c r="AO619">
        <v>67.259999999999906</v>
      </c>
      <c r="AP619">
        <v>-22.6299999999999</v>
      </c>
      <c r="AQ619">
        <v>45.86</v>
      </c>
    </row>
    <row r="620" spans="1:43" hidden="1" x14ac:dyDescent="0.25">
      <c r="A620" t="s">
        <v>1536</v>
      </c>
      <c r="B620" t="s">
        <v>1535</v>
      </c>
      <c r="C620" t="s">
        <v>468</v>
      </c>
      <c r="D620">
        <v>4353.2500247750004</v>
      </c>
      <c r="E620">
        <v>108.6</v>
      </c>
      <c r="F620">
        <v>146.96</v>
      </c>
      <c r="G620">
        <v>152.97999999999999</v>
      </c>
      <c r="H620">
        <v>39.869999999999997</v>
      </c>
      <c r="I620">
        <v>56.56</v>
      </c>
      <c r="K620">
        <v>6.52</v>
      </c>
      <c r="L620">
        <v>0</v>
      </c>
      <c r="M620">
        <v>0.01</v>
      </c>
      <c r="N620">
        <v>0</v>
      </c>
      <c r="O620">
        <v>564.63999999999896</v>
      </c>
      <c r="P620">
        <v>40.65</v>
      </c>
      <c r="R620">
        <v>490.11999999999898</v>
      </c>
      <c r="S620">
        <v>35.4</v>
      </c>
      <c r="T620">
        <v>88.44</v>
      </c>
      <c r="U620">
        <v>67.989999999999995</v>
      </c>
      <c r="V620">
        <v>31.44</v>
      </c>
      <c r="W620">
        <v>591.41999999999996</v>
      </c>
      <c r="X620">
        <v>495.68</v>
      </c>
      <c r="Y620">
        <v>235.4</v>
      </c>
      <c r="Z620">
        <v>39.869259999999997</v>
      </c>
      <c r="AA620">
        <v>30.2</v>
      </c>
      <c r="AC620">
        <v>784.27</v>
      </c>
      <c r="AD620">
        <v>325.17</v>
      </c>
      <c r="AE620">
        <v>9.2100000000000009</v>
      </c>
      <c r="AF620">
        <v>1060.32</v>
      </c>
      <c r="AG620">
        <v>276.05</v>
      </c>
      <c r="AH620">
        <v>78.55</v>
      </c>
      <c r="AI620">
        <v>784.27</v>
      </c>
      <c r="AJ620">
        <v>88.51</v>
      </c>
      <c r="AK620">
        <v>-227.66</v>
      </c>
      <c r="AL620">
        <v>-88.12</v>
      </c>
      <c r="AM620">
        <v>344.26</v>
      </c>
      <c r="AN620">
        <v>76.52</v>
      </c>
      <c r="AO620">
        <v>255.75</v>
      </c>
      <c r="AP620">
        <v>28.479999999999901</v>
      </c>
      <c r="AQ620">
        <v>71.73</v>
      </c>
    </row>
    <row r="621" spans="1:43" hidden="1" x14ac:dyDescent="0.25">
      <c r="A621" t="s">
        <v>1538</v>
      </c>
      <c r="B621" t="s">
        <v>1537</v>
      </c>
      <c r="C621" t="s">
        <v>538</v>
      </c>
      <c r="D621">
        <v>4334.6762431999996</v>
      </c>
      <c r="E621">
        <v>47.55</v>
      </c>
      <c r="F621">
        <v>1290.1300000000001</v>
      </c>
      <c r="G621">
        <v>2955.78</v>
      </c>
      <c r="H621">
        <v>89.82</v>
      </c>
      <c r="I621">
        <v>3038.9</v>
      </c>
      <c r="K621">
        <v>847.92</v>
      </c>
      <c r="L621">
        <v>132.24</v>
      </c>
      <c r="M621">
        <v>14139.3</v>
      </c>
      <c r="N621">
        <v>1054.9000000000001</v>
      </c>
      <c r="O621">
        <v>36609.83</v>
      </c>
      <c r="P621">
        <v>20907.22</v>
      </c>
      <c r="Q621">
        <v>20005.62</v>
      </c>
      <c r="R621">
        <v>1484.74999999999</v>
      </c>
      <c r="S621">
        <v>2853.26</v>
      </c>
      <c r="T621">
        <v>13181.4899999999</v>
      </c>
      <c r="U621">
        <v>0</v>
      </c>
      <c r="V621">
        <v>1.00000000020372E-2</v>
      </c>
      <c r="W621">
        <v>3491.82</v>
      </c>
      <c r="X621">
        <v>6361.33</v>
      </c>
      <c r="Y621">
        <v>14471.619999999901</v>
      </c>
      <c r="Z621">
        <v>170.68427298436501</v>
      </c>
      <c r="AA621">
        <v>22710.99</v>
      </c>
      <c r="AC621">
        <v>7592.32</v>
      </c>
      <c r="AD621">
        <v>0</v>
      </c>
      <c r="AE621">
        <v>20907.21</v>
      </c>
      <c r="AF621">
        <v>42971.16</v>
      </c>
      <c r="AG621">
        <v>35378.839999999997</v>
      </c>
      <c r="AH621">
        <v>469.17</v>
      </c>
      <c r="AI621">
        <v>7592.32</v>
      </c>
      <c r="AJ621">
        <v>102.84</v>
      </c>
      <c r="AK621">
        <v>-6444.21</v>
      </c>
      <c r="AL621">
        <v>-1057.99</v>
      </c>
      <c r="AM621">
        <v>5592.25</v>
      </c>
      <c r="AN621">
        <v>4394.49</v>
      </c>
      <c r="AO621">
        <v>5489.41</v>
      </c>
      <c r="AP621">
        <v>-1909.94999999999</v>
      </c>
      <c r="AQ621">
        <v>131.59</v>
      </c>
    </row>
    <row r="622" spans="1:43" hidden="1" x14ac:dyDescent="0.25">
      <c r="A622" t="s">
        <v>1540</v>
      </c>
      <c r="B622" t="s">
        <v>1539</v>
      </c>
      <c r="C622" t="s">
        <v>1458</v>
      </c>
      <c r="D622">
        <v>4327.12387588</v>
      </c>
      <c r="E622">
        <v>650.35</v>
      </c>
      <c r="F622">
        <v>49.9</v>
      </c>
      <c r="G622">
        <v>823.4</v>
      </c>
      <c r="H622">
        <v>13</v>
      </c>
      <c r="I622">
        <v>732.1</v>
      </c>
      <c r="J622">
        <v>26.4</v>
      </c>
      <c r="L622">
        <v>393.1</v>
      </c>
      <c r="M622">
        <v>32.5</v>
      </c>
      <c r="N622">
        <v>157</v>
      </c>
      <c r="O622">
        <v>488.49999999999898</v>
      </c>
      <c r="P622">
        <v>32.499999999999702</v>
      </c>
      <c r="R622">
        <v>31.999999999999901</v>
      </c>
      <c r="S622">
        <v>97.3</v>
      </c>
      <c r="T622">
        <v>123.2</v>
      </c>
      <c r="U622">
        <v>30.9</v>
      </c>
      <c r="V622">
        <v>5.0999999999997696</v>
      </c>
      <c r="W622">
        <v>204.89999999999901</v>
      </c>
      <c r="X622">
        <v>915.4</v>
      </c>
      <c r="Y622">
        <v>173.1</v>
      </c>
      <c r="Z622">
        <v>6.5242127787730002</v>
      </c>
      <c r="AA622">
        <v>4.3</v>
      </c>
      <c r="AC622">
        <v>1198.3</v>
      </c>
      <c r="AD622">
        <v>1.3</v>
      </c>
      <c r="AE622">
        <v>1</v>
      </c>
      <c r="AF622">
        <v>1403.8999999999901</v>
      </c>
      <c r="AG622">
        <v>205.599999999999</v>
      </c>
      <c r="AH622">
        <v>84.7</v>
      </c>
      <c r="AI622">
        <v>1198.3</v>
      </c>
      <c r="AJ622">
        <v>12.3</v>
      </c>
      <c r="AK622">
        <v>334.7</v>
      </c>
      <c r="AL622">
        <v>-344.6</v>
      </c>
      <c r="AM622">
        <v>62.1</v>
      </c>
      <c r="AN622">
        <v>-47.099999999999902</v>
      </c>
      <c r="AO622">
        <v>49.8</v>
      </c>
      <c r="AP622">
        <v>52.199999999999903</v>
      </c>
      <c r="AQ622">
        <v>0</v>
      </c>
    </row>
    <row r="623" spans="1:43" hidden="1" x14ac:dyDescent="0.25">
      <c r="A623" t="s">
        <v>1542</v>
      </c>
      <c r="B623" t="s">
        <v>1541</v>
      </c>
      <c r="C623" t="s">
        <v>27</v>
      </c>
      <c r="D623">
        <v>4311.0464970800003</v>
      </c>
      <c r="E623">
        <v>20.6</v>
      </c>
      <c r="G623">
        <v>1766.9</v>
      </c>
      <c r="H623">
        <v>209.27</v>
      </c>
      <c r="I623">
        <v>11203.42</v>
      </c>
      <c r="M623">
        <v>21444.51</v>
      </c>
      <c r="N623">
        <v>0</v>
      </c>
      <c r="O623">
        <v>88988</v>
      </c>
      <c r="P623">
        <v>5195.4299999999903</v>
      </c>
      <c r="Q623">
        <v>59993.39</v>
      </c>
      <c r="R623">
        <v>811.07</v>
      </c>
      <c r="U623">
        <v>6739.03</v>
      </c>
      <c r="V623">
        <v>1900.9399999999901</v>
      </c>
      <c r="W623">
        <v>3876.78999999999</v>
      </c>
      <c r="X623">
        <v>11203.42</v>
      </c>
      <c r="Y623">
        <v>89141.74</v>
      </c>
      <c r="Z623">
        <v>209.27410180000001</v>
      </c>
      <c r="AB623">
        <v>89141.74</v>
      </c>
      <c r="AC623">
        <v>5854.24999999999</v>
      </c>
      <c r="AE623">
        <v>3294.49</v>
      </c>
      <c r="AF623">
        <v>100191.42</v>
      </c>
      <c r="AG623">
        <v>94337.17</v>
      </c>
      <c r="AI623">
        <v>5854.25</v>
      </c>
      <c r="AJ623">
        <v>101.89</v>
      </c>
      <c r="AK623">
        <v>-175.41</v>
      </c>
      <c r="AL623">
        <v>-1740.6</v>
      </c>
      <c r="AM623">
        <v>4351.5600000000004</v>
      </c>
      <c r="AN623">
        <v>2323.9699999999998</v>
      </c>
      <c r="AO623">
        <v>4249.67</v>
      </c>
      <c r="AP623">
        <v>2435.5500000000002</v>
      </c>
      <c r="AQ623">
        <v>0</v>
      </c>
    </row>
    <row r="624" spans="1:43" hidden="1" x14ac:dyDescent="0.25">
      <c r="A624" t="s">
        <v>1544</v>
      </c>
      <c r="B624" t="s">
        <v>1543</v>
      </c>
      <c r="C624" t="s">
        <v>88</v>
      </c>
      <c r="D624">
        <v>4309.2024123900001</v>
      </c>
      <c r="E624">
        <v>1097.45</v>
      </c>
      <c r="F624">
        <v>293.92</v>
      </c>
      <c r="G624">
        <v>0</v>
      </c>
      <c r="H624">
        <v>39.06</v>
      </c>
      <c r="I624">
        <v>31.72</v>
      </c>
      <c r="J624">
        <v>19.84</v>
      </c>
      <c r="L624">
        <v>0.65980000000000005</v>
      </c>
      <c r="M624">
        <v>0</v>
      </c>
      <c r="N624">
        <v>6.41</v>
      </c>
      <c r="O624">
        <v>1188.79</v>
      </c>
      <c r="P624">
        <v>454.34</v>
      </c>
      <c r="R624">
        <v>1116.2102</v>
      </c>
      <c r="S624">
        <v>75.63</v>
      </c>
      <c r="T624">
        <v>807.36999999999898</v>
      </c>
      <c r="U624">
        <v>71.92</v>
      </c>
      <c r="V624">
        <v>17.780000000000399</v>
      </c>
      <c r="W624">
        <v>790.01</v>
      </c>
      <c r="X624">
        <v>1202.32</v>
      </c>
      <c r="Y624">
        <v>1101.29</v>
      </c>
      <c r="Z624">
        <v>3.9062706</v>
      </c>
      <c r="AA624">
        <v>1079.33</v>
      </c>
      <c r="AC624">
        <v>835.479999999999</v>
      </c>
      <c r="AD624">
        <v>799.38</v>
      </c>
      <c r="AE624">
        <v>416.719999999999</v>
      </c>
      <c r="AF624">
        <v>2391.11</v>
      </c>
      <c r="AG624">
        <v>1555.63</v>
      </c>
      <c r="AH624">
        <v>295.58999999999997</v>
      </c>
      <c r="AI624">
        <v>835.479999999999</v>
      </c>
      <c r="AJ624">
        <v>139.69</v>
      </c>
      <c r="AK624">
        <v>72.31</v>
      </c>
      <c r="AL624">
        <v>-133.13</v>
      </c>
      <c r="AM624">
        <v>48.76</v>
      </c>
      <c r="AN624">
        <v>-167.60999999999899</v>
      </c>
      <c r="AO624">
        <v>-90.93</v>
      </c>
      <c r="AP624">
        <v>-12.06</v>
      </c>
      <c r="AQ624">
        <v>7.81</v>
      </c>
    </row>
    <row r="625" spans="1:43" hidden="1" x14ac:dyDescent="0.25">
      <c r="A625" t="s">
        <v>1546</v>
      </c>
      <c r="B625" t="s">
        <v>1545</v>
      </c>
      <c r="C625" t="s">
        <v>899</v>
      </c>
      <c r="D625">
        <v>4292.5719619749998</v>
      </c>
      <c r="E625">
        <v>362.15</v>
      </c>
      <c r="F625">
        <v>111.43</v>
      </c>
      <c r="G625">
        <v>0</v>
      </c>
      <c r="H625">
        <v>12.26</v>
      </c>
      <c r="I625">
        <v>377.8</v>
      </c>
      <c r="J625">
        <v>101.96</v>
      </c>
      <c r="L625">
        <v>0</v>
      </c>
      <c r="M625">
        <v>0</v>
      </c>
      <c r="N625">
        <v>0</v>
      </c>
      <c r="O625">
        <v>1070.9100000000001</v>
      </c>
      <c r="P625">
        <v>276.95999999999998</v>
      </c>
      <c r="R625">
        <v>996.5</v>
      </c>
      <c r="S625">
        <v>59.19</v>
      </c>
      <c r="T625">
        <v>122.53</v>
      </c>
      <c r="U625">
        <v>74.41</v>
      </c>
      <c r="V625">
        <v>17.570000000000199</v>
      </c>
      <c r="W625">
        <v>1181.6500000000001</v>
      </c>
      <c r="X625">
        <v>633.91999999999996</v>
      </c>
      <c r="Y625">
        <v>233.96</v>
      </c>
      <c r="Z625">
        <v>12.2627395</v>
      </c>
      <c r="AA625">
        <v>227.629999999999</v>
      </c>
      <c r="AC625">
        <v>1193.9100000000001</v>
      </c>
      <c r="AD625">
        <v>152.53</v>
      </c>
      <c r="AE625">
        <v>157.42999999999901</v>
      </c>
      <c r="AF625">
        <v>1704.83</v>
      </c>
      <c r="AG625">
        <v>510.92</v>
      </c>
      <c r="AH625">
        <v>44.4</v>
      </c>
      <c r="AI625">
        <v>1193.9099999999901</v>
      </c>
      <c r="AJ625">
        <v>80.59</v>
      </c>
      <c r="AK625">
        <v>-133.63999999999999</v>
      </c>
      <c r="AL625">
        <v>-247.83</v>
      </c>
      <c r="AM625">
        <v>337.36</v>
      </c>
      <c r="AN625">
        <v>-87.72</v>
      </c>
      <c r="AO625">
        <v>256.77</v>
      </c>
      <c r="AP625">
        <v>-44.1099999999999</v>
      </c>
      <c r="AQ625">
        <v>18.39</v>
      </c>
    </row>
    <row r="626" spans="1:43" hidden="1" x14ac:dyDescent="0.25">
      <c r="A626" t="s">
        <v>1548</v>
      </c>
      <c r="B626" t="s">
        <v>1547</v>
      </c>
      <c r="C626" t="s">
        <v>347</v>
      </c>
      <c r="D626">
        <v>4267.9232424599904</v>
      </c>
      <c r="E626">
        <v>779.65</v>
      </c>
      <c r="F626">
        <v>593.55999999999995</v>
      </c>
      <c r="G626">
        <v>107.29</v>
      </c>
      <c r="H626">
        <v>53.33</v>
      </c>
      <c r="I626">
        <v>0.86</v>
      </c>
      <c r="J626">
        <v>56.8</v>
      </c>
      <c r="L626">
        <v>0</v>
      </c>
      <c r="M626">
        <v>0</v>
      </c>
      <c r="N626">
        <v>0</v>
      </c>
      <c r="O626">
        <v>1047.1099999999999</v>
      </c>
      <c r="P626">
        <v>200.07999999999899</v>
      </c>
      <c r="R626">
        <v>995.84</v>
      </c>
      <c r="S626">
        <v>190.97</v>
      </c>
      <c r="T626">
        <v>773.48</v>
      </c>
      <c r="U626">
        <v>51.27</v>
      </c>
      <c r="V626">
        <v>75.59</v>
      </c>
      <c r="W626">
        <v>1386.96</v>
      </c>
      <c r="X626">
        <v>2067.5899999999901</v>
      </c>
      <c r="Y626">
        <v>1367.04</v>
      </c>
      <c r="Z626">
        <v>5.3608973999999998</v>
      </c>
      <c r="AA626">
        <v>593.08999999999901</v>
      </c>
      <c r="AC626">
        <v>1547.58</v>
      </c>
      <c r="AD626">
        <v>987.6</v>
      </c>
      <c r="AE626">
        <v>67.689999999999898</v>
      </c>
      <c r="AF626">
        <v>3114.7</v>
      </c>
      <c r="AG626">
        <v>1567.12</v>
      </c>
      <c r="AH626">
        <v>888.16</v>
      </c>
      <c r="AI626">
        <v>1547.58</v>
      </c>
      <c r="AJ626">
        <v>57.58</v>
      </c>
      <c r="AK626">
        <v>-231.42</v>
      </c>
      <c r="AL626">
        <v>-53.62</v>
      </c>
      <c r="AM626">
        <v>285.04000000000002</v>
      </c>
      <c r="AN626">
        <v>-167.73</v>
      </c>
      <c r="AO626">
        <v>227.46</v>
      </c>
      <c r="AP626" s="4">
        <v>2.8421709430404001E-14</v>
      </c>
      <c r="AQ626">
        <v>8.16</v>
      </c>
    </row>
    <row r="627" spans="1:43" hidden="1" x14ac:dyDescent="0.25">
      <c r="A627" t="s">
        <v>1550</v>
      </c>
      <c r="B627" t="s">
        <v>1549</v>
      </c>
      <c r="C627" t="s">
        <v>61</v>
      </c>
      <c r="D627">
        <v>4267.5234054749999</v>
      </c>
      <c r="E627">
        <v>121.5</v>
      </c>
      <c r="F627">
        <v>198.79</v>
      </c>
      <c r="G627">
        <v>200.83</v>
      </c>
      <c r="H627">
        <v>74.25</v>
      </c>
      <c r="I627">
        <v>300.159999999999</v>
      </c>
      <c r="K627">
        <v>41.66</v>
      </c>
      <c r="L627">
        <v>1.8638999999999999</v>
      </c>
      <c r="M627">
        <v>110.73</v>
      </c>
      <c r="N627">
        <v>55.79</v>
      </c>
      <c r="O627">
        <v>384.08</v>
      </c>
      <c r="P627">
        <v>27.829999999999899</v>
      </c>
      <c r="R627">
        <v>58.7361</v>
      </c>
      <c r="S627">
        <v>383.73</v>
      </c>
      <c r="T627">
        <v>409.05</v>
      </c>
      <c r="U627">
        <v>171.09</v>
      </c>
      <c r="V627">
        <v>15.5199999999999</v>
      </c>
      <c r="W627">
        <v>814.3</v>
      </c>
      <c r="X627">
        <v>1396.76</v>
      </c>
      <c r="Y627">
        <v>607.84</v>
      </c>
      <c r="Z627">
        <v>37.125040499999997</v>
      </c>
      <c r="AA627">
        <v>205.88</v>
      </c>
      <c r="AC627">
        <v>1145.17</v>
      </c>
      <c r="AD627">
        <v>380.31</v>
      </c>
      <c r="AE627">
        <v>12.31</v>
      </c>
      <c r="AF627">
        <v>1780.84</v>
      </c>
      <c r="AG627">
        <v>635.66999999999996</v>
      </c>
      <c r="AH627">
        <v>332.56</v>
      </c>
      <c r="AI627">
        <v>1145.17</v>
      </c>
      <c r="AJ627">
        <v>7.42</v>
      </c>
      <c r="AK627">
        <v>-457.81</v>
      </c>
      <c r="AL627">
        <v>-101.63</v>
      </c>
      <c r="AM627">
        <v>448.04</v>
      </c>
      <c r="AN627">
        <v>27.499999999999901</v>
      </c>
      <c r="AO627">
        <v>440.62</v>
      </c>
      <c r="AP627">
        <v>-111.399999999999</v>
      </c>
      <c r="AQ627">
        <v>33.409999999999997</v>
      </c>
    </row>
    <row r="628" spans="1:43" hidden="1" x14ac:dyDescent="0.25">
      <c r="A628" t="s">
        <v>1552</v>
      </c>
      <c r="B628" t="s">
        <v>1551</v>
      </c>
      <c r="C628" t="s">
        <v>326</v>
      </c>
      <c r="D628">
        <v>4256.2132122200001</v>
      </c>
      <c r="E628">
        <v>1146.75</v>
      </c>
      <c r="F628">
        <v>118.42</v>
      </c>
      <c r="G628">
        <v>276.57</v>
      </c>
      <c r="H628">
        <v>36.44</v>
      </c>
      <c r="I628">
        <v>99.55</v>
      </c>
      <c r="J628">
        <v>6.26</v>
      </c>
      <c r="L628">
        <v>26.726099999999999</v>
      </c>
      <c r="M628">
        <v>1.71</v>
      </c>
      <c r="N628">
        <v>0</v>
      </c>
      <c r="O628">
        <v>229.73</v>
      </c>
      <c r="P628">
        <v>7.2700000000001301</v>
      </c>
      <c r="R628">
        <v>180.76390000000001</v>
      </c>
      <c r="S628">
        <v>53.72</v>
      </c>
      <c r="T628">
        <v>10.899999999999901</v>
      </c>
      <c r="U628">
        <v>20.53</v>
      </c>
      <c r="V628">
        <v>0.42000000000013099</v>
      </c>
      <c r="W628">
        <v>209.26999999999899</v>
      </c>
      <c r="X628">
        <v>429.14</v>
      </c>
      <c r="Y628">
        <v>129.32</v>
      </c>
      <c r="Z628">
        <v>3.6437062</v>
      </c>
      <c r="AA628">
        <v>0.85</v>
      </c>
      <c r="AC628">
        <v>522.28</v>
      </c>
      <c r="AD628">
        <v>112.17</v>
      </c>
      <c r="AE628">
        <v>0.59</v>
      </c>
      <c r="AF628">
        <v>658.87</v>
      </c>
      <c r="AG628">
        <v>136.59</v>
      </c>
      <c r="AH628">
        <v>163.69999999999999</v>
      </c>
      <c r="AI628">
        <v>522.28</v>
      </c>
      <c r="AJ628">
        <v>33.76</v>
      </c>
      <c r="AK628">
        <v>140.26</v>
      </c>
      <c r="AL628">
        <v>-123.99</v>
      </c>
      <c r="AM628">
        <v>-8.66</v>
      </c>
      <c r="AN628">
        <v>-114.55</v>
      </c>
      <c r="AO628">
        <v>-42.42</v>
      </c>
      <c r="AP628">
        <v>7.6099999999999799</v>
      </c>
      <c r="AQ628">
        <v>0</v>
      </c>
    </row>
    <row r="629" spans="1:43" hidden="1" x14ac:dyDescent="0.25">
      <c r="A629" t="s">
        <v>1554</v>
      </c>
      <c r="B629" t="s">
        <v>1553</v>
      </c>
      <c r="C629" t="s">
        <v>1229</v>
      </c>
      <c r="D629">
        <v>4240.9133245499997</v>
      </c>
      <c r="E629">
        <v>668.35</v>
      </c>
      <c r="F629">
        <v>242.07</v>
      </c>
      <c r="G629">
        <v>289.73</v>
      </c>
      <c r="H629">
        <v>12.94</v>
      </c>
      <c r="I629">
        <v>58.62</v>
      </c>
      <c r="J629">
        <v>253.719999999999</v>
      </c>
      <c r="L629">
        <v>0.65910000000000002</v>
      </c>
      <c r="M629">
        <v>20.93</v>
      </c>
      <c r="O629">
        <v>1899.48</v>
      </c>
      <c r="P629">
        <v>1138.99</v>
      </c>
      <c r="R629">
        <v>1832.4009000000001</v>
      </c>
      <c r="S629">
        <v>713.39</v>
      </c>
      <c r="T629">
        <v>506.37</v>
      </c>
      <c r="U629">
        <v>45.49</v>
      </c>
      <c r="V629">
        <v>21.619999999999902</v>
      </c>
      <c r="W629">
        <v>1089.4100000000001</v>
      </c>
      <c r="X629">
        <v>1380.03</v>
      </c>
      <c r="Y629">
        <v>748.44</v>
      </c>
      <c r="Z629">
        <v>6.4697380999999998</v>
      </c>
      <c r="AA629">
        <v>1163.32</v>
      </c>
      <c r="AC629">
        <v>1392.08</v>
      </c>
      <c r="AD629">
        <v>301.62</v>
      </c>
      <c r="AE629">
        <v>863.65</v>
      </c>
      <c r="AF629">
        <v>3279.51</v>
      </c>
      <c r="AG629">
        <v>1887.43</v>
      </c>
      <c r="AH629">
        <v>306.39999999999998</v>
      </c>
      <c r="AI629">
        <v>1392.08</v>
      </c>
      <c r="AJ629">
        <v>467.12</v>
      </c>
      <c r="AK629">
        <v>203.11</v>
      </c>
      <c r="AL629">
        <v>-347.84</v>
      </c>
      <c r="AM629">
        <v>180.76</v>
      </c>
      <c r="AN629">
        <v>-167.73999999999899</v>
      </c>
      <c r="AO629">
        <v>-286.36</v>
      </c>
      <c r="AP629">
        <v>36.03</v>
      </c>
      <c r="AQ629">
        <v>26.02</v>
      </c>
    </row>
    <row r="630" spans="1:43" hidden="1" x14ac:dyDescent="0.25">
      <c r="A630" t="s">
        <v>1556</v>
      </c>
      <c r="B630" t="s">
        <v>1555</v>
      </c>
      <c r="C630" t="s">
        <v>544</v>
      </c>
      <c r="D630">
        <v>4238.4494575500003</v>
      </c>
      <c r="E630">
        <v>213.15</v>
      </c>
      <c r="F630">
        <v>602.1</v>
      </c>
      <c r="G630">
        <v>172.96</v>
      </c>
      <c r="H630">
        <v>19.45</v>
      </c>
      <c r="I630">
        <v>265.49</v>
      </c>
      <c r="J630">
        <v>12.29</v>
      </c>
      <c r="L630">
        <v>205.48070000000001</v>
      </c>
      <c r="M630">
        <v>3.18</v>
      </c>
      <c r="O630">
        <v>1153.3499999999999</v>
      </c>
      <c r="P630">
        <v>78.860000000000198</v>
      </c>
      <c r="R630">
        <v>789.09929999999997</v>
      </c>
      <c r="S630">
        <v>87.4</v>
      </c>
      <c r="T630">
        <v>386.68999999999897</v>
      </c>
      <c r="U630">
        <v>155.59</v>
      </c>
      <c r="V630">
        <v>42.910000000000203</v>
      </c>
      <c r="W630">
        <v>1537.6499999999901</v>
      </c>
      <c r="X630">
        <v>1644.36</v>
      </c>
      <c r="Y630">
        <v>988.79</v>
      </c>
      <c r="Z630">
        <v>19.447088999999998</v>
      </c>
      <c r="AA630">
        <v>136.69999999999999</v>
      </c>
      <c r="AC630">
        <v>1730.06</v>
      </c>
      <c r="AD630">
        <v>792.89</v>
      </c>
      <c r="AE630">
        <v>23.659999999999901</v>
      </c>
      <c r="AF630">
        <v>2797.71</v>
      </c>
      <c r="AG630">
        <v>1067.6500000000001</v>
      </c>
      <c r="AH630">
        <v>498.58</v>
      </c>
      <c r="AI630">
        <v>1730.06</v>
      </c>
      <c r="AJ630">
        <v>187.9</v>
      </c>
      <c r="AK630">
        <v>-41.04</v>
      </c>
      <c r="AL630">
        <v>-142.11000000000001</v>
      </c>
      <c r="AM630">
        <v>216.82</v>
      </c>
      <c r="AN630">
        <v>-55.11</v>
      </c>
      <c r="AO630">
        <v>28.919999999999899</v>
      </c>
      <c r="AP630">
        <v>33.669999999999902</v>
      </c>
      <c r="AQ630">
        <v>58.34</v>
      </c>
    </row>
    <row r="631" spans="1:43" hidden="1" x14ac:dyDescent="0.25">
      <c r="A631" t="s">
        <v>1558</v>
      </c>
      <c r="B631" t="s">
        <v>1557</v>
      </c>
      <c r="C631" t="s">
        <v>326</v>
      </c>
      <c r="D631">
        <v>4223.5994588000003</v>
      </c>
      <c r="E631">
        <v>3212</v>
      </c>
      <c r="F631">
        <v>178.88</v>
      </c>
      <c r="G631">
        <v>497.77</v>
      </c>
      <c r="H631">
        <v>12.9</v>
      </c>
      <c r="I631">
        <v>59.1</v>
      </c>
      <c r="J631">
        <v>58.3</v>
      </c>
      <c r="L631">
        <v>279.46100000000001</v>
      </c>
      <c r="M631">
        <v>0.52</v>
      </c>
      <c r="N631">
        <v>0</v>
      </c>
      <c r="O631">
        <v>818.86</v>
      </c>
      <c r="P631">
        <v>146.69</v>
      </c>
      <c r="R631">
        <v>518.63900000000001</v>
      </c>
      <c r="S631">
        <v>60.79</v>
      </c>
      <c r="T631">
        <v>260.08</v>
      </c>
      <c r="U631">
        <v>20.239999999999998</v>
      </c>
      <c r="V631">
        <v>10.3</v>
      </c>
      <c r="W631">
        <v>483.43</v>
      </c>
      <c r="X631">
        <v>760.89</v>
      </c>
      <c r="Y631">
        <v>438.96</v>
      </c>
      <c r="Z631">
        <v>1.2829889000000001</v>
      </c>
      <c r="AA631">
        <v>128.44999999999999</v>
      </c>
      <c r="AC631">
        <v>994.1</v>
      </c>
      <c r="AD631">
        <v>279.23</v>
      </c>
      <c r="AE631">
        <v>78.09</v>
      </c>
      <c r="AF631">
        <v>1579.75</v>
      </c>
      <c r="AG631">
        <v>585.65</v>
      </c>
      <c r="AH631">
        <v>361.77</v>
      </c>
      <c r="AI631">
        <v>994.099999999999</v>
      </c>
      <c r="AJ631">
        <v>66.13</v>
      </c>
      <c r="AK631">
        <v>-135.80000000000001</v>
      </c>
      <c r="AL631">
        <v>-61.09</v>
      </c>
      <c r="AM631">
        <v>237.21</v>
      </c>
      <c r="AN631">
        <v>-54.59</v>
      </c>
      <c r="AO631">
        <v>171.08</v>
      </c>
      <c r="AP631">
        <v>40.319999999999901</v>
      </c>
      <c r="AQ631">
        <v>6.41</v>
      </c>
    </row>
    <row r="632" spans="1:43" hidden="1" x14ac:dyDescent="0.25">
      <c r="A632" t="s">
        <v>1560</v>
      </c>
      <c r="B632" t="s">
        <v>1559</v>
      </c>
      <c r="C632" t="s">
        <v>586</v>
      </c>
      <c r="D632">
        <v>4207.1513799499999</v>
      </c>
      <c r="E632">
        <v>679.8</v>
      </c>
      <c r="F632">
        <v>54.71</v>
      </c>
      <c r="G632">
        <v>34.97</v>
      </c>
      <c r="H632">
        <v>61.63</v>
      </c>
      <c r="I632">
        <v>315.43</v>
      </c>
      <c r="K632">
        <v>0.36</v>
      </c>
      <c r="L632">
        <v>0</v>
      </c>
      <c r="M632">
        <v>22</v>
      </c>
      <c r="N632">
        <v>0</v>
      </c>
      <c r="O632">
        <v>124.77999999999901</v>
      </c>
      <c r="P632">
        <v>4.4400000000000102</v>
      </c>
      <c r="R632">
        <v>86.88</v>
      </c>
      <c r="S632">
        <v>18.829999999999998</v>
      </c>
      <c r="T632">
        <v>205.74999999999901</v>
      </c>
      <c r="U632">
        <v>15.54</v>
      </c>
      <c r="V632">
        <v>5.0000000000018197E-2</v>
      </c>
      <c r="W632">
        <v>381.45</v>
      </c>
      <c r="X632">
        <v>618.16999999999996</v>
      </c>
      <c r="Y632">
        <v>260.45999999999998</v>
      </c>
      <c r="Z632">
        <v>6.1625185</v>
      </c>
      <c r="AA632">
        <v>81.88</v>
      </c>
      <c r="AC632">
        <v>478.05</v>
      </c>
      <c r="AD632">
        <v>112.99</v>
      </c>
      <c r="AE632">
        <v>4.3899999999999997</v>
      </c>
      <c r="AF632">
        <v>742.95</v>
      </c>
      <c r="AG632">
        <v>264.89999999999998</v>
      </c>
      <c r="AH632">
        <v>170.92</v>
      </c>
      <c r="AI632">
        <v>478.05</v>
      </c>
      <c r="AJ632">
        <v>10.49</v>
      </c>
      <c r="AK632">
        <v>-12.05</v>
      </c>
      <c r="AL632">
        <v>-2.06</v>
      </c>
      <c r="AM632">
        <v>56.87</v>
      </c>
      <c r="AN632">
        <v>-50</v>
      </c>
      <c r="AO632">
        <v>46.379999999999903</v>
      </c>
      <c r="AP632">
        <v>42.759999999999899</v>
      </c>
      <c r="AQ632">
        <v>36.99</v>
      </c>
    </row>
    <row r="633" spans="1:43" hidden="1" x14ac:dyDescent="0.25">
      <c r="A633" t="s">
        <v>1562</v>
      </c>
      <c r="B633" t="s">
        <v>1561</v>
      </c>
      <c r="C633" t="s">
        <v>538</v>
      </c>
      <c r="D633">
        <v>4190.3922163799998</v>
      </c>
      <c r="E633">
        <v>772.25</v>
      </c>
      <c r="F633">
        <v>14.68</v>
      </c>
      <c r="G633">
        <v>426.95</v>
      </c>
      <c r="H633">
        <v>54.66</v>
      </c>
      <c r="I633">
        <v>803.96</v>
      </c>
      <c r="K633">
        <v>19.329999999999998</v>
      </c>
      <c r="L633">
        <v>0</v>
      </c>
      <c r="M633">
        <v>791.04</v>
      </c>
      <c r="N633">
        <v>26.02</v>
      </c>
      <c r="O633">
        <v>7131.4699999999903</v>
      </c>
      <c r="P633">
        <v>6107.1799999999903</v>
      </c>
      <c r="Q633">
        <v>6246.24</v>
      </c>
      <c r="R633">
        <v>74.86</v>
      </c>
      <c r="S633">
        <v>74.03</v>
      </c>
      <c r="T633">
        <v>347.23</v>
      </c>
      <c r="U633">
        <v>0</v>
      </c>
      <c r="V633" s="4">
        <v>-9.0949470177292804E-13</v>
      </c>
      <c r="W633">
        <v>1037.04</v>
      </c>
      <c r="X633">
        <v>882.29</v>
      </c>
      <c r="Y633">
        <v>361.91</v>
      </c>
      <c r="Z633">
        <v>5.4662043000000002</v>
      </c>
      <c r="AA633">
        <v>6127.53</v>
      </c>
      <c r="AC633">
        <v>1544.67</v>
      </c>
      <c r="AD633">
        <v>0</v>
      </c>
      <c r="AE633">
        <v>6107.18</v>
      </c>
      <c r="AF633">
        <v>8013.7599999999902</v>
      </c>
      <c r="AG633">
        <v>6469.0899999999901</v>
      </c>
      <c r="AH633">
        <v>4.3</v>
      </c>
      <c r="AI633">
        <v>1544.67</v>
      </c>
      <c r="AJ633">
        <v>10.95</v>
      </c>
      <c r="AK633">
        <v>1684.02</v>
      </c>
      <c r="AL633">
        <v>-242.04</v>
      </c>
      <c r="AM633">
        <v>-1487.95</v>
      </c>
      <c r="AN633">
        <v>-1464.14</v>
      </c>
      <c r="AO633">
        <v>-1498.9</v>
      </c>
      <c r="AP633">
        <v>-45.97</v>
      </c>
      <c r="AQ633">
        <v>19.45</v>
      </c>
    </row>
    <row r="634" spans="1:43" hidden="1" x14ac:dyDescent="0.25">
      <c r="A634" t="s">
        <v>1564</v>
      </c>
      <c r="B634" t="s">
        <v>1563</v>
      </c>
      <c r="C634" t="s">
        <v>920</v>
      </c>
      <c r="D634">
        <v>4163.7076352900003</v>
      </c>
      <c r="E634">
        <v>612.4</v>
      </c>
      <c r="F634">
        <v>124.19</v>
      </c>
      <c r="G634">
        <v>53.68</v>
      </c>
      <c r="H634">
        <v>40.39</v>
      </c>
      <c r="I634">
        <v>10.14</v>
      </c>
      <c r="K634">
        <v>16.350000000000001</v>
      </c>
      <c r="L634">
        <v>5.0000000000000001E-3</v>
      </c>
      <c r="M634">
        <v>0</v>
      </c>
      <c r="N634">
        <v>0</v>
      </c>
      <c r="O634">
        <v>137.69</v>
      </c>
      <c r="P634">
        <v>62.98</v>
      </c>
      <c r="R634">
        <v>114.235</v>
      </c>
      <c r="S634">
        <v>29.76</v>
      </c>
      <c r="T634">
        <v>274.83</v>
      </c>
      <c r="U634">
        <v>7.1</v>
      </c>
      <c r="V634">
        <v>10.5899999999999</v>
      </c>
      <c r="W634">
        <v>31.91</v>
      </c>
      <c r="X634">
        <v>450.289999999999</v>
      </c>
      <c r="Y634">
        <v>399.02</v>
      </c>
      <c r="Z634">
        <v>1.59667E-2</v>
      </c>
      <c r="AA634">
        <v>278.86</v>
      </c>
      <c r="AC634">
        <v>125.979999999999</v>
      </c>
      <c r="AD634">
        <v>233.02</v>
      </c>
      <c r="AE634">
        <v>52.39</v>
      </c>
      <c r="AF634">
        <v>587.98</v>
      </c>
      <c r="AG634">
        <v>462</v>
      </c>
      <c r="AH634">
        <v>177.37</v>
      </c>
      <c r="AI634">
        <v>125.98</v>
      </c>
      <c r="AJ634">
        <v>15.94</v>
      </c>
      <c r="AK634">
        <v>-20.84</v>
      </c>
      <c r="AL634">
        <v>-16.600000000000001</v>
      </c>
      <c r="AM634">
        <v>13.86</v>
      </c>
      <c r="AN634">
        <v>-97.36</v>
      </c>
      <c r="AO634">
        <v>-2.08</v>
      </c>
      <c r="AP634">
        <v>-23.58</v>
      </c>
      <c r="AQ634">
        <v>3.78</v>
      </c>
    </row>
    <row r="635" spans="1:43" hidden="1" x14ac:dyDescent="0.25">
      <c r="A635" t="s">
        <v>1566</v>
      </c>
      <c r="B635" t="s">
        <v>1565</v>
      </c>
      <c r="C635" t="s">
        <v>986</v>
      </c>
      <c r="D635">
        <v>4161.7419781750004</v>
      </c>
      <c r="E635">
        <v>594</v>
      </c>
      <c r="F635">
        <v>255.54</v>
      </c>
      <c r="G635">
        <v>72.39</v>
      </c>
      <c r="H635">
        <v>14.46</v>
      </c>
      <c r="I635">
        <v>53.629999999999903</v>
      </c>
      <c r="K635">
        <v>38.24</v>
      </c>
      <c r="L635">
        <v>2.2324000000000002</v>
      </c>
      <c r="M635">
        <v>87.35</v>
      </c>
      <c r="N635">
        <v>0</v>
      </c>
      <c r="O635">
        <v>957.36</v>
      </c>
      <c r="P635">
        <v>274.45</v>
      </c>
      <c r="R635">
        <v>799.2876</v>
      </c>
      <c r="S635">
        <v>153.48999999999899</v>
      </c>
      <c r="T635">
        <v>1089.33</v>
      </c>
      <c r="U635">
        <v>30.25</v>
      </c>
      <c r="V635">
        <v>55.08</v>
      </c>
      <c r="W635">
        <v>439.52</v>
      </c>
      <c r="X635">
        <v>1188.33</v>
      </c>
      <c r="Y635">
        <v>1344.87</v>
      </c>
      <c r="Z635">
        <v>7.2296395000000002</v>
      </c>
      <c r="AA635">
        <v>373.99</v>
      </c>
      <c r="AC635">
        <v>526.37</v>
      </c>
      <c r="AD635">
        <v>675.31</v>
      </c>
      <c r="AE635">
        <v>219.37</v>
      </c>
      <c r="AF635">
        <v>2145.69</v>
      </c>
      <c r="AG635">
        <v>1619.32</v>
      </c>
      <c r="AH635">
        <v>305.89999999999998</v>
      </c>
      <c r="AI635">
        <v>526.36999999999898</v>
      </c>
      <c r="AJ635">
        <v>39.56</v>
      </c>
      <c r="AK635">
        <v>-83.17</v>
      </c>
      <c r="AL635">
        <v>-124.01</v>
      </c>
      <c r="AM635">
        <v>226.05</v>
      </c>
      <c r="AN635">
        <v>30.21</v>
      </c>
      <c r="AO635">
        <v>186.49</v>
      </c>
      <c r="AP635">
        <v>18.87</v>
      </c>
      <c r="AQ635">
        <v>5.73</v>
      </c>
    </row>
    <row r="636" spans="1:43" hidden="1" x14ac:dyDescent="0.25">
      <c r="A636" t="s">
        <v>1568</v>
      </c>
      <c r="B636" t="s">
        <v>1567</v>
      </c>
      <c r="C636" t="s">
        <v>717</v>
      </c>
      <c r="D636">
        <v>4161.0578610299999</v>
      </c>
      <c r="E636">
        <v>105.75</v>
      </c>
      <c r="F636">
        <v>43.48</v>
      </c>
      <c r="G636">
        <v>0</v>
      </c>
      <c r="H636">
        <v>300</v>
      </c>
      <c r="I636">
        <v>34.4</v>
      </c>
      <c r="K636">
        <v>17.63</v>
      </c>
      <c r="L636">
        <v>2.3E-2</v>
      </c>
      <c r="M636">
        <v>0</v>
      </c>
      <c r="N636">
        <v>0</v>
      </c>
      <c r="O636">
        <v>875.39</v>
      </c>
      <c r="P636">
        <v>579.70000000000005</v>
      </c>
      <c r="R636">
        <v>808.75699999999995</v>
      </c>
      <c r="S636">
        <v>193.17999999999901</v>
      </c>
      <c r="T636">
        <v>605.03</v>
      </c>
      <c r="U636">
        <v>48.98</v>
      </c>
      <c r="V636">
        <v>0.68000000000024496</v>
      </c>
      <c r="W636">
        <v>296.51</v>
      </c>
      <c r="X636">
        <v>949.33</v>
      </c>
      <c r="Y636">
        <v>648.51</v>
      </c>
      <c r="Z636">
        <v>30.000299999999999</v>
      </c>
      <c r="AA636">
        <v>1143.3899999999901</v>
      </c>
      <c r="AC636">
        <v>596.51</v>
      </c>
      <c r="AD636">
        <v>613.82000000000005</v>
      </c>
      <c r="AE636">
        <v>579.02</v>
      </c>
      <c r="AF636">
        <v>1824.72</v>
      </c>
      <c r="AG636">
        <v>1228.21</v>
      </c>
      <c r="AH636">
        <v>107.93</v>
      </c>
      <c r="AI636">
        <v>596.50999999999897</v>
      </c>
      <c r="AJ636">
        <v>60.91</v>
      </c>
      <c r="AK636">
        <v>-54.37</v>
      </c>
      <c r="AL636">
        <v>-67.849999999999994</v>
      </c>
      <c r="AM636">
        <v>121.6</v>
      </c>
      <c r="AN636">
        <v>-170.73</v>
      </c>
      <c r="AO636">
        <v>60.69</v>
      </c>
      <c r="AP636">
        <v>-0.619999999999997</v>
      </c>
      <c r="AQ636">
        <v>0</v>
      </c>
    </row>
    <row r="637" spans="1:43" hidden="1" x14ac:dyDescent="0.25">
      <c r="A637" t="s">
        <v>1570</v>
      </c>
      <c r="B637" t="s">
        <v>1569</v>
      </c>
      <c r="C637" t="s">
        <v>515</v>
      </c>
      <c r="D637">
        <v>4151.8137613500003</v>
      </c>
      <c r="E637">
        <v>639.95000000000005</v>
      </c>
      <c r="F637">
        <v>156.97999999999999</v>
      </c>
      <c r="G637">
        <v>13.24</v>
      </c>
      <c r="H637">
        <v>12.93</v>
      </c>
      <c r="I637">
        <v>143.20999999999901</v>
      </c>
      <c r="J637">
        <v>13.12</v>
      </c>
      <c r="L637">
        <v>5.1470000000000002</v>
      </c>
      <c r="M637">
        <v>141.88999999999999</v>
      </c>
      <c r="O637">
        <v>394.49</v>
      </c>
      <c r="P637">
        <v>20.639999999999901</v>
      </c>
      <c r="R637">
        <v>242.023</v>
      </c>
      <c r="S637">
        <v>85.88</v>
      </c>
      <c r="T637">
        <v>156.74</v>
      </c>
      <c r="U637">
        <v>5.43</v>
      </c>
      <c r="V637">
        <v>6.7399999999999904</v>
      </c>
      <c r="W637">
        <v>769.01</v>
      </c>
      <c r="X637">
        <v>735.05</v>
      </c>
      <c r="Y637">
        <v>313.72000000000003</v>
      </c>
      <c r="Z637">
        <v>6.4634</v>
      </c>
      <c r="AA637">
        <v>1.02</v>
      </c>
      <c r="AC637">
        <v>795.18</v>
      </c>
      <c r="AD637">
        <v>176.79</v>
      </c>
      <c r="AE637">
        <v>0.78</v>
      </c>
      <c r="AF637">
        <v>1129.54</v>
      </c>
      <c r="AG637">
        <v>334.36</v>
      </c>
      <c r="AH637">
        <v>329.17</v>
      </c>
      <c r="AI637">
        <v>795.18</v>
      </c>
      <c r="AJ637">
        <v>42.43</v>
      </c>
      <c r="AK637">
        <v>-28.4</v>
      </c>
      <c r="AL637">
        <v>-11.21</v>
      </c>
      <c r="AM637">
        <v>39.79</v>
      </c>
      <c r="AN637">
        <v>-128.73999999999899</v>
      </c>
      <c r="AO637">
        <v>-2.64</v>
      </c>
      <c r="AP637">
        <v>0.17999999999999899</v>
      </c>
      <c r="AQ637">
        <v>31.18</v>
      </c>
    </row>
    <row r="638" spans="1:43" hidden="1" x14ac:dyDescent="0.25">
      <c r="A638" t="s">
        <v>1572</v>
      </c>
      <c r="B638" t="s">
        <v>1571</v>
      </c>
      <c r="C638" t="s">
        <v>115</v>
      </c>
      <c r="D638">
        <v>4150.2286947000002</v>
      </c>
      <c r="E638">
        <v>201.25</v>
      </c>
      <c r="F638">
        <v>148.03</v>
      </c>
      <c r="G638">
        <v>16.54</v>
      </c>
      <c r="H638">
        <v>39.479999999999997</v>
      </c>
      <c r="I638">
        <v>395.85</v>
      </c>
      <c r="J638">
        <v>66.44</v>
      </c>
      <c r="L638">
        <v>1.8368</v>
      </c>
      <c r="M638">
        <v>0</v>
      </c>
      <c r="N638">
        <v>5.7</v>
      </c>
      <c r="O638">
        <v>1001.06999999999</v>
      </c>
      <c r="P638">
        <v>173.439999999999</v>
      </c>
      <c r="R638">
        <v>652.45319999999901</v>
      </c>
      <c r="S638">
        <v>304.85000000000002</v>
      </c>
      <c r="T638">
        <v>1349.98</v>
      </c>
      <c r="U638">
        <v>346.78</v>
      </c>
      <c r="V638">
        <v>11.05</v>
      </c>
      <c r="W638">
        <v>1530.81</v>
      </c>
      <c r="X638">
        <v>2262.91</v>
      </c>
      <c r="Y638">
        <v>1498.01</v>
      </c>
      <c r="Z638">
        <v>19.739967</v>
      </c>
      <c r="AA638">
        <v>1319.3899999999901</v>
      </c>
      <c r="AC638">
        <v>1592.53</v>
      </c>
      <c r="AD638">
        <v>1068.04</v>
      </c>
      <c r="AE638">
        <v>95.949999999999804</v>
      </c>
      <c r="AF638">
        <v>3263.97999999999</v>
      </c>
      <c r="AG638">
        <v>1671.44999999999</v>
      </c>
      <c r="AH638">
        <v>494.17</v>
      </c>
      <c r="AI638">
        <v>1592.52999999999</v>
      </c>
      <c r="AJ638">
        <v>136</v>
      </c>
      <c r="AK638">
        <v>640.58000000000004</v>
      </c>
      <c r="AL638">
        <v>57.93</v>
      </c>
      <c r="AM638">
        <v>-344.98</v>
      </c>
      <c r="AN638">
        <v>-880.37</v>
      </c>
      <c r="AO638">
        <v>-480.98</v>
      </c>
      <c r="AP638">
        <v>353.53</v>
      </c>
      <c r="AQ638">
        <v>29.61</v>
      </c>
    </row>
    <row r="639" spans="1:43" hidden="1" x14ac:dyDescent="0.25">
      <c r="A639" t="s">
        <v>1574</v>
      </c>
      <c r="B639" t="s">
        <v>1573</v>
      </c>
      <c r="C639" t="s">
        <v>85</v>
      </c>
      <c r="D639">
        <v>4140.2632089600002</v>
      </c>
      <c r="E639">
        <v>765.35</v>
      </c>
      <c r="F639">
        <v>71.31</v>
      </c>
      <c r="G639">
        <v>0</v>
      </c>
      <c r="H639">
        <v>10.45</v>
      </c>
      <c r="I639">
        <v>14.57</v>
      </c>
      <c r="K639">
        <v>1.24</v>
      </c>
      <c r="L639">
        <v>0</v>
      </c>
      <c r="M639">
        <v>0</v>
      </c>
      <c r="N639">
        <v>0</v>
      </c>
      <c r="O639">
        <v>40.700000000000003</v>
      </c>
      <c r="P639">
        <v>9.15</v>
      </c>
      <c r="R639">
        <v>15.73</v>
      </c>
      <c r="S639">
        <v>22.76</v>
      </c>
      <c r="T639">
        <v>6.0599999999999801</v>
      </c>
      <c r="U639">
        <v>23.73</v>
      </c>
      <c r="V639">
        <v>1.7</v>
      </c>
      <c r="W639">
        <v>71.72</v>
      </c>
      <c r="X639">
        <v>127.99</v>
      </c>
      <c r="Y639">
        <v>77.369999999999905</v>
      </c>
      <c r="Z639">
        <v>5.2249999999999996</v>
      </c>
      <c r="AA639">
        <v>8.25</v>
      </c>
      <c r="AC639">
        <v>82.17</v>
      </c>
      <c r="AD639">
        <v>0</v>
      </c>
      <c r="AE639">
        <v>7.45</v>
      </c>
      <c r="AF639">
        <v>168.69</v>
      </c>
      <c r="AG639">
        <v>86.52</v>
      </c>
      <c r="AH639">
        <v>90.66</v>
      </c>
      <c r="AI639">
        <v>82.17</v>
      </c>
      <c r="AJ639">
        <v>7.3</v>
      </c>
      <c r="AK639">
        <v>-2.64</v>
      </c>
      <c r="AL639">
        <v>5.87</v>
      </c>
      <c r="AM639">
        <v>-12.14</v>
      </c>
      <c r="AN639">
        <v>-36.21</v>
      </c>
      <c r="AO639">
        <v>-19.440000000000001</v>
      </c>
      <c r="AP639">
        <v>-8.91</v>
      </c>
      <c r="AQ639">
        <v>0</v>
      </c>
    </row>
    <row r="640" spans="1:43" hidden="1" x14ac:dyDescent="0.25">
      <c r="A640" t="s">
        <v>1576</v>
      </c>
      <c r="B640" t="s">
        <v>1575</v>
      </c>
      <c r="C640" t="s">
        <v>1315</v>
      </c>
      <c r="D640">
        <v>4114.0161296400001</v>
      </c>
      <c r="E640">
        <v>2391.1999999999998</v>
      </c>
      <c r="F640">
        <v>43.75</v>
      </c>
      <c r="G640">
        <v>247.64</v>
      </c>
      <c r="H640">
        <v>17.100000000000001</v>
      </c>
      <c r="I640">
        <v>343.36</v>
      </c>
      <c r="J640">
        <v>0.26</v>
      </c>
      <c r="L640">
        <v>173.26660000000001</v>
      </c>
      <c r="M640">
        <v>3</v>
      </c>
      <c r="N640">
        <v>12.59</v>
      </c>
      <c r="O640">
        <v>549.25</v>
      </c>
      <c r="P640">
        <v>139.94999999999899</v>
      </c>
      <c r="R640">
        <v>106.74339999999999</v>
      </c>
      <c r="S640">
        <v>275.57</v>
      </c>
      <c r="T640">
        <v>648.32999999999902</v>
      </c>
      <c r="U640">
        <v>266.24</v>
      </c>
      <c r="V640">
        <v>117.909999999999</v>
      </c>
      <c r="W640">
        <v>428.47</v>
      </c>
      <c r="X640">
        <v>988.58</v>
      </c>
      <c r="Y640">
        <v>692.07999999999902</v>
      </c>
      <c r="Z640">
        <v>1.7096769000000001</v>
      </c>
      <c r="AA640">
        <v>59.83</v>
      </c>
      <c r="AC640">
        <v>705.8</v>
      </c>
      <c r="AD640">
        <v>0</v>
      </c>
      <c r="AE640">
        <v>21.779999999999902</v>
      </c>
      <c r="AF640">
        <v>1537.83</v>
      </c>
      <c r="AG640">
        <v>832.02999999999895</v>
      </c>
      <c r="AH640">
        <v>369.65</v>
      </c>
      <c r="AI640">
        <v>705.8</v>
      </c>
      <c r="AJ640">
        <v>13.4</v>
      </c>
      <c r="AK640">
        <v>-13.07</v>
      </c>
      <c r="AL640">
        <v>-88.5</v>
      </c>
      <c r="AM640">
        <v>-6.15</v>
      </c>
      <c r="AN640">
        <v>-153.26</v>
      </c>
      <c r="AO640">
        <v>-19.55</v>
      </c>
      <c r="AP640">
        <v>-107.72</v>
      </c>
      <c r="AQ640">
        <v>0</v>
      </c>
    </row>
    <row r="641" spans="1:43" hidden="1" x14ac:dyDescent="0.25">
      <c r="A641" t="s">
        <v>1578</v>
      </c>
      <c r="B641" t="s">
        <v>1577</v>
      </c>
      <c r="C641" t="s">
        <v>1579</v>
      </c>
      <c r="D641">
        <v>4104.7418469199902</v>
      </c>
      <c r="E641">
        <v>223.85</v>
      </c>
      <c r="F641">
        <v>240.61</v>
      </c>
      <c r="G641">
        <v>17.489999999999998</v>
      </c>
      <c r="H641">
        <v>177.06</v>
      </c>
      <c r="I641">
        <v>517.02</v>
      </c>
      <c r="J641">
        <v>11.74</v>
      </c>
      <c r="L641">
        <v>67.658999999999907</v>
      </c>
      <c r="M641">
        <v>13.82</v>
      </c>
      <c r="N641">
        <v>0</v>
      </c>
      <c r="O641">
        <v>1245.54</v>
      </c>
      <c r="P641">
        <v>247.8</v>
      </c>
      <c r="R641">
        <v>1086.441</v>
      </c>
      <c r="S641">
        <v>80.290000000000006</v>
      </c>
      <c r="T641">
        <v>166.08999999999901</v>
      </c>
      <c r="U641">
        <v>77.62</v>
      </c>
      <c r="V641">
        <v>86.2800000000002</v>
      </c>
      <c r="W641">
        <v>1687.8799999999901</v>
      </c>
      <c r="X641">
        <v>1291.3899999999901</v>
      </c>
      <c r="Y641">
        <v>406.69999999999902</v>
      </c>
      <c r="Z641">
        <v>17.706</v>
      </c>
      <c r="AA641">
        <v>198.94</v>
      </c>
      <c r="AC641">
        <v>1882.4299999999901</v>
      </c>
      <c r="AD641">
        <v>215.13</v>
      </c>
      <c r="AE641">
        <v>149.78</v>
      </c>
      <c r="AF641">
        <v>2536.9299999999998</v>
      </c>
      <c r="AG641">
        <v>654.5</v>
      </c>
      <c r="AH641">
        <v>478.95</v>
      </c>
      <c r="AI641">
        <v>1882.43</v>
      </c>
      <c r="AJ641">
        <v>30.47</v>
      </c>
      <c r="AK641">
        <v>-154.55000000000001</v>
      </c>
      <c r="AL641">
        <v>-223.5</v>
      </c>
      <c r="AM641">
        <v>370.63</v>
      </c>
      <c r="AN641">
        <v>26.03</v>
      </c>
      <c r="AO641">
        <v>340.159999999999</v>
      </c>
      <c r="AP641">
        <v>-7.4200000000000097</v>
      </c>
      <c r="AQ641">
        <v>87.49</v>
      </c>
    </row>
    <row r="642" spans="1:43" hidden="1" x14ac:dyDescent="0.25">
      <c r="A642" t="s">
        <v>1581</v>
      </c>
      <c r="B642" t="s">
        <v>1580</v>
      </c>
      <c r="C642" t="s">
        <v>355</v>
      </c>
      <c r="D642">
        <v>4077.808002065</v>
      </c>
      <c r="E642">
        <v>6</v>
      </c>
      <c r="F642">
        <v>709.02</v>
      </c>
      <c r="G642">
        <v>220.83</v>
      </c>
      <c r="H642">
        <v>6881.45</v>
      </c>
      <c r="I642">
        <v>393.3</v>
      </c>
      <c r="K642">
        <v>120.409999999999</v>
      </c>
      <c r="L642">
        <v>0.16</v>
      </c>
      <c r="M642">
        <v>233.98</v>
      </c>
      <c r="N642">
        <v>0</v>
      </c>
      <c r="O642">
        <v>14842.3499999999</v>
      </c>
      <c r="P642">
        <v>4757.8</v>
      </c>
      <c r="R642">
        <v>14197.41</v>
      </c>
      <c r="S642">
        <v>661.969999999999</v>
      </c>
      <c r="T642">
        <v>1462.38</v>
      </c>
      <c r="U642">
        <v>290.39</v>
      </c>
      <c r="V642">
        <v>329.12</v>
      </c>
      <c r="W642">
        <v>-490.48</v>
      </c>
      <c r="X642">
        <v>2504.1799999999998</v>
      </c>
      <c r="Y642">
        <v>2171.4</v>
      </c>
      <c r="Z642">
        <v>685.34588269999995</v>
      </c>
      <c r="AA642">
        <v>5050.3599999999997</v>
      </c>
      <c r="AC642">
        <v>10417.33</v>
      </c>
      <c r="AD642">
        <v>518.70000000000005</v>
      </c>
      <c r="AE642">
        <v>4428.68</v>
      </c>
      <c r="AF642">
        <v>17346.53</v>
      </c>
      <c r="AG642">
        <v>6929.2</v>
      </c>
      <c r="AH642">
        <v>930.21</v>
      </c>
      <c r="AI642">
        <v>10417.3299999999</v>
      </c>
      <c r="AJ642">
        <v>103.05</v>
      </c>
      <c r="AK642">
        <v>-710.77</v>
      </c>
      <c r="AL642">
        <v>-112.55</v>
      </c>
      <c r="AM642">
        <v>845.07</v>
      </c>
      <c r="AN642">
        <v>-284.97000000000003</v>
      </c>
      <c r="AO642">
        <v>742.02</v>
      </c>
      <c r="AP642">
        <v>21.750000000000099</v>
      </c>
      <c r="AQ642">
        <v>0</v>
      </c>
    </row>
    <row r="643" spans="1:43" hidden="1" x14ac:dyDescent="0.25">
      <c r="A643" t="s">
        <v>1583</v>
      </c>
      <c r="B643" t="s">
        <v>1582</v>
      </c>
      <c r="C643" t="s">
        <v>446</v>
      </c>
      <c r="D643">
        <v>4066.1714347099901</v>
      </c>
      <c r="E643">
        <v>482.6</v>
      </c>
      <c r="F643">
        <v>91.47</v>
      </c>
      <c r="G643">
        <v>318.54000000000002</v>
      </c>
      <c r="H643">
        <v>16.850000000000001</v>
      </c>
      <c r="I643">
        <v>33.76</v>
      </c>
      <c r="J643">
        <v>18.170000000000002</v>
      </c>
      <c r="L643">
        <v>5.6719999999999997</v>
      </c>
      <c r="M643">
        <v>0</v>
      </c>
      <c r="N643">
        <v>0</v>
      </c>
      <c r="O643">
        <v>456.9</v>
      </c>
      <c r="P643">
        <v>78.23</v>
      </c>
      <c r="R643">
        <v>409.43799999999999</v>
      </c>
      <c r="S643">
        <v>97.31</v>
      </c>
      <c r="T643">
        <v>179.62</v>
      </c>
      <c r="U643">
        <v>41.79</v>
      </c>
      <c r="V643">
        <v>0</v>
      </c>
      <c r="W643">
        <v>196.32999999999899</v>
      </c>
      <c r="X643">
        <v>424.47</v>
      </c>
      <c r="Y643">
        <v>271.08999999999997</v>
      </c>
      <c r="Z643">
        <v>8.4257798000000008</v>
      </c>
      <c r="AA643">
        <v>202.63</v>
      </c>
      <c r="AC643">
        <v>532.04999999999995</v>
      </c>
      <c r="AD643">
        <v>178.86</v>
      </c>
      <c r="AE643">
        <v>60.06</v>
      </c>
      <c r="AF643">
        <v>881.37</v>
      </c>
      <c r="AG643">
        <v>349.32</v>
      </c>
      <c r="AH643">
        <v>114.54</v>
      </c>
      <c r="AI643">
        <v>532.04999999999995</v>
      </c>
      <c r="AJ643">
        <v>69.099999999999994</v>
      </c>
      <c r="AK643">
        <v>-9.3800000000000008</v>
      </c>
      <c r="AL643">
        <v>-72.72</v>
      </c>
      <c r="AM643">
        <v>88.27</v>
      </c>
      <c r="AN643">
        <v>-71.87</v>
      </c>
      <c r="AO643">
        <v>19.170000000000002</v>
      </c>
      <c r="AP643">
        <v>6.1699999999999902</v>
      </c>
      <c r="AQ643">
        <v>45.41</v>
      </c>
    </row>
    <row r="644" spans="1:43" hidden="1" x14ac:dyDescent="0.25">
      <c r="A644" t="s">
        <v>1585</v>
      </c>
      <c r="B644" t="s">
        <v>1584</v>
      </c>
      <c r="C644" t="s">
        <v>1264</v>
      </c>
      <c r="D644">
        <v>4060.8879999999999</v>
      </c>
      <c r="E644">
        <v>114</v>
      </c>
      <c r="F644">
        <v>199.34</v>
      </c>
      <c r="G644">
        <v>0</v>
      </c>
      <c r="H644">
        <v>3766.83</v>
      </c>
      <c r="I644">
        <v>175.34</v>
      </c>
      <c r="K644">
        <v>0.01</v>
      </c>
      <c r="L644">
        <v>3666.6262999999999</v>
      </c>
      <c r="M644">
        <v>457.13</v>
      </c>
      <c r="N644">
        <v>70.56</v>
      </c>
      <c r="O644">
        <v>7461.53</v>
      </c>
      <c r="P644">
        <v>3272.33</v>
      </c>
      <c r="R644">
        <v>0.443700000000262</v>
      </c>
      <c r="S644">
        <v>277.47000000000003</v>
      </c>
      <c r="T644">
        <v>442.5</v>
      </c>
      <c r="U644">
        <v>3337.32</v>
      </c>
      <c r="V644">
        <v>332.5</v>
      </c>
      <c r="W644">
        <v>648.51</v>
      </c>
      <c r="X644">
        <v>938.54</v>
      </c>
      <c r="Y644">
        <v>641.84</v>
      </c>
      <c r="Z644">
        <v>39.046999999999997</v>
      </c>
      <c r="AA644">
        <v>3207.94</v>
      </c>
      <c r="AC644">
        <v>4485.8999999999996</v>
      </c>
      <c r="AD644">
        <v>0</v>
      </c>
      <c r="AE644">
        <v>2939.83</v>
      </c>
      <c r="AF644">
        <v>8400.07</v>
      </c>
      <c r="AG644">
        <v>3914.17</v>
      </c>
      <c r="AH644">
        <v>485.73</v>
      </c>
      <c r="AI644">
        <v>4485.8999999999996</v>
      </c>
      <c r="AJ644">
        <v>3185.19</v>
      </c>
      <c r="AK644">
        <v>6760.81</v>
      </c>
      <c r="AL644">
        <v>-3628.66</v>
      </c>
      <c r="AM644">
        <v>-2956.81</v>
      </c>
      <c r="AN644">
        <v>-3398.59</v>
      </c>
      <c r="AO644">
        <v>-6142</v>
      </c>
      <c r="AP644">
        <v>175.340000000001</v>
      </c>
      <c r="AQ644">
        <v>0</v>
      </c>
    </row>
    <row r="645" spans="1:43" hidden="1" x14ac:dyDescent="0.25">
      <c r="A645" t="s">
        <v>1587</v>
      </c>
      <c r="B645" t="s">
        <v>1586</v>
      </c>
      <c r="C645" t="s">
        <v>347</v>
      </c>
      <c r="D645">
        <v>4051.303386</v>
      </c>
      <c r="E645">
        <v>691.3</v>
      </c>
      <c r="F645">
        <v>41.78</v>
      </c>
      <c r="G645">
        <v>0</v>
      </c>
      <c r="H645">
        <v>7.68</v>
      </c>
      <c r="I645">
        <v>11.82</v>
      </c>
      <c r="J645">
        <v>4.83</v>
      </c>
      <c r="L645">
        <v>0</v>
      </c>
      <c r="M645">
        <v>16.54</v>
      </c>
      <c r="N645">
        <v>0</v>
      </c>
      <c r="O645">
        <v>108.099999999999</v>
      </c>
      <c r="P645">
        <v>20.819999999999901</v>
      </c>
      <c r="R645">
        <v>86.509999999999906</v>
      </c>
      <c r="S645">
        <v>13.719999999999899</v>
      </c>
      <c r="T645">
        <v>53.599999999999902</v>
      </c>
      <c r="U645">
        <v>5.05</v>
      </c>
      <c r="V645">
        <v>0.49999999999995198</v>
      </c>
      <c r="W645">
        <v>183.92</v>
      </c>
      <c r="X645">
        <v>199.7</v>
      </c>
      <c r="Y645">
        <v>95.38</v>
      </c>
      <c r="Z645">
        <v>5.7604199999999999</v>
      </c>
      <c r="AA645">
        <v>57.94</v>
      </c>
      <c r="AC645">
        <v>191.6</v>
      </c>
      <c r="AD645">
        <v>114.88</v>
      </c>
      <c r="AE645">
        <v>15.49</v>
      </c>
      <c r="AF645">
        <v>307.79999999999899</v>
      </c>
      <c r="AG645">
        <v>116.19999999999899</v>
      </c>
      <c r="AH645">
        <v>59.28</v>
      </c>
      <c r="AI645">
        <v>191.6</v>
      </c>
      <c r="AJ645">
        <v>25.56</v>
      </c>
      <c r="AK645">
        <v>22.87</v>
      </c>
      <c r="AL645">
        <v>-24.18</v>
      </c>
      <c r="AM645">
        <v>-3.48</v>
      </c>
      <c r="AN645">
        <v>-81.62</v>
      </c>
      <c r="AO645">
        <v>-29.04</v>
      </c>
      <c r="AP645">
        <v>-4.7899999999999903</v>
      </c>
      <c r="AQ645">
        <v>3.03</v>
      </c>
    </row>
    <row r="646" spans="1:43" hidden="1" x14ac:dyDescent="0.25">
      <c r="A646" t="s">
        <v>1589</v>
      </c>
      <c r="B646" t="s">
        <v>1588</v>
      </c>
      <c r="C646" t="s">
        <v>102</v>
      </c>
      <c r="D646">
        <v>4037.0706132</v>
      </c>
      <c r="E646">
        <v>1272.55</v>
      </c>
      <c r="F646">
        <v>530.32000000000005</v>
      </c>
      <c r="G646">
        <v>115.38</v>
      </c>
      <c r="H646">
        <v>31.97</v>
      </c>
      <c r="I646">
        <v>1045.42</v>
      </c>
      <c r="J646">
        <v>93.3</v>
      </c>
      <c r="L646">
        <v>0.25209999999999999</v>
      </c>
      <c r="M646">
        <v>136.47</v>
      </c>
      <c r="N646">
        <v>2006.24</v>
      </c>
      <c r="O646">
        <v>3571.4699999999898</v>
      </c>
      <c r="P646">
        <v>596.27</v>
      </c>
      <c r="R646">
        <v>3277.58789999999</v>
      </c>
      <c r="S646">
        <v>187.01999999999899</v>
      </c>
      <c r="T646">
        <v>766.78</v>
      </c>
      <c r="U646">
        <v>157.16</v>
      </c>
      <c r="V646">
        <v>20.390000000000601</v>
      </c>
      <c r="W646">
        <v>3169.0499999999902</v>
      </c>
      <c r="X646">
        <v>3644.54</v>
      </c>
      <c r="Y646">
        <v>1297.0999999999999</v>
      </c>
      <c r="Z646">
        <v>3.1392462000000001</v>
      </c>
      <c r="AA646">
        <v>945.56999999999903</v>
      </c>
      <c r="AC646">
        <v>5322.6399999999903</v>
      </c>
      <c r="AD646">
        <v>1308.51</v>
      </c>
      <c r="AE646">
        <v>482.57999999999902</v>
      </c>
      <c r="AF646">
        <v>7216.01</v>
      </c>
      <c r="AG646">
        <v>1893.37</v>
      </c>
      <c r="AH646">
        <v>1103.5899999999999</v>
      </c>
      <c r="AI646">
        <v>5322.6399999999903</v>
      </c>
      <c r="AJ646">
        <v>401.79</v>
      </c>
      <c r="AK646">
        <v>-232.23</v>
      </c>
      <c r="AL646">
        <v>40.76</v>
      </c>
      <c r="AM646">
        <v>560.02</v>
      </c>
      <c r="AN646">
        <v>-807.63999999999896</v>
      </c>
      <c r="AO646">
        <v>158.229999999999</v>
      </c>
      <c r="AP646">
        <v>368.54999999999899</v>
      </c>
      <c r="AQ646">
        <v>478.7</v>
      </c>
    </row>
    <row r="647" spans="1:43" hidden="1" x14ac:dyDescent="0.25">
      <c r="A647" t="s">
        <v>1591</v>
      </c>
      <c r="B647" t="s">
        <v>1590</v>
      </c>
      <c r="C647" t="s">
        <v>765</v>
      </c>
      <c r="D647">
        <v>4036.8618774900001</v>
      </c>
      <c r="E647">
        <v>1235.75</v>
      </c>
      <c r="F647">
        <v>641.78</v>
      </c>
      <c r="G647">
        <v>18.39</v>
      </c>
      <c r="H647">
        <v>31.91</v>
      </c>
      <c r="I647">
        <v>731.98</v>
      </c>
      <c r="J647">
        <v>3.07</v>
      </c>
      <c r="L647">
        <v>0</v>
      </c>
      <c r="M647">
        <v>2.3199999999999998</v>
      </c>
      <c r="N647">
        <v>11.49</v>
      </c>
      <c r="O647">
        <v>261.05</v>
      </c>
      <c r="P647">
        <v>26.709999999999901</v>
      </c>
      <c r="Q647">
        <v>100.56</v>
      </c>
      <c r="R647">
        <v>62.989999999999903</v>
      </c>
      <c r="S647">
        <v>445.91</v>
      </c>
      <c r="T647">
        <v>345.06999999999903</v>
      </c>
      <c r="U647">
        <v>95.18</v>
      </c>
      <c r="V647">
        <v>15.58</v>
      </c>
      <c r="W647">
        <v>396.35</v>
      </c>
      <c r="X647">
        <v>1210.6500000000001</v>
      </c>
      <c r="Y647">
        <v>986.849999999999</v>
      </c>
      <c r="Z647">
        <v>3.2170455482759999</v>
      </c>
      <c r="AA647">
        <v>198.72</v>
      </c>
      <c r="AC647">
        <v>458.14</v>
      </c>
      <c r="AD647">
        <v>27.19</v>
      </c>
      <c r="AE647">
        <v>8.0599999999999898</v>
      </c>
      <c r="AF647">
        <v>1471.7</v>
      </c>
      <c r="AG647">
        <v>1013.56</v>
      </c>
      <c r="AH647">
        <v>5.57</v>
      </c>
      <c r="AI647">
        <v>458.14</v>
      </c>
      <c r="AJ647">
        <v>14.78</v>
      </c>
      <c r="AK647">
        <v>31.73</v>
      </c>
      <c r="AL647">
        <v>-28.72</v>
      </c>
      <c r="AM647">
        <v>344.33</v>
      </c>
      <c r="AN647">
        <v>124.09</v>
      </c>
      <c r="AO647">
        <v>329.55</v>
      </c>
      <c r="AP647">
        <v>347.34</v>
      </c>
      <c r="AQ647">
        <v>14.36</v>
      </c>
    </row>
    <row r="648" spans="1:43" hidden="1" x14ac:dyDescent="0.25">
      <c r="A648" t="s">
        <v>1593</v>
      </c>
      <c r="B648" t="s">
        <v>1592</v>
      </c>
      <c r="C648" t="s">
        <v>515</v>
      </c>
      <c r="D648">
        <v>4018.6867947000001</v>
      </c>
      <c r="E648">
        <v>447.75</v>
      </c>
      <c r="F648">
        <v>182.79</v>
      </c>
      <c r="G648">
        <v>0.75</v>
      </c>
      <c r="H648">
        <v>77.25</v>
      </c>
      <c r="I648">
        <v>45.73</v>
      </c>
      <c r="J648">
        <v>3.95</v>
      </c>
      <c r="L648">
        <v>71.055999999999997</v>
      </c>
      <c r="M648">
        <v>0.04</v>
      </c>
      <c r="N648">
        <v>0</v>
      </c>
      <c r="O648">
        <v>378.23</v>
      </c>
      <c r="P648">
        <v>160.56</v>
      </c>
      <c r="R648">
        <v>286.74400000000003</v>
      </c>
      <c r="S648">
        <v>75.83</v>
      </c>
      <c r="T648">
        <v>293.05</v>
      </c>
      <c r="U648">
        <v>20.39</v>
      </c>
      <c r="V648">
        <v>13.250000000000201</v>
      </c>
      <c r="W648">
        <v>443.86</v>
      </c>
      <c r="X648">
        <v>780.03</v>
      </c>
      <c r="Y648">
        <v>475.84</v>
      </c>
      <c r="Z648">
        <v>7.7248409999999996</v>
      </c>
      <c r="AA648">
        <v>384.86</v>
      </c>
      <c r="AC648">
        <v>521.86</v>
      </c>
      <c r="AD648">
        <v>375.72</v>
      </c>
      <c r="AE648">
        <v>143.35999999999899</v>
      </c>
      <c r="AF648">
        <v>1158.26</v>
      </c>
      <c r="AG648">
        <v>636.4</v>
      </c>
      <c r="AH648">
        <v>282.75</v>
      </c>
      <c r="AI648">
        <v>521.86</v>
      </c>
      <c r="AJ648">
        <v>49.53</v>
      </c>
      <c r="AK648">
        <v>3.73</v>
      </c>
      <c r="AL648">
        <v>-51.83</v>
      </c>
      <c r="AM648">
        <v>36.47</v>
      </c>
      <c r="AN648">
        <v>-152.51</v>
      </c>
      <c r="AO648">
        <v>-13.06</v>
      </c>
      <c r="AP648">
        <v>-11.6299999999999</v>
      </c>
      <c r="AQ648">
        <v>0</v>
      </c>
    </row>
    <row r="649" spans="1:43" hidden="1" x14ac:dyDescent="0.25">
      <c r="A649" t="s">
        <v>1595</v>
      </c>
      <c r="B649" t="s">
        <v>1594</v>
      </c>
      <c r="C649" t="s">
        <v>88</v>
      </c>
      <c r="D649">
        <v>4004.81197883</v>
      </c>
      <c r="E649">
        <v>950.4</v>
      </c>
      <c r="F649">
        <v>171.03</v>
      </c>
      <c r="G649">
        <v>0</v>
      </c>
      <c r="H649">
        <v>151.55000000000001</v>
      </c>
      <c r="I649">
        <v>15.11</v>
      </c>
      <c r="J649">
        <v>166.73</v>
      </c>
      <c r="L649">
        <v>5.9885000000000002</v>
      </c>
      <c r="M649">
        <v>20.55</v>
      </c>
      <c r="N649">
        <v>0</v>
      </c>
      <c r="O649">
        <v>2012.73999999999</v>
      </c>
      <c r="P649">
        <v>605.44999999999902</v>
      </c>
      <c r="R649">
        <v>1956.1614999999899</v>
      </c>
      <c r="S649">
        <v>26.24</v>
      </c>
      <c r="T649">
        <v>476.659999999999</v>
      </c>
      <c r="U649">
        <v>30.04</v>
      </c>
      <c r="V649">
        <v>2.7299999999997602</v>
      </c>
      <c r="W649">
        <v>1027.55</v>
      </c>
      <c r="X649">
        <v>419.5</v>
      </c>
      <c r="Y649">
        <v>647.68999999999903</v>
      </c>
      <c r="Z649">
        <v>4.1550158000000001</v>
      </c>
      <c r="AA649">
        <v>768.76</v>
      </c>
      <c r="AC649">
        <v>1179.0999999999999</v>
      </c>
      <c r="AD649">
        <v>211.83</v>
      </c>
      <c r="AE649">
        <v>435.99</v>
      </c>
      <c r="AF649">
        <v>2432.2399999999998</v>
      </c>
      <c r="AG649">
        <v>1253.1399999999901</v>
      </c>
      <c r="AH649">
        <v>166.32</v>
      </c>
      <c r="AI649">
        <v>1179.0999999999999</v>
      </c>
      <c r="AJ649">
        <v>416.45</v>
      </c>
      <c r="AK649">
        <v>-199.79</v>
      </c>
      <c r="AL649">
        <v>-437.22</v>
      </c>
      <c r="AM649">
        <v>626.16</v>
      </c>
      <c r="AN649">
        <v>-66.66</v>
      </c>
      <c r="AO649">
        <v>209.70999999999901</v>
      </c>
      <c r="AP649">
        <v>-10.85</v>
      </c>
      <c r="AQ649">
        <v>24.22</v>
      </c>
    </row>
    <row r="650" spans="1:43" hidden="1" x14ac:dyDescent="0.25">
      <c r="A650" t="s">
        <v>1597</v>
      </c>
      <c r="B650" t="s">
        <v>1596</v>
      </c>
      <c r="C650" t="s">
        <v>515</v>
      </c>
      <c r="D650">
        <v>3985.6896294599901</v>
      </c>
      <c r="E650">
        <v>1749.05</v>
      </c>
      <c r="F650">
        <v>141.62</v>
      </c>
      <c r="G650">
        <v>4.59</v>
      </c>
      <c r="H650">
        <v>24.46</v>
      </c>
      <c r="I650">
        <v>279.39999999999998</v>
      </c>
      <c r="J650">
        <v>7.21999999999999</v>
      </c>
      <c r="L650">
        <v>6.4950000000000001</v>
      </c>
      <c r="M650">
        <v>241.52</v>
      </c>
      <c r="N650">
        <v>17.96</v>
      </c>
      <c r="O650">
        <v>700.18999999999903</v>
      </c>
      <c r="P650">
        <v>86.229999999999905</v>
      </c>
      <c r="R650">
        <v>431.13499999999999</v>
      </c>
      <c r="S650">
        <v>124.63999999999901</v>
      </c>
      <c r="T650">
        <v>528.23</v>
      </c>
      <c r="U650">
        <v>21.04</v>
      </c>
      <c r="V650">
        <v>31.16</v>
      </c>
      <c r="W650">
        <v>1307.6199999999999</v>
      </c>
      <c r="X650">
        <v>1410.52</v>
      </c>
      <c r="Y650">
        <v>669.85</v>
      </c>
      <c r="Z650">
        <v>2.4461686999999999</v>
      </c>
      <c r="AA650">
        <v>506.15</v>
      </c>
      <c r="AC650">
        <v>1354.63</v>
      </c>
      <c r="AD650">
        <v>549.66999999999996</v>
      </c>
      <c r="AE650">
        <v>47.849999999999902</v>
      </c>
      <c r="AF650">
        <v>2110.71</v>
      </c>
      <c r="AG650">
        <v>756.07999999999902</v>
      </c>
      <c r="AH650">
        <v>456.81</v>
      </c>
      <c r="AI650">
        <v>1354.63</v>
      </c>
      <c r="AJ650">
        <v>65.13</v>
      </c>
      <c r="AK650">
        <v>20.48</v>
      </c>
      <c r="AL650">
        <v>-131.75</v>
      </c>
      <c r="AM650">
        <v>107.57</v>
      </c>
      <c r="AN650">
        <v>-294.83</v>
      </c>
      <c r="AO650">
        <v>42.44</v>
      </c>
      <c r="AP650">
        <v>-3.7</v>
      </c>
      <c r="AQ650">
        <v>0.45</v>
      </c>
    </row>
    <row r="651" spans="1:43" hidden="1" x14ac:dyDescent="0.25">
      <c r="A651" t="s">
        <v>1599</v>
      </c>
      <c r="B651" t="s">
        <v>1598</v>
      </c>
      <c r="C651" t="s">
        <v>91</v>
      </c>
      <c r="D651">
        <v>3984.8769622999998</v>
      </c>
      <c r="E651">
        <v>14.9</v>
      </c>
      <c r="F651">
        <v>44.18</v>
      </c>
      <c r="G651">
        <v>2345.2800000000002</v>
      </c>
      <c r="H651">
        <v>267.63</v>
      </c>
      <c r="I651">
        <v>209.52</v>
      </c>
      <c r="J651">
        <v>84.38</v>
      </c>
      <c r="L651">
        <v>1677.8879999999999</v>
      </c>
      <c r="M651">
        <v>393.97</v>
      </c>
      <c r="N651">
        <v>-3.05</v>
      </c>
      <c r="O651">
        <v>2784.19</v>
      </c>
      <c r="P651">
        <v>117.51</v>
      </c>
      <c r="R651">
        <v>548.87199999999996</v>
      </c>
      <c r="S651">
        <v>779.66</v>
      </c>
      <c r="T651">
        <v>737.74</v>
      </c>
      <c r="U651">
        <v>163.46</v>
      </c>
      <c r="V651">
        <v>33.130000000000898</v>
      </c>
      <c r="W651">
        <v>384.63999999999902</v>
      </c>
      <c r="X651">
        <v>1070.0999999999999</v>
      </c>
      <c r="Y651">
        <v>781.92</v>
      </c>
      <c r="Z651">
        <v>267.63104620000001</v>
      </c>
      <c r="AA651">
        <v>0.21</v>
      </c>
      <c r="AC651">
        <v>2954.86</v>
      </c>
      <c r="AD651">
        <v>0</v>
      </c>
      <c r="AE651">
        <v>0</v>
      </c>
      <c r="AF651">
        <v>3854.29</v>
      </c>
      <c r="AG651">
        <v>899.43000000000097</v>
      </c>
      <c r="AH651">
        <v>80.92</v>
      </c>
      <c r="AI651">
        <v>2954.8599999999901</v>
      </c>
      <c r="AJ651">
        <v>42.07</v>
      </c>
      <c r="AK651">
        <v>-35.81</v>
      </c>
      <c r="AL651">
        <v>-54.81</v>
      </c>
      <c r="AM651">
        <v>122.01</v>
      </c>
      <c r="AN651">
        <v>-38.739999999999903</v>
      </c>
      <c r="AO651">
        <v>79.94</v>
      </c>
      <c r="AP651">
        <v>31.39</v>
      </c>
      <c r="AQ651">
        <v>13.25</v>
      </c>
    </row>
    <row r="652" spans="1:43" hidden="1" x14ac:dyDescent="0.25">
      <c r="A652" t="s">
        <v>1601</v>
      </c>
      <c r="B652" t="s">
        <v>1600</v>
      </c>
      <c r="C652" t="s">
        <v>326</v>
      </c>
      <c r="D652">
        <v>3980.0655472399999</v>
      </c>
      <c r="E652">
        <v>445</v>
      </c>
      <c r="F652">
        <v>1088.6300000000001</v>
      </c>
      <c r="G652">
        <v>1732.19</v>
      </c>
      <c r="H652">
        <v>89.79</v>
      </c>
      <c r="I652">
        <v>187.35</v>
      </c>
      <c r="K652">
        <v>179.43</v>
      </c>
      <c r="L652">
        <v>788.86699999999996</v>
      </c>
      <c r="M652">
        <v>540.34</v>
      </c>
      <c r="N652">
        <v>24.09</v>
      </c>
      <c r="O652">
        <v>3578.32</v>
      </c>
      <c r="P652">
        <v>1145.1599999999901</v>
      </c>
      <c r="R652">
        <v>1848.8430000000001</v>
      </c>
      <c r="S652">
        <v>793.38</v>
      </c>
      <c r="T652">
        <v>2323.04</v>
      </c>
      <c r="U652">
        <v>220.84</v>
      </c>
      <c r="V652">
        <v>123.06</v>
      </c>
      <c r="W652">
        <v>536.84</v>
      </c>
      <c r="X652">
        <v>3361.83</v>
      </c>
      <c r="Y652">
        <v>3411.67</v>
      </c>
      <c r="Z652">
        <v>8.9790214000000006</v>
      </c>
      <c r="AA652">
        <v>3025.0299999999902</v>
      </c>
      <c r="AC652">
        <v>2383.3200000000002</v>
      </c>
      <c r="AD652">
        <v>1173.8</v>
      </c>
      <c r="AE652">
        <v>1022.09999999999</v>
      </c>
      <c r="AF652">
        <v>6940.15</v>
      </c>
      <c r="AG652">
        <v>4556.83</v>
      </c>
      <c r="AH652">
        <v>1207.3</v>
      </c>
      <c r="AI652">
        <v>2383.3199999999902</v>
      </c>
      <c r="AJ652">
        <v>143.38</v>
      </c>
      <c r="AK652">
        <v>421.32</v>
      </c>
      <c r="AL652">
        <v>-118.61</v>
      </c>
      <c r="AM652">
        <v>-257.82</v>
      </c>
      <c r="AN652">
        <v>-187.57999999999899</v>
      </c>
      <c r="AO652">
        <v>-401.2</v>
      </c>
      <c r="AP652">
        <v>44.889999999999901</v>
      </c>
      <c r="AQ652">
        <v>22.43</v>
      </c>
    </row>
    <row r="653" spans="1:43" hidden="1" x14ac:dyDescent="0.25">
      <c r="A653" t="s">
        <v>1603</v>
      </c>
      <c r="B653" t="s">
        <v>1602</v>
      </c>
      <c r="C653" t="s">
        <v>418</v>
      </c>
      <c r="D653">
        <v>3961.0858379000001</v>
      </c>
      <c r="E653">
        <v>253.1</v>
      </c>
      <c r="F653">
        <v>131.28</v>
      </c>
      <c r="G653">
        <v>177.29</v>
      </c>
      <c r="H653">
        <v>31.21</v>
      </c>
      <c r="I653">
        <v>169.27</v>
      </c>
      <c r="J653">
        <v>3.0999999999999899</v>
      </c>
      <c r="L653">
        <v>0</v>
      </c>
      <c r="M653">
        <v>19.940000000000001</v>
      </c>
      <c r="N653">
        <v>0</v>
      </c>
      <c r="O653">
        <v>204.85</v>
      </c>
      <c r="P653">
        <v>9.0800000000000693</v>
      </c>
      <c r="R653">
        <v>163.55000000000001</v>
      </c>
      <c r="S653">
        <v>61.49</v>
      </c>
      <c r="T653">
        <v>158.36999999999901</v>
      </c>
      <c r="U653">
        <v>21.36</v>
      </c>
      <c r="V653">
        <v>5.9800000000000697</v>
      </c>
      <c r="W653">
        <v>396.29</v>
      </c>
      <c r="X653">
        <v>698.4</v>
      </c>
      <c r="Y653">
        <v>289.64999999999998</v>
      </c>
      <c r="Z653">
        <v>15.6042635</v>
      </c>
      <c r="AA653">
        <v>0</v>
      </c>
      <c r="AC653">
        <v>604.52</v>
      </c>
      <c r="AD653">
        <v>198.56</v>
      </c>
      <c r="AE653">
        <v>0</v>
      </c>
      <c r="AF653">
        <v>903.25</v>
      </c>
      <c r="AG653">
        <v>298.73</v>
      </c>
      <c r="AH653">
        <v>269.08</v>
      </c>
      <c r="AI653">
        <v>604.52</v>
      </c>
      <c r="AJ653">
        <v>20.68</v>
      </c>
      <c r="AK653">
        <v>-89.12</v>
      </c>
      <c r="AL653">
        <v>-12.75</v>
      </c>
      <c r="AM653">
        <v>88.56</v>
      </c>
      <c r="AN653">
        <v>-58.78</v>
      </c>
      <c r="AO653">
        <v>67.88</v>
      </c>
      <c r="AP653">
        <v>-13.31</v>
      </c>
      <c r="AQ653">
        <v>18.73</v>
      </c>
    </row>
    <row r="654" spans="1:43" hidden="1" x14ac:dyDescent="0.25">
      <c r="A654" t="s">
        <v>1605</v>
      </c>
      <c r="B654" t="s">
        <v>1604</v>
      </c>
      <c r="C654" t="s">
        <v>515</v>
      </c>
      <c r="D654">
        <v>3939.92824031999</v>
      </c>
      <c r="E654">
        <v>493.95</v>
      </c>
      <c r="F654">
        <v>286.73</v>
      </c>
      <c r="G654">
        <v>46.57</v>
      </c>
      <c r="H654">
        <v>52.87</v>
      </c>
      <c r="I654">
        <v>167.6</v>
      </c>
      <c r="K654">
        <v>5.38</v>
      </c>
      <c r="L654">
        <v>3.03</v>
      </c>
      <c r="M654">
        <v>89.52</v>
      </c>
      <c r="O654">
        <v>265.02</v>
      </c>
      <c r="P654">
        <v>161.96</v>
      </c>
      <c r="R654">
        <v>159.25</v>
      </c>
      <c r="S654">
        <v>85.25</v>
      </c>
      <c r="T654">
        <v>458.13</v>
      </c>
      <c r="U654">
        <v>7.84</v>
      </c>
      <c r="V654">
        <v>26.14</v>
      </c>
      <c r="W654">
        <v>98.44</v>
      </c>
      <c r="X654">
        <v>839.68</v>
      </c>
      <c r="Y654">
        <v>744.86</v>
      </c>
      <c r="Z654">
        <v>5.2866</v>
      </c>
      <c r="AA654">
        <v>356.05</v>
      </c>
      <c r="AC654">
        <v>197.88</v>
      </c>
      <c r="AD654">
        <v>425.08</v>
      </c>
      <c r="AE654">
        <v>135.82</v>
      </c>
      <c r="AF654">
        <v>1104.7</v>
      </c>
      <c r="AG654">
        <v>906.82</v>
      </c>
      <c r="AH654">
        <v>161.75</v>
      </c>
      <c r="AI654">
        <v>197.88</v>
      </c>
      <c r="AJ654">
        <v>7.62</v>
      </c>
      <c r="AK654">
        <v>74.040000000000006</v>
      </c>
      <c r="AL654">
        <v>-141.84</v>
      </c>
      <c r="AM654">
        <v>52.11</v>
      </c>
      <c r="AN654">
        <v>-39.72</v>
      </c>
      <c r="AO654">
        <v>44.49</v>
      </c>
      <c r="AP654">
        <v>-15.6899999999999</v>
      </c>
      <c r="AQ654">
        <v>0</v>
      </c>
    </row>
    <row r="655" spans="1:43" hidden="1" x14ac:dyDescent="0.25">
      <c r="A655" t="s">
        <v>1607</v>
      </c>
      <c r="B655" t="s">
        <v>1606</v>
      </c>
      <c r="C655" t="s">
        <v>334</v>
      </c>
      <c r="D655">
        <v>3937.4028905</v>
      </c>
      <c r="E655">
        <v>173.75</v>
      </c>
      <c r="F655">
        <v>276.51</v>
      </c>
      <c r="G655">
        <v>370.71</v>
      </c>
      <c r="H655">
        <v>226.62</v>
      </c>
      <c r="I655">
        <v>382.13</v>
      </c>
      <c r="J655">
        <v>217.53</v>
      </c>
      <c r="L655">
        <v>0</v>
      </c>
      <c r="M655">
        <v>4.8</v>
      </c>
      <c r="O655">
        <v>1639.62</v>
      </c>
      <c r="P655">
        <v>421.95</v>
      </c>
      <c r="R655">
        <v>1588.82</v>
      </c>
      <c r="S655">
        <v>589.04</v>
      </c>
      <c r="T655">
        <v>560.13</v>
      </c>
      <c r="U655">
        <v>46</v>
      </c>
      <c r="V655">
        <v>42.14</v>
      </c>
      <c r="W655">
        <v>967.90999999999894</v>
      </c>
      <c r="X655">
        <v>1184.21</v>
      </c>
      <c r="Y655">
        <v>836.64</v>
      </c>
      <c r="Z655">
        <v>22.661311600000001</v>
      </c>
      <c r="AA655">
        <v>198.74999999999901</v>
      </c>
      <c r="AC655">
        <v>1565.23999999999</v>
      </c>
      <c r="AD655">
        <v>173.05</v>
      </c>
      <c r="AE655">
        <v>162.27999999999901</v>
      </c>
      <c r="AF655">
        <v>2823.83</v>
      </c>
      <c r="AG655">
        <v>1258.5899999999999</v>
      </c>
      <c r="AH655">
        <v>39.99</v>
      </c>
      <c r="AI655">
        <v>1565.24</v>
      </c>
      <c r="AJ655">
        <v>47.11</v>
      </c>
      <c r="AK655">
        <v>-328.17</v>
      </c>
      <c r="AL655">
        <v>-35</v>
      </c>
      <c r="AM655">
        <v>301.85000000000002</v>
      </c>
      <c r="AN655">
        <v>-132.88</v>
      </c>
      <c r="AO655">
        <v>254.74</v>
      </c>
      <c r="AP655">
        <v>-61.319999999999901</v>
      </c>
      <c r="AQ655">
        <v>180.72</v>
      </c>
    </row>
    <row r="656" spans="1:43" hidden="1" x14ac:dyDescent="0.25">
      <c r="A656" t="s">
        <v>1609</v>
      </c>
      <c r="B656" t="s">
        <v>1608</v>
      </c>
      <c r="C656" t="s">
        <v>88</v>
      </c>
      <c r="D656">
        <v>3924.2013726</v>
      </c>
      <c r="E656">
        <v>1606.35</v>
      </c>
      <c r="F656">
        <v>98.88</v>
      </c>
      <c r="G656">
        <v>276.64</v>
      </c>
      <c r="H656">
        <v>24.94</v>
      </c>
      <c r="I656">
        <v>125.98</v>
      </c>
      <c r="J656">
        <v>10.61</v>
      </c>
      <c r="L656">
        <v>0</v>
      </c>
      <c r="M656">
        <v>0.97</v>
      </c>
      <c r="N656">
        <v>0</v>
      </c>
      <c r="O656">
        <v>306.8</v>
      </c>
      <c r="P656">
        <v>141.91999999999999</v>
      </c>
      <c r="R656">
        <v>295.75</v>
      </c>
      <c r="S656">
        <v>62.39</v>
      </c>
      <c r="T656">
        <v>119.219999999999</v>
      </c>
      <c r="U656">
        <v>10.08</v>
      </c>
      <c r="V656">
        <v>7.84</v>
      </c>
      <c r="W656">
        <v>137.66</v>
      </c>
      <c r="X656">
        <v>492.46</v>
      </c>
      <c r="Y656">
        <v>218.099999999999</v>
      </c>
      <c r="Z656">
        <v>2.4939315999999998</v>
      </c>
      <c r="AA656">
        <v>228.74999999999901</v>
      </c>
      <c r="AC656">
        <v>439.24</v>
      </c>
      <c r="AD656">
        <v>194.59</v>
      </c>
      <c r="AE656">
        <v>123.469999999999</v>
      </c>
      <c r="AF656">
        <v>799.26</v>
      </c>
      <c r="AG656">
        <v>360.02</v>
      </c>
      <c r="AH656">
        <v>109.5</v>
      </c>
      <c r="AI656">
        <v>439.24</v>
      </c>
      <c r="AJ656">
        <v>170.28</v>
      </c>
      <c r="AK656">
        <v>188.43</v>
      </c>
      <c r="AL656">
        <v>-145.83000000000001</v>
      </c>
      <c r="AM656">
        <v>1.41</v>
      </c>
      <c r="AN656">
        <v>-79.88</v>
      </c>
      <c r="AO656">
        <v>-168.87</v>
      </c>
      <c r="AP656">
        <v>44.009999999999899</v>
      </c>
      <c r="AQ656">
        <v>5.25</v>
      </c>
    </row>
    <row r="657" spans="1:43" hidden="1" x14ac:dyDescent="0.25">
      <c r="A657" t="s">
        <v>1611</v>
      </c>
      <c r="B657" t="s">
        <v>1610</v>
      </c>
      <c r="C657" t="s">
        <v>1215</v>
      </c>
      <c r="D657">
        <v>3912.5893202099901</v>
      </c>
      <c r="E657">
        <v>83.4</v>
      </c>
      <c r="F657">
        <v>998.52</v>
      </c>
      <c r="G657">
        <v>2176.27</v>
      </c>
      <c r="H657">
        <v>44.23</v>
      </c>
      <c r="I657">
        <v>583.91</v>
      </c>
      <c r="K657">
        <v>292.77</v>
      </c>
      <c r="L657">
        <v>1160.2529999999999</v>
      </c>
      <c r="M657">
        <v>92.89</v>
      </c>
      <c r="N657">
        <v>-40.21</v>
      </c>
      <c r="O657">
        <v>3269.57</v>
      </c>
      <c r="P657">
        <v>981.44</v>
      </c>
      <c r="R657">
        <v>1432.9369999999999</v>
      </c>
      <c r="S657">
        <v>504.36999999999898</v>
      </c>
      <c r="T657">
        <v>979.76</v>
      </c>
      <c r="U657">
        <v>290.72000000000003</v>
      </c>
      <c r="V657">
        <v>751.34</v>
      </c>
      <c r="W657">
        <v>-479.44</v>
      </c>
      <c r="X657">
        <v>1345.1499999999901</v>
      </c>
      <c r="Y657">
        <v>1978.28</v>
      </c>
      <c r="Z657">
        <v>44.228000000000002</v>
      </c>
      <c r="AA657">
        <v>598.13</v>
      </c>
      <c r="AC657">
        <v>1655</v>
      </c>
      <c r="AD657">
        <v>21.58</v>
      </c>
      <c r="AE657">
        <v>230.1</v>
      </c>
      <c r="AF657">
        <v>4614.72</v>
      </c>
      <c r="AG657">
        <v>2959.72</v>
      </c>
      <c r="AH657">
        <v>235.29</v>
      </c>
      <c r="AI657">
        <v>1655</v>
      </c>
      <c r="AJ657">
        <v>61.88</v>
      </c>
      <c r="AK657">
        <v>-84.75</v>
      </c>
      <c r="AL657">
        <v>-123.49</v>
      </c>
      <c r="AM657">
        <v>-138.93</v>
      </c>
      <c r="AN657">
        <v>1.6700000000000099</v>
      </c>
      <c r="AO657">
        <v>-200.81</v>
      </c>
      <c r="AP657">
        <v>-347.17</v>
      </c>
      <c r="AQ657">
        <v>1.71</v>
      </c>
    </row>
    <row r="658" spans="1:43" hidden="1" x14ac:dyDescent="0.25">
      <c r="A658" t="s">
        <v>1613</v>
      </c>
      <c r="B658" t="s">
        <v>1612</v>
      </c>
      <c r="C658" t="s">
        <v>347</v>
      </c>
      <c r="D658">
        <v>3905.051465</v>
      </c>
      <c r="E658">
        <v>735.75</v>
      </c>
      <c r="F658">
        <v>94.87</v>
      </c>
      <c r="G658">
        <v>2.6</v>
      </c>
      <c r="H658">
        <v>10.15</v>
      </c>
      <c r="I658">
        <v>13.1</v>
      </c>
      <c r="J658">
        <v>11.76</v>
      </c>
      <c r="L658">
        <v>0.1</v>
      </c>
      <c r="M658">
        <v>0</v>
      </c>
      <c r="N658">
        <v>0</v>
      </c>
      <c r="O658">
        <v>488.27</v>
      </c>
      <c r="P658">
        <v>98.74</v>
      </c>
      <c r="R658">
        <v>464.73999999999899</v>
      </c>
      <c r="S658">
        <v>15.2</v>
      </c>
      <c r="T658">
        <v>106.08999999999899</v>
      </c>
      <c r="U658">
        <v>23.43</v>
      </c>
      <c r="V658">
        <v>0.62</v>
      </c>
      <c r="W658">
        <v>426.63</v>
      </c>
      <c r="X658">
        <v>250.80999999999901</v>
      </c>
      <c r="Y658">
        <v>200.95999999999901</v>
      </c>
      <c r="Z658">
        <v>5.0770999999999997</v>
      </c>
      <c r="AA658">
        <v>171.289999999999</v>
      </c>
      <c r="AC658">
        <v>439.38</v>
      </c>
      <c r="AD658">
        <v>86.19</v>
      </c>
      <c r="AE658">
        <v>86.3599999999999</v>
      </c>
      <c r="AF658">
        <v>739.07999999999902</v>
      </c>
      <c r="AG658">
        <v>299.7</v>
      </c>
      <c r="AH658">
        <v>136.32</v>
      </c>
      <c r="AI658">
        <v>439.37999999999897</v>
      </c>
      <c r="AJ658">
        <v>165.91</v>
      </c>
      <c r="AK658">
        <v>9.85</v>
      </c>
      <c r="AL658">
        <v>-169.11</v>
      </c>
      <c r="AM658">
        <v>161.53</v>
      </c>
      <c r="AN658">
        <v>-1.04</v>
      </c>
      <c r="AO658">
        <v>-4.3799999999999901</v>
      </c>
      <c r="AP658">
        <v>2.26999999999998</v>
      </c>
      <c r="AQ658">
        <v>10.15</v>
      </c>
    </row>
    <row r="659" spans="1:43" hidden="1" x14ac:dyDescent="0.25">
      <c r="A659" t="s">
        <v>1615</v>
      </c>
      <c r="B659" t="s">
        <v>1614</v>
      </c>
      <c r="C659" t="s">
        <v>381</v>
      </c>
      <c r="D659">
        <v>3901.0798134000001</v>
      </c>
      <c r="E659">
        <v>24</v>
      </c>
      <c r="F659">
        <v>142.52000000000001</v>
      </c>
      <c r="G659">
        <v>73.12</v>
      </c>
      <c r="H659">
        <v>51.4</v>
      </c>
      <c r="I659">
        <v>19.91</v>
      </c>
      <c r="J659">
        <v>717.05</v>
      </c>
      <c r="L659">
        <v>18.848199999999999</v>
      </c>
      <c r="M659">
        <v>235.24</v>
      </c>
      <c r="N659">
        <v>460.31</v>
      </c>
      <c r="O659">
        <v>4006.24999999999</v>
      </c>
      <c r="P659">
        <v>2170.87</v>
      </c>
      <c r="R659">
        <v>3245.3017999999902</v>
      </c>
      <c r="S659">
        <v>173.99</v>
      </c>
      <c r="T659">
        <v>664.97</v>
      </c>
      <c r="U659">
        <v>506.86</v>
      </c>
      <c r="V659">
        <v>361.51</v>
      </c>
      <c r="W659">
        <v>1038.27</v>
      </c>
      <c r="X659">
        <v>615.21</v>
      </c>
      <c r="Y659">
        <v>807.49</v>
      </c>
      <c r="Z659">
        <v>154.19287800000001</v>
      </c>
      <c r="AA659">
        <v>1285.45</v>
      </c>
      <c r="AC659">
        <v>1643.1</v>
      </c>
      <c r="AD659">
        <v>48.18</v>
      </c>
      <c r="AE659">
        <v>1092.31</v>
      </c>
      <c r="AF659">
        <v>4621.45999999999</v>
      </c>
      <c r="AG659">
        <v>2978.3599999999901</v>
      </c>
      <c r="AH659">
        <v>373.13</v>
      </c>
      <c r="AI659">
        <v>1643.0999999999899</v>
      </c>
      <c r="AJ659">
        <v>34.51</v>
      </c>
      <c r="AK659">
        <v>-127.39</v>
      </c>
      <c r="AL659">
        <v>-8.65</v>
      </c>
      <c r="AM659">
        <v>129.30000000000001</v>
      </c>
      <c r="AN659">
        <v>13.22</v>
      </c>
      <c r="AO659">
        <v>94.79</v>
      </c>
      <c r="AP659">
        <v>-6.7399999999999904</v>
      </c>
      <c r="AQ659">
        <v>0</v>
      </c>
    </row>
    <row r="660" spans="1:43" hidden="1" x14ac:dyDescent="0.25">
      <c r="A660" t="s">
        <v>1617</v>
      </c>
      <c r="B660" t="s">
        <v>1616</v>
      </c>
      <c r="C660" t="s">
        <v>544</v>
      </c>
      <c r="D660">
        <v>3865.5834913799999</v>
      </c>
      <c r="E660">
        <v>9141.9</v>
      </c>
      <c r="F660">
        <v>68.16</v>
      </c>
      <c r="G660">
        <v>0</v>
      </c>
      <c r="H660">
        <v>4.16</v>
      </c>
      <c r="I660">
        <v>6.28</v>
      </c>
      <c r="J660">
        <v>8.85</v>
      </c>
      <c r="L660">
        <v>0</v>
      </c>
      <c r="M660">
        <v>43.35</v>
      </c>
      <c r="N660">
        <v>0</v>
      </c>
      <c r="O660">
        <v>288.849999999999</v>
      </c>
      <c r="P660">
        <v>11.149999999999901</v>
      </c>
      <c r="R660">
        <v>239.1</v>
      </c>
      <c r="S660">
        <v>53.769999999999897</v>
      </c>
      <c r="T660">
        <v>240.48999999999899</v>
      </c>
      <c r="U660">
        <v>6.4</v>
      </c>
      <c r="V660">
        <v>1.2999999999999901</v>
      </c>
      <c r="W660">
        <v>765.86</v>
      </c>
      <c r="X660">
        <v>800.97</v>
      </c>
      <c r="Y660">
        <v>308.64999999999998</v>
      </c>
      <c r="Z660">
        <v>0.41552679999999997</v>
      </c>
      <c r="AA660">
        <v>173.61</v>
      </c>
      <c r="AC660">
        <v>770.02</v>
      </c>
      <c r="AD660">
        <v>277.2</v>
      </c>
      <c r="AE660">
        <v>1</v>
      </c>
      <c r="AF660">
        <v>1089.82</v>
      </c>
      <c r="AG660">
        <v>319.79999999999899</v>
      </c>
      <c r="AH660">
        <v>463.72</v>
      </c>
      <c r="AI660">
        <v>770.02</v>
      </c>
      <c r="AJ660">
        <v>55.71</v>
      </c>
      <c r="AK660">
        <v>-24.79</v>
      </c>
      <c r="AL660">
        <v>63.95</v>
      </c>
      <c r="AM660">
        <v>-65.459999999999994</v>
      </c>
      <c r="AN660">
        <v>-318.70999999999998</v>
      </c>
      <c r="AO660">
        <v>-121.16999999999901</v>
      </c>
      <c r="AP660">
        <v>-26.299999999999901</v>
      </c>
      <c r="AQ660">
        <v>0.62</v>
      </c>
    </row>
    <row r="661" spans="1:43" hidden="1" x14ac:dyDescent="0.25">
      <c r="A661" t="s">
        <v>1619</v>
      </c>
      <c r="B661" t="s">
        <v>1618</v>
      </c>
      <c r="C661" t="s">
        <v>27</v>
      </c>
      <c r="D661">
        <v>3854.99919804</v>
      </c>
      <c r="E661">
        <v>124.95</v>
      </c>
      <c r="G661">
        <v>1370.05</v>
      </c>
      <c r="H661">
        <v>311.5</v>
      </c>
      <c r="I661">
        <v>2368.42</v>
      </c>
      <c r="M661">
        <v>12582.46</v>
      </c>
      <c r="O661">
        <v>50056.849999999897</v>
      </c>
      <c r="P661">
        <v>6620.24999999998</v>
      </c>
      <c r="Q661">
        <v>34380.74</v>
      </c>
      <c r="R661">
        <v>826.27</v>
      </c>
      <c r="U661">
        <v>2267.38</v>
      </c>
      <c r="V661">
        <v>2502.1299999999801</v>
      </c>
      <c r="W661">
        <v>2881.47999999999</v>
      </c>
      <c r="X661">
        <v>2368.42</v>
      </c>
      <c r="Y661">
        <v>41238.910000000003</v>
      </c>
      <c r="Z661">
        <v>31.150173299999999</v>
      </c>
      <c r="AB661">
        <v>41238.910000000003</v>
      </c>
      <c r="AC661">
        <v>4566.1099999999997</v>
      </c>
      <c r="AE661">
        <v>4118.12</v>
      </c>
      <c r="AF661">
        <v>52425.269999999902</v>
      </c>
      <c r="AG661">
        <v>47859.159999999902</v>
      </c>
      <c r="AI661">
        <v>4566.1099999999997</v>
      </c>
      <c r="AJ661">
        <v>166.51</v>
      </c>
      <c r="AK661">
        <v>8.14</v>
      </c>
      <c r="AL661">
        <v>-164.76</v>
      </c>
      <c r="AM661">
        <v>-1565.72</v>
      </c>
      <c r="AN661">
        <v>-2505.88</v>
      </c>
      <c r="AO661">
        <v>-1732.23</v>
      </c>
      <c r="AP661">
        <v>-1722.34</v>
      </c>
      <c r="AQ661">
        <v>31.1</v>
      </c>
    </row>
    <row r="662" spans="1:43" hidden="1" x14ac:dyDescent="0.25">
      <c r="A662" t="s">
        <v>1621</v>
      </c>
      <c r="B662" t="s">
        <v>1620</v>
      </c>
      <c r="C662" t="s">
        <v>91</v>
      </c>
      <c r="D662">
        <v>3789.6328883400001</v>
      </c>
      <c r="E662">
        <v>500.95</v>
      </c>
      <c r="F662">
        <v>18.690000000000001</v>
      </c>
      <c r="G662">
        <v>0</v>
      </c>
      <c r="H662">
        <v>37.49</v>
      </c>
      <c r="I662">
        <v>119.33</v>
      </c>
      <c r="J662">
        <v>2.57</v>
      </c>
      <c r="L662">
        <v>3.919</v>
      </c>
      <c r="M662">
        <v>0</v>
      </c>
      <c r="N662">
        <v>0.82</v>
      </c>
      <c r="O662">
        <v>211.63</v>
      </c>
      <c r="P662">
        <v>11.5199999999999</v>
      </c>
      <c r="R662">
        <v>205.350999999999</v>
      </c>
      <c r="S662">
        <v>60.73</v>
      </c>
      <c r="T662">
        <v>37.31</v>
      </c>
      <c r="U662">
        <v>2.36</v>
      </c>
      <c r="V662">
        <v>2.75999999999995</v>
      </c>
      <c r="W662">
        <v>354.11</v>
      </c>
      <c r="X662">
        <v>248.31</v>
      </c>
      <c r="Y662">
        <v>56</v>
      </c>
      <c r="Z662">
        <v>7.497382</v>
      </c>
      <c r="AA662">
        <v>25.32</v>
      </c>
      <c r="AC662">
        <v>392.42</v>
      </c>
      <c r="AD662">
        <v>1.03</v>
      </c>
      <c r="AE662">
        <v>6.19</v>
      </c>
      <c r="AF662">
        <v>459.94</v>
      </c>
      <c r="AG662">
        <v>67.519999999999897</v>
      </c>
      <c r="AH662">
        <v>67.22</v>
      </c>
      <c r="AI662">
        <v>392.42</v>
      </c>
      <c r="AJ662">
        <v>62.07</v>
      </c>
      <c r="AK662">
        <v>127.49</v>
      </c>
      <c r="AL662">
        <v>-102.33</v>
      </c>
      <c r="AM662">
        <v>33.56</v>
      </c>
      <c r="AN662">
        <v>-57.44</v>
      </c>
      <c r="AO662">
        <v>-28.509999999999899</v>
      </c>
      <c r="AP662">
        <v>58.72</v>
      </c>
      <c r="AQ662">
        <v>9.48</v>
      </c>
    </row>
    <row r="663" spans="1:43" hidden="1" x14ac:dyDescent="0.25">
      <c r="A663" t="s">
        <v>1623</v>
      </c>
      <c r="B663" t="s">
        <v>1622</v>
      </c>
      <c r="C663" t="s">
        <v>1624</v>
      </c>
      <c r="D663">
        <v>3782.7900724900001</v>
      </c>
      <c r="E663">
        <v>182.55</v>
      </c>
      <c r="F663">
        <v>110.45</v>
      </c>
      <c r="G663">
        <v>0</v>
      </c>
      <c r="H663">
        <v>203.49</v>
      </c>
      <c r="I663">
        <v>1064.75</v>
      </c>
      <c r="K663">
        <v>20.05</v>
      </c>
      <c r="L663">
        <v>0</v>
      </c>
      <c r="M663">
        <v>7.42</v>
      </c>
      <c r="O663">
        <v>1167.1299999999901</v>
      </c>
      <c r="P663">
        <v>67.310000000000201</v>
      </c>
      <c r="R663">
        <v>990.68</v>
      </c>
      <c r="S663">
        <v>74.89</v>
      </c>
      <c r="T663">
        <v>260.52</v>
      </c>
      <c r="U663">
        <v>148.97999999999999</v>
      </c>
      <c r="V663">
        <v>67.310000000000201</v>
      </c>
      <c r="W663">
        <v>1938.03</v>
      </c>
      <c r="X663">
        <v>1412.67</v>
      </c>
      <c r="Y663">
        <v>370.97</v>
      </c>
      <c r="Z663">
        <v>20.348521099999999</v>
      </c>
      <c r="AA663">
        <v>0</v>
      </c>
      <c r="AC663">
        <v>2141.52</v>
      </c>
      <c r="AD663">
        <v>100.17</v>
      </c>
      <c r="AE663">
        <v>0</v>
      </c>
      <c r="AF663">
        <v>2579.8000000000002</v>
      </c>
      <c r="AG663">
        <v>438.28</v>
      </c>
      <c r="AH663">
        <v>172.86</v>
      </c>
      <c r="AI663">
        <v>2141.52</v>
      </c>
      <c r="AJ663">
        <v>230.22</v>
      </c>
      <c r="AK663">
        <v>-1033.29</v>
      </c>
      <c r="AL663">
        <v>692.75</v>
      </c>
      <c r="AM663">
        <v>360.28</v>
      </c>
      <c r="AN663">
        <v>-190.07999999999899</v>
      </c>
      <c r="AO663">
        <v>130.05999999999901</v>
      </c>
      <c r="AP663">
        <v>19.739999999999998</v>
      </c>
      <c r="AQ663">
        <v>177.44</v>
      </c>
    </row>
    <row r="664" spans="1:43" hidden="1" x14ac:dyDescent="0.25">
      <c r="A664" t="s">
        <v>1626</v>
      </c>
      <c r="B664" t="s">
        <v>1625</v>
      </c>
      <c r="C664" t="s">
        <v>347</v>
      </c>
      <c r="D664">
        <v>3777.9449736699999</v>
      </c>
      <c r="E664">
        <v>3903.3</v>
      </c>
      <c r="F664">
        <v>22.74</v>
      </c>
      <c r="G664">
        <v>41.21</v>
      </c>
      <c r="H664">
        <v>5.24</v>
      </c>
      <c r="I664">
        <v>4.0199999999999996</v>
      </c>
      <c r="J664">
        <v>13.75</v>
      </c>
      <c r="L664">
        <v>2.0000000000000001E-4</v>
      </c>
      <c r="M664">
        <v>0</v>
      </c>
      <c r="N664">
        <v>0</v>
      </c>
      <c r="O664">
        <v>273.17</v>
      </c>
      <c r="P664">
        <v>120.33</v>
      </c>
      <c r="R664">
        <v>259.49979999999999</v>
      </c>
      <c r="S664">
        <v>22.48</v>
      </c>
      <c r="T664">
        <v>114.39</v>
      </c>
      <c r="U664">
        <v>13.67</v>
      </c>
      <c r="V664">
        <v>12.92</v>
      </c>
      <c r="W664">
        <v>122.07</v>
      </c>
      <c r="X664">
        <v>152.80999999999901</v>
      </c>
      <c r="Y664">
        <v>137.13</v>
      </c>
      <c r="Z664">
        <v>1.305097744867</v>
      </c>
      <c r="AA664">
        <v>196.23</v>
      </c>
      <c r="AC664">
        <v>168.51999999999899</v>
      </c>
      <c r="AD664">
        <v>64.81</v>
      </c>
      <c r="AE664">
        <v>93.66</v>
      </c>
      <c r="AF664">
        <v>425.98</v>
      </c>
      <c r="AG664">
        <v>257.45999999999998</v>
      </c>
      <c r="AH664">
        <v>61.5</v>
      </c>
      <c r="AI664">
        <v>168.51999999999899</v>
      </c>
      <c r="AJ664">
        <v>28.19</v>
      </c>
      <c r="AK664">
        <v>2.9</v>
      </c>
      <c r="AL664">
        <v>-28.49</v>
      </c>
      <c r="AM664">
        <v>24.85</v>
      </c>
      <c r="AN664">
        <v>-18.7699999999999</v>
      </c>
      <c r="AO664">
        <v>-3.34</v>
      </c>
      <c r="AP664">
        <v>-0.73999999999999699</v>
      </c>
      <c r="AQ664">
        <v>0</v>
      </c>
    </row>
    <row r="665" spans="1:43" hidden="1" x14ac:dyDescent="0.25">
      <c r="A665" t="s">
        <v>1628</v>
      </c>
      <c r="B665" t="s">
        <v>1627</v>
      </c>
      <c r="C665" t="s">
        <v>347</v>
      </c>
      <c r="D665">
        <v>3767.4875604399999</v>
      </c>
      <c r="E665">
        <v>223.9</v>
      </c>
      <c r="F665">
        <v>338.7</v>
      </c>
      <c r="G665">
        <v>37.85</v>
      </c>
      <c r="H665">
        <v>180.22</v>
      </c>
      <c r="I665">
        <v>67.63</v>
      </c>
      <c r="J665">
        <v>166.47</v>
      </c>
      <c r="L665">
        <v>0</v>
      </c>
      <c r="M665">
        <v>16.59</v>
      </c>
      <c r="N665">
        <v>1.54</v>
      </c>
      <c r="O665">
        <v>1741.9299999999901</v>
      </c>
      <c r="P665">
        <v>458.44</v>
      </c>
      <c r="R665">
        <v>1624.96</v>
      </c>
      <c r="S665">
        <v>163.96</v>
      </c>
      <c r="T665">
        <v>539.13</v>
      </c>
      <c r="U665">
        <v>100.38</v>
      </c>
      <c r="V665">
        <v>42.95</v>
      </c>
      <c r="W665">
        <v>1530.88</v>
      </c>
      <c r="X665">
        <v>1344.83</v>
      </c>
      <c r="Y665">
        <v>877.83</v>
      </c>
      <c r="Z665">
        <v>18.0219448</v>
      </c>
      <c r="AA665">
        <v>586.76</v>
      </c>
      <c r="AC665">
        <v>1750.49</v>
      </c>
      <c r="AD665">
        <v>836.94</v>
      </c>
      <c r="AE665">
        <v>249.01999999999899</v>
      </c>
      <c r="AF665">
        <v>3086.76</v>
      </c>
      <c r="AG665">
        <v>1336.27</v>
      </c>
      <c r="AH665">
        <v>276.3</v>
      </c>
      <c r="AI665">
        <v>1750.49</v>
      </c>
      <c r="AJ665">
        <v>338.69</v>
      </c>
      <c r="AK665">
        <v>289.45</v>
      </c>
      <c r="AL665">
        <v>-335.33</v>
      </c>
      <c r="AM665">
        <v>43.19</v>
      </c>
      <c r="AN665">
        <v>-361.719999999999</v>
      </c>
      <c r="AO665">
        <v>-295.5</v>
      </c>
      <c r="AP665">
        <v>-2.6899999999999902</v>
      </c>
      <c r="AQ665">
        <v>0</v>
      </c>
    </row>
    <row r="666" spans="1:43" hidden="1" x14ac:dyDescent="0.25">
      <c r="A666" t="s">
        <v>77</v>
      </c>
      <c r="B666" t="s">
        <v>78</v>
      </c>
      <c r="C666" t="s">
        <v>79</v>
      </c>
      <c r="D666">
        <v>3766.1097517500002</v>
      </c>
      <c r="E666">
        <v>291.39999999999998</v>
      </c>
      <c r="F666">
        <v>16.04</v>
      </c>
      <c r="G666">
        <v>0</v>
      </c>
      <c r="H666">
        <v>12.84</v>
      </c>
      <c r="I666">
        <v>110.05</v>
      </c>
      <c r="K666">
        <v>0.54</v>
      </c>
      <c r="L666">
        <v>0</v>
      </c>
      <c r="M666">
        <v>0</v>
      </c>
      <c r="O666">
        <v>28.09</v>
      </c>
      <c r="P666">
        <v>3.24</v>
      </c>
      <c r="R666">
        <v>5.12</v>
      </c>
      <c r="S666">
        <v>34.29</v>
      </c>
      <c r="T666">
        <v>37.24</v>
      </c>
      <c r="U666">
        <v>22.43</v>
      </c>
      <c r="V666">
        <v>3.24</v>
      </c>
      <c r="W666">
        <v>123.34</v>
      </c>
      <c r="X666">
        <v>164.61</v>
      </c>
      <c r="Y666">
        <v>53.28</v>
      </c>
      <c r="Z666">
        <v>12.842209506934999</v>
      </c>
      <c r="AA666">
        <v>0</v>
      </c>
      <c r="AC666">
        <v>136.18</v>
      </c>
      <c r="AD666">
        <v>0</v>
      </c>
      <c r="AE666">
        <v>0</v>
      </c>
      <c r="AF666">
        <v>192.7</v>
      </c>
      <c r="AG666">
        <v>56.52</v>
      </c>
      <c r="AH666">
        <v>20.27</v>
      </c>
      <c r="AI666">
        <v>136.18</v>
      </c>
      <c r="AJ666">
        <v>0.72</v>
      </c>
      <c r="AK666">
        <v>-43.49</v>
      </c>
      <c r="AL666">
        <v>-49.45</v>
      </c>
      <c r="AM666">
        <v>82.28</v>
      </c>
      <c r="AN666">
        <v>-20.799999999999901</v>
      </c>
      <c r="AO666">
        <v>81.56</v>
      </c>
      <c r="AP666">
        <v>-10.66</v>
      </c>
      <c r="AQ666">
        <v>2.59</v>
      </c>
    </row>
    <row r="667" spans="1:43" hidden="1" x14ac:dyDescent="0.25">
      <c r="A667" t="s">
        <v>1630</v>
      </c>
      <c r="B667" t="s">
        <v>1629</v>
      </c>
      <c r="C667" t="s">
        <v>468</v>
      </c>
      <c r="D667">
        <v>3762.5544179099902</v>
      </c>
      <c r="E667">
        <v>154.85</v>
      </c>
      <c r="F667">
        <v>228.06</v>
      </c>
      <c r="G667">
        <v>80.709999999999994</v>
      </c>
      <c r="H667">
        <v>24.45</v>
      </c>
      <c r="I667">
        <v>56.6</v>
      </c>
      <c r="K667">
        <v>11.67</v>
      </c>
      <c r="L667">
        <v>16.878599999999999</v>
      </c>
      <c r="M667">
        <v>0</v>
      </c>
      <c r="N667">
        <v>30.95</v>
      </c>
      <c r="O667">
        <v>529.01</v>
      </c>
      <c r="P667">
        <v>44.57</v>
      </c>
      <c r="R667">
        <v>488.79140000000001</v>
      </c>
      <c r="S667">
        <v>19.89</v>
      </c>
      <c r="T667">
        <v>73.199999999999903</v>
      </c>
      <c r="U667">
        <v>11.67</v>
      </c>
      <c r="V667">
        <v>9.6200000000000099</v>
      </c>
      <c r="W667">
        <v>597.61</v>
      </c>
      <c r="X667">
        <v>550.54</v>
      </c>
      <c r="Y667">
        <v>301.26</v>
      </c>
      <c r="Z667">
        <v>24.448046900000001</v>
      </c>
      <c r="AA667">
        <v>61.76</v>
      </c>
      <c r="AC667">
        <v>733.72</v>
      </c>
      <c r="AD667">
        <v>193.48</v>
      </c>
      <c r="AE667">
        <v>34.949999999999903</v>
      </c>
      <c r="AF667">
        <v>1079.55</v>
      </c>
      <c r="AG667">
        <v>345.83</v>
      </c>
      <c r="AH667">
        <v>280.57</v>
      </c>
      <c r="AI667">
        <v>733.72</v>
      </c>
      <c r="AJ667">
        <v>97.34</v>
      </c>
      <c r="AK667">
        <v>-27.97</v>
      </c>
      <c r="AL667">
        <v>-84.44</v>
      </c>
      <c r="AM667">
        <v>95.2</v>
      </c>
      <c r="AN667">
        <v>-99.25</v>
      </c>
      <c r="AO667">
        <v>-2.14</v>
      </c>
      <c r="AP667">
        <v>-17.209999999999901</v>
      </c>
      <c r="AQ667">
        <v>14.32</v>
      </c>
    </row>
    <row r="668" spans="1:43" hidden="1" x14ac:dyDescent="0.25">
      <c r="A668" t="s">
        <v>1632</v>
      </c>
      <c r="B668" t="s">
        <v>1631</v>
      </c>
      <c r="C668" t="s">
        <v>1264</v>
      </c>
      <c r="D668">
        <v>3730.8735000000001</v>
      </c>
      <c r="E668">
        <v>71.13</v>
      </c>
      <c r="F668">
        <v>107.59</v>
      </c>
      <c r="G668">
        <v>0</v>
      </c>
      <c r="H668">
        <v>4913.93</v>
      </c>
      <c r="I668">
        <v>221.01</v>
      </c>
      <c r="L668">
        <v>4597.1270000000004</v>
      </c>
      <c r="M668">
        <v>0</v>
      </c>
      <c r="N668">
        <v>0</v>
      </c>
      <c r="O668">
        <v>11858.4</v>
      </c>
      <c r="P668">
        <v>7998.77</v>
      </c>
      <c r="R668">
        <v>6094.4229999999898</v>
      </c>
      <c r="S668">
        <v>439.61</v>
      </c>
      <c r="T668">
        <v>406.32999999999902</v>
      </c>
      <c r="U668">
        <v>1166.8499999999999</v>
      </c>
      <c r="V668">
        <v>5069.41</v>
      </c>
      <c r="W668">
        <v>-907.6</v>
      </c>
      <c r="X668">
        <v>660.62</v>
      </c>
      <c r="Y668">
        <v>513.91999999999996</v>
      </c>
      <c r="Z668">
        <v>58.05</v>
      </c>
      <c r="AA668">
        <v>3038.0299999999902</v>
      </c>
      <c r="AC668">
        <v>4006.33</v>
      </c>
      <c r="AD668">
        <v>0</v>
      </c>
      <c r="AE668">
        <v>2929.3599999999901</v>
      </c>
      <c r="AF668">
        <v>12519.02</v>
      </c>
      <c r="AG668">
        <v>8512.69</v>
      </c>
      <c r="AH668">
        <v>0</v>
      </c>
      <c r="AI668">
        <v>4006.33</v>
      </c>
      <c r="AJ668">
        <v>648.4</v>
      </c>
      <c r="AK668">
        <v>-516.24</v>
      </c>
      <c r="AL668">
        <v>-283.95</v>
      </c>
      <c r="AM668">
        <v>809.11</v>
      </c>
      <c r="AN668">
        <v>-68.680000000000007</v>
      </c>
      <c r="AO668">
        <v>160.71</v>
      </c>
      <c r="AP668">
        <v>8.9200000000000692</v>
      </c>
      <c r="AQ668">
        <v>313.47000000000003</v>
      </c>
    </row>
    <row r="669" spans="1:43" hidden="1" x14ac:dyDescent="0.25">
      <c r="A669" t="s">
        <v>1634</v>
      </c>
      <c r="B669" t="s">
        <v>1633</v>
      </c>
      <c r="C669" t="s">
        <v>326</v>
      </c>
      <c r="D669">
        <v>3728.6146800000001</v>
      </c>
      <c r="E669">
        <v>280.39999999999998</v>
      </c>
      <c r="F669">
        <v>293.49</v>
      </c>
      <c r="G669">
        <v>38.119999999999997</v>
      </c>
      <c r="H669">
        <v>24.66</v>
      </c>
      <c r="I669">
        <v>59.36</v>
      </c>
      <c r="J669">
        <v>36.409999999999997</v>
      </c>
      <c r="L669">
        <v>0</v>
      </c>
      <c r="M669">
        <v>0.64</v>
      </c>
      <c r="N669">
        <v>0</v>
      </c>
      <c r="O669">
        <v>1248.83</v>
      </c>
      <c r="P669">
        <v>375.94</v>
      </c>
      <c r="R669">
        <v>1174.25</v>
      </c>
      <c r="S669">
        <v>138.22</v>
      </c>
      <c r="T669">
        <v>475.7</v>
      </c>
      <c r="U669">
        <v>73.94</v>
      </c>
      <c r="V669">
        <v>52.63</v>
      </c>
      <c r="W669">
        <v>1005.19999999999</v>
      </c>
      <c r="X669">
        <v>964.28</v>
      </c>
      <c r="Y669">
        <v>769.19</v>
      </c>
      <c r="Z669">
        <v>12.330075000000001</v>
      </c>
      <c r="AA669">
        <v>675.02</v>
      </c>
      <c r="AC669">
        <v>1067.98</v>
      </c>
      <c r="AD669">
        <v>328.98</v>
      </c>
      <c r="AE669">
        <v>286.89999999999998</v>
      </c>
      <c r="AF669">
        <v>2213.11</v>
      </c>
      <c r="AG669">
        <v>1145.1300000000001</v>
      </c>
      <c r="AH669">
        <v>437.72</v>
      </c>
      <c r="AI669">
        <v>1067.98</v>
      </c>
      <c r="AJ669">
        <v>273.31</v>
      </c>
      <c r="AK669">
        <v>-5.56</v>
      </c>
      <c r="AL669">
        <v>-284.37</v>
      </c>
      <c r="AM669">
        <v>293.73</v>
      </c>
      <c r="AN669">
        <v>-51.1</v>
      </c>
      <c r="AO669">
        <v>20.420000000000002</v>
      </c>
      <c r="AP669">
        <v>3.80000000000001</v>
      </c>
      <c r="AQ669">
        <v>27.13</v>
      </c>
    </row>
    <row r="670" spans="1:43" hidden="1" x14ac:dyDescent="0.25">
      <c r="A670" t="s">
        <v>1636</v>
      </c>
      <c r="B670" t="s">
        <v>1635</v>
      </c>
      <c r="C670" t="s">
        <v>384</v>
      </c>
      <c r="D670">
        <v>3725.3182457500002</v>
      </c>
      <c r="E670">
        <v>469.05</v>
      </c>
      <c r="F670">
        <v>12.92</v>
      </c>
      <c r="G670">
        <v>415.97</v>
      </c>
      <c r="H670">
        <v>83.39</v>
      </c>
      <c r="I670">
        <v>14.93</v>
      </c>
      <c r="K670">
        <v>76.849999999999994</v>
      </c>
      <c r="L670">
        <v>15.769</v>
      </c>
      <c r="M670">
        <v>0</v>
      </c>
      <c r="N670">
        <v>87.01</v>
      </c>
      <c r="O670">
        <v>603.34</v>
      </c>
      <c r="P670">
        <v>79</v>
      </c>
      <c r="R670">
        <v>192.011</v>
      </c>
      <c r="S670">
        <v>16.22</v>
      </c>
      <c r="T670">
        <v>210.60999999999899</v>
      </c>
      <c r="U670">
        <v>318.70999999999998</v>
      </c>
      <c r="V670">
        <v>11.81</v>
      </c>
      <c r="W670">
        <v>290.44999999999902</v>
      </c>
      <c r="X670">
        <v>576.01</v>
      </c>
      <c r="Y670">
        <v>223.52999999999901</v>
      </c>
      <c r="Z670">
        <v>8.3387089999999997</v>
      </c>
      <c r="AA670">
        <v>141.88999999999999</v>
      </c>
      <c r="AC670">
        <v>876.81999999999903</v>
      </c>
      <c r="AD670">
        <v>428.8</v>
      </c>
      <c r="AE670">
        <v>67.19</v>
      </c>
      <c r="AF670">
        <v>1179.3499999999999</v>
      </c>
      <c r="AG670">
        <v>302.52999999999997</v>
      </c>
      <c r="AH670">
        <v>116.06</v>
      </c>
      <c r="AI670">
        <v>876.81999999999903</v>
      </c>
      <c r="AJ670">
        <v>5.04</v>
      </c>
      <c r="AK670">
        <v>-85.24</v>
      </c>
      <c r="AL670">
        <v>39.39</v>
      </c>
      <c r="AM670">
        <v>41.01</v>
      </c>
      <c r="AN670">
        <v>-93.14</v>
      </c>
      <c r="AO670">
        <v>35.97</v>
      </c>
      <c r="AP670">
        <v>-4.8399999999999803</v>
      </c>
      <c r="AQ670">
        <v>0</v>
      </c>
    </row>
    <row r="671" spans="1:43" hidden="1" x14ac:dyDescent="0.25">
      <c r="A671" t="s">
        <v>1638</v>
      </c>
      <c r="B671" t="s">
        <v>1637</v>
      </c>
      <c r="C671" t="s">
        <v>35</v>
      </c>
      <c r="D671">
        <v>3724.7253936799998</v>
      </c>
      <c r="E671">
        <v>122.74</v>
      </c>
    </row>
    <row r="672" spans="1:43" hidden="1" x14ac:dyDescent="0.25">
      <c r="A672" t="s">
        <v>1640</v>
      </c>
      <c r="B672" t="s">
        <v>1639</v>
      </c>
      <c r="C672" t="s">
        <v>85</v>
      </c>
      <c r="D672">
        <v>3709.8554822999999</v>
      </c>
      <c r="E672">
        <v>76.599999999999994</v>
      </c>
      <c r="F672">
        <v>94.88</v>
      </c>
      <c r="G672">
        <v>443.12</v>
      </c>
      <c r="H672">
        <v>516.91999999999996</v>
      </c>
      <c r="I672">
        <v>190.32</v>
      </c>
      <c r="K672">
        <v>76.39</v>
      </c>
      <c r="L672">
        <v>318.4237</v>
      </c>
      <c r="M672">
        <v>141.08000000000001</v>
      </c>
      <c r="N672">
        <v>9.8000000000000007</v>
      </c>
      <c r="O672">
        <v>2098.31</v>
      </c>
      <c r="P672">
        <v>431.94</v>
      </c>
      <c r="R672">
        <v>1481.4863</v>
      </c>
      <c r="S672">
        <v>20.4299999999999</v>
      </c>
      <c r="T672">
        <v>236.9</v>
      </c>
      <c r="U672">
        <v>80.930000000000007</v>
      </c>
      <c r="V672">
        <v>12.3600000000002</v>
      </c>
      <c r="W672">
        <v>693.98999999999899</v>
      </c>
      <c r="X672">
        <v>329.24</v>
      </c>
      <c r="Y672">
        <v>331.78</v>
      </c>
      <c r="Z672">
        <v>49.964383599999998</v>
      </c>
      <c r="AA672">
        <v>602.15</v>
      </c>
      <c r="AC672">
        <v>1663.8299999999899</v>
      </c>
      <c r="AD672">
        <v>0</v>
      </c>
      <c r="AE672">
        <v>419.58</v>
      </c>
      <c r="AF672">
        <v>2427.5500000000002</v>
      </c>
      <c r="AG672">
        <v>763.72</v>
      </c>
      <c r="AH672">
        <v>118.49</v>
      </c>
      <c r="AI672">
        <v>1663.83</v>
      </c>
      <c r="AJ672">
        <v>59.34</v>
      </c>
      <c r="AK672">
        <v>-210.77</v>
      </c>
      <c r="AL672">
        <v>-40.76</v>
      </c>
      <c r="AM672">
        <v>363.4</v>
      </c>
      <c r="AN672">
        <v>-10.35</v>
      </c>
      <c r="AO672">
        <v>304.05999999999898</v>
      </c>
      <c r="AP672">
        <v>111.869999999999</v>
      </c>
      <c r="AQ672">
        <v>62.47</v>
      </c>
    </row>
    <row r="673" spans="1:43" hidden="1" x14ac:dyDescent="0.25">
      <c r="A673" t="s">
        <v>1642</v>
      </c>
      <c r="B673" t="s">
        <v>1641</v>
      </c>
      <c r="C673" t="s">
        <v>515</v>
      </c>
      <c r="D673">
        <v>3677.1506481599999</v>
      </c>
      <c r="E673">
        <v>1160.7</v>
      </c>
      <c r="F673">
        <v>280.06</v>
      </c>
      <c r="G673">
        <v>15.31</v>
      </c>
      <c r="H673">
        <v>31.39</v>
      </c>
      <c r="I673">
        <v>286.55</v>
      </c>
      <c r="J673">
        <v>13.4</v>
      </c>
      <c r="L673">
        <v>15.8119</v>
      </c>
      <c r="M673">
        <v>104.3</v>
      </c>
      <c r="N673">
        <v>2.06</v>
      </c>
      <c r="O673">
        <v>655.45999999999901</v>
      </c>
      <c r="P673">
        <v>59.559999999999697</v>
      </c>
      <c r="R673">
        <v>507.21809999999999</v>
      </c>
      <c r="S673">
        <v>37.270000000000003</v>
      </c>
      <c r="T673">
        <v>234.7</v>
      </c>
      <c r="U673">
        <v>28.13</v>
      </c>
      <c r="V673">
        <v>14.3999999999997</v>
      </c>
      <c r="W673">
        <v>1085.76</v>
      </c>
      <c r="X673">
        <v>1053.3799999999901</v>
      </c>
      <c r="Y673">
        <v>514.76</v>
      </c>
      <c r="Z673">
        <v>3.1392416000000001</v>
      </c>
      <c r="AA673">
        <v>100.38999999999901</v>
      </c>
      <c r="AC673">
        <v>1134.52</v>
      </c>
      <c r="AD673">
        <v>435.78</v>
      </c>
      <c r="AE673">
        <v>31.76</v>
      </c>
      <c r="AF673">
        <v>1708.8399999999899</v>
      </c>
      <c r="AG673">
        <v>574.31999999999903</v>
      </c>
      <c r="AH673">
        <v>293.77999999999997</v>
      </c>
      <c r="AI673">
        <v>1134.52</v>
      </c>
      <c r="AJ673">
        <v>47.69</v>
      </c>
      <c r="AK673">
        <v>-22.78</v>
      </c>
      <c r="AL673">
        <v>-181.68</v>
      </c>
      <c r="AM673">
        <v>202.46</v>
      </c>
      <c r="AN673">
        <v>-217.05</v>
      </c>
      <c r="AO673">
        <v>154.77000000000001</v>
      </c>
      <c r="AP673">
        <v>-2</v>
      </c>
      <c r="AQ673">
        <v>31.28</v>
      </c>
    </row>
    <row r="674" spans="1:43" hidden="1" x14ac:dyDescent="0.25">
      <c r="A674" t="s">
        <v>1644</v>
      </c>
      <c r="B674" t="s">
        <v>1643</v>
      </c>
      <c r="C674" t="s">
        <v>347</v>
      </c>
      <c r="D674">
        <v>3676.4507847499999</v>
      </c>
      <c r="E674">
        <v>347.15</v>
      </c>
      <c r="F674">
        <v>421.96</v>
      </c>
      <c r="G674">
        <v>294.83999999999997</v>
      </c>
      <c r="H674">
        <v>104.8</v>
      </c>
      <c r="I674">
        <v>786.14</v>
      </c>
      <c r="J674">
        <v>36.39</v>
      </c>
      <c r="L674">
        <v>0</v>
      </c>
      <c r="M674">
        <v>0</v>
      </c>
      <c r="O674">
        <v>657.1</v>
      </c>
      <c r="P674">
        <v>144.97999999999999</v>
      </c>
      <c r="R674">
        <v>629.57000000000005</v>
      </c>
      <c r="S674">
        <v>91.9</v>
      </c>
      <c r="T674">
        <v>95.579999999999899</v>
      </c>
      <c r="U674">
        <v>27.53</v>
      </c>
      <c r="V674">
        <v>95.490000000000407</v>
      </c>
      <c r="W674">
        <v>863.44</v>
      </c>
      <c r="X674">
        <v>1268.5</v>
      </c>
      <c r="Y674">
        <v>517.54</v>
      </c>
      <c r="Z674">
        <v>10.479803799999999</v>
      </c>
      <c r="AA674">
        <v>15</v>
      </c>
      <c r="AC674">
        <v>1263.08</v>
      </c>
      <c r="AD674">
        <v>369.61</v>
      </c>
      <c r="AE674">
        <v>13.1</v>
      </c>
      <c r="AF674">
        <v>1925.6</v>
      </c>
      <c r="AG674">
        <v>662.52</v>
      </c>
      <c r="AH674">
        <v>20.85</v>
      </c>
      <c r="AI674">
        <v>1263.08</v>
      </c>
      <c r="AJ674">
        <v>81.150000000000006</v>
      </c>
      <c r="AK674">
        <v>-55.56</v>
      </c>
      <c r="AL674">
        <v>-269</v>
      </c>
      <c r="AM674">
        <v>215.26</v>
      </c>
      <c r="AN674">
        <v>-20.99</v>
      </c>
      <c r="AO674">
        <v>134.10999999999899</v>
      </c>
      <c r="AP674">
        <v>-109.3</v>
      </c>
      <c r="AQ674">
        <v>41.87</v>
      </c>
    </row>
    <row r="675" spans="1:43" hidden="1" x14ac:dyDescent="0.25">
      <c r="A675" t="s">
        <v>1646</v>
      </c>
      <c r="B675" t="s">
        <v>1645</v>
      </c>
      <c r="C675" t="s">
        <v>564</v>
      </c>
      <c r="D675">
        <v>3657.1378143749998</v>
      </c>
      <c r="E675">
        <v>2532.85</v>
      </c>
      <c r="F675">
        <v>232.61</v>
      </c>
      <c r="G675">
        <v>64.489999999999995</v>
      </c>
      <c r="H675">
        <v>14.92</v>
      </c>
      <c r="I675">
        <v>28.619999999999902</v>
      </c>
      <c r="J675">
        <v>15.35</v>
      </c>
      <c r="L675">
        <v>6.7560000000000002</v>
      </c>
      <c r="M675">
        <v>27.39</v>
      </c>
      <c r="N675">
        <v>0.75</v>
      </c>
      <c r="O675">
        <v>887.06</v>
      </c>
      <c r="P675">
        <v>389.01</v>
      </c>
      <c r="R675">
        <v>797.79399999999998</v>
      </c>
      <c r="S675">
        <v>70.22</v>
      </c>
      <c r="T675">
        <v>138.79</v>
      </c>
      <c r="U675">
        <v>55.12</v>
      </c>
      <c r="V675">
        <v>78.42</v>
      </c>
      <c r="W675">
        <v>1234.8</v>
      </c>
      <c r="X675">
        <v>1188.31</v>
      </c>
      <c r="Y675">
        <v>371.4</v>
      </c>
      <c r="Z675">
        <v>1.4922525</v>
      </c>
      <c r="AA675">
        <v>351.12</v>
      </c>
      <c r="AC675">
        <v>1314.96</v>
      </c>
      <c r="AD675">
        <v>656.05</v>
      </c>
      <c r="AE675">
        <v>295.24</v>
      </c>
      <c r="AF675">
        <v>2075.37</v>
      </c>
      <c r="AG675">
        <v>760.41</v>
      </c>
      <c r="AH675">
        <v>433.42</v>
      </c>
      <c r="AI675">
        <v>1314.95999999999</v>
      </c>
      <c r="AJ675">
        <v>195.85</v>
      </c>
      <c r="AK675">
        <v>-71.45</v>
      </c>
      <c r="AL675">
        <v>-163.94</v>
      </c>
      <c r="AM675">
        <v>190.01</v>
      </c>
      <c r="AN675">
        <v>-122.38</v>
      </c>
      <c r="AO675">
        <v>-5.84</v>
      </c>
      <c r="AP675">
        <v>-45.38</v>
      </c>
      <c r="AQ675">
        <v>22.38</v>
      </c>
    </row>
    <row r="676" spans="1:43" hidden="1" x14ac:dyDescent="0.25">
      <c r="A676" t="s">
        <v>1648</v>
      </c>
      <c r="B676" t="s">
        <v>1647</v>
      </c>
      <c r="C676" t="s">
        <v>88</v>
      </c>
      <c r="D676">
        <v>3647.2609520999999</v>
      </c>
      <c r="E676">
        <v>1679.1</v>
      </c>
      <c r="F676">
        <v>48.27</v>
      </c>
      <c r="G676">
        <v>209.03</v>
      </c>
      <c r="H676">
        <v>22.17</v>
      </c>
      <c r="I676">
        <v>176.99</v>
      </c>
      <c r="K676">
        <v>8.7099999999999902</v>
      </c>
      <c r="L676">
        <v>0</v>
      </c>
      <c r="M676">
        <v>0</v>
      </c>
      <c r="N676">
        <v>0</v>
      </c>
      <c r="O676">
        <v>222.41</v>
      </c>
      <c r="P676">
        <v>13.78</v>
      </c>
      <c r="R676">
        <v>211.1</v>
      </c>
      <c r="S676">
        <v>32.35</v>
      </c>
      <c r="T676">
        <v>123.16999999999901</v>
      </c>
      <c r="U676">
        <v>2.6</v>
      </c>
      <c r="V676">
        <v>0.67</v>
      </c>
      <c r="W676">
        <v>241.89</v>
      </c>
      <c r="X676">
        <v>435.9</v>
      </c>
      <c r="Y676">
        <v>171.44</v>
      </c>
      <c r="Z676">
        <v>2.2165062</v>
      </c>
      <c r="AA676">
        <v>119.94</v>
      </c>
      <c r="AC676">
        <v>473.09</v>
      </c>
      <c r="AD676">
        <v>169.96</v>
      </c>
      <c r="AE676">
        <v>13.11</v>
      </c>
      <c r="AF676">
        <v>658.31</v>
      </c>
      <c r="AG676">
        <v>185.22</v>
      </c>
      <c r="AH676">
        <v>56.6</v>
      </c>
      <c r="AI676">
        <v>473.09</v>
      </c>
      <c r="AJ676">
        <v>89.16</v>
      </c>
      <c r="AK676">
        <v>234.96</v>
      </c>
      <c r="AL676">
        <v>-196.81</v>
      </c>
      <c r="AM676">
        <v>20.38</v>
      </c>
      <c r="AN676">
        <v>-93.71</v>
      </c>
      <c r="AO676">
        <v>-68.78</v>
      </c>
      <c r="AP676">
        <v>58.53</v>
      </c>
      <c r="AQ676">
        <v>0</v>
      </c>
    </row>
    <row r="677" spans="1:43" hidden="1" x14ac:dyDescent="0.25">
      <c r="A677" t="s">
        <v>1650</v>
      </c>
      <c r="B677" t="s">
        <v>1649</v>
      </c>
      <c r="C677" t="s">
        <v>384</v>
      </c>
      <c r="D677">
        <v>3600.8563278050001</v>
      </c>
      <c r="E677">
        <v>67.05</v>
      </c>
      <c r="F677">
        <v>344.28</v>
      </c>
      <c r="G677">
        <v>5383.61</v>
      </c>
      <c r="H677">
        <v>90.6</v>
      </c>
      <c r="I677">
        <v>190.28</v>
      </c>
      <c r="K677">
        <v>104.97</v>
      </c>
      <c r="L677">
        <v>0</v>
      </c>
      <c r="M677">
        <v>199.69</v>
      </c>
      <c r="N677">
        <v>10.91</v>
      </c>
      <c r="O677">
        <v>653.47</v>
      </c>
      <c r="P677">
        <v>539.31000000000097</v>
      </c>
      <c r="R677">
        <v>96.46</v>
      </c>
      <c r="S677">
        <v>1112.55</v>
      </c>
      <c r="T677">
        <v>3441.4299999999898</v>
      </c>
      <c r="U677">
        <v>252.35</v>
      </c>
      <c r="V677">
        <v>181.67000000000101</v>
      </c>
      <c r="W677">
        <v>-2484.3599999999901</v>
      </c>
      <c r="X677">
        <v>7097.31</v>
      </c>
      <c r="Y677">
        <v>3785.70999999999</v>
      </c>
      <c r="Z677">
        <v>45.299073200000002</v>
      </c>
      <c r="AA677">
        <v>1328.92</v>
      </c>
      <c r="AC677">
        <v>3425.76</v>
      </c>
      <c r="AD677">
        <v>5521.06</v>
      </c>
      <c r="AE677">
        <v>357.64</v>
      </c>
      <c r="AF677">
        <v>7750.78</v>
      </c>
      <c r="AG677">
        <v>4325.0200000000004</v>
      </c>
      <c r="AH677">
        <v>273.42</v>
      </c>
      <c r="AI677">
        <v>3425.76</v>
      </c>
      <c r="AJ677">
        <v>0.53</v>
      </c>
      <c r="AK677">
        <v>-63.83</v>
      </c>
      <c r="AL677">
        <v>280.38</v>
      </c>
      <c r="AM677">
        <v>-247.71</v>
      </c>
      <c r="AN677">
        <v>-362.45</v>
      </c>
      <c r="AO677">
        <v>-248.24</v>
      </c>
      <c r="AP677">
        <v>-31.16</v>
      </c>
      <c r="AQ677">
        <v>0</v>
      </c>
    </row>
    <row r="678" spans="1:43" hidden="1" x14ac:dyDescent="0.25">
      <c r="A678" t="s">
        <v>1652</v>
      </c>
      <c r="B678" t="s">
        <v>1651</v>
      </c>
      <c r="C678" t="s">
        <v>515</v>
      </c>
      <c r="D678">
        <v>3581.8762282399998</v>
      </c>
      <c r="E678">
        <v>33.9</v>
      </c>
      <c r="F678">
        <v>24.78</v>
      </c>
      <c r="G678">
        <v>25.74</v>
      </c>
      <c r="H678">
        <v>98.87</v>
      </c>
      <c r="I678">
        <v>8.07</v>
      </c>
      <c r="K678">
        <v>1.07</v>
      </c>
      <c r="L678">
        <v>0.95979999999999999</v>
      </c>
      <c r="M678">
        <v>0</v>
      </c>
      <c r="O678">
        <v>62.16</v>
      </c>
      <c r="P678">
        <v>8.9800000000000608</v>
      </c>
      <c r="R678">
        <v>57.930199999999999</v>
      </c>
      <c r="S678">
        <v>156.94</v>
      </c>
      <c r="T678">
        <v>141.71</v>
      </c>
      <c r="U678">
        <v>2.2000000000000002</v>
      </c>
      <c r="V678">
        <v>3.58000000000006</v>
      </c>
      <c r="W678">
        <v>63.59</v>
      </c>
      <c r="X678">
        <v>308.68</v>
      </c>
      <c r="Y678">
        <v>166.49</v>
      </c>
      <c r="Z678">
        <v>98.869838200000004</v>
      </c>
      <c r="AA678">
        <v>52.199999999999903</v>
      </c>
      <c r="AC678">
        <v>195.36999999999901</v>
      </c>
      <c r="AD678">
        <v>114.58</v>
      </c>
      <c r="AE678">
        <v>5.3999999999999897</v>
      </c>
      <c r="AF678">
        <v>370.84</v>
      </c>
      <c r="AG678">
        <v>175.47</v>
      </c>
      <c r="AH678">
        <v>29.09</v>
      </c>
      <c r="AI678">
        <v>195.37</v>
      </c>
      <c r="AJ678">
        <v>35.22</v>
      </c>
      <c r="AK678">
        <v>45.65</v>
      </c>
      <c r="AL678">
        <v>-53.65</v>
      </c>
      <c r="AM678">
        <v>-3.1</v>
      </c>
      <c r="AN678">
        <v>-53.86</v>
      </c>
      <c r="AO678">
        <v>-38.32</v>
      </c>
      <c r="AP678">
        <v>-11.1</v>
      </c>
      <c r="AQ678">
        <v>4.9400000000000004</v>
      </c>
    </row>
    <row r="679" spans="1:43" hidden="1" x14ac:dyDescent="0.25">
      <c r="A679" t="s">
        <v>1654</v>
      </c>
      <c r="B679" t="s">
        <v>1653</v>
      </c>
      <c r="C679" t="s">
        <v>468</v>
      </c>
      <c r="D679">
        <v>3580.23945</v>
      </c>
      <c r="E679">
        <v>229.45</v>
      </c>
      <c r="F679">
        <v>659.12</v>
      </c>
      <c r="G679">
        <v>135.30000000000001</v>
      </c>
      <c r="H679">
        <v>15.61</v>
      </c>
      <c r="I679">
        <v>57.91</v>
      </c>
      <c r="J679">
        <v>170.64</v>
      </c>
      <c r="L679">
        <v>0</v>
      </c>
      <c r="M679">
        <v>0.19</v>
      </c>
      <c r="O679">
        <v>1497.02</v>
      </c>
      <c r="P679">
        <v>548.38999999999896</v>
      </c>
      <c r="R679">
        <v>1456.56</v>
      </c>
      <c r="S679">
        <v>107.33</v>
      </c>
      <c r="T679">
        <v>542.24</v>
      </c>
      <c r="U679">
        <v>40.270000000000003</v>
      </c>
      <c r="V679">
        <v>98.499999999999702</v>
      </c>
      <c r="W679">
        <v>800.93</v>
      </c>
      <c r="X679">
        <v>1204.57</v>
      </c>
      <c r="Y679">
        <v>1201.3599999999999</v>
      </c>
      <c r="Z679">
        <v>15.60947</v>
      </c>
      <c r="AA679">
        <v>777.9</v>
      </c>
      <c r="AC679">
        <v>951.84</v>
      </c>
      <c r="AD679">
        <v>646.99</v>
      </c>
      <c r="AE679">
        <v>279.25</v>
      </c>
      <c r="AF679">
        <v>2701.59</v>
      </c>
      <c r="AG679">
        <v>1749.75</v>
      </c>
      <c r="AH679">
        <v>392.34</v>
      </c>
      <c r="AI679">
        <v>951.84</v>
      </c>
      <c r="AJ679">
        <v>169.13</v>
      </c>
      <c r="AK679">
        <v>-247.88</v>
      </c>
      <c r="AL679">
        <v>-153.51</v>
      </c>
      <c r="AM679">
        <v>406.11</v>
      </c>
      <c r="AN679">
        <v>-45.73</v>
      </c>
      <c r="AO679">
        <v>236.98</v>
      </c>
      <c r="AP679">
        <v>4.7200000000000202</v>
      </c>
      <c r="AQ679">
        <v>3.12</v>
      </c>
    </row>
    <row r="680" spans="1:43" hidden="1" x14ac:dyDescent="0.25">
      <c r="A680" t="s">
        <v>1656</v>
      </c>
      <c r="B680" t="s">
        <v>1655</v>
      </c>
      <c r="C680" t="s">
        <v>1657</v>
      </c>
      <c r="D680">
        <v>3572.0369387599999</v>
      </c>
      <c r="E680">
        <v>18.55</v>
      </c>
      <c r="F680">
        <v>768.26</v>
      </c>
      <c r="G680">
        <v>6336.13</v>
      </c>
      <c r="H680">
        <v>184.13</v>
      </c>
      <c r="I680">
        <v>182.18</v>
      </c>
      <c r="K680">
        <v>1193.06</v>
      </c>
      <c r="L680">
        <v>739.94999999999902</v>
      </c>
      <c r="M680">
        <v>0</v>
      </c>
      <c r="N680">
        <v>-60.61</v>
      </c>
      <c r="O680">
        <v>5941.24999999999</v>
      </c>
      <c r="P680">
        <v>104.86999999999701</v>
      </c>
      <c r="R680">
        <v>3239.4699999999898</v>
      </c>
      <c r="S680">
        <v>454.64</v>
      </c>
      <c r="T680">
        <v>4919.3999999999996</v>
      </c>
      <c r="U680">
        <v>768.77</v>
      </c>
      <c r="V680">
        <v>29.069999999997201</v>
      </c>
      <c r="W680">
        <v>-5592.48</v>
      </c>
      <c r="X680">
        <v>726.7</v>
      </c>
      <c r="Y680">
        <v>5687.66</v>
      </c>
      <c r="Z680">
        <v>184.12539530000001</v>
      </c>
      <c r="AA680">
        <v>377.60999999999899</v>
      </c>
      <c r="AC680">
        <v>875.41999999999905</v>
      </c>
      <c r="AD680">
        <v>9.52</v>
      </c>
      <c r="AE680">
        <v>75.8</v>
      </c>
      <c r="AF680">
        <v>6667.9499999999898</v>
      </c>
      <c r="AG680">
        <v>5792.5299999999897</v>
      </c>
      <c r="AH680">
        <v>80.36</v>
      </c>
      <c r="AI680">
        <v>875.42</v>
      </c>
      <c r="AJ680">
        <v>633.91</v>
      </c>
      <c r="AK680">
        <v>-493.69</v>
      </c>
      <c r="AL680">
        <v>-667.77</v>
      </c>
      <c r="AM680">
        <v>1141.22</v>
      </c>
      <c r="AN680">
        <v>-532.15</v>
      </c>
      <c r="AO680">
        <v>507.31</v>
      </c>
      <c r="AP680">
        <v>-20.239999999999899</v>
      </c>
      <c r="AQ680">
        <v>0</v>
      </c>
    </row>
    <row r="681" spans="1:43" hidden="1" x14ac:dyDescent="0.25">
      <c r="A681" t="s">
        <v>1659</v>
      </c>
      <c r="B681" t="s">
        <v>1658</v>
      </c>
      <c r="C681" t="s">
        <v>586</v>
      </c>
      <c r="D681">
        <v>3566.82554536</v>
      </c>
      <c r="E681">
        <v>134.9</v>
      </c>
      <c r="F681">
        <v>944.4</v>
      </c>
      <c r="G681">
        <v>573.21</v>
      </c>
      <c r="H681">
        <v>261.5</v>
      </c>
      <c r="I681">
        <v>76.959999999999994</v>
      </c>
      <c r="J681">
        <v>79.1099999999999</v>
      </c>
      <c r="L681">
        <v>9.8199999999999896</v>
      </c>
      <c r="M681">
        <v>211.41</v>
      </c>
      <c r="N681">
        <v>58.63</v>
      </c>
      <c r="O681">
        <v>3780.49</v>
      </c>
      <c r="P681">
        <v>653.36</v>
      </c>
      <c r="R681">
        <v>3496.63</v>
      </c>
      <c r="S681">
        <v>425.21</v>
      </c>
      <c r="T681">
        <v>1895.51</v>
      </c>
      <c r="U681">
        <v>62.63</v>
      </c>
      <c r="V681">
        <v>103.49</v>
      </c>
      <c r="W681">
        <v>2510.92</v>
      </c>
      <c r="X681">
        <v>3117.04</v>
      </c>
      <c r="Y681">
        <v>2839.91</v>
      </c>
      <c r="Z681">
        <v>26.149837399999999</v>
      </c>
      <c r="AA681">
        <v>1517.38</v>
      </c>
      <c r="AC681">
        <v>3404.26</v>
      </c>
      <c r="AD681">
        <v>1648.99</v>
      </c>
      <c r="AE681">
        <v>470.76</v>
      </c>
      <c r="AF681">
        <v>6897.53</v>
      </c>
      <c r="AG681">
        <v>3493.27</v>
      </c>
      <c r="AH681">
        <v>965.88</v>
      </c>
      <c r="AI681">
        <v>3404.26</v>
      </c>
      <c r="AJ681">
        <v>204.33</v>
      </c>
      <c r="AK681">
        <v>-534.04</v>
      </c>
      <c r="AL681">
        <v>-135.4</v>
      </c>
      <c r="AM681">
        <v>666.07</v>
      </c>
      <c r="AN681">
        <v>-185.789999999999</v>
      </c>
      <c r="AO681">
        <v>461.74</v>
      </c>
      <c r="AP681">
        <v>-3.36999999999989</v>
      </c>
      <c r="AQ681">
        <v>4</v>
      </c>
    </row>
    <row r="682" spans="1:43" hidden="1" x14ac:dyDescent="0.25">
      <c r="A682" t="s">
        <v>1661</v>
      </c>
      <c r="B682" t="s">
        <v>1660</v>
      </c>
      <c r="C682" t="s">
        <v>468</v>
      </c>
      <c r="D682">
        <v>3561.1498962599999</v>
      </c>
      <c r="E682">
        <v>462.65</v>
      </c>
      <c r="F682">
        <v>43.67</v>
      </c>
      <c r="G682">
        <v>0</v>
      </c>
      <c r="H682">
        <v>7.67</v>
      </c>
      <c r="I682">
        <v>127.18</v>
      </c>
      <c r="K682">
        <v>4.43</v>
      </c>
      <c r="L682">
        <v>0</v>
      </c>
      <c r="M682">
        <v>20.21</v>
      </c>
      <c r="O682">
        <v>107.44</v>
      </c>
      <c r="P682">
        <v>0.47999999999994297</v>
      </c>
      <c r="R682">
        <v>72.27</v>
      </c>
      <c r="S682">
        <v>8.5599999999999898</v>
      </c>
      <c r="T682">
        <v>31.4</v>
      </c>
      <c r="U682">
        <v>10.53</v>
      </c>
      <c r="V682">
        <v>0.47999999999994297</v>
      </c>
      <c r="W682">
        <v>294.68</v>
      </c>
      <c r="X682">
        <v>270.45999999999998</v>
      </c>
      <c r="Y682">
        <v>75.069999999999993</v>
      </c>
      <c r="Z682">
        <v>7.6715853000000003</v>
      </c>
      <c r="AA682">
        <v>0</v>
      </c>
      <c r="AC682">
        <v>302.35000000000002</v>
      </c>
      <c r="AD682">
        <v>66.599999999999994</v>
      </c>
      <c r="AE682">
        <v>0</v>
      </c>
      <c r="AF682">
        <v>377.9</v>
      </c>
      <c r="AG682">
        <v>75.549999999999898</v>
      </c>
      <c r="AH682">
        <v>68.12</v>
      </c>
      <c r="AI682">
        <v>302.35000000000002</v>
      </c>
      <c r="AJ682">
        <v>15.27</v>
      </c>
      <c r="AK682">
        <v>-23.01</v>
      </c>
      <c r="AL682">
        <v>-26.17</v>
      </c>
      <c r="AM682">
        <v>62.95</v>
      </c>
      <c r="AN682">
        <v>-33.200000000000003</v>
      </c>
      <c r="AO682">
        <v>47.68</v>
      </c>
      <c r="AP682">
        <v>13.77</v>
      </c>
      <c r="AQ682">
        <v>23.01</v>
      </c>
    </row>
    <row r="683" spans="1:43" hidden="1" x14ac:dyDescent="0.25">
      <c r="A683" t="s">
        <v>1663</v>
      </c>
      <c r="B683" t="s">
        <v>1662</v>
      </c>
      <c r="C683" t="s">
        <v>61</v>
      </c>
      <c r="D683">
        <v>3548.63734616999</v>
      </c>
      <c r="E683">
        <v>242.85</v>
      </c>
      <c r="F683">
        <v>2266.86</v>
      </c>
      <c r="G683">
        <v>914.3</v>
      </c>
      <c r="H683">
        <v>146.22</v>
      </c>
      <c r="I683">
        <v>582.79</v>
      </c>
      <c r="K683">
        <v>189.33999999999901</v>
      </c>
      <c r="L683">
        <v>5.9309000000000003</v>
      </c>
      <c r="M683">
        <v>0.5</v>
      </c>
      <c r="N683">
        <v>-0.89</v>
      </c>
      <c r="O683">
        <v>7409.99</v>
      </c>
      <c r="P683">
        <v>6584.1399999999903</v>
      </c>
      <c r="R683">
        <v>5168.5490999999902</v>
      </c>
      <c r="S683">
        <v>3952.26</v>
      </c>
      <c r="T683">
        <v>3940.03999999999</v>
      </c>
      <c r="U683">
        <v>2045.67</v>
      </c>
      <c r="V683">
        <v>620.11</v>
      </c>
      <c r="W683">
        <v>2490.1499999999901</v>
      </c>
      <c r="X683">
        <v>8930.83</v>
      </c>
      <c r="Y683">
        <v>6206.9</v>
      </c>
      <c r="Z683">
        <v>14.621497099999999</v>
      </c>
      <c r="AA683">
        <v>8783.1999999999898</v>
      </c>
      <c r="AC683">
        <v>3549.7799999999902</v>
      </c>
      <c r="AD683">
        <v>3439.14</v>
      </c>
      <c r="AE683">
        <v>5964.03</v>
      </c>
      <c r="AF683">
        <v>16340.82</v>
      </c>
      <c r="AG683">
        <v>12791.039999999901</v>
      </c>
      <c r="AH683">
        <v>956.64</v>
      </c>
      <c r="AI683">
        <v>3549.78</v>
      </c>
      <c r="AJ683">
        <v>3983.64</v>
      </c>
      <c r="AK683">
        <v>-2295.3200000000002</v>
      </c>
      <c r="AL683">
        <v>445.33</v>
      </c>
      <c r="AM683">
        <v>1623.97</v>
      </c>
      <c r="AN683">
        <v>733.85</v>
      </c>
      <c r="AO683">
        <v>-2359.67</v>
      </c>
      <c r="AP683">
        <v>-226.01999999999899</v>
      </c>
      <c r="AQ683">
        <v>14.62</v>
      </c>
    </row>
    <row r="684" spans="1:43" hidden="1" x14ac:dyDescent="0.25">
      <c r="A684" t="s">
        <v>1665</v>
      </c>
      <c r="B684" t="s">
        <v>1664</v>
      </c>
      <c r="C684" t="s">
        <v>102</v>
      </c>
      <c r="D684">
        <v>3539.5547741999999</v>
      </c>
      <c r="E684">
        <v>210.05</v>
      </c>
      <c r="F684">
        <v>107.54</v>
      </c>
      <c r="G684">
        <v>29.04</v>
      </c>
      <c r="H684">
        <v>166.64</v>
      </c>
      <c r="I684">
        <v>233.72</v>
      </c>
      <c r="J684">
        <v>110.85</v>
      </c>
      <c r="L684">
        <v>2.39</v>
      </c>
      <c r="M684">
        <v>42.05</v>
      </c>
      <c r="N684">
        <v>0</v>
      </c>
      <c r="O684">
        <v>975.80999999999904</v>
      </c>
      <c r="P684">
        <v>133.89999999999901</v>
      </c>
      <c r="R684">
        <v>894.06999999999903</v>
      </c>
      <c r="S684">
        <v>16.689999999999898</v>
      </c>
      <c r="T684">
        <v>63.519999999999897</v>
      </c>
      <c r="U684">
        <v>37.299999999999997</v>
      </c>
      <c r="V684">
        <v>16.219999999999501</v>
      </c>
      <c r="W684">
        <v>1356.45</v>
      </c>
      <c r="X684">
        <v>881.28</v>
      </c>
      <c r="Y684">
        <v>171.06</v>
      </c>
      <c r="Z684">
        <v>16.664285499999998</v>
      </c>
      <c r="AA684">
        <v>9.7899999999999991</v>
      </c>
      <c r="AC684">
        <v>1552.13</v>
      </c>
      <c r="AD684">
        <v>284.89</v>
      </c>
      <c r="AE684">
        <v>6.8299999999999903</v>
      </c>
      <c r="AF684">
        <v>1857.0899999999899</v>
      </c>
      <c r="AG684">
        <v>304.95999999999901</v>
      </c>
      <c r="AH684">
        <v>345.98</v>
      </c>
      <c r="AI684">
        <v>1552.13</v>
      </c>
      <c r="AJ684">
        <v>29.73</v>
      </c>
      <c r="AK684">
        <v>-53.77</v>
      </c>
      <c r="AL684">
        <v>-216.81</v>
      </c>
      <c r="AM684">
        <v>281.98</v>
      </c>
      <c r="AN684">
        <v>29.08</v>
      </c>
      <c r="AO684">
        <v>252.25</v>
      </c>
      <c r="AP684">
        <v>11.4</v>
      </c>
      <c r="AQ684">
        <v>49.99</v>
      </c>
    </row>
    <row r="685" spans="1:43" hidden="1" x14ac:dyDescent="0.25">
      <c r="A685" t="s">
        <v>1667</v>
      </c>
      <c r="B685" t="s">
        <v>1666</v>
      </c>
      <c r="C685" t="s">
        <v>1288</v>
      </c>
      <c r="D685">
        <v>3535.1158400999998</v>
      </c>
      <c r="E685">
        <v>6614.9</v>
      </c>
      <c r="F685">
        <v>61.91</v>
      </c>
      <c r="G685">
        <v>2.4900000000000002</v>
      </c>
      <c r="H685">
        <v>5.29</v>
      </c>
      <c r="I685">
        <v>98.55</v>
      </c>
      <c r="K685">
        <v>1.1399999999999999</v>
      </c>
      <c r="L685">
        <v>0</v>
      </c>
      <c r="M685">
        <v>0</v>
      </c>
      <c r="O685">
        <v>85.789999999999907</v>
      </c>
      <c r="P685">
        <v>30.46</v>
      </c>
      <c r="R685">
        <v>68.329999999999899</v>
      </c>
      <c r="S685">
        <v>59.07</v>
      </c>
      <c r="T685">
        <v>91.889999999999901</v>
      </c>
      <c r="U685">
        <v>16.32</v>
      </c>
      <c r="V685">
        <v>9.69</v>
      </c>
      <c r="W685">
        <v>268.349999999999</v>
      </c>
      <c r="X685">
        <v>374.599999999999</v>
      </c>
      <c r="Y685">
        <v>153.79999999999899</v>
      </c>
      <c r="Z685">
        <v>0.52878150000000002</v>
      </c>
      <c r="AA685">
        <v>42.309999999999903</v>
      </c>
      <c r="AC685">
        <v>276.12999999999897</v>
      </c>
      <c r="AD685">
        <v>169.56</v>
      </c>
      <c r="AE685">
        <v>20.77</v>
      </c>
      <c r="AF685">
        <v>460.38999999999902</v>
      </c>
      <c r="AG685">
        <v>184.26</v>
      </c>
      <c r="AH685">
        <v>47.42</v>
      </c>
      <c r="AI685">
        <v>276.12999999999897</v>
      </c>
      <c r="AJ685">
        <v>20.149999999999999</v>
      </c>
      <c r="AK685">
        <v>-33.25</v>
      </c>
      <c r="AL685">
        <v>-47.47</v>
      </c>
      <c r="AM685">
        <v>92.27</v>
      </c>
      <c r="AN685">
        <v>-43.15</v>
      </c>
      <c r="AO685">
        <v>72.12</v>
      </c>
      <c r="AP685">
        <v>11.549999999999899</v>
      </c>
      <c r="AQ685">
        <v>32.090000000000003</v>
      </c>
    </row>
    <row r="686" spans="1:43" hidden="1" x14ac:dyDescent="0.25">
      <c r="A686" t="s">
        <v>1669</v>
      </c>
      <c r="B686" t="s">
        <v>1668</v>
      </c>
      <c r="C686" t="s">
        <v>544</v>
      </c>
      <c r="D686">
        <v>3534.14324296</v>
      </c>
      <c r="E686">
        <v>773.55</v>
      </c>
      <c r="F686">
        <v>184.45</v>
      </c>
      <c r="G686">
        <v>0</v>
      </c>
      <c r="H686">
        <v>9.1199999999999992</v>
      </c>
      <c r="I686">
        <v>100.05</v>
      </c>
      <c r="J686">
        <v>2.3899999999999899</v>
      </c>
      <c r="L686">
        <v>0</v>
      </c>
      <c r="M686">
        <v>158.91</v>
      </c>
      <c r="N686">
        <v>0</v>
      </c>
      <c r="O686">
        <v>509.14</v>
      </c>
      <c r="P686">
        <v>46.060000000000201</v>
      </c>
      <c r="R686">
        <v>317.83</v>
      </c>
      <c r="S686">
        <v>112</v>
      </c>
      <c r="T686">
        <v>113.49</v>
      </c>
      <c r="U686">
        <v>32.4</v>
      </c>
      <c r="V686">
        <v>18.010000000000201</v>
      </c>
      <c r="W686">
        <v>1052.18</v>
      </c>
      <c r="X686">
        <v>896.16</v>
      </c>
      <c r="Y686">
        <v>297.94</v>
      </c>
      <c r="Z686">
        <v>4.5578323999999997</v>
      </c>
      <c r="AA686">
        <v>33.519999999999897</v>
      </c>
      <c r="AC686">
        <v>1061.3</v>
      </c>
      <c r="AD686">
        <v>345.07</v>
      </c>
      <c r="AE686">
        <v>25.66</v>
      </c>
      <c r="AF686">
        <v>1405.3</v>
      </c>
      <c r="AG686">
        <v>344</v>
      </c>
      <c r="AH686">
        <v>339.04</v>
      </c>
      <c r="AI686">
        <v>1061.3</v>
      </c>
      <c r="AJ686">
        <v>124.18</v>
      </c>
      <c r="AK686">
        <v>-136.79</v>
      </c>
      <c r="AL686">
        <v>2.56</v>
      </c>
      <c r="AM686">
        <v>136.22999999999999</v>
      </c>
      <c r="AN686">
        <v>-144.32</v>
      </c>
      <c r="AO686">
        <v>12.049999999999899</v>
      </c>
      <c r="AP686">
        <v>2</v>
      </c>
      <c r="AQ686">
        <v>27.95</v>
      </c>
    </row>
    <row r="687" spans="1:43" hidden="1" x14ac:dyDescent="0.25">
      <c r="A687" t="s">
        <v>1671</v>
      </c>
      <c r="B687" t="s">
        <v>1670</v>
      </c>
      <c r="C687" t="s">
        <v>1465</v>
      </c>
      <c r="D687">
        <v>3520.0861715999999</v>
      </c>
      <c r="E687">
        <v>366.9</v>
      </c>
      <c r="F687">
        <v>56.81</v>
      </c>
      <c r="G687">
        <v>68.56</v>
      </c>
      <c r="H687">
        <v>17.32</v>
      </c>
      <c r="I687">
        <v>77.48</v>
      </c>
      <c r="K687">
        <v>6.92</v>
      </c>
      <c r="L687">
        <v>0</v>
      </c>
      <c r="M687">
        <v>13.85</v>
      </c>
      <c r="N687">
        <v>0</v>
      </c>
      <c r="O687">
        <v>195.58</v>
      </c>
      <c r="P687">
        <v>47.28</v>
      </c>
      <c r="R687">
        <v>159.72</v>
      </c>
      <c r="S687">
        <v>71.039999999999907</v>
      </c>
      <c r="T687">
        <v>278.83999999999997</v>
      </c>
      <c r="U687">
        <v>15.09</v>
      </c>
      <c r="V687">
        <v>43.93</v>
      </c>
      <c r="W687">
        <v>499.71</v>
      </c>
      <c r="X687">
        <v>772.93999999999903</v>
      </c>
      <c r="Y687">
        <v>335.65</v>
      </c>
      <c r="Z687">
        <v>8.6611674999999995</v>
      </c>
      <c r="AA687">
        <v>70.400000000000006</v>
      </c>
      <c r="AC687">
        <v>585.58999999999901</v>
      </c>
      <c r="AD687">
        <v>419.34</v>
      </c>
      <c r="AE687">
        <v>3.35</v>
      </c>
      <c r="AF687">
        <v>968.52</v>
      </c>
      <c r="AG687">
        <v>382.93</v>
      </c>
      <c r="AH687">
        <v>205.08</v>
      </c>
      <c r="AI687">
        <v>585.58999999999901</v>
      </c>
      <c r="AJ687">
        <v>27.94</v>
      </c>
      <c r="AK687">
        <v>-78.739999999999995</v>
      </c>
      <c r="AL687">
        <v>-25.97</v>
      </c>
      <c r="AM687">
        <v>114.67</v>
      </c>
      <c r="AN687">
        <v>17.439999999999898</v>
      </c>
      <c r="AO687">
        <v>86.73</v>
      </c>
      <c r="AP687">
        <v>9.9600000000000009</v>
      </c>
      <c r="AQ687">
        <v>10.43</v>
      </c>
    </row>
    <row r="688" spans="1:43" hidden="1" x14ac:dyDescent="0.25">
      <c r="A688" t="s">
        <v>1673</v>
      </c>
      <c r="B688" t="s">
        <v>1672</v>
      </c>
      <c r="C688" t="s">
        <v>384</v>
      </c>
      <c r="D688">
        <v>3518.2082816000002</v>
      </c>
      <c r="E688">
        <v>392.1</v>
      </c>
      <c r="F688">
        <v>63.59</v>
      </c>
      <c r="G688">
        <v>125.4</v>
      </c>
      <c r="H688">
        <v>90.12</v>
      </c>
      <c r="I688">
        <v>100.19</v>
      </c>
      <c r="J688">
        <v>118.9</v>
      </c>
      <c r="L688">
        <v>0</v>
      </c>
      <c r="M688">
        <v>0</v>
      </c>
      <c r="O688">
        <v>2083.13</v>
      </c>
      <c r="P688">
        <v>1423.1</v>
      </c>
      <c r="R688">
        <v>1998.7</v>
      </c>
      <c r="S688">
        <v>12.21</v>
      </c>
      <c r="T688">
        <v>234.01</v>
      </c>
      <c r="U688">
        <v>84.43</v>
      </c>
      <c r="V688">
        <v>210.32</v>
      </c>
      <c r="W688">
        <v>262.45999999999998</v>
      </c>
      <c r="X688">
        <v>115.55</v>
      </c>
      <c r="Y688">
        <v>297.60000000000002</v>
      </c>
      <c r="Z688">
        <v>9.0118039999999997</v>
      </c>
      <c r="AA688">
        <v>1178.3900000000001</v>
      </c>
      <c r="AC688">
        <v>477.98</v>
      </c>
      <c r="AD688">
        <v>0</v>
      </c>
      <c r="AE688">
        <v>1093.8800000000001</v>
      </c>
      <c r="AF688">
        <v>2198.6799999999998</v>
      </c>
      <c r="AG688">
        <v>1720.7</v>
      </c>
      <c r="AH688">
        <v>3.15</v>
      </c>
      <c r="AI688">
        <v>477.979999999999</v>
      </c>
      <c r="AJ688">
        <v>161.01</v>
      </c>
      <c r="AK688">
        <v>-86.22</v>
      </c>
      <c r="AL688">
        <v>-159.38</v>
      </c>
      <c r="AM688">
        <v>340.22</v>
      </c>
      <c r="AN688">
        <v>26.1</v>
      </c>
      <c r="AO688">
        <v>179.21</v>
      </c>
      <c r="AP688">
        <v>94.62</v>
      </c>
      <c r="AQ688">
        <v>207.27</v>
      </c>
    </row>
    <row r="689" spans="1:43" hidden="1" x14ac:dyDescent="0.25">
      <c r="A689" t="s">
        <v>1675</v>
      </c>
      <c r="B689" t="s">
        <v>1674</v>
      </c>
      <c r="C689" t="s">
        <v>326</v>
      </c>
      <c r="D689">
        <v>3504.38001536</v>
      </c>
      <c r="E689">
        <v>240.3</v>
      </c>
      <c r="F689">
        <v>1017</v>
      </c>
      <c r="G689">
        <v>796</v>
      </c>
      <c r="H689">
        <v>72</v>
      </c>
      <c r="I689">
        <v>406</v>
      </c>
      <c r="K689">
        <v>545</v>
      </c>
      <c r="L689">
        <v>965</v>
      </c>
      <c r="M689">
        <v>0</v>
      </c>
      <c r="N689">
        <v>353</v>
      </c>
      <c r="O689">
        <v>5626</v>
      </c>
      <c r="P689">
        <v>806</v>
      </c>
      <c r="R689">
        <v>3839</v>
      </c>
      <c r="S689">
        <v>496</v>
      </c>
      <c r="T689">
        <v>2190</v>
      </c>
      <c r="U689">
        <v>277</v>
      </c>
      <c r="V689">
        <v>184</v>
      </c>
      <c r="W689">
        <v>2981</v>
      </c>
      <c r="X689">
        <v>2589</v>
      </c>
      <c r="Y689">
        <v>3207</v>
      </c>
      <c r="Z689">
        <v>14.4060153</v>
      </c>
      <c r="AA689">
        <v>2198</v>
      </c>
      <c r="AC689">
        <v>4202</v>
      </c>
      <c r="AD689">
        <v>769</v>
      </c>
      <c r="AE689">
        <v>622</v>
      </c>
      <c r="AF689">
        <v>8215</v>
      </c>
      <c r="AG689">
        <v>4013</v>
      </c>
      <c r="AH689">
        <v>918</v>
      </c>
      <c r="AI689">
        <v>4202</v>
      </c>
      <c r="AJ689">
        <v>212</v>
      </c>
      <c r="AK689">
        <v>-71</v>
      </c>
      <c r="AL689">
        <v>-204</v>
      </c>
      <c r="AM689">
        <v>413</v>
      </c>
      <c r="AN689">
        <v>270</v>
      </c>
      <c r="AO689">
        <v>201</v>
      </c>
      <c r="AP689">
        <v>138</v>
      </c>
      <c r="AQ689">
        <v>0</v>
      </c>
    </row>
    <row r="690" spans="1:43" hidden="1" x14ac:dyDescent="0.25">
      <c r="A690" t="s">
        <v>1677</v>
      </c>
      <c r="B690" t="s">
        <v>1676</v>
      </c>
      <c r="C690" t="s">
        <v>765</v>
      </c>
      <c r="D690">
        <v>3488.8907199999999</v>
      </c>
      <c r="E690">
        <v>351.75</v>
      </c>
      <c r="F690">
        <v>18.95</v>
      </c>
      <c r="G690">
        <v>185.45</v>
      </c>
      <c r="H690">
        <v>49.76</v>
      </c>
      <c r="I690">
        <v>139.53</v>
      </c>
      <c r="J690">
        <v>3.54</v>
      </c>
      <c r="L690">
        <v>9.3391000000000002</v>
      </c>
      <c r="M690">
        <v>10.050000000000001</v>
      </c>
      <c r="N690">
        <v>0.8</v>
      </c>
      <c r="O690">
        <v>123.17</v>
      </c>
      <c r="P690">
        <v>47.549999999999798</v>
      </c>
      <c r="Q690">
        <v>0</v>
      </c>
      <c r="R690">
        <v>79.390900000000002</v>
      </c>
      <c r="S690">
        <v>608.20999999999901</v>
      </c>
      <c r="T690">
        <v>498.91</v>
      </c>
      <c r="U690">
        <v>24.39</v>
      </c>
      <c r="V690">
        <v>7.4799999999998796</v>
      </c>
      <c r="W690">
        <v>174.79</v>
      </c>
      <c r="X690">
        <v>853.04</v>
      </c>
      <c r="Y690">
        <v>517.86</v>
      </c>
      <c r="Z690">
        <v>19.9024</v>
      </c>
      <c r="AA690">
        <v>218.87</v>
      </c>
      <c r="AC690">
        <v>410.8</v>
      </c>
      <c r="AD690">
        <v>23.7</v>
      </c>
      <c r="AE690">
        <v>36.529999999999902</v>
      </c>
      <c r="AF690">
        <v>976.20999999999901</v>
      </c>
      <c r="AG690">
        <v>565.40999999999894</v>
      </c>
      <c r="AH690">
        <v>81.599999999999994</v>
      </c>
      <c r="AI690">
        <v>410.8</v>
      </c>
      <c r="AJ690">
        <v>5.22</v>
      </c>
      <c r="AK690">
        <v>145.79</v>
      </c>
      <c r="AL690">
        <v>-98.67</v>
      </c>
      <c r="AM690">
        <v>-51.75</v>
      </c>
      <c r="AN690">
        <v>-123.88999999999901</v>
      </c>
      <c r="AO690">
        <v>-56.97</v>
      </c>
      <c r="AP690">
        <v>-4.6300000000000203</v>
      </c>
      <c r="AQ690">
        <v>0</v>
      </c>
    </row>
    <row r="691" spans="1:43" hidden="1" x14ac:dyDescent="0.25">
      <c r="A691" t="s">
        <v>1679</v>
      </c>
      <c r="B691" t="s">
        <v>1678</v>
      </c>
      <c r="C691" t="s">
        <v>1680</v>
      </c>
      <c r="D691">
        <v>3480.6158032799999</v>
      </c>
      <c r="E691">
        <v>116.2</v>
      </c>
      <c r="F691">
        <v>264.64999999999998</v>
      </c>
      <c r="G691">
        <v>916.94</v>
      </c>
      <c r="H691">
        <v>29.95</v>
      </c>
      <c r="I691">
        <v>239.3</v>
      </c>
      <c r="K691">
        <v>39.349999999999902</v>
      </c>
      <c r="L691">
        <v>1101.6300000000001</v>
      </c>
      <c r="M691">
        <v>0.26</v>
      </c>
      <c r="N691">
        <v>77.430000000000007</v>
      </c>
      <c r="O691">
        <v>3826.52</v>
      </c>
      <c r="P691">
        <v>2065.7799999999902</v>
      </c>
      <c r="R691">
        <v>1821.6299999999901</v>
      </c>
      <c r="S691">
        <v>1121.67</v>
      </c>
      <c r="T691">
        <v>3116.07</v>
      </c>
      <c r="U691">
        <v>863.65</v>
      </c>
      <c r="V691">
        <v>227.04999999999899</v>
      </c>
      <c r="W691">
        <v>-832.59</v>
      </c>
      <c r="X691">
        <v>1811.71</v>
      </c>
      <c r="Y691">
        <v>3380.72</v>
      </c>
      <c r="Z691">
        <v>29.953664400000001</v>
      </c>
      <c r="AA691">
        <v>4102.29</v>
      </c>
      <c r="AC691">
        <v>191.73</v>
      </c>
      <c r="AD691">
        <v>0</v>
      </c>
      <c r="AE691">
        <v>1838.73</v>
      </c>
      <c r="AF691">
        <v>5638.23</v>
      </c>
      <c r="AG691">
        <v>5446.5</v>
      </c>
      <c r="AH691">
        <v>450.74</v>
      </c>
      <c r="AI691">
        <v>191.729999999999</v>
      </c>
      <c r="AJ691">
        <v>85.1</v>
      </c>
      <c r="AK691">
        <v>-232.41</v>
      </c>
      <c r="AL691">
        <v>-80.099999999999994</v>
      </c>
      <c r="AM691">
        <v>183.27</v>
      </c>
      <c r="AN691">
        <v>-722.21</v>
      </c>
      <c r="AO691">
        <v>98.17</v>
      </c>
      <c r="AP691">
        <v>-129.23999999999899</v>
      </c>
      <c r="AQ691">
        <v>0</v>
      </c>
    </row>
    <row r="692" spans="1:43" hidden="1" x14ac:dyDescent="0.25">
      <c r="A692" t="s">
        <v>1682</v>
      </c>
      <c r="B692" t="s">
        <v>1681</v>
      </c>
      <c r="C692" t="s">
        <v>544</v>
      </c>
      <c r="D692">
        <v>3475.7479640000001</v>
      </c>
      <c r="E692">
        <v>70.7</v>
      </c>
      <c r="F692">
        <v>1508.47</v>
      </c>
      <c r="G692">
        <v>0</v>
      </c>
      <c r="H692">
        <v>490.58</v>
      </c>
      <c r="I692">
        <v>28.81</v>
      </c>
      <c r="J692">
        <v>36.28</v>
      </c>
      <c r="L692">
        <v>0.19</v>
      </c>
      <c r="M692">
        <v>257.02</v>
      </c>
      <c r="N692">
        <v>0</v>
      </c>
      <c r="O692">
        <v>4715.1799999999903</v>
      </c>
      <c r="P692">
        <v>2830</v>
      </c>
      <c r="R692">
        <v>4367.84</v>
      </c>
      <c r="S692">
        <v>694.4</v>
      </c>
      <c r="T692">
        <v>4109.9899999999898</v>
      </c>
      <c r="U692">
        <v>90.13</v>
      </c>
      <c r="V692">
        <v>2163.25</v>
      </c>
      <c r="W692">
        <v>1556.5</v>
      </c>
      <c r="X692">
        <v>5780.36</v>
      </c>
      <c r="Y692">
        <v>5618.45999999999</v>
      </c>
      <c r="Z692">
        <v>49.057839999999999</v>
      </c>
      <c r="AA692">
        <v>3172.3</v>
      </c>
      <c r="AC692">
        <v>2047.08</v>
      </c>
      <c r="AD692">
        <v>2257.23</v>
      </c>
      <c r="AE692">
        <v>630.47</v>
      </c>
      <c r="AF692">
        <v>10495.539999999901</v>
      </c>
      <c r="AG692">
        <v>8448.4599999999991</v>
      </c>
      <c r="AH692">
        <v>2799.92</v>
      </c>
      <c r="AI692">
        <v>2047.08</v>
      </c>
      <c r="AJ692">
        <v>292.77</v>
      </c>
      <c r="AK692">
        <v>1144.94</v>
      </c>
      <c r="AL692">
        <v>-129.30000000000001</v>
      </c>
      <c r="AM692">
        <v>-1029.1500000000001</v>
      </c>
      <c r="AN692">
        <v>-1247.6099999999899</v>
      </c>
      <c r="AO692">
        <v>-1321.92</v>
      </c>
      <c r="AP692">
        <v>-13.5099999999999</v>
      </c>
      <c r="AQ692">
        <v>0</v>
      </c>
    </row>
    <row r="693" spans="1:43" hidden="1" x14ac:dyDescent="0.25">
      <c r="A693" t="s">
        <v>1684</v>
      </c>
      <c r="B693" t="s">
        <v>1683</v>
      </c>
      <c r="C693" t="s">
        <v>323</v>
      </c>
      <c r="D693">
        <v>3464.5591925399999</v>
      </c>
      <c r="E693">
        <v>1491.05</v>
      </c>
      <c r="F693">
        <v>84.42</v>
      </c>
      <c r="G693">
        <v>180.06</v>
      </c>
      <c r="H693">
        <v>19.079999999999998</v>
      </c>
      <c r="I693">
        <v>39.840000000000003</v>
      </c>
      <c r="K693">
        <v>9.06</v>
      </c>
      <c r="L693">
        <v>0</v>
      </c>
      <c r="M693">
        <v>1.57</v>
      </c>
      <c r="N693">
        <v>0</v>
      </c>
      <c r="O693">
        <v>167.93</v>
      </c>
      <c r="P693">
        <v>109.209999999999</v>
      </c>
      <c r="R693">
        <v>129.52000000000001</v>
      </c>
      <c r="S693">
        <v>41.47</v>
      </c>
      <c r="T693">
        <v>79.03</v>
      </c>
      <c r="U693">
        <v>27.78</v>
      </c>
      <c r="V693">
        <v>2.0799999999999499</v>
      </c>
      <c r="W693">
        <v>32.549999999999997</v>
      </c>
      <c r="X693">
        <v>336.41999999999899</v>
      </c>
      <c r="Y693">
        <v>163.44999999999999</v>
      </c>
      <c r="Z693">
        <v>1.9078162999999999</v>
      </c>
      <c r="AA693">
        <v>161.29</v>
      </c>
      <c r="AC693">
        <v>231.69</v>
      </c>
      <c r="AD693">
        <v>249.93</v>
      </c>
      <c r="AE693">
        <v>107.13</v>
      </c>
      <c r="AF693">
        <v>504.349999999999</v>
      </c>
      <c r="AG693">
        <v>272.659999999999</v>
      </c>
      <c r="AH693">
        <v>5.18</v>
      </c>
      <c r="AI693">
        <v>231.69</v>
      </c>
      <c r="AJ693">
        <v>23.54</v>
      </c>
      <c r="AK693">
        <v>26.5</v>
      </c>
      <c r="AL693">
        <v>-23.78</v>
      </c>
      <c r="AM693">
        <v>16.649999999999999</v>
      </c>
      <c r="AN693">
        <v>-53.009999999999899</v>
      </c>
      <c r="AO693">
        <v>-6.89</v>
      </c>
      <c r="AP693">
        <v>19.369999999999902</v>
      </c>
      <c r="AQ693">
        <v>0</v>
      </c>
    </row>
    <row r="694" spans="1:43" hidden="1" x14ac:dyDescent="0.25">
      <c r="A694" t="s">
        <v>1686</v>
      </c>
      <c r="B694" t="s">
        <v>1685</v>
      </c>
      <c r="C694" t="s">
        <v>564</v>
      </c>
      <c r="D694">
        <v>3446.316970635</v>
      </c>
      <c r="E694">
        <v>1020.55</v>
      </c>
      <c r="F694">
        <v>28.06</v>
      </c>
      <c r="G694">
        <v>214.05</v>
      </c>
      <c r="H694">
        <v>15.63</v>
      </c>
      <c r="I694">
        <v>16.309999999999999</v>
      </c>
      <c r="J694">
        <v>14.729999999999899</v>
      </c>
      <c r="L694">
        <v>0</v>
      </c>
      <c r="M694">
        <v>17.09</v>
      </c>
      <c r="N694">
        <v>0</v>
      </c>
      <c r="O694">
        <v>303.409999999999</v>
      </c>
      <c r="P694">
        <v>44.179999999999801</v>
      </c>
      <c r="R694">
        <v>276.479999999999</v>
      </c>
      <c r="S694">
        <v>15.51</v>
      </c>
      <c r="T694">
        <v>44.79</v>
      </c>
      <c r="U694">
        <v>9.84</v>
      </c>
      <c r="V694">
        <v>3.9799999999997899</v>
      </c>
      <c r="W694">
        <v>208.55</v>
      </c>
      <c r="X694">
        <v>270.73</v>
      </c>
      <c r="Y694">
        <v>72.849999999999994</v>
      </c>
      <c r="Z694">
        <v>3.1264788000000001</v>
      </c>
      <c r="AA694">
        <v>44.41</v>
      </c>
      <c r="AC694">
        <v>457.11</v>
      </c>
      <c r="AD694">
        <v>95.9</v>
      </c>
      <c r="AE694">
        <v>25.47</v>
      </c>
      <c r="AF694">
        <v>574.13999999999896</v>
      </c>
      <c r="AG694">
        <v>117.02999999999901</v>
      </c>
      <c r="AH694">
        <v>143.01</v>
      </c>
      <c r="AI694">
        <v>457.11</v>
      </c>
      <c r="AJ694">
        <v>50.02</v>
      </c>
      <c r="AK694">
        <v>56.51</v>
      </c>
      <c r="AL694">
        <v>-54.8</v>
      </c>
      <c r="AM694">
        <v>1.98</v>
      </c>
      <c r="AN694">
        <v>-119.99</v>
      </c>
      <c r="AO694">
        <v>-48.04</v>
      </c>
      <c r="AP694">
        <v>3.6899999999999902</v>
      </c>
      <c r="AQ694">
        <v>11.33</v>
      </c>
    </row>
    <row r="695" spans="1:43" hidden="1" x14ac:dyDescent="0.25">
      <c r="A695" t="s">
        <v>1688</v>
      </c>
      <c r="B695" t="s">
        <v>1687</v>
      </c>
      <c r="C695" t="s">
        <v>541</v>
      </c>
      <c r="D695">
        <v>3433.9495000000002</v>
      </c>
      <c r="E695">
        <v>13413.65</v>
      </c>
      <c r="F695">
        <v>69.8</v>
      </c>
      <c r="G695">
        <v>0.95</v>
      </c>
      <c r="H695">
        <v>2.57</v>
      </c>
      <c r="I695">
        <v>13.56</v>
      </c>
      <c r="K695">
        <v>3.7899999999999898</v>
      </c>
      <c r="L695">
        <v>0</v>
      </c>
      <c r="M695">
        <v>0</v>
      </c>
      <c r="O695">
        <v>275.88</v>
      </c>
      <c r="P695">
        <v>92.190000000000097</v>
      </c>
      <c r="R695">
        <v>260.95999999999998</v>
      </c>
      <c r="S695">
        <v>26.77</v>
      </c>
      <c r="T695">
        <v>55.519999999999897</v>
      </c>
      <c r="U695">
        <v>11.13</v>
      </c>
      <c r="V695">
        <v>6.2400000000001201</v>
      </c>
      <c r="W695">
        <v>239.98</v>
      </c>
      <c r="X695">
        <v>185.13</v>
      </c>
      <c r="Y695">
        <v>125.32</v>
      </c>
      <c r="Z695">
        <v>0.25659999999999999</v>
      </c>
      <c r="AA695">
        <v>134.4</v>
      </c>
      <c r="AC695">
        <v>243.5</v>
      </c>
      <c r="AD695">
        <v>86.81</v>
      </c>
      <c r="AE695">
        <v>85.95</v>
      </c>
      <c r="AF695">
        <v>461.01</v>
      </c>
      <c r="AG695">
        <v>217.51</v>
      </c>
      <c r="AH695">
        <v>57.99</v>
      </c>
      <c r="AI695">
        <v>243.5</v>
      </c>
      <c r="AJ695">
        <v>38.32</v>
      </c>
      <c r="AK695">
        <v>-17.809999999999999</v>
      </c>
      <c r="AL695">
        <v>-33.729999999999997</v>
      </c>
      <c r="AM695">
        <v>61.07</v>
      </c>
      <c r="AN695">
        <v>-19.53</v>
      </c>
      <c r="AO695">
        <v>22.75</v>
      </c>
      <c r="AP695">
        <v>9.5299999999999994</v>
      </c>
      <c r="AQ695">
        <v>0.26</v>
      </c>
    </row>
    <row r="696" spans="1:43" hidden="1" x14ac:dyDescent="0.25">
      <c r="A696" t="s">
        <v>1690</v>
      </c>
      <c r="B696" t="s">
        <v>1689</v>
      </c>
      <c r="C696" t="s">
        <v>446</v>
      </c>
      <c r="D696">
        <v>3432.8556395649998</v>
      </c>
      <c r="E696">
        <v>1164.5</v>
      </c>
      <c r="F696">
        <v>235.07</v>
      </c>
      <c r="G696">
        <v>148.94999999999999</v>
      </c>
      <c r="H696">
        <v>28.8</v>
      </c>
      <c r="I696">
        <v>35.15</v>
      </c>
      <c r="J696">
        <v>110.22</v>
      </c>
      <c r="L696">
        <v>0</v>
      </c>
      <c r="M696">
        <v>0</v>
      </c>
      <c r="O696">
        <v>1081.6500000000001</v>
      </c>
      <c r="P696">
        <v>239.46</v>
      </c>
      <c r="R696">
        <v>924.89</v>
      </c>
      <c r="S696">
        <v>105.19</v>
      </c>
      <c r="T696">
        <v>230.76999999999899</v>
      </c>
      <c r="U696">
        <v>156.76</v>
      </c>
      <c r="V696">
        <v>6.9100000000000099</v>
      </c>
      <c r="W696">
        <v>708.88</v>
      </c>
      <c r="X696">
        <v>510.28</v>
      </c>
      <c r="Y696">
        <v>465.84</v>
      </c>
      <c r="Z696">
        <v>2.8802748999999999</v>
      </c>
      <c r="AA696">
        <v>290.719999999999</v>
      </c>
      <c r="AC696">
        <v>886.63</v>
      </c>
      <c r="AD696">
        <v>158.65</v>
      </c>
      <c r="AE696">
        <v>122.33</v>
      </c>
      <c r="AF696">
        <v>1591.93</v>
      </c>
      <c r="AG696">
        <v>705.3</v>
      </c>
      <c r="AH696">
        <v>211.29</v>
      </c>
      <c r="AI696">
        <v>886.63</v>
      </c>
      <c r="AJ696">
        <v>219.98</v>
      </c>
      <c r="AK696">
        <v>85.01</v>
      </c>
      <c r="AL696">
        <v>-210.69</v>
      </c>
      <c r="AM696">
        <v>128.05000000000001</v>
      </c>
      <c r="AN696">
        <v>-118.87</v>
      </c>
      <c r="AO696">
        <v>-91.929999999999893</v>
      </c>
      <c r="AP696">
        <v>2.3700000000000099</v>
      </c>
      <c r="AQ696">
        <v>8.64</v>
      </c>
    </row>
    <row r="697" spans="1:43" hidden="1" x14ac:dyDescent="0.25">
      <c r="A697" t="s">
        <v>1692</v>
      </c>
      <c r="B697" t="s">
        <v>1691</v>
      </c>
      <c r="C697" t="s">
        <v>1066</v>
      </c>
      <c r="D697">
        <v>3405.1555349999999</v>
      </c>
      <c r="E697">
        <v>2760.15</v>
      </c>
      <c r="F697">
        <v>97.89</v>
      </c>
      <c r="G697">
        <v>85.03</v>
      </c>
      <c r="H697">
        <v>12.54</v>
      </c>
      <c r="I697">
        <v>3.45</v>
      </c>
      <c r="J697">
        <v>30.81</v>
      </c>
      <c r="L697">
        <v>0</v>
      </c>
      <c r="M697">
        <v>1.22</v>
      </c>
      <c r="O697">
        <v>1140.00999999999</v>
      </c>
      <c r="P697">
        <v>165.53</v>
      </c>
      <c r="R697">
        <v>1109.6899999999901</v>
      </c>
      <c r="S697">
        <v>73.799999999999898</v>
      </c>
      <c r="T697">
        <v>881.69999999999902</v>
      </c>
      <c r="U697">
        <v>29.1</v>
      </c>
      <c r="V697">
        <v>10.65</v>
      </c>
      <c r="W697">
        <v>1325.83</v>
      </c>
      <c r="X697">
        <v>1428.51</v>
      </c>
      <c r="Y697">
        <v>979.58999999999901</v>
      </c>
      <c r="Z697">
        <v>1.25397</v>
      </c>
      <c r="AA697">
        <v>960.63</v>
      </c>
      <c r="AC697">
        <v>1423.3999999999901</v>
      </c>
      <c r="AD697">
        <v>1005.7</v>
      </c>
      <c r="AE697">
        <v>124.07</v>
      </c>
      <c r="AF697">
        <v>2568.51999999999</v>
      </c>
      <c r="AG697">
        <v>1145.1199999999999</v>
      </c>
      <c r="AH697">
        <v>345.56</v>
      </c>
      <c r="AI697">
        <v>1423.3999999999901</v>
      </c>
      <c r="AJ697">
        <v>77.930000000000007</v>
      </c>
      <c r="AK697">
        <v>42.67</v>
      </c>
      <c r="AL697">
        <v>-75.23</v>
      </c>
      <c r="AM697">
        <v>32.21</v>
      </c>
      <c r="AN697">
        <v>-194.729999999999</v>
      </c>
      <c r="AO697">
        <v>-45.72</v>
      </c>
      <c r="AP697">
        <v>-0.35000000000000098</v>
      </c>
      <c r="AQ697">
        <v>12.54</v>
      </c>
    </row>
    <row r="698" spans="1:43" hidden="1" x14ac:dyDescent="0.25">
      <c r="A698" t="s">
        <v>1694</v>
      </c>
      <c r="B698" t="s">
        <v>1693</v>
      </c>
      <c r="C698" t="s">
        <v>61</v>
      </c>
      <c r="D698">
        <v>3402.7362045599998</v>
      </c>
      <c r="E698">
        <v>43.9</v>
      </c>
      <c r="F698">
        <v>1323.8</v>
      </c>
      <c r="G698">
        <v>1512.98</v>
      </c>
      <c r="H698">
        <v>47.92</v>
      </c>
      <c r="I698">
        <v>261.29000000000002</v>
      </c>
      <c r="K698">
        <v>197.37</v>
      </c>
      <c r="L698">
        <v>28.385999999999999</v>
      </c>
      <c r="M698">
        <v>81.61</v>
      </c>
      <c r="N698">
        <v>71.41</v>
      </c>
      <c r="O698">
        <v>3151.8999999999901</v>
      </c>
      <c r="P698">
        <v>2251.78999999999</v>
      </c>
      <c r="R698">
        <v>1434.944</v>
      </c>
      <c r="S698">
        <v>944.44999999999902</v>
      </c>
      <c r="T698">
        <v>2479.51999999999</v>
      </c>
      <c r="U698">
        <v>1409.59</v>
      </c>
      <c r="V698">
        <v>1471.8899999999901</v>
      </c>
      <c r="W698">
        <v>822.73</v>
      </c>
      <c r="X698">
        <v>5358.25</v>
      </c>
      <c r="Y698">
        <v>3803.3199999999902</v>
      </c>
      <c r="Z698">
        <v>52.65545052825</v>
      </c>
      <c r="AA698">
        <v>2291.84</v>
      </c>
      <c r="AC698">
        <v>2455.04</v>
      </c>
      <c r="AD698">
        <v>3590.58</v>
      </c>
      <c r="AE698">
        <v>779.9</v>
      </c>
      <c r="AF698">
        <v>8510.15</v>
      </c>
      <c r="AG698">
        <v>6055.1099999999897</v>
      </c>
      <c r="AH698">
        <v>561.92999999999995</v>
      </c>
      <c r="AI698">
        <v>2455.04</v>
      </c>
      <c r="AJ698">
        <v>181.4</v>
      </c>
      <c r="AK698">
        <v>-339.79</v>
      </c>
      <c r="AL698">
        <v>-143.75</v>
      </c>
      <c r="AM698">
        <v>537.32000000000005</v>
      </c>
      <c r="AN698">
        <v>-26.1099999999999</v>
      </c>
      <c r="AO698">
        <v>355.92</v>
      </c>
      <c r="AP698">
        <v>53.78</v>
      </c>
      <c r="AQ698">
        <v>0</v>
      </c>
    </row>
    <row r="699" spans="1:43" hidden="1" x14ac:dyDescent="0.25">
      <c r="A699" t="s">
        <v>1696</v>
      </c>
      <c r="B699" t="s">
        <v>1695</v>
      </c>
      <c r="C699" t="s">
        <v>317</v>
      </c>
      <c r="D699">
        <v>3394.2709725099999</v>
      </c>
      <c r="E699">
        <v>2616.35</v>
      </c>
      <c r="F699">
        <v>568.57000000000005</v>
      </c>
      <c r="G699">
        <v>59.2</v>
      </c>
      <c r="H699">
        <v>13.18</v>
      </c>
      <c r="I699">
        <v>74.31</v>
      </c>
      <c r="K699">
        <v>94.079999999999899</v>
      </c>
      <c r="L699">
        <v>453.69</v>
      </c>
      <c r="M699">
        <v>110.77</v>
      </c>
      <c r="N699">
        <v>1.99</v>
      </c>
      <c r="O699">
        <v>2634.06</v>
      </c>
      <c r="P699">
        <v>628.479999999999</v>
      </c>
      <c r="R699">
        <v>1881.5</v>
      </c>
      <c r="S699">
        <v>126.07</v>
      </c>
      <c r="T699">
        <v>714.04</v>
      </c>
      <c r="U699">
        <v>94.02</v>
      </c>
      <c r="V699">
        <v>27.93</v>
      </c>
      <c r="W699">
        <v>1675.49</v>
      </c>
      <c r="X699">
        <v>1026.8899999999901</v>
      </c>
      <c r="Y699">
        <v>1282.6099999999999</v>
      </c>
      <c r="Z699">
        <v>1.3176262000000001</v>
      </c>
      <c r="AA699">
        <v>1068.82</v>
      </c>
      <c r="AC699">
        <v>1749.86</v>
      </c>
      <c r="AD699">
        <v>637.13</v>
      </c>
      <c r="AE699">
        <v>600.54999999999995</v>
      </c>
      <c r="AF699">
        <v>3660.95</v>
      </c>
      <c r="AG699">
        <v>1911.09</v>
      </c>
      <c r="AH699">
        <v>189.38</v>
      </c>
      <c r="AI699">
        <v>1749.8599999999899</v>
      </c>
      <c r="AJ699">
        <v>407.21</v>
      </c>
      <c r="AK699">
        <v>382.59</v>
      </c>
      <c r="AL699">
        <v>-363.56</v>
      </c>
      <c r="AM699">
        <v>17.920000000000002</v>
      </c>
      <c r="AN699">
        <v>-98.03</v>
      </c>
      <c r="AO699">
        <v>-389.289999999999</v>
      </c>
      <c r="AP699">
        <v>36.949999999999903</v>
      </c>
      <c r="AQ699">
        <v>6.59</v>
      </c>
    </row>
    <row r="700" spans="1:43" hidden="1" x14ac:dyDescent="0.25">
      <c r="A700" t="s">
        <v>1698</v>
      </c>
      <c r="B700" t="s">
        <v>1697</v>
      </c>
      <c r="C700" t="s">
        <v>468</v>
      </c>
      <c r="D700">
        <v>3384.9402178400001</v>
      </c>
      <c r="E700">
        <v>842.95</v>
      </c>
      <c r="F700">
        <v>833.37</v>
      </c>
      <c r="G700">
        <v>174.33</v>
      </c>
      <c r="H700">
        <v>41.28</v>
      </c>
      <c r="I700">
        <v>186.2</v>
      </c>
      <c r="J700">
        <v>15.57</v>
      </c>
      <c r="L700">
        <v>35.76</v>
      </c>
      <c r="M700">
        <v>96.84</v>
      </c>
      <c r="N700">
        <v>0</v>
      </c>
      <c r="O700">
        <v>862.54</v>
      </c>
      <c r="P700">
        <v>300.36</v>
      </c>
      <c r="R700">
        <v>679.93</v>
      </c>
      <c r="S700">
        <v>71.59</v>
      </c>
      <c r="T700">
        <v>305.58999999999997</v>
      </c>
      <c r="U700">
        <v>50.01</v>
      </c>
      <c r="V700">
        <v>100.83</v>
      </c>
      <c r="W700">
        <v>451.86</v>
      </c>
      <c r="X700">
        <v>1244.24999999999</v>
      </c>
      <c r="Y700">
        <v>1138.96</v>
      </c>
      <c r="Z700">
        <v>4.0518796000000004</v>
      </c>
      <c r="AA700">
        <v>352.96</v>
      </c>
      <c r="AC700">
        <v>667.47</v>
      </c>
      <c r="AD700">
        <v>573.09</v>
      </c>
      <c r="AE700">
        <v>183.96</v>
      </c>
      <c r="AF700">
        <v>2106.79</v>
      </c>
      <c r="AG700">
        <v>1439.32</v>
      </c>
      <c r="AH700">
        <v>413.37</v>
      </c>
      <c r="AI700">
        <v>667.469999999999</v>
      </c>
      <c r="AJ700">
        <v>66.61</v>
      </c>
      <c r="AK700">
        <v>-94.14</v>
      </c>
      <c r="AL700">
        <v>-5.72</v>
      </c>
      <c r="AM700">
        <v>105.53</v>
      </c>
      <c r="AN700">
        <v>-65.75</v>
      </c>
      <c r="AO700">
        <v>38.92</v>
      </c>
      <c r="AP700">
        <v>5.67</v>
      </c>
      <c r="AQ700">
        <v>0</v>
      </c>
    </row>
    <row r="701" spans="1:43" hidden="1" x14ac:dyDescent="0.25">
      <c r="A701" t="s">
        <v>1700</v>
      </c>
      <c r="B701" t="s">
        <v>1699</v>
      </c>
      <c r="C701" t="s">
        <v>88</v>
      </c>
      <c r="D701">
        <v>3375.4097038750001</v>
      </c>
      <c r="E701">
        <v>308.75</v>
      </c>
      <c r="F701">
        <v>29.69</v>
      </c>
      <c r="G701">
        <v>82.13</v>
      </c>
      <c r="H701">
        <v>22.37</v>
      </c>
      <c r="I701">
        <v>482.9</v>
      </c>
      <c r="J701">
        <v>25.88</v>
      </c>
      <c r="L701">
        <v>367.79399999999998</v>
      </c>
      <c r="M701">
        <v>0.17</v>
      </c>
      <c r="N701">
        <v>49.1</v>
      </c>
      <c r="O701">
        <v>688.40999999999894</v>
      </c>
      <c r="P701">
        <v>48.779999999999902</v>
      </c>
      <c r="R701">
        <v>302.765999999999</v>
      </c>
      <c r="S701">
        <v>14.8799999999999</v>
      </c>
      <c r="T701">
        <v>47.879999999999903</v>
      </c>
      <c r="U701">
        <v>17.68</v>
      </c>
      <c r="V701">
        <v>0.51999999999999003</v>
      </c>
      <c r="W701">
        <v>1130.57</v>
      </c>
      <c r="X701">
        <v>722.11</v>
      </c>
      <c r="Y701">
        <v>77.569999999999993</v>
      </c>
      <c r="Z701">
        <v>11.1824075</v>
      </c>
      <c r="AA701">
        <v>33.5</v>
      </c>
      <c r="AC701">
        <v>1284.17</v>
      </c>
      <c r="AD701">
        <v>123.99</v>
      </c>
      <c r="AE701">
        <v>22.38</v>
      </c>
      <c r="AF701">
        <v>1410.52</v>
      </c>
      <c r="AG701">
        <v>126.35</v>
      </c>
      <c r="AH701">
        <v>100.34</v>
      </c>
      <c r="AI701">
        <v>1284.17</v>
      </c>
      <c r="AJ701">
        <v>38.18</v>
      </c>
      <c r="AK701">
        <v>-25.8</v>
      </c>
      <c r="AL701">
        <v>-285.5</v>
      </c>
      <c r="AM701">
        <v>140.36000000000001</v>
      </c>
      <c r="AN701">
        <v>-36.97</v>
      </c>
      <c r="AO701">
        <v>102.18</v>
      </c>
      <c r="AP701">
        <v>-170.94</v>
      </c>
      <c r="AQ701">
        <v>12.54</v>
      </c>
    </row>
    <row r="702" spans="1:43" hidden="1" x14ac:dyDescent="0.25">
      <c r="A702" t="s">
        <v>1702</v>
      </c>
      <c r="B702" t="s">
        <v>1701</v>
      </c>
      <c r="C702" t="s">
        <v>121</v>
      </c>
      <c r="D702">
        <v>3370.0566521699998</v>
      </c>
      <c r="E702">
        <v>1218.6500000000001</v>
      </c>
      <c r="F702">
        <v>575.58000000000004</v>
      </c>
      <c r="G702">
        <v>102.72</v>
      </c>
      <c r="H702">
        <v>9</v>
      </c>
      <c r="I702">
        <v>1114.48</v>
      </c>
      <c r="J702">
        <v>10.94</v>
      </c>
      <c r="L702">
        <v>0</v>
      </c>
      <c r="M702">
        <v>0.74</v>
      </c>
      <c r="O702">
        <v>978.49</v>
      </c>
      <c r="P702">
        <v>280.91000000000003</v>
      </c>
      <c r="R702">
        <v>886.34</v>
      </c>
      <c r="S702">
        <v>94.42</v>
      </c>
      <c r="T702">
        <v>185.909999999999</v>
      </c>
      <c r="U702">
        <v>91.41</v>
      </c>
      <c r="V702">
        <v>17.400000000000201</v>
      </c>
      <c r="W702">
        <v>1547.5</v>
      </c>
      <c r="X702">
        <v>1723.13</v>
      </c>
      <c r="Y702">
        <v>761.48999999999899</v>
      </c>
      <c r="Z702">
        <v>2.6833795907489999</v>
      </c>
      <c r="AA702">
        <v>309.77999999999997</v>
      </c>
      <c r="AC702">
        <v>1659.22</v>
      </c>
      <c r="AD702">
        <v>311.29000000000002</v>
      </c>
      <c r="AE702">
        <v>252.57</v>
      </c>
      <c r="AF702">
        <v>2701.62</v>
      </c>
      <c r="AG702">
        <v>1042.4000000000001</v>
      </c>
      <c r="AH702">
        <v>202.94</v>
      </c>
      <c r="AI702">
        <v>1659.21999999999</v>
      </c>
      <c r="AJ702">
        <v>77.94</v>
      </c>
      <c r="AK702">
        <v>-105.9</v>
      </c>
      <c r="AL702">
        <v>-792.72</v>
      </c>
      <c r="AM702">
        <v>873.05</v>
      </c>
      <c r="AN702">
        <v>-104.92</v>
      </c>
      <c r="AO702">
        <v>795.10999999999899</v>
      </c>
      <c r="AP702">
        <v>-25.57</v>
      </c>
      <c r="AQ702">
        <v>8.9700000000000006</v>
      </c>
    </row>
    <row r="703" spans="1:43" hidden="1" x14ac:dyDescent="0.25">
      <c r="A703" t="s">
        <v>1704</v>
      </c>
      <c r="B703" t="s">
        <v>1703</v>
      </c>
      <c r="C703" t="s">
        <v>412</v>
      </c>
      <c r="D703">
        <v>3357.6313898799999</v>
      </c>
      <c r="E703">
        <v>1480.15</v>
      </c>
      <c r="F703">
        <v>286.14</v>
      </c>
      <c r="G703">
        <v>185.1</v>
      </c>
      <c r="H703">
        <v>21.22</v>
      </c>
      <c r="I703">
        <v>39.18</v>
      </c>
      <c r="J703">
        <v>16.559999999999999</v>
      </c>
      <c r="L703">
        <v>3.3999999999999998E-3</v>
      </c>
      <c r="M703">
        <v>0.69</v>
      </c>
      <c r="N703">
        <v>0</v>
      </c>
      <c r="O703">
        <v>460.45</v>
      </c>
      <c r="P703">
        <v>207.99999999999901</v>
      </c>
      <c r="R703">
        <v>445.846599999999</v>
      </c>
      <c r="S703">
        <v>69.53</v>
      </c>
      <c r="T703">
        <v>262.94</v>
      </c>
      <c r="U703">
        <v>13.91</v>
      </c>
      <c r="V703">
        <v>6.2599999999997697</v>
      </c>
      <c r="W703">
        <v>64.91</v>
      </c>
      <c r="X703">
        <v>608.92999999999995</v>
      </c>
      <c r="Y703">
        <v>549.08000000000004</v>
      </c>
      <c r="Z703">
        <v>2.1224865999999998</v>
      </c>
      <c r="AA703">
        <v>398.62</v>
      </c>
      <c r="AC703">
        <v>312.3</v>
      </c>
      <c r="AD703">
        <v>286.89</v>
      </c>
      <c r="AE703">
        <v>185.18</v>
      </c>
      <c r="AF703">
        <v>1069.3799999999901</v>
      </c>
      <c r="AG703">
        <v>757.07999999999902</v>
      </c>
      <c r="AH703">
        <v>213.33</v>
      </c>
      <c r="AI703">
        <v>312.3</v>
      </c>
      <c r="AJ703">
        <v>157.1</v>
      </c>
      <c r="AK703">
        <v>256.86</v>
      </c>
      <c r="AL703">
        <v>-161</v>
      </c>
      <c r="AM703">
        <v>-79.430000000000007</v>
      </c>
      <c r="AN703">
        <v>-177.47</v>
      </c>
      <c r="AO703">
        <v>-236.53</v>
      </c>
      <c r="AP703">
        <v>16.43</v>
      </c>
      <c r="AQ703">
        <v>0</v>
      </c>
    </row>
    <row r="704" spans="1:43" hidden="1" x14ac:dyDescent="0.25">
      <c r="A704" t="s">
        <v>1706</v>
      </c>
      <c r="B704" t="s">
        <v>1705</v>
      </c>
      <c r="C704" t="s">
        <v>66</v>
      </c>
      <c r="D704">
        <v>3350.6005668449998</v>
      </c>
      <c r="E704">
        <v>55.55</v>
      </c>
      <c r="F704">
        <v>630.88</v>
      </c>
      <c r="G704">
        <v>1077.71</v>
      </c>
      <c r="H704">
        <v>59.46</v>
      </c>
      <c r="I704">
        <v>880.5</v>
      </c>
      <c r="J704">
        <v>345.44</v>
      </c>
      <c r="L704">
        <v>2.1602999999999999</v>
      </c>
      <c r="M704">
        <v>95.07</v>
      </c>
      <c r="N704">
        <v>1.4</v>
      </c>
      <c r="O704">
        <v>4132.67</v>
      </c>
      <c r="P704">
        <v>1390.77</v>
      </c>
      <c r="R704">
        <v>3968.8197</v>
      </c>
      <c r="S704">
        <v>431.05</v>
      </c>
      <c r="T704">
        <v>2497.6799999999998</v>
      </c>
      <c r="U704">
        <v>66.62</v>
      </c>
      <c r="V704">
        <v>138.57000000000099</v>
      </c>
      <c r="W704">
        <v>2965.91</v>
      </c>
      <c r="X704">
        <v>4491.1400000000003</v>
      </c>
      <c r="Y704">
        <v>3128.56</v>
      </c>
      <c r="Z704">
        <v>59.460524700000001</v>
      </c>
      <c r="AA704">
        <v>2966.97</v>
      </c>
      <c r="AC704">
        <v>4104.4799999999996</v>
      </c>
      <c r="AD704">
        <v>2237.73</v>
      </c>
      <c r="AE704">
        <v>906.75999999999897</v>
      </c>
      <c r="AF704">
        <v>8623.81</v>
      </c>
      <c r="AG704">
        <v>4519.33</v>
      </c>
      <c r="AH704">
        <v>941.86</v>
      </c>
      <c r="AI704">
        <v>4104.4799999999996</v>
      </c>
      <c r="AJ704">
        <v>194.89</v>
      </c>
      <c r="AK704">
        <v>608.63</v>
      </c>
      <c r="AL704">
        <v>-328.79</v>
      </c>
      <c r="AM704">
        <v>-279.08999999999997</v>
      </c>
      <c r="AN704">
        <v>-996.06999999999903</v>
      </c>
      <c r="AO704">
        <v>-473.979999999999</v>
      </c>
      <c r="AP704">
        <v>0.75</v>
      </c>
      <c r="AQ704">
        <v>27.26</v>
      </c>
    </row>
    <row r="705" spans="1:43" hidden="1" x14ac:dyDescent="0.25">
      <c r="A705" t="s">
        <v>1708</v>
      </c>
      <c r="B705" t="s">
        <v>1707</v>
      </c>
      <c r="C705" t="s">
        <v>320</v>
      </c>
      <c r="D705">
        <v>3329.155367157</v>
      </c>
      <c r="E705">
        <v>27.29</v>
      </c>
      <c r="F705">
        <v>24.78</v>
      </c>
      <c r="G705">
        <v>301.07</v>
      </c>
      <c r="H705">
        <v>127.21</v>
      </c>
      <c r="I705">
        <v>42.67</v>
      </c>
      <c r="K705">
        <v>1.07</v>
      </c>
      <c r="L705">
        <v>0</v>
      </c>
      <c r="M705">
        <v>622.94000000000005</v>
      </c>
      <c r="N705">
        <v>85.2</v>
      </c>
      <c r="O705">
        <v>934.42</v>
      </c>
      <c r="P705">
        <v>9.35</v>
      </c>
      <c r="R705">
        <v>58.899999999999899</v>
      </c>
      <c r="S705">
        <v>158.96</v>
      </c>
      <c r="T705">
        <v>159.94999999999999</v>
      </c>
      <c r="U705">
        <v>251.51</v>
      </c>
      <c r="V705">
        <v>3.94</v>
      </c>
      <c r="W705">
        <v>582.69000000000005</v>
      </c>
      <c r="X705">
        <v>363</v>
      </c>
      <c r="Y705">
        <v>184.73</v>
      </c>
      <c r="Z705">
        <v>127.2126621</v>
      </c>
      <c r="AA705">
        <v>69.92</v>
      </c>
      <c r="AC705">
        <v>1103.3399999999999</v>
      </c>
      <c r="AD705">
        <v>122.05</v>
      </c>
      <c r="AE705">
        <v>5.41</v>
      </c>
      <c r="AF705">
        <v>1297.42</v>
      </c>
      <c r="AG705">
        <v>194.08</v>
      </c>
      <c r="AH705">
        <v>39.32</v>
      </c>
      <c r="AI705">
        <v>1103.3399999999999</v>
      </c>
      <c r="AJ705">
        <v>34.86</v>
      </c>
      <c r="AK705">
        <v>22.6</v>
      </c>
      <c r="AL705">
        <v>-71.87</v>
      </c>
      <c r="AM705">
        <v>62.96</v>
      </c>
      <c r="AN705">
        <v>3.9999999999999898</v>
      </c>
      <c r="AO705">
        <v>28.1</v>
      </c>
      <c r="AP705">
        <v>13.6899999999999</v>
      </c>
      <c r="AQ705">
        <v>27.99</v>
      </c>
    </row>
    <row r="706" spans="1:43" hidden="1" x14ac:dyDescent="0.25">
      <c r="A706" t="s">
        <v>1710</v>
      </c>
      <c r="B706" t="s">
        <v>1709</v>
      </c>
      <c r="C706" t="s">
        <v>468</v>
      </c>
      <c r="D706">
        <v>3314.56733811</v>
      </c>
      <c r="E706">
        <v>280.64999999999998</v>
      </c>
      <c r="F706">
        <v>286.97000000000003</v>
      </c>
      <c r="G706">
        <v>886.43</v>
      </c>
      <c r="H706">
        <v>12.19</v>
      </c>
      <c r="I706">
        <v>87.58</v>
      </c>
      <c r="J706">
        <v>40.72</v>
      </c>
      <c r="L706">
        <v>158.34449999999899</v>
      </c>
      <c r="M706">
        <v>1.2</v>
      </c>
      <c r="N706">
        <v>0</v>
      </c>
      <c r="O706">
        <v>663.03</v>
      </c>
      <c r="P706">
        <v>98.02</v>
      </c>
      <c r="R706">
        <v>453.37549999999902</v>
      </c>
      <c r="S706">
        <v>15.89</v>
      </c>
      <c r="T706">
        <v>216.64999999999901</v>
      </c>
      <c r="U706">
        <v>50.11</v>
      </c>
      <c r="V706">
        <v>16.959999999999901</v>
      </c>
      <c r="W706">
        <v>-194.33999999999901</v>
      </c>
      <c r="X706">
        <v>642.89</v>
      </c>
      <c r="Y706">
        <v>503.62</v>
      </c>
      <c r="Z706">
        <v>12.1881498</v>
      </c>
      <c r="AA706">
        <v>110.33</v>
      </c>
      <c r="AC706">
        <v>704.28</v>
      </c>
      <c r="AD706">
        <v>271.68</v>
      </c>
      <c r="AE706">
        <v>40.340000000000003</v>
      </c>
      <c r="AF706">
        <v>1305.92</v>
      </c>
      <c r="AG706">
        <v>601.64</v>
      </c>
      <c r="AH706">
        <v>267.74</v>
      </c>
      <c r="AI706">
        <v>704.28</v>
      </c>
      <c r="AJ706">
        <v>84.89</v>
      </c>
      <c r="AK706">
        <v>-63.84</v>
      </c>
      <c r="AL706">
        <v>-69.05</v>
      </c>
      <c r="AM706">
        <v>166.3</v>
      </c>
      <c r="AN706">
        <v>-66.25</v>
      </c>
      <c r="AO706">
        <v>81.41</v>
      </c>
      <c r="AP706">
        <v>33.409999999999997</v>
      </c>
      <c r="AQ706">
        <v>0</v>
      </c>
    </row>
    <row r="707" spans="1:43" hidden="1" x14ac:dyDescent="0.25">
      <c r="A707" t="s">
        <v>1712</v>
      </c>
      <c r="B707" t="s">
        <v>1711</v>
      </c>
      <c r="C707" t="s">
        <v>376</v>
      </c>
      <c r="D707">
        <v>3295.2170999999998</v>
      </c>
      <c r="E707">
        <v>464.3</v>
      </c>
      <c r="F707">
        <v>538.17999999999995</v>
      </c>
      <c r="G707">
        <v>13.21</v>
      </c>
      <c r="H707">
        <v>13.85</v>
      </c>
      <c r="I707">
        <v>35.29</v>
      </c>
      <c r="J707">
        <v>51.87</v>
      </c>
      <c r="L707">
        <v>14.323</v>
      </c>
      <c r="M707">
        <v>1.67</v>
      </c>
      <c r="N707">
        <v>0</v>
      </c>
      <c r="O707">
        <v>1155.93</v>
      </c>
      <c r="P707">
        <v>464.289999999999</v>
      </c>
      <c r="R707">
        <v>1101.9769999999901</v>
      </c>
      <c r="S707">
        <v>103.19</v>
      </c>
      <c r="T707">
        <v>525.39</v>
      </c>
      <c r="U707">
        <v>37.96</v>
      </c>
      <c r="V707">
        <v>40.51</v>
      </c>
      <c r="W707">
        <v>806.13</v>
      </c>
      <c r="X707">
        <v>1205.1199999999999</v>
      </c>
      <c r="Y707">
        <v>1063.57</v>
      </c>
      <c r="Z707">
        <v>6.9227249999999998</v>
      </c>
      <c r="AA707">
        <v>822.57999999999902</v>
      </c>
      <c r="AC707">
        <v>833.19</v>
      </c>
      <c r="AD707">
        <v>565.98</v>
      </c>
      <c r="AE707">
        <v>371.909999999999</v>
      </c>
      <c r="AF707">
        <v>2361.0500000000002</v>
      </c>
      <c r="AG707">
        <v>1527.86</v>
      </c>
      <c r="AH707">
        <v>500.66</v>
      </c>
      <c r="AI707">
        <v>833.19</v>
      </c>
      <c r="AJ707">
        <v>310.20999999999998</v>
      </c>
      <c r="AK707">
        <v>137.76</v>
      </c>
      <c r="AL707">
        <v>-306.56</v>
      </c>
      <c r="AM707">
        <v>178.14</v>
      </c>
      <c r="AN707">
        <v>-98.329999999999899</v>
      </c>
      <c r="AO707">
        <v>-132.07</v>
      </c>
      <c r="AP707">
        <v>9.3399999999999697</v>
      </c>
      <c r="AQ707">
        <v>41.12</v>
      </c>
    </row>
    <row r="708" spans="1:43" hidden="1" x14ac:dyDescent="0.25">
      <c r="A708" t="s">
        <v>1714</v>
      </c>
      <c r="B708" t="s">
        <v>1713</v>
      </c>
      <c r="C708" t="s">
        <v>446</v>
      </c>
      <c r="D708">
        <v>3293.2229228000001</v>
      </c>
      <c r="E708">
        <v>169.4</v>
      </c>
      <c r="F708">
        <v>171.91</v>
      </c>
      <c r="G708">
        <v>297</v>
      </c>
      <c r="H708">
        <v>158.62</v>
      </c>
      <c r="I708">
        <v>70.62</v>
      </c>
      <c r="L708">
        <v>0</v>
      </c>
      <c r="M708">
        <v>0.04</v>
      </c>
      <c r="N708">
        <v>0</v>
      </c>
      <c r="O708">
        <v>593.26</v>
      </c>
      <c r="P708">
        <v>440.53</v>
      </c>
      <c r="R708">
        <v>539.5</v>
      </c>
      <c r="S708">
        <v>40.32</v>
      </c>
      <c r="T708">
        <v>267.33999999999997</v>
      </c>
      <c r="U708">
        <v>53.72</v>
      </c>
      <c r="V708">
        <v>59.459999999999901</v>
      </c>
      <c r="W708">
        <v>-334.36</v>
      </c>
      <c r="X708">
        <v>420.03</v>
      </c>
      <c r="Y708">
        <v>439.25</v>
      </c>
      <c r="Z708">
        <v>15.8621804</v>
      </c>
      <c r="AA708">
        <v>585.17999999999995</v>
      </c>
      <c r="AC708">
        <v>133.51</v>
      </c>
      <c r="AD708">
        <v>72.319999999999993</v>
      </c>
      <c r="AE708">
        <v>381.07</v>
      </c>
      <c r="AF708">
        <v>1013.29</v>
      </c>
      <c r="AG708">
        <v>879.78</v>
      </c>
      <c r="AH708">
        <v>236.77</v>
      </c>
      <c r="AI708">
        <v>133.51</v>
      </c>
      <c r="AJ708">
        <v>3.35</v>
      </c>
      <c r="AK708">
        <v>-41.34</v>
      </c>
      <c r="AL708">
        <v>-25.89</v>
      </c>
      <c r="AM708">
        <v>65.11</v>
      </c>
      <c r="AN708">
        <v>-62.98</v>
      </c>
      <c r="AO708">
        <v>61.76</v>
      </c>
      <c r="AP708">
        <v>-2.12</v>
      </c>
      <c r="AQ708">
        <v>0.12</v>
      </c>
    </row>
    <row r="709" spans="1:43" hidden="1" x14ac:dyDescent="0.25">
      <c r="A709" t="s">
        <v>1716</v>
      </c>
      <c r="B709" t="s">
        <v>1715</v>
      </c>
      <c r="C709" t="s">
        <v>468</v>
      </c>
      <c r="D709">
        <v>3287.6857211249999</v>
      </c>
      <c r="E709">
        <v>2176.1999999999998</v>
      </c>
      <c r="F709">
        <v>319.73</v>
      </c>
      <c r="G709">
        <v>11.56</v>
      </c>
      <c r="H709">
        <v>15.11</v>
      </c>
      <c r="I709">
        <v>46.48</v>
      </c>
      <c r="K709">
        <v>4.8899999999999997</v>
      </c>
      <c r="L709">
        <v>0</v>
      </c>
      <c r="M709">
        <v>0</v>
      </c>
      <c r="O709">
        <v>275.20999999999998</v>
      </c>
      <c r="P709">
        <v>25.6900000000002</v>
      </c>
      <c r="R709">
        <v>251.9</v>
      </c>
      <c r="S709">
        <v>105.56</v>
      </c>
      <c r="T709">
        <v>51.819999999999901</v>
      </c>
      <c r="U709">
        <v>18.420000000000002</v>
      </c>
      <c r="V709">
        <v>3.91000000000022</v>
      </c>
      <c r="W709">
        <v>732.65</v>
      </c>
      <c r="X709">
        <v>881.35</v>
      </c>
      <c r="Y709">
        <v>371.55</v>
      </c>
      <c r="Z709">
        <v>1.5111975</v>
      </c>
      <c r="AA709">
        <v>28.06</v>
      </c>
      <c r="AC709">
        <v>759.32</v>
      </c>
      <c r="AD709">
        <v>230.71</v>
      </c>
      <c r="AE709">
        <v>21.78</v>
      </c>
      <c r="AF709">
        <v>1156.56</v>
      </c>
      <c r="AG709">
        <v>397.24</v>
      </c>
      <c r="AH709">
        <v>498.6</v>
      </c>
      <c r="AI709">
        <v>759.31999999999903</v>
      </c>
      <c r="AJ709">
        <v>16</v>
      </c>
      <c r="AK709">
        <v>-30.9</v>
      </c>
      <c r="AL709">
        <v>-83.73</v>
      </c>
      <c r="AM709">
        <v>51.61</v>
      </c>
      <c r="AN709">
        <v>-217.61999999999901</v>
      </c>
      <c r="AO709">
        <v>35.61</v>
      </c>
      <c r="AP709">
        <v>-63.02</v>
      </c>
      <c r="AQ709">
        <v>22.66</v>
      </c>
    </row>
    <row r="710" spans="1:43" hidden="1" x14ac:dyDescent="0.25">
      <c r="A710" t="s">
        <v>1718</v>
      </c>
      <c r="B710" t="s">
        <v>1717</v>
      </c>
      <c r="C710" t="s">
        <v>91</v>
      </c>
      <c r="D710">
        <v>3284.951804325</v>
      </c>
      <c r="E710">
        <v>545.25</v>
      </c>
      <c r="F710">
        <v>99.9</v>
      </c>
      <c r="G710">
        <v>108.63</v>
      </c>
      <c r="H710">
        <v>29.48</v>
      </c>
      <c r="I710">
        <v>431.72</v>
      </c>
      <c r="K710">
        <v>16.86</v>
      </c>
      <c r="L710">
        <v>73.269000000000005</v>
      </c>
      <c r="M710">
        <v>49.08</v>
      </c>
      <c r="N710">
        <v>-3.59</v>
      </c>
      <c r="O710">
        <v>307.95999999999998</v>
      </c>
      <c r="P710">
        <v>40.349999999999902</v>
      </c>
      <c r="R710">
        <v>139.261</v>
      </c>
      <c r="S710">
        <v>125.56</v>
      </c>
      <c r="T710">
        <v>116.07</v>
      </c>
      <c r="U710">
        <v>29.49</v>
      </c>
      <c r="V710">
        <v>33.889999999999901</v>
      </c>
      <c r="W710">
        <v>718.9</v>
      </c>
      <c r="X710">
        <v>801.78</v>
      </c>
      <c r="Y710">
        <v>215.97</v>
      </c>
      <c r="Z710">
        <v>5.8949337000000002</v>
      </c>
      <c r="AA710">
        <v>63.02</v>
      </c>
      <c r="AC710">
        <v>853.42</v>
      </c>
      <c r="AD710">
        <v>0</v>
      </c>
      <c r="AE710">
        <v>6.4599999999999902</v>
      </c>
      <c r="AF710">
        <v>1109.74</v>
      </c>
      <c r="AG710">
        <v>256.32</v>
      </c>
      <c r="AH710">
        <v>244.5</v>
      </c>
      <c r="AI710">
        <v>853.42</v>
      </c>
      <c r="AJ710">
        <v>24.39</v>
      </c>
      <c r="AK710">
        <v>20.7</v>
      </c>
      <c r="AL710">
        <v>-134.19999999999999</v>
      </c>
      <c r="AM710">
        <v>182.39</v>
      </c>
      <c r="AN710">
        <v>-31.309999999999899</v>
      </c>
      <c r="AO710">
        <v>158</v>
      </c>
      <c r="AP710">
        <v>68.89</v>
      </c>
      <c r="AQ710">
        <v>14.74</v>
      </c>
    </row>
    <row r="711" spans="1:43" hidden="1" x14ac:dyDescent="0.25">
      <c r="A711" t="s">
        <v>1720</v>
      </c>
      <c r="B711" t="s">
        <v>1719</v>
      </c>
      <c r="C711" t="s">
        <v>1018</v>
      </c>
      <c r="D711">
        <v>3279.77219668</v>
      </c>
      <c r="E711">
        <v>112.35</v>
      </c>
      <c r="F711">
        <v>4337.49</v>
      </c>
      <c r="G711">
        <v>1649.47</v>
      </c>
      <c r="H711">
        <v>296.01</v>
      </c>
      <c r="I711">
        <v>2163.5100000000002</v>
      </c>
      <c r="K711">
        <v>11.23</v>
      </c>
      <c r="L711">
        <v>0</v>
      </c>
      <c r="M711">
        <v>563.75</v>
      </c>
      <c r="N711">
        <v>792.16</v>
      </c>
      <c r="O711">
        <v>8311.41</v>
      </c>
      <c r="P711">
        <v>6102.11</v>
      </c>
      <c r="R711">
        <v>1692.97</v>
      </c>
      <c r="S711">
        <v>2221.52</v>
      </c>
      <c r="T711">
        <v>3926.7199999999898</v>
      </c>
      <c r="U711">
        <v>6043.46</v>
      </c>
      <c r="V711">
        <v>38.820000000003603</v>
      </c>
      <c r="W711">
        <v>2777.99</v>
      </c>
      <c r="X711">
        <v>11570.54</v>
      </c>
      <c r="Y711">
        <v>8264.2099999999991</v>
      </c>
      <c r="Z711">
        <v>29.600832100000002</v>
      </c>
      <c r="AA711">
        <v>9771</v>
      </c>
      <c r="AC711">
        <v>5515.6299999999901</v>
      </c>
      <c r="AD711">
        <v>0</v>
      </c>
      <c r="AE711">
        <v>6063.29</v>
      </c>
      <c r="AF711">
        <v>19881.95</v>
      </c>
      <c r="AG711">
        <v>14366.32</v>
      </c>
      <c r="AH711">
        <v>7185.51</v>
      </c>
      <c r="AI711">
        <v>5515.6299999999901</v>
      </c>
      <c r="AJ711">
        <v>9.89</v>
      </c>
      <c r="AK711">
        <v>-2787.7</v>
      </c>
      <c r="AL711">
        <v>46.12</v>
      </c>
      <c r="AM711">
        <v>3049.21</v>
      </c>
      <c r="AN711">
        <v>1274.6299999999901</v>
      </c>
      <c r="AO711">
        <v>3039.32</v>
      </c>
      <c r="AP711">
        <v>307.63</v>
      </c>
      <c r="AQ711">
        <v>222.01</v>
      </c>
    </row>
    <row r="712" spans="1:43" hidden="1" x14ac:dyDescent="0.25">
      <c r="A712" t="s">
        <v>1722</v>
      </c>
      <c r="B712" t="s">
        <v>1721</v>
      </c>
      <c r="C712" t="s">
        <v>1579</v>
      </c>
      <c r="D712">
        <v>3256.3387404949999</v>
      </c>
      <c r="E712">
        <v>148.05000000000001</v>
      </c>
      <c r="F712">
        <v>69.040000000000006</v>
      </c>
      <c r="G712">
        <v>0</v>
      </c>
      <c r="H712">
        <v>45.24</v>
      </c>
      <c r="I712">
        <v>29.27</v>
      </c>
      <c r="J712">
        <v>16.98</v>
      </c>
      <c r="L712">
        <v>36.33</v>
      </c>
      <c r="M712">
        <v>221.86</v>
      </c>
      <c r="N712">
        <v>1.88</v>
      </c>
      <c r="O712">
        <v>509.06</v>
      </c>
      <c r="P712">
        <v>30.31</v>
      </c>
      <c r="R712">
        <v>216.15</v>
      </c>
      <c r="S712">
        <v>73.849999999999994</v>
      </c>
      <c r="T712">
        <v>219.2</v>
      </c>
      <c r="U712">
        <v>34.72</v>
      </c>
      <c r="V712">
        <v>1.43</v>
      </c>
      <c r="W712">
        <v>958.28</v>
      </c>
      <c r="X712">
        <v>814.89</v>
      </c>
      <c r="Y712">
        <v>288.24</v>
      </c>
      <c r="Z712">
        <v>22.6213181</v>
      </c>
      <c r="AA712">
        <v>135.13</v>
      </c>
      <c r="AC712">
        <v>1005.4</v>
      </c>
      <c r="AD712">
        <v>469.59</v>
      </c>
      <c r="AE712">
        <v>11.9</v>
      </c>
      <c r="AF712">
        <v>1323.95</v>
      </c>
      <c r="AG712">
        <v>318.55</v>
      </c>
      <c r="AH712">
        <v>242.18</v>
      </c>
      <c r="AI712">
        <v>1005.4</v>
      </c>
      <c r="AJ712">
        <v>38.25</v>
      </c>
      <c r="AK712">
        <v>20.91</v>
      </c>
      <c r="AL712">
        <v>-24.13</v>
      </c>
      <c r="AM712">
        <v>6.12</v>
      </c>
      <c r="AN712">
        <v>-173.64</v>
      </c>
      <c r="AO712">
        <v>-32.130000000000003</v>
      </c>
      <c r="AP712">
        <v>2.9</v>
      </c>
      <c r="AQ712">
        <v>4.08</v>
      </c>
    </row>
    <row r="713" spans="1:43" hidden="1" x14ac:dyDescent="0.25">
      <c r="A713" t="s">
        <v>1724</v>
      </c>
      <c r="B713" t="s">
        <v>1723</v>
      </c>
      <c r="C713" t="s">
        <v>115</v>
      </c>
      <c r="D713">
        <v>3248.6715090500002</v>
      </c>
      <c r="E713">
        <v>177.9</v>
      </c>
      <c r="F713">
        <v>7.26</v>
      </c>
      <c r="G713">
        <v>433.49</v>
      </c>
      <c r="H713">
        <v>253.56</v>
      </c>
      <c r="I713">
        <v>74.099999999999994</v>
      </c>
      <c r="K713">
        <v>3.71999999999999</v>
      </c>
      <c r="L713">
        <v>8.5587999999999997</v>
      </c>
      <c r="M713">
        <v>657</v>
      </c>
      <c r="N713">
        <v>25.87</v>
      </c>
      <c r="O713">
        <v>1031.8999999999901</v>
      </c>
      <c r="P713">
        <v>1.1200000000000001</v>
      </c>
      <c r="R713">
        <v>215.52119999999999</v>
      </c>
      <c r="S713">
        <v>114.27999999999901</v>
      </c>
      <c r="T713">
        <v>27.559999999999899</v>
      </c>
      <c r="U713">
        <v>147.1</v>
      </c>
      <c r="V713">
        <v>1.1200000000000001</v>
      </c>
      <c r="W713">
        <v>763.599999999999</v>
      </c>
      <c r="X713">
        <v>480.56</v>
      </c>
      <c r="Y713">
        <v>34.819999999999901</v>
      </c>
      <c r="Z713">
        <v>17.845386999999999</v>
      </c>
      <c r="AA713">
        <v>0</v>
      </c>
      <c r="AC713">
        <v>1476.51999999999</v>
      </c>
      <c r="AD713">
        <v>228</v>
      </c>
      <c r="AE713">
        <v>0</v>
      </c>
      <c r="AF713">
        <v>1512.45999999999</v>
      </c>
      <c r="AG713">
        <v>35.939999999999898</v>
      </c>
      <c r="AH713">
        <v>64.180000000000007</v>
      </c>
      <c r="AI713">
        <v>1476.51999999999</v>
      </c>
      <c r="AJ713">
        <v>3.62</v>
      </c>
      <c r="AK713">
        <v>-97.86</v>
      </c>
      <c r="AL713">
        <v>25.44</v>
      </c>
      <c r="AM713">
        <v>91.21</v>
      </c>
      <c r="AN713">
        <v>22.659999999999901</v>
      </c>
      <c r="AO713">
        <v>87.589999999999904</v>
      </c>
      <c r="AP713">
        <v>18.7899999999999</v>
      </c>
      <c r="AQ713">
        <v>2.41</v>
      </c>
    </row>
    <row r="714" spans="1:43" hidden="1" x14ac:dyDescent="0.25">
      <c r="A714" t="s">
        <v>1726</v>
      </c>
      <c r="B714" t="s">
        <v>1725</v>
      </c>
      <c r="C714" t="s">
        <v>586</v>
      </c>
      <c r="D714">
        <v>3238.86219454</v>
      </c>
      <c r="E714">
        <v>530.20000000000005</v>
      </c>
      <c r="F714">
        <v>122.66</v>
      </c>
      <c r="G714">
        <v>494.29</v>
      </c>
      <c r="H714">
        <v>29.49</v>
      </c>
      <c r="I714">
        <v>167.13</v>
      </c>
      <c r="K714">
        <v>11.79</v>
      </c>
      <c r="L714">
        <v>0</v>
      </c>
      <c r="M714">
        <v>0</v>
      </c>
      <c r="N714">
        <v>0</v>
      </c>
      <c r="O714">
        <v>382.42</v>
      </c>
      <c r="P714">
        <v>112.19999999999899</v>
      </c>
      <c r="R714">
        <v>298.94</v>
      </c>
      <c r="S714">
        <v>135.9</v>
      </c>
      <c r="T714">
        <v>268.22000000000003</v>
      </c>
      <c r="U714">
        <v>71.69</v>
      </c>
      <c r="V714">
        <v>6.67</v>
      </c>
      <c r="W714">
        <v>184.4</v>
      </c>
      <c r="X714">
        <v>828.84</v>
      </c>
      <c r="Y714">
        <v>390.88</v>
      </c>
      <c r="Z714">
        <v>5.8976993999999996</v>
      </c>
      <c r="AA714">
        <v>193.04</v>
      </c>
      <c r="AC714">
        <v>708.18</v>
      </c>
      <c r="AD714">
        <v>433.62</v>
      </c>
      <c r="AE714">
        <v>105.52999999999901</v>
      </c>
      <c r="AF714">
        <v>1211.26</v>
      </c>
      <c r="AG714">
        <v>503.08</v>
      </c>
      <c r="AH714">
        <v>92.19</v>
      </c>
      <c r="AI714">
        <v>708.18</v>
      </c>
      <c r="AJ714">
        <v>79.81</v>
      </c>
      <c r="AK714">
        <v>-43.02</v>
      </c>
      <c r="AL714">
        <v>-52.29</v>
      </c>
      <c r="AM714">
        <v>117.2</v>
      </c>
      <c r="AN714">
        <v>-88.429999999999893</v>
      </c>
      <c r="AO714">
        <v>37.39</v>
      </c>
      <c r="AP714">
        <v>21.889999999999901</v>
      </c>
      <c r="AQ714">
        <v>0</v>
      </c>
    </row>
    <row r="715" spans="1:43" hidden="1" x14ac:dyDescent="0.25">
      <c r="A715" t="s">
        <v>1728</v>
      </c>
      <c r="B715" t="s">
        <v>1727</v>
      </c>
      <c r="C715" t="s">
        <v>347</v>
      </c>
      <c r="D715">
        <v>3212.7506579999999</v>
      </c>
      <c r="E715">
        <v>1089.5999999999999</v>
      </c>
      <c r="F715">
        <v>197.23</v>
      </c>
      <c r="G715">
        <v>31.87</v>
      </c>
      <c r="H715">
        <v>29.11</v>
      </c>
      <c r="I715">
        <v>920.43</v>
      </c>
      <c r="J715">
        <v>26.47</v>
      </c>
      <c r="L715">
        <v>16.309999999999999</v>
      </c>
      <c r="M715">
        <v>5.82</v>
      </c>
      <c r="N715">
        <v>0.72</v>
      </c>
      <c r="O715">
        <v>361.23</v>
      </c>
      <c r="P715">
        <v>33.049999999999997</v>
      </c>
      <c r="R715">
        <v>259.79000000000002</v>
      </c>
      <c r="S715">
        <v>104.119999999999</v>
      </c>
      <c r="T715">
        <v>196.67999999999901</v>
      </c>
      <c r="U715">
        <v>79.31</v>
      </c>
      <c r="V715">
        <v>3.18</v>
      </c>
      <c r="W715">
        <v>2262.08</v>
      </c>
      <c r="X715">
        <v>2389.5099999999902</v>
      </c>
      <c r="Y715">
        <v>393.909999999999</v>
      </c>
      <c r="Z715">
        <v>2.9111549999999999</v>
      </c>
      <c r="AA715">
        <v>5.2</v>
      </c>
      <c r="AC715">
        <v>2323.7799999999902</v>
      </c>
      <c r="AD715">
        <v>676.1</v>
      </c>
      <c r="AE715">
        <v>3.4</v>
      </c>
      <c r="AF715">
        <v>2750.74</v>
      </c>
      <c r="AG715">
        <v>426.96</v>
      </c>
      <c r="AH715">
        <v>688.86</v>
      </c>
      <c r="AI715">
        <v>2323.7799999999902</v>
      </c>
      <c r="AJ715">
        <v>116.48</v>
      </c>
      <c r="AK715">
        <v>-62.1</v>
      </c>
      <c r="AL715">
        <v>-104.68</v>
      </c>
      <c r="AM715">
        <v>236.59</v>
      </c>
      <c r="AN715">
        <v>-847.05</v>
      </c>
      <c r="AO715">
        <v>120.11</v>
      </c>
      <c r="AP715">
        <v>69.81</v>
      </c>
      <c r="AQ715">
        <v>17.47</v>
      </c>
    </row>
    <row r="716" spans="1:43" hidden="1" x14ac:dyDescent="0.25">
      <c r="A716" t="s">
        <v>1730</v>
      </c>
      <c r="B716" t="s">
        <v>1729</v>
      </c>
      <c r="C716" t="s">
        <v>347</v>
      </c>
      <c r="D716">
        <v>3207.7375000000002</v>
      </c>
      <c r="E716">
        <v>705.25</v>
      </c>
      <c r="F716">
        <v>2151.02</v>
      </c>
      <c r="G716">
        <v>1449.99</v>
      </c>
      <c r="H716">
        <v>14025.01</v>
      </c>
      <c r="I716">
        <v>1601.27</v>
      </c>
      <c r="J716">
        <v>204.76</v>
      </c>
      <c r="L716">
        <v>6.16</v>
      </c>
      <c r="M716">
        <v>13104.24</v>
      </c>
      <c r="O716">
        <v>17161.2399999999</v>
      </c>
      <c r="P716">
        <v>1855.6599999999901</v>
      </c>
      <c r="R716">
        <v>3940.9</v>
      </c>
      <c r="S716">
        <v>468.25</v>
      </c>
      <c r="T716">
        <v>610.33000000000004</v>
      </c>
      <c r="U716">
        <v>109.94</v>
      </c>
      <c r="V716">
        <v>886.16</v>
      </c>
      <c r="W716">
        <v>574.30999999999995</v>
      </c>
      <c r="X716">
        <v>3505.08</v>
      </c>
      <c r="Y716">
        <v>2761.35</v>
      </c>
      <c r="Z716">
        <v>4.51</v>
      </c>
      <c r="AA716">
        <v>772.43</v>
      </c>
      <c r="AC716">
        <v>16049.31</v>
      </c>
      <c r="AD716">
        <v>1365.14</v>
      </c>
      <c r="AE716">
        <v>764.74</v>
      </c>
      <c r="AF716">
        <v>20666.32</v>
      </c>
      <c r="AG716">
        <v>4617.01</v>
      </c>
      <c r="AH716">
        <v>70.42</v>
      </c>
      <c r="AI716">
        <v>16049.31</v>
      </c>
      <c r="AJ716">
        <v>159.08000000000001</v>
      </c>
      <c r="AK716">
        <v>-164.41</v>
      </c>
      <c r="AL716">
        <v>-4021.58</v>
      </c>
      <c r="AM716">
        <v>-270.01</v>
      </c>
      <c r="AN716">
        <v>-409.07</v>
      </c>
      <c r="AO716">
        <v>-429.09</v>
      </c>
      <c r="AP716">
        <v>-4456</v>
      </c>
      <c r="AQ716">
        <v>65.38</v>
      </c>
    </row>
    <row r="717" spans="1:43" hidden="1" x14ac:dyDescent="0.25">
      <c r="A717" t="s">
        <v>1732</v>
      </c>
      <c r="B717" t="s">
        <v>1731</v>
      </c>
      <c r="C717" t="s">
        <v>74</v>
      </c>
      <c r="D717">
        <v>3206.9780510000001</v>
      </c>
      <c r="E717">
        <v>188.5</v>
      </c>
      <c r="F717">
        <v>897.95</v>
      </c>
      <c r="G717">
        <v>223.11</v>
      </c>
      <c r="H717">
        <v>32.81</v>
      </c>
      <c r="I717">
        <v>311.25</v>
      </c>
      <c r="K717">
        <v>17.14</v>
      </c>
      <c r="L717">
        <v>347.07</v>
      </c>
      <c r="M717">
        <v>0</v>
      </c>
      <c r="N717">
        <v>0</v>
      </c>
      <c r="O717">
        <v>843.47</v>
      </c>
      <c r="P717">
        <v>476.7</v>
      </c>
      <c r="R717">
        <v>385.42</v>
      </c>
      <c r="S717">
        <v>895.32</v>
      </c>
      <c r="T717">
        <v>1015.13999999999</v>
      </c>
      <c r="U717">
        <v>93.84</v>
      </c>
      <c r="V717">
        <v>131.33000000000001</v>
      </c>
      <c r="W717">
        <v>-7.9200000000000097</v>
      </c>
      <c r="X717">
        <v>1806.72</v>
      </c>
      <c r="Y717">
        <v>1913.09</v>
      </c>
      <c r="Z717">
        <v>16.406427000000001</v>
      </c>
      <c r="AA717">
        <v>480.66</v>
      </c>
      <c r="AC717">
        <v>260.39999999999998</v>
      </c>
      <c r="AD717">
        <v>225.94</v>
      </c>
      <c r="AE717">
        <v>345.37</v>
      </c>
      <c r="AF717">
        <v>2650.19</v>
      </c>
      <c r="AG717">
        <v>2389.79</v>
      </c>
      <c r="AH717">
        <v>374.21</v>
      </c>
      <c r="AI717">
        <v>260.39999999999998</v>
      </c>
      <c r="AJ717">
        <v>51.06</v>
      </c>
      <c r="AK717">
        <v>-42.82</v>
      </c>
      <c r="AL717">
        <v>-73.36</v>
      </c>
      <c r="AM717">
        <v>60.24</v>
      </c>
      <c r="AN717">
        <v>-155.13999999999999</v>
      </c>
      <c r="AO717">
        <v>9.18</v>
      </c>
      <c r="AP717">
        <v>-55.94</v>
      </c>
      <c r="AQ717">
        <v>0</v>
      </c>
    </row>
    <row r="718" spans="1:43" hidden="1" x14ac:dyDescent="0.25">
      <c r="A718" t="s">
        <v>1734</v>
      </c>
      <c r="B718" t="s">
        <v>1733</v>
      </c>
      <c r="C718" t="s">
        <v>1735</v>
      </c>
      <c r="D718">
        <v>3199.6975206000002</v>
      </c>
      <c r="E718">
        <v>509.9</v>
      </c>
      <c r="F718">
        <v>985.34</v>
      </c>
      <c r="G718">
        <v>393.91</v>
      </c>
      <c r="H718">
        <v>12.44</v>
      </c>
      <c r="I718">
        <v>428.59</v>
      </c>
      <c r="K718">
        <v>32.9</v>
      </c>
      <c r="L718">
        <v>0</v>
      </c>
      <c r="M718">
        <v>37.57</v>
      </c>
      <c r="N718">
        <v>-13.26</v>
      </c>
      <c r="O718">
        <v>1035.32</v>
      </c>
      <c r="P718">
        <v>303.87</v>
      </c>
      <c r="R718">
        <v>79.949999999999903</v>
      </c>
      <c r="S718">
        <v>1177.6799999999901</v>
      </c>
      <c r="T718">
        <v>1184</v>
      </c>
      <c r="U718">
        <v>884.9</v>
      </c>
      <c r="V718">
        <v>205.43</v>
      </c>
      <c r="W718">
        <v>1132.77</v>
      </c>
      <c r="X718">
        <v>2963.75</v>
      </c>
      <c r="Y718">
        <v>2169.34</v>
      </c>
      <c r="Z718">
        <v>6.2190428000000004</v>
      </c>
      <c r="AA718">
        <v>435.92</v>
      </c>
      <c r="AC718">
        <v>1525.86</v>
      </c>
      <c r="AD718">
        <v>31.95</v>
      </c>
      <c r="AE718">
        <v>98.44</v>
      </c>
      <c r="AF718">
        <v>3999.0699999999902</v>
      </c>
      <c r="AG718">
        <v>2473.21</v>
      </c>
      <c r="AH718">
        <v>1325.53</v>
      </c>
      <c r="AI718">
        <v>1525.8599999999899</v>
      </c>
      <c r="AJ718">
        <v>5.52</v>
      </c>
      <c r="AK718">
        <v>44.64</v>
      </c>
      <c r="AL718">
        <v>-39.049999999999997</v>
      </c>
      <c r="AM718">
        <v>11.64</v>
      </c>
      <c r="AN718">
        <v>-300.33999999999997</v>
      </c>
      <c r="AO718">
        <v>6.12</v>
      </c>
      <c r="AP718">
        <v>17.23</v>
      </c>
      <c r="AQ718">
        <v>0</v>
      </c>
    </row>
    <row r="719" spans="1:43" hidden="1" x14ac:dyDescent="0.25">
      <c r="A719" t="s">
        <v>1737</v>
      </c>
      <c r="B719" t="s">
        <v>1736</v>
      </c>
      <c r="C719" t="s">
        <v>765</v>
      </c>
      <c r="D719">
        <v>3196.1203831500002</v>
      </c>
      <c r="E719">
        <v>3219.3</v>
      </c>
      <c r="F719">
        <v>457.33</v>
      </c>
      <c r="G719">
        <v>15.1</v>
      </c>
      <c r="H719">
        <v>9.8800000000000008</v>
      </c>
      <c r="I719">
        <v>202.05</v>
      </c>
      <c r="J719">
        <v>248.69</v>
      </c>
      <c r="L719">
        <v>0.36</v>
      </c>
      <c r="M719">
        <v>1575.27</v>
      </c>
      <c r="N719">
        <v>1850.22</v>
      </c>
      <c r="O719">
        <v>5107.09</v>
      </c>
      <c r="P719">
        <v>1083.1600000000001</v>
      </c>
      <c r="Q719">
        <v>0</v>
      </c>
      <c r="R719">
        <v>3531.46</v>
      </c>
      <c r="S719">
        <v>271.62</v>
      </c>
      <c r="T719">
        <v>1069.9100000000001</v>
      </c>
      <c r="U719">
        <v>0</v>
      </c>
      <c r="V719">
        <v>0</v>
      </c>
      <c r="W719">
        <v>3047.63</v>
      </c>
      <c r="X719">
        <v>2426.14</v>
      </c>
      <c r="Y719">
        <v>1527.24</v>
      </c>
      <c r="Z719">
        <v>0.98839310000000002</v>
      </c>
      <c r="AA719">
        <v>979.21</v>
      </c>
      <c r="AC719">
        <v>4922.83</v>
      </c>
      <c r="AD719">
        <v>1134.53</v>
      </c>
      <c r="AE719">
        <v>834.47</v>
      </c>
      <c r="AF719">
        <v>7533.23</v>
      </c>
      <c r="AG719">
        <v>2610.4</v>
      </c>
      <c r="AH719">
        <v>817.94</v>
      </c>
      <c r="AI719">
        <v>4922.83</v>
      </c>
      <c r="AJ719">
        <v>481.53</v>
      </c>
      <c r="AK719">
        <v>-396.99</v>
      </c>
      <c r="AL719">
        <v>-368.87</v>
      </c>
      <c r="AM719">
        <v>760.49</v>
      </c>
      <c r="AN719">
        <v>-120.229999999999</v>
      </c>
      <c r="AO719">
        <v>278.95999999999998</v>
      </c>
      <c r="AP719">
        <v>-5.37</v>
      </c>
      <c r="AQ719">
        <v>47.26</v>
      </c>
    </row>
    <row r="720" spans="1:43" hidden="1" x14ac:dyDescent="0.25">
      <c r="A720" t="s">
        <v>1739</v>
      </c>
      <c r="B720" t="s">
        <v>1738</v>
      </c>
      <c r="C720" t="s">
        <v>71</v>
      </c>
      <c r="D720">
        <v>3189.86725303</v>
      </c>
      <c r="E720">
        <v>1429.6</v>
      </c>
      <c r="F720">
        <v>499.43</v>
      </c>
      <c r="G720">
        <v>63.14</v>
      </c>
      <c r="H720">
        <v>23.07</v>
      </c>
      <c r="I720">
        <v>162.56</v>
      </c>
      <c r="K720">
        <v>1.0699999999999901</v>
      </c>
      <c r="L720">
        <v>0</v>
      </c>
      <c r="M720">
        <v>0</v>
      </c>
      <c r="O720">
        <v>467.54</v>
      </c>
      <c r="P720">
        <v>35.76</v>
      </c>
      <c r="R720">
        <v>418.6</v>
      </c>
      <c r="S720">
        <v>22.99</v>
      </c>
      <c r="T720">
        <v>120.289999999999</v>
      </c>
      <c r="U720">
        <v>47.87</v>
      </c>
      <c r="V720">
        <v>31.12</v>
      </c>
      <c r="W720">
        <v>519.6</v>
      </c>
      <c r="X720">
        <v>793.75</v>
      </c>
      <c r="Y720">
        <v>619.719999999999</v>
      </c>
      <c r="Z720">
        <v>2.3066507000000001</v>
      </c>
      <c r="AA720">
        <v>9.51</v>
      </c>
      <c r="AC720">
        <v>605.80999999999995</v>
      </c>
      <c r="AD720">
        <v>286.33</v>
      </c>
      <c r="AE720">
        <v>4.6399999999999997</v>
      </c>
      <c r="AF720">
        <v>1261.29</v>
      </c>
      <c r="AG720">
        <v>655.479999999999</v>
      </c>
      <c r="AH720">
        <v>321.87</v>
      </c>
      <c r="AI720">
        <v>605.80999999999995</v>
      </c>
      <c r="AJ720">
        <v>111.02</v>
      </c>
      <c r="AK720">
        <v>-240.74</v>
      </c>
      <c r="AL720">
        <v>90.59</v>
      </c>
      <c r="AM720">
        <v>112.19</v>
      </c>
      <c r="AN720">
        <v>-101.8</v>
      </c>
      <c r="AO720">
        <v>1.17</v>
      </c>
      <c r="AP720">
        <v>-37.96</v>
      </c>
      <c r="AQ720">
        <v>230.19</v>
      </c>
    </row>
    <row r="721" spans="1:43" hidden="1" x14ac:dyDescent="0.25">
      <c r="A721" t="s">
        <v>45</v>
      </c>
      <c r="B721" t="s">
        <v>46</v>
      </c>
      <c r="C721" t="s">
        <v>44</v>
      </c>
      <c r="D721">
        <v>3183.5573656000001</v>
      </c>
      <c r="E721">
        <v>468.75</v>
      </c>
      <c r="F721">
        <v>275.44</v>
      </c>
      <c r="G721">
        <v>145.72999999999999</v>
      </c>
      <c r="H721">
        <v>13.21</v>
      </c>
      <c r="I721">
        <v>393.14</v>
      </c>
      <c r="J721">
        <v>25.27</v>
      </c>
      <c r="L721">
        <v>291.92959999999999</v>
      </c>
      <c r="M721">
        <v>138.93</v>
      </c>
      <c r="N721">
        <v>348.83</v>
      </c>
      <c r="O721">
        <v>1971.4399999999901</v>
      </c>
      <c r="P721">
        <v>434.66999999999899</v>
      </c>
      <c r="R721">
        <v>1486.7503999999999</v>
      </c>
      <c r="S721">
        <v>255.95</v>
      </c>
      <c r="T721">
        <v>513.45000000000005</v>
      </c>
      <c r="U721">
        <v>53.83</v>
      </c>
      <c r="V721">
        <v>146.51999999999899</v>
      </c>
      <c r="W721">
        <v>1524.49</v>
      </c>
      <c r="X721">
        <v>1287.1600000000001</v>
      </c>
      <c r="Y721">
        <v>788.89</v>
      </c>
      <c r="Z721">
        <v>6.6048907999999997</v>
      </c>
      <c r="AA721">
        <v>478.34</v>
      </c>
      <c r="AC721">
        <v>2035.04</v>
      </c>
      <c r="AD721">
        <v>395.78</v>
      </c>
      <c r="AE721">
        <v>262.88</v>
      </c>
      <c r="AF721">
        <v>3258.6</v>
      </c>
      <c r="AG721">
        <v>1223.56</v>
      </c>
      <c r="AH721">
        <v>242.29</v>
      </c>
      <c r="AI721">
        <v>2035.04</v>
      </c>
      <c r="AJ721">
        <v>62.86</v>
      </c>
      <c r="AK721">
        <v>-294.73</v>
      </c>
      <c r="AL721">
        <v>-289.02</v>
      </c>
      <c r="AM721">
        <v>590.55999999999995</v>
      </c>
      <c r="AN721">
        <v>-52.46</v>
      </c>
      <c r="AO721">
        <v>527.69999999999902</v>
      </c>
      <c r="AP721">
        <v>6.8099999999999401</v>
      </c>
      <c r="AQ721">
        <v>12.13</v>
      </c>
    </row>
    <row r="722" spans="1:43" hidden="1" x14ac:dyDescent="0.25">
      <c r="A722" t="s">
        <v>1741</v>
      </c>
      <c r="B722" t="s">
        <v>1740</v>
      </c>
      <c r="C722" t="s">
        <v>61</v>
      </c>
      <c r="D722">
        <v>3177.9810775999999</v>
      </c>
      <c r="E722">
        <v>231.4</v>
      </c>
      <c r="F722">
        <v>361.05</v>
      </c>
      <c r="G722">
        <v>950.47</v>
      </c>
      <c r="H722">
        <v>149.78</v>
      </c>
      <c r="I722">
        <v>388.15</v>
      </c>
      <c r="J722">
        <v>21.49</v>
      </c>
      <c r="L722">
        <v>0</v>
      </c>
      <c r="M722">
        <v>701.04</v>
      </c>
      <c r="N722">
        <v>2.68</v>
      </c>
      <c r="O722">
        <v>4246.37</v>
      </c>
      <c r="P722">
        <v>2544.98</v>
      </c>
      <c r="R722">
        <v>1934.95999999999</v>
      </c>
      <c r="S722">
        <v>1067.83</v>
      </c>
      <c r="T722">
        <v>1188.31</v>
      </c>
      <c r="U722">
        <v>1610.37</v>
      </c>
      <c r="V722">
        <v>215.04</v>
      </c>
      <c r="W722">
        <v>690.82999999999902</v>
      </c>
      <c r="X722">
        <v>1641.73</v>
      </c>
      <c r="Y722">
        <v>1549.36</v>
      </c>
      <c r="Z722">
        <v>14.978305600000001</v>
      </c>
      <c r="AA722">
        <v>2526.2799999999902</v>
      </c>
      <c r="AC722">
        <v>1793.76</v>
      </c>
      <c r="AD722">
        <v>48.07</v>
      </c>
      <c r="AE722">
        <v>2308.4499999999998</v>
      </c>
      <c r="AF722">
        <v>5888.1</v>
      </c>
      <c r="AG722">
        <v>4094.34</v>
      </c>
      <c r="AH722">
        <v>137.68</v>
      </c>
      <c r="AI722">
        <v>1793.76</v>
      </c>
      <c r="AJ722">
        <v>435.83</v>
      </c>
      <c r="AK722">
        <v>124.66</v>
      </c>
      <c r="AL722">
        <v>-487.06</v>
      </c>
      <c r="AM722">
        <v>287.07</v>
      </c>
      <c r="AN722">
        <v>131.27999999999901</v>
      </c>
      <c r="AO722">
        <v>-148.76</v>
      </c>
      <c r="AP722">
        <v>-75.33</v>
      </c>
      <c r="AQ722">
        <v>22.34</v>
      </c>
    </row>
    <row r="723" spans="1:43" hidden="1" x14ac:dyDescent="0.25">
      <c r="A723" t="s">
        <v>1743</v>
      </c>
      <c r="B723" t="s">
        <v>1742</v>
      </c>
      <c r="C723" t="s">
        <v>41</v>
      </c>
      <c r="D723">
        <v>3175.850407595</v>
      </c>
      <c r="E723">
        <v>408.05</v>
      </c>
      <c r="F723">
        <v>23.21</v>
      </c>
      <c r="G723">
        <v>0</v>
      </c>
      <c r="H723">
        <v>25</v>
      </c>
      <c r="I723">
        <v>2.73</v>
      </c>
      <c r="K723">
        <v>1.74</v>
      </c>
      <c r="L723">
        <v>0</v>
      </c>
      <c r="M723">
        <v>0</v>
      </c>
      <c r="N723">
        <v>0</v>
      </c>
      <c r="O723">
        <v>76.41</v>
      </c>
      <c r="P723">
        <v>49.12</v>
      </c>
      <c r="R723">
        <v>69.83</v>
      </c>
      <c r="S723">
        <v>20.059999999999999</v>
      </c>
      <c r="T723">
        <v>83.66</v>
      </c>
      <c r="U723">
        <v>4.84</v>
      </c>
      <c r="V723">
        <v>1.78</v>
      </c>
      <c r="W723">
        <v>81.87</v>
      </c>
      <c r="X723">
        <v>188.45</v>
      </c>
      <c r="Y723">
        <v>106.87</v>
      </c>
      <c r="Z723">
        <v>2.5</v>
      </c>
      <c r="AA723">
        <v>116.11</v>
      </c>
      <c r="AC723">
        <v>108.87</v>
      </c>
      <c r="AD723">
        <v>109.77</v>
      </c>
      <c r="AE723">
        <v>47.34</v>
      </c>
      <c r="AF723">
        <v>264.86</v>
      </c>
      <c r="AG723">
        <v>155.99</v>
      </c>
      <c r="AH723">
        <v>55.89</v>
      </c>
      <c r="AI723">
        <v>108.87</v>
      </c>
      <c r="AJ723">
        <v>9.17</v>
      </c>
      <c r="AK723">
        <v>23.59</v>
      </c>
      <c r="AL723">
        <v>-9.2100000000000009</v>
      </c>
      <c r="AM723">
        <v>-15.48</v>
      </c>
      <c r="AN723">
        <v>-94.66</v>
      </c>
      <c r="AO723">
        <v>-24.65</v>
      </c>
      <c r="AP723">
        <v>-1.1000000000000001</v>
      </c>
      <c r="AQ723">
        <v>0</v>
      </c>
    </row>
    <row r="724" spans="1:43" hidden="1" x14ac:dyDescent="0.25">
      <c r="A724" t="s">
        <v>1745</v>
      </c>
      <c r="B724" t="s">
        <v>1744</v>
      </c>
      <c r="C724" t="s">
        <v>515</v>
      </c>
      <c r="D724">
        <v>3173.7595759199999</v>
      </c>
      <c r="E724">
        <v>136.15</v>
      </c>
      <c r="F724">
        <v>529.63</v>
      </c>
      <c r="G724">
        <v>35.89</v>
      </c>
      <c r="H724">
        <v>46.33</v>
      </c>
      <c r="I724">
        <v>653.22</v>
      </c>
      <c r="K724">
        <v>12.92</v>
      </c>
      <c r="L724">
        <v>109.509999999999</v>
      </c>
      <c r="M724">
        <v>9.56</v>
      </c>
      <c r="N724">
        <v>381.02</v>
      </c>
      <c r="O724">
        <v>1081.1300000000001</v>
      </c>
      <c r="P724">
        <v>37.04</v>
      </c>
      <c r="R724">
        <v>341.73</v>
      </c>
      <c r="S724">
        <v>602.14</v>
      </c>
      <c r="T724">
        <v>183.36</v>
      </c>
      <c r="U724">
        <v>607.41</v>
      </c>
      <c r="V724">
        <v>19.23</v>
      </c>
      <c r="W724">
        <v>1504.32</v>
      </c>
      <c r="X724">
        <v>1636.46</v>
      </c>
      <c r="Y724">
        <v>712.99</v>
      </c>
      <c r="Z724">
        <v>23.1648587</v>
      </c>
      <c r="AA724">
        <v>28.259999999999899</v>
      </c>
      <c r="AC724">
        <v>1967.56</v>
      </c>
      <c r="AD724">
        <v>214.95</v>
      </c>
      <c r="AE724">
        <v>17.809999999999999</v>
      </c>
      <c r="AF724">
        <v>2717.59</v>
      </c>
      <c r="AG724">
        <v>750.03</v>
      </c>
      <c r="AH724">
        <v>166.15</v>
      </c>
      <c r="AI724">
        <v>1967.56</v>
      </c>
      <c r="AJ724">
        <v>78.98</v>
      </c>
      <c r="AK724">
        <v>888.59</v>
      </c>
      <c r="AL724">
        <v>-757.68</v>
      </c>
      <c r="AM724">
        <v>-135.16</v>
      </c>
      <c r="AN724">
        <v>-308.85000000000002</v>
      </c>
      <c r="AO724">
        <v>-214.14</v>
      </c>
      <c r="AP724">
        <v>-4.2499999999998801</v>
      </c>
      <c r="AQ724">
        <v>4.63</v>
      </c>
    </row>
    <row r="725" spans="1:43" hidden="1" x14ac:dyDescent="0.25">
      <c r="A725" t="s">
        <v>1747</v>
      </c>
      <c r="B725" t="s">
        <v>1746</v>
      </c>
      <c r="C725" t="s">
        <v>1458</v>
      </c>
      <c r="D725">
        <v>3167.822997405</v>
      </c>
      <c r="E725">
        <v>563.54999999999995</v>
      </c>
      <c r="F725">
        <v>19.22</v>
      </c>
      <c r="G725">
        <v>160.04</v>
      </c>
      <c r="H725">
        <v>56.55</v>
      </c>
      <c r="I725">
        <v>105.28</v>
      </c>
      <c r="J725">
        <v>61.33</v>
      </c>
      <c r="L725">
        <v>0</v>
      </c>
      <c r="M725">
        <v>0</v>
      </c>
      <c r="O725">
        <v>774.37999999999897</v>
      </c>
      <c r="P725">
        <v>66.8599999999998</v>
      </c>
      <c r="R725">
        <v>756.63999999999896</v>
      </c>
      <c r="S725">
        <v>17.2</v>
      </c>
      <c r="T725">
        <v>18.899999999999999</v>
      </c>
      <c r="U725">
        <v>17.739999999999998</v>
      </c>
      <c r="V725">
        <v>4.5299999999997898</v>
      </c>
      <c r="W725">
        <v>584.08000000000004</v>
      </c>
      <c r="X725">
        <v>131.27000000000001</v>
      </c>
      <c r="Y725">
        <v>38.119999999999997</v>
      </c>
      <c r="Z725">
        <v>5.6547184000000001</v>
      </c>
      <c r="AA725">
        <v>2.64</v>
      </c>
      <c r="AC725">
        <v>800.67</v>
      </c>
      <c r="AD725">
        <v>7.56</v>
      </c>
      <c r="AE725">
        <v>1</v>
      </c>
      <c r="AF725">
        <v>905.64999999999895</v>
      </c>
      <c r="AG725">
        <v>104.979999999999</v>
      </c>
      <c r="AH725">
        <v>1.23</v>
      </c>
      <c r="AI725">
        <v>800.67</v>
      </c>
      <c r="AJ725">
        <v>10.6</v>
      </c>
      <c r="AK725">
        <v>-1.54</v>
      </c>
      <c r="AL725">
        <v>-36.11</v>
      </c>
      <c r="AM725">
        <v>21.4</v>
      </c>
      <c r="AN725">
        <v>-1.3699999999999899</v>
      </c>
      <c r="AO725">
        <v>10.799999999999899</v>
      </c>
      <c r="AP725">
        <v>-16.25</v>
      </c>
      <c r="AQ725">
        <v>0</v>
      </c>
    </row>
    <row r="726" spans="1:43" hidden="1" x14ac:dyDescent="0.25">
      <c r="A726" t="s">
        <v>1749</v>
      </c>
      <c r="B726" t="s">
        <v>1748</v>
      </c>
      <c r="C726" t="s">
        <v>1031</v>
      </c>
      <c r="D726">
        <v>3165.2416566900001</v>
      </c>
      <c r="E726">
        <v>597.1</v>
      </c>
      <c r="F726">
        <v>22.09</v>
      </c>
      <c r="G726">
        <v>145.91</v>
      </c>
      <c r="H726">
        <v>10.64</v>
      </c>
      <c r="I726">
        <v>59.97</v>
      </c>
      <c r="J726">
        <v>5.42</v>
      </c>
      <c r="L726">
        <v>0</v>
      </c>
      <c r="M726">
        <v>0</v>
      </c>
      <c r="O726">
        <v>473.65</v>
      </c>
      <c r="P726">
        <v>93.479999999999905</v>
      </c>
      <c r="R726">
        <v>343.81999999999903</v>
      </c>
      <c r="S726">
        <v>11.9</v>
      </c>
      <c r="T726">
        <v>40.819999999999901</v>
      </c>
      <c r="U726">
        <v>129.83000000000001</v>
      </c>
      <c r="V726">
        <v>7.3199999999999896</v>
      </c>
      <c r="W726">
        <v>412.75</v>
      </c>
      <c r="X726">
        <v>252.04</v>
      </c>
      <c r="Y726">
        <v>62.91</v>
      </c>
      <c r="Z726">
        <v>5.3206281000000004</v>
      </c>
      <c r="AA726">
        <v>110.69</v>
      </c>
      <c r="AC726">
        <v>569.29999999999995</v>
      </c>
      <c r="AD726">
        <v>114.37</v>
      </c>
      <c r="AE726">
        <v>80.739999999999995</v>
      </c>
      <c r="AF726">
        <v>725.68999999999903</v>
      </c>
      <c r="AG726">
        <v>156.38999999999999</v>
      </c>
      <c r="AH726">
        <v>65.8</v>
      </c>
      <c r="AI726">
        <v>569.29999999999995</v>
      </c>
      <c r="AJ726">
        <v>189.97</v>
      </c>
      <c r="AK726">
        <v>84.56</v>
      </c>
      <c r="AL726">
        <v>-178.54</v>
      </c>
      <c r="AM726">
        <v>75.599999999999994</v>
      </c>
      <c r="AN726">
        <v>-60.62</v>
      </c>
      <c r="AO726">
        <v>-114.37</v>
      </c>
      <c r="AP726">
        <v>-18.3799999999999</v>
      </c>
      <c r="AQ726">
        <v>0</v>
      </c>
    </row>
    <row r="727" spans="1:43" hidden="1" x14ac:dyDescent="0.25">
      <c r="A727" t="s">
        <v>1751</v>
      </c>
      <c r="B727" t="s">
        <v>1750</v>
      </c>
      <c r="C727" t="s">
        <v>499</v>
      </c>
      <c r="D727">
        <v>3161.8096060099901</v>
      </c>
      <c r="E727">
        <v>12.75</v>
      </c>
      <c r="F727">
        <v>390.87</v>
      </c>
      <c r="G727">
        <v>1125.06</v>
      </c>
      <c r="H727">
        <v>2102.9899999999998</v>
      </c>
      <c r="I727">
        <v>2294.4499999999998</v>
      </c>
      <c r="K727">
        <v>924.4</v>
      </c>
      <c r="L727">
        <v>446.93</v>
      </c>
      <c r="M727">
        <v>6540.9</v>
      </c>
      <c r="N727">
        <v>2236.4699999999998</v>
      </c>
      <c r="O727">
        <v>11845.71</v>
      </c>
      <c r="P727">
        <v>7076.1599999999899</v>
      </c>
      <c r="Q727">
        <v>2623.48</v>
      </c>
      <c r="R727">
        <v>1310</v>
      </c>
      <c r="S727">
        <v>1030.73</v>
      </c>
      <c r="T727">
        <v>2965.7599999999902</v>
      </c>
      <c r="U727">
        <v>0</v>
      </c>
      <c r="V727" s="4">
        <v>-1.81898940354585E-12</v>
      </c>
      <c r="W727">
        <v>-409.95999999999901</v>
      </c>
      <c r="X727">
        <v>3641.64</v>
      </c>
      <c r="Y727">
        <v>3356.6299999999901</v>
      </c>
      <c r="Z727">
        <v>210.29913049999999</v>
      </c>
      <c r="AA727">
        <v>7095.11</v>
      </c>
      <c r="AC727">
        <v>5054.5599999999904</v>
      </c>
      <c r="AD727">
        <v>73.89</v>
      </c>
      <c r="AE727">
        <v>7076.16</v>
      </c>
      <c r="AF727">
        <v>15487.3499999999</v>
      </c>
      <c r="AG727">
        <v>10432.789999999901</v>
      </c>
      <c r="AH727">
        <v>242.57</v>
      </c>
      <c r="AI727">
        <v>5054.5599999999904</v>
      </c>
      <c r="AJ727">
        <v>31.14</v>
      </c>
      <c r="AK727">
        <v>73.180000000000007</v>
      </c>
      <c r="AL727">
        <v>-30.01</v>
      </c>
      <c r="AM727">
        <v>-256.61</v>
      </c>
      <c r="AN727">
        <v>-341.71</v>
      </c>
      <c r="AO727">
        <v>-287.75</v>
      </c>
      <c r="AP727">
        <v>-213.44</v>
      </c>
      <c r="AQ727">
        <v>26.82</v>
      </c>
    </row>
    <row r="728" spans="1:43" hidden="1" x14ac:dyDescent="0.25">
      <c r="A728" t="s">
        <v>1753</v>
      </c>
      <c r="B728" t="s">
        <v>1752</v>
      </c>
      <c r="C728" t="s">
        <v>91</v>
      </c>
      <c r="D728">
        <v>3157.495484</v>
      </c>
      <c r="E728">
        <v>313.39999999999998</v>
      </c>
      <c r="F728">
        <v>29.51</v>
      </c>
      <c r="G728">
        <v>10.34</v>
      </c>
      <c r="H728">
        <v>10.01</v>
      </c>
      <c r="I728">
        <v>105.33999999999899</v>
      </c>
      <c r="K728">
        <v>4.7300000000000004</v>
      </c>
      <c r="M728">
        <v>7.02</v>
      </c>
      <c r="N728">
        <v>0</v>
      </c>
      <c r="O728">
        <v>209.76</v>
      </c>
      <c r="P728">
        <v>26.9499999999999</v>
      </c>
      <c r="R728">
        <v>195.59</v>
      </c>
      <c r="S728">
        <v>40.26</v>
      </c>
      <c r="T728">
        <v>86.6</v>
      </c>
      <c r="U728">
        <v>2.42</v>
      </c>
      <c r="V728">
        <v>11.149999999999901</v>
      </c>
      <c r="W728">
        <v>298.14999999999998</v>
      </c>
      <c r="X728">
        <v>251.8</v>
      </c>
      <c r="Y728">
        <v>116.11</v>
      </c>
      <c r="Z728">
        <v>10.0059796337599</v>
      </c>
      <c r="AA728">
        <v>20.68</v>
      </c>
      <c r="AC728">
        <v>318.5</v>
      </c>
      <c r="AD728">
        <v>0</v>
      </c>
      <c r="AE728">
        <v>15.8</v>
      </c>
      <c r="AF728">
        <v>461.56</v>
      </c>
      <c r="AG728">
        <v>143.05999999999901</v>
      </c>
      <c r="AH728">
        <v>106.2</v>
      </c>
      <c r="AI728">
        <v>318.5</v>
      </c>
      <c r="AJ728">
        <v>19.579999999999998</v>
      </c>
      <c r="AK728">
        <v>-23.56</v>
      </c>
      <c r="AL728">
        <v>-41.71</v>
      </c>
      <c r="AM728">
        <v>70.12</v>
      </c>
      <c r="AN728">
        <v>-13.219999999999899</v>
      </c>
      <c r="AO728">
        <v>50.54</v>
      </c>
      <c r="AP728">
        <v>4.8499999999999996</v>
      </c>
      <c r="AQ728">
        <v>5.5</v>
      </c>
    </row>
    <row r="729" spans="1:43" hidden="1" x14ac:dyDescent="0.25">
      <c r="A729" t="s">
        <v>30</v>
      </c>
      <c r="B729" t="s">
        <v>31</v>
      </c>
      <c r="C729" t="s">
        <v>32</v>
      </c>
      <c r="D729">
        <v>3156.101475425</v>
      </c>
      <c r="E729">
        <v>619.79999999999995</v>
      </c>
      <c r="F729">
        <v>79.459999999999994</v>
      </c>
      <c r="G729">
        <v>0</v>
      </c>
      <c r="H729">
        <v>47.51</v>
      </c>
      <c r="I729">
        <v>44.02</v>
      </c>
      <c r="K729">
        <v>2.42</v>
      </c>
      <c r="L729">
        <v>0.623</v>
      </c>
      <c r="M729">
        <v>0</v>
      </c>
      <c r="N729">
        <v>17.190000000000001</v>
      </c>
      <c r="O729">
        <v>317.7</v>
      </c>
      <c r="P729">
        <v>62.540000000000099</v>
      </c>
      <c r="R729">
        <v>231.767</v>
      </c>
      <c r="S729">
        <v>67.69</v>
      </c>
      <c r="T729">
        <v>322.26</v>
      </c>
      <c r="U729">
        <v>82.89</v>
      </c>
      <c r="V729">
        <v>1.60000000000012</v>
      </c>
      <c r="W729">
        <v>326.95</v>
      </c>
      <c r="X729">
        <v>538.21</v>
      </c>
      <c r="Y729">
        <v>401.719999999999</v>
      </c>
      <c r="Z729">
        <v>4.7512875000000001</v>
      </c>
      <c r="AA729">
        <v>330.02</v>
      </c>
      <c r="AC729">
        <v>391.65</v>
      </c>
      <c r="AD729">
        <v>136.75</v>
      </c>
      <c r="AE729">
        <v>60.94</v>
      </c>
      <c r="AF729">
        <v>855.91</v>
      </c>
      <c r="AG729">
        <v>464.26</v>
      </c>
      <c r="AH729">
        <v>289.75</v>
      </c>
      <c r="AI729">
        <v>391.65</v>
      </c>
      <c r="AJ729">
        <v>81.98</v>
      </c>
      <c r="AK729">
        <v>142.37</v>
      </c>
      <c r="AL729">
        <v>-143.53</v>
      </c>
      <c r="AM729">
        <v>-32</v>
      </c>
      <c r="AN729">
        <v>-156.70999999999901</v>
      </c>
      <c r="AO729">
        <v>-113.98</v>
      </c>
      <c r="AP729">
        <v>-33.159999999999997</v>
      </c>
      <c r="AQ729">
        <v>0</v>
      </c>
    </row>
    <row r="730" spans="1:43" hidden="1" x14ac:dyDescent="0.25">
      <c r="A730" t="s">
        <v>1755</v>
      </c>
      <c r="B730" t="s">
        <v>1754</v>
      </c>
      <c r="C730" t="s">
        <v>91</v>
      </c>
      <c r="D730">
        <v>3151.6428821599902</v>
      </c>
      <c r="E730">
        <v>277.3</v>
      </c>
      <c r="F730">
        <v>9.14</v>
      </c>
      <c r="G730">
        <v>3.87</v>
      </c>
      <c r="H730">
        <v>25.17</v>
      </c>
      <c r="I730">
        <v>58.79</v>
      </c>
      <c r="K730">
        <v>2.66</v>
      </c>
      <c r="L730">
        <v>54.607179799999997</v>
      </c>
      <c r="M730">
        <v>0</v>
      </c>
      <c r="N730">
        <v>0</v>
      </c>
      <c r="O730">
        <v>78.45</v>
      </c>
      <c r="P730">
        <v>70.16</v>
      </c>
      <c r="R730">
        <v>17.842820199999998</v>
      </c>
      <c r="S730">
        <v>15.04</v>
      </c>
      <c r="T730">
        <v>38.869999999999997</v>
      </c>
      <c r="U730">
        <v>3.34</v>
      </c>
      <c r="V730">
        <v>2.94</v>
      </c>
      <c r="W730">
        <v>48.15</v>
      </c>
      <c r="X730">
        <v>116.91</v>
      </c>
      <c r="Y730">
        <v>48.01</v>
      </c>
      <c r="Z730">
        <v>40.2660973224</v>
      </c>
      <c r="AA730">
        <v>91.06</v>
      </c>
      <c r="AC730">
        <v>77.19</v>
      </c>
      <c r="AD730">
        <v>1.6</v>
      </c>
      <c r="AE730">
        <v>67.22</v>
      </c>
      <c r="AF730">
        <v>195.36</v>
      </c>
      <c r="AG730">
        <v>118.16999999999901</v>
      </c>
      <c r="AH730">
        <v>41.48</v>
      </c>
      <c r="AI730">
        <v>77.19</v>
      </c>
      <c r="AJ730">
        <v>4.8899999999999997</v>
      </c>
      <c r="AK730">
        <v>7.46</v>
      </c>
      <c r="AL730">
        <v>-4.13</v>
      </c>
      <c r="AM730">
        <v>49.5</v>
      </c>
      <c r="AN730">
        <v>12.92</v>
      </c>
      <c r="AO730">
        <v>44.61</v>
      </c>
      <c r="AP730">
        <v>52.83</v>
      </c>
      <c r="AQ730">
        <v>3.67</v>
      </c>
    </row>
    <row r="731" spans="1:43" hidden="1" x14ac:dyDescent="0.25">
      <c r="A731" t="s">
        <v>1757</v>
      </c>
      <c r="B731" t="s">
        <v>1756</v>
      </c>
      <c r="C731" t="s">
        <v>1758</v>
      </c>
      <c r="D731">
        <v>3146.2877583899999</v>
      </c>
      <c r="E731">
        <v>564.35</v>
      </c>
      <c r="F731">
        <v>229.71</v>
      </c>
      <c r="G731">
        <v>0</v>
      </c>
      <c r="H731">
        <v>11.66</v>
      </c>
      <c r="I731">
        <v>490.659999999999</v>
      </c>
      <c r="J731">
        <v>14.12</v>
      </c>
      <c r="L731">
        <v>0.26700000000000002</v>
      </c>
      <c r="M731">
        <v>46.08</v>
      </c>
      <c r="N731">
        <v>1.3</v>
      </c>
      <c r="O731">
        <v>373.159999999999</v>
      </c>
      <c r="P731">
        <v>45.080000000000197</v>
      </c>
      <c r="R731">
        <v>285.35300000000001</v>
      </c>
      <c r="S731">
        <v>142.21</v>
      </c>
      <c r="T731">
        <v>320.51</v>
      </c>
      <c r="U731">
        <v>41.46</v>
      </c>
      <c r="V731">
        <v>30.3500000000002</v>
      </c>
      <c r="W731">
        <v>1269.0999999999999</v>
      </c>
      <c r="X731">
        <v>1504.2</v>
      </c>
      <c r="Y731">
        <v>550.22</v>
      </c>
      <c r="Z731">
        <v>5.832166</v>
      </c>
      <c r="AA731">
        <v>1.0899999999999901</v>
      </c>
      <c r="AC731">
        <v>1282.06</v>
      </c>
      <c r="AD731">
        <v>760.62</v>
      </c>
      <c r="AE731">
        <v>0.61</v>
      </c>
      <c r="AF731">
        <v>1877.36</v>
      </c>
      <c r="AG731">
        <v>595.29999999999995</v>
      </c>
      <c r="AH731">
        <v>110.71</v>
      </c>
      <c r="AI731">
        <v>1282.06</v>
      </c>
      <c r="AJ731">
        <v>47.01</v>
      </c>
      <c r="AK731">
        <v>-169.77</v>
      </c>
      <c r="AL731">
        <v>66.099999999999994</v>
      </c>
      <c r="AM731">
        <v>110.23</v>
      </c>
      <c r="AN731">
        <v>-101.829999999999</v>
      </c>
      <c r="AO731">
        <v>63.22</v>
      </c>
      <c r="AP731">
        <v>6.5599999999999703</v>
      </c>
      <c r="AQ731">
        <v>22.98</v>
      </c>
    </row>
    <row r="732" spans="1:43" hidden="1" x14ac:dyDescent="0.25">
      <c r="A732" t="s">
        <v>1760</v>
      </c>
      <c r="B732" t="s">
        <v>1759</v>
      </c>
      <c r="C732" t="s">
        <v>1229</v>
      </c>
      <c r="D732">
        <v>3144.8102153</v>
      </c>
      <c r="E732">
        <v>433.9</v>
      </c>
      <c r="F732">
        <v>2000.06</v>
      </c>
      <c r="G732">
        <v>571.11</v>
      </c>
      <c r="H732">
        <v>72.209999999999994</v>
      </c>
      <c r="I732">
        <v>588.27</v>
      </c>
      <c r="J732">
        <v>285.55</v>
      </c>
      <c r="L732">
        <v>4.6193999999999997</v>
      </c>
      <c r="M732">
        <v>212.17</v>
      </c>
      <c r="N732">
        <v>0</v>
      </c>
      <c r="O732">
        <v>7751.05</v>
      </c>
      <c r="P732">
        <v>3667.5099999999902</v>
      </c>
      <c r="R732">
        <v>7083.1905999999999</v>
      </c>
      <c r="S732">
        <v>759.64</v>
      </c>
      <c r="T732">
        <v>2077.69</v>
      </c>
      <c r="U732">
        <v>451.07</v>
      </c>
      <c r="V732">
        <v>100.379999999999</v>
      </c>
      <c r="W732">
        <v>6052.52</v>
      </c>
      <c r="X732">
        <v>6690.05</v>
      </c>
      <c r="Y732">
        <v>4077.75</v>
      </c>
      <c r="Z732">
        <v>7.2284186999999998</v>
      </c>
      <c r="AA732">
        <v>4786.63</v>
      </c>
      <c r="AC732">
        <v>6695.84</v>
      </c>
      <c r="AD732">
        <v>1831.4</v>
      </c>
      <c r="AE732">
        <v>3281.58</v>
      </c>
      <c r="AF732">
        <v>14441.1</v>
      </c>
      <c r="AG732">
        <v>7745.26</v>
      </c>
      <c r="AH732">
        <v>3510.74</v>
      </c>
      <c r="AI732">
        <v>6695.84</v>
      </c>
      <c r="AJ732">
        <v>983.02</v>
      </c>
      <c r="AK732">
        <v>216.03</v>
      </c>
      <c r="AL732">
        <v>-935.6</v>
      </c>
      <c r="AM732">
        <v>692.04</v>
      </c>
      <c r="AN732">
        <v>-1558.16</v>
      </c>
      <c r="AO732">
        <v>-290.98</v>
      </c>
      <c r="AP732">
        <v>-27.53</v>
      </c>
      <c r="AQ732">
        <v>18.100000000000001</v>
      </c>
    </row>
    <row r="733" spans="1:43" hidden="1" x14ac:dyDescent="0.25">
      <c r="A733" t="s">
        <v>1762</v>
      </c>
      <c r="B733" t="s">
        <v>1761</v>
      </c>
      <c r="C733" t="s">
        <v>1758</v>
      </c>
      <c r="D733">
        <v>3126.0815711999999</v>
      </c>
      <c r="E733">
        <v>295.35000000000002</v>
      </c>
      <c r="F733">
        <v>7.35</v>
      </c>
      <c r="G733">
        <v>5.75</v>
      </c>
      <c r="H733">
        <v>10.49</v>
      </c>
      <c r="I733">
        <v>0.26</v>
      </c>
      <c r="K733">
        <v>0.26999999999999902</v>
      </c>
      <c r="L733">
        <v>0</v>
      </c>
      <c r="M733">
        <v>0</v>
      </c>
      <c r="O733">
        <v>7.50999999999999</v>
      </c>
      <c r="P733">
        <v>1.5499999999999801</v>
      </c>
      <c r="R733">
        <v>7.1299999999999901</v>
      </c>
      <c r="S733">
        <v>4.1399999999999997</v>
      </c>
      <c r="T733">
        <v>49.3</v>
      </c>
      <c r="U733">
        <v>0.11</v>
      </c>
      <c r="V733">
        <v>1.46999999999998</v>
      </c>
      <c r="W733">
        <v>23.25</v>
      </c>
      <c r="X733">
        <v>90.179999999999893</v>
      </c>
      <c r="Y733">
        <v>56.65</v>
      </c>
      <c r="Z733">
        <v>10.493728000000001</v>
      </c>
      <c r="AA733">
        <v>39.479999999999997</v>
      </c>
      <c r="AC733">
        <v>39.49</v>
      </c>
      <c r="AD733">
        <v>69.66</v>
      </c>
      <c r="AE733">
        <v>7.9999999999998295E-2</v>
      </c>
      <c r="AF733">
        <v>97.69</v>
      </c>
      <c r="AG733">
        <v>58.199999999999903</v>
      </c>
      <c r="AH733">
        <v>16.12</v>
      </c>
      <c r="AI733">
        <v>39.49</v>
      </c>
      <c r="AJ733">
        <v>0.2</v>
      </c>
      <c r="AK733">
        <v>7.37</v>
      </c>
      <c r="AL733">
        <v>-0.8</v>
      </c>
      <c r="AM733">
        <v>-11.5</v>
      </c>
      <c r="AN733">
        <v>-25.84</v>
      </c>
      <c r="AO733">
        <v>-11.7</v>
      </c>
      <c r="AP733">
        <v>-4.93</v>
      </c>
      <c r="AQ733">
        <v>0</v>
      </c>
    </row>
    <row r="734" spans="1:43" hidden="1" x14ac:dyDescent="0.25">
      <c r="A734" t="s">
        <v>1764</v>
      </c>
      <c r="B734" t="s">
        <v>1763</v>
      </c>
      <c r="C734" t="s">
        <v>88</v>
      </c>
      <c r="D734">
        <v>3122.5517018999999</v>
      </c>
      <c r="E734">
        <v>302.45</v>
      </c>
      <c r="F734">
        <v>58.77</v>
      </c>
      <c r="G734">
        <v>8.06</v>
      </c>
      <c r="H734">
        <v>22.15</v>
      </c>
      <c r="I734">
        <v>38.06</v>
      </c>
      <c r="J734">
        <v>1.1200000000000001</v>
      </c>
      <c r="L734">
        <v>6.1384999999999996</v>
      </c>
      <c r="M734">
        <v>17.309999999999999</v>
      </c>
      <c r="N734">
        <v>7.25</v>
      </c>
      <c r="O734">
        <v>107.69</v>
      </c>
      <c r="P734">
        <v>2.02</v>
      </c>
      <c r="R734">
        <v>77.901499999999999</v>
      </c>
      <c r="S734">
        <v>23.259999999999899</v>
      </c>
      <c r="T734">
        <v>9.3000000000000007</v>
      </c>
      <c r="U734">
        <v>6.34</v>
      </c>
      <c r="V734">
        <v>0.9</v>
      </c>
      <c r="W734">
        <v>231.94</v>
      </c>
      <c r="X734">
        <v>231.79999999999899</v>
      </c>
      <c r="Y734">
        <v>68.069999999999993</v>
      </c>
      <c r="Z734">
        <v>11.074842</v>
      </c>
      <c r="AA734">
        <v>1.91</v>
      </c>
      <c r="AC734">
        <v>269.39999999999998</v>
      </c>
      <c r="AD734">
        <v>59.59</v>
      </c>
      <c r="AE734">
        <v>0</v>
      </c>
      <c r="AF734">
        <v>339.49</v>
      </c>
      <c r="AG734">
        <v>70.09</v>
      </c>
      <c r="AH734">
        <v>110.89</v>
      </c>
      <c r="AI734">
        <v>269.39999999999998</v>
      </c>
      <c r="AJ734">
        <v>22.55</v>
      </c>
      <c r="AK734">
        <v>-5.66</v>
      </c>
      <c r="AL734">
        <v>0.67</v>
      </c>
      <c r="AM734">
        <v>13.38</v>
      </c>
      <c r="AN734">
        <v>-59.25</v>
      </c>
      <c r="AO734">
        <v>-9.17</v>
      </c>
      <c r="AP734">
        <v>8.39</v>
      </c>
      <c r="AQ734">
        <v>4.9800000000000004</v>
      </c>
    </row>
    <row r="735" spans="1:43" hidden="1" x14ac:dyDescent="0.25">
      <c r="A735" t="s">
        <v>1766</v>
      </c>
      <c r="B735" t="s">
        <v>1765</v>
      </c>
      <c r="C735" t="s">
        <v>347</v>
      </c>
      <c r="D735">
        <v>3120.6895494</v>
      </c>
      <c r="E735">
        <v>365.7</v>
      </c>
      <c r="F735">
        <v>19.649999999999999</v>
      </c>
      <c r="G735">
        <v>30.75</v>
      </c>
      <c r="H735">
        <v>11.84</v>
      </c>
      <c r="I735">
        <v>1.69</v>
      </c>
      <c r="J735">
        <v>2.25</v>
      </c>
      <c r="L735">
        <v>0</v>
      </c>
      <c r="M735">
        <v>12.42</v>
      </c>
      <c r="N735">
        <v>0</v>
      </c>
      <c r="O735">
        <v>60.35</v>
      </c>
      <c r="P735">
        <v>11.1299999999999</v>
      </c>
      <c r="R735">
        <v>45.85</v>
      </c>
      <c r="S735">
        <v>25.59</v>
      </c>
      <c r="T735">
        <v>88.15</v>
      </c>
      <c r="U735">
        <v>2.08</v>
      </c>
      <c r="V735">
        <v>1.3199999999999401</v>
      </c>
      <c r="W735">
        <v>109.18</v>
      </c>
      <c r="X735">
        <v>216.1</v>
      </c>
      <c r="Y735">
        <v>107.8</v>
      </c>
      <c r="Z735">
        <v>5.9187149999999997</v>
      </c>
      <c r="AA735">
        <v>81.28</v>
      </c>
      <c r="AC735">
        <v>157.52000000000001</v>
      </c>
      <c r="AD735">
        <v>92.55</v>
      </c>
      <c r="AE735">
        <v>7.56</v>
      </c>
      <c r="AF735">
        <v>276.45</v>
      </c>
      <c r="AG735">
        <v>118.929999999999</v>
      </c>
      <c r="AH735">
        <v>96.27</v>
      </c>
      <c r="AI735">
        <v>157.52000000000001</v>
      </c>
      <c r="AJ735">
        <v>20.5</v>
      </c>
      <c r="AK735">
        <v>19.66</v>
      </c>
      <c r="AL735">
        <v>-29.86</v>
      </c>
      <c r="AM735">
        <v>10.08</v>
      </c>
      <c r="AN735">
        <v>-64.98</v>
      </c>
      <c r="AO735">
        <v>-10.42</v>
      </c>
      <c r="AP735">
        <v>-0.12000000000000099</v>
      </c>
      <c r="AQ735">
        <v>2.12</v>
      </c>
    </row>
    <row r="736" spans="1:43" hidden="1" x14ac:dyDescent="0.25">
      <c r="A736" t="s">
        <v>1768</v>
      </c>
      <c r="B736" t="s">
        <v>1767</v>
      </c>
      <c r="C736" t="s">
        <v>1066</v>
      </c>
      <c r="D736">
        <v>3108.8786282299998</v>
      </c>
      <c r="E736">
        <v>389.85</v>
      </c>
      <c r="F736">
        <v>225.44</v>
      </c>
      <c r="G736">
        <v>0</v>
      </c>
      <c r="H736">
        <v>16.190000000000001</v>
      </c>
      <c r="I736">
        <v>169</v>
      </c>
      <c r="J736">
        <v>217.39999999999901</v>
      </c>
      <c r="L736">
        <v>0</v>
      </c>
      <c r="M736">
        <v>635.9</v>
      </c>
      <c r="O736">
        <v>2402.81</v>
      </c>
      <c r="P736">
        <v>584.57999999999902</v>
      </c>
      <c r="R736">
        <v>1673.49</v>
      </c>
      <c r="S736">
        <v>44.8599999999999</v>
      </c>
      <c r="T736">
        <v>287.94</v>
      </c>
      <c r="U736">
        <v>93.42</v>
      </c>
      <c r="V736">
        <v>41.529999999999497</v>
      </c>
      <c r="W736">
        <v>2688.76</v>
      </c>
      <c r="X736">
        <v>1400.1</v>
      </c>
      <c r="Y736">
        <v>513.38</v>
      </c>
      <c r="Z736">
        <v>8.0939303000000002</v>
      </c>
      <c r="AA736">
        <v>454.06999999999903</v>
      </c>
      <c r="AC736">
        <v>2704.95</v>
      </c>
      <c r="AD736">
        <v>1037.28</v>
      </c>
      <c r="AE736">
        <v>325.64999999999998</v>
      </c>
      <c r="AF736">
        <v>3802.91</v>
      </c>
      <c r="AG736">
        <v>1097.95999999999</v>
      </c>
      <c r="AH736">
        <v>148.96</v>
      </c>
      <c r="AI736">
        <v>2704.95</v>
      </c>
      <c r="AJ736">
        <v>217.82</v>
      </c>
      <c r="AK736">
        <v>-419.49</v>
      </c>
      <c r="AL736">
        <v>-192.18</v>
      </c>
      <c r="AM736">
        <v>582.85</v>
      </c>
      <c r="AN736">
        <v>106.19</v>
      </c>
      <c r="AO736">
        <v>365.03</v>
      </c>
      <c r="AP736">
        <v>-28.819999999999901</v>
      </c>
      <c r="AQ736">
        <v>32.380000000000003</v>
      </c>
    </row>
    <row r="737" spans="1:43" hidden="1" x14ac:dyDescent="0.25">
      <c r="A737" t="s">
        <v>1770</v>
      </c>
      <c r="B737" t="s">
        <v>1769</v>
      </c>
      <c r="C737" t="s">
        <v>752</v>
      </c>
      <c r="D737">
        <v>3106.56357312</v>
      </c>
      <c r="E737">
        <v>745.4</v>
      </c>
      <c r="F737">
        <v>233.43</v>
      </c>
      <c r="G737">
        <v>169.92</v>
      </c>
      <c r="H737">
        <v>8.49</v>
      </c>
      <c r="I737">
        <v>208.64</v>
      </c>
      <c r="J737">
        <v>32.29</v>
      </c>
      <c r="L737">
        <v>7.2797000000000001</v>
      </c>
      <c r="M737">
        <v>0</v>
      </c>
      <c r="N737">
        <v>107.62</v>
      </c>
      <c r="O737">
        <v>1002.22</v>
      </c>
      <c r="P737">
        <v>278.80999999999898</v>
      </c>
      <c r="R737">
        <v>971.48029999999903</v>
      </c>
      <c r="S737">
        <v>66.88</v>
      </c>
      <c r="T737">
        <v>442.099999999999</v>
      </c>
      <c r="U737">
        <v>23.46</v>
      </c>
      <c r="V737">
        <v>42.489999999999903</v>
      </c>
      <c r="W737">
        <v>547.88</v>
      </c>
      <c r="X737">
        <v>786.03</v>
      </c>
      <c r="Y737">
        <v>675.53</v>
      </c>
      <c r="Z737">
        <v>4.2474208000000004</v>
      </c>
      <c r="AA737">
        <v>547.09</v>
      </c>
      <c r="AC737">
        <v>833.91</v>
      </c>
      <c r="AD737">
        <v>273.67</v>
      </c>
      <c r="AE737">
        <v>204.03</v>
      </c>
      <c r="AF737">
        <v>1788.25</v>
      </c>
      <c r="AG737">
        <v>954.33999999999901</v>
      </c>
      <c r="AH737">
        <v>236.84</v>
      </c>
      <c r="AI737">
        <v>833.91</v>
      </c>
      <c r="AJ737">
        <v>270.88</v>
      </c>
      <c r="AK737">
        <v>49.89</v>
      </c>
      <c r="AL737">
        <v>-255.31</v>
      </c>
      <c r="AM737">
        <v>156.57</v>
      </c>
      <c r="AN737">
        <v>-53.99</v>
      </c>
      <c r="AO737">
        <v>-114.31</v>
      </c>
      <c r="AP737">
        <v>-48.85</v>
      </c>
      <c r="AQ737">
        <v>0</v>
      </c>
    </row>
    <row r="738" spans="1:43" hidden="1" x14ac:dyDescent="0.25">
      <c r="A738" t="s">
        <v>1772</v>
      </c>
      <c r="B738" t="s">
        <v>1771</v>
      </c>
      <c r="C738" t="s">
        <v>564</v>
      </c>
      <c r="D738">
        <v>3091.4260724999999</v>
      </c>
      <c r="E738">
        <v>137.5</v>
      </c>
      <c r="F738">
        <v>384.93</v>
      </c>
      <c r="G738">
        <v>294.39999999999998</v>
      </c>
      <c r="H738">
        <v>22.61</v>
      </c>
      <c r="I738">
        <v>94.13</v>
      </c>
      <c r="J738">
        <v>90.19</v>
      </c>
      <c r="L738">
        <v>0</v>
      </c>
      <c r="M738">
        <v>0</v>
      </c>
      <c r="N738">
        <v>53.41</v>
      </c>
      <c r="O738">
        <v>1419.5</v>
      </c>
      <c r="P738">
        <v>423.41</v>
      </c>
      <c r="R738">
        <v>1383.85</v>
      </c>
      <c r="S738">
        <v>316.17</v>
      </c>
      <c r="T738">
        <v>669.94</v>
      </c>
      <c r="U738">
        <v>35.65</v>
      </c>
      <c r="V738">
        <v>2.0000000000436498E-2</v>
      </c>
      <c r="W738">
        <v>1755.6599999999901</v>
      </c>
      <c r="X738">
        <v>2184.86</v>
      </c>
      <c r="Y738">
        <v>1054.8699999999999</v>
      </c>
      <c r="Z738">
        <v>22.614674999999998</v>
      </c>
      <c r="AA738">
        <v>905.9</v>
      </c>
      <c r="AC738">
        <v>2126.08</v>
      </c>
      <c r="AD738">
        <v>907.69</v>
      </c>
      <c r="AE738">
        <v>333.2</v>
      </c>
      <c r="AF738">
        <v>3604.36</v>
      </c>
      <c r="AG738">
        <v>1478.28</v>
      </c>
      <c r="AH738">
        <v>866.87</v>
      </c>
      <c r="AI738">
        <v>2126.08</v>
      </c>
      <c r="AJ738">
        <v>188.17</v>
      </c>
      <c r="AK738">
        <v>-103.79</v>
      </c>
      <c r="AL738">
        <v>-179.22</v>
      </c>
      <c r="AM738">
        <v>290.79000000000002</v>
      </c>
      <c r="AN738">
        <v>-222.14</v>
      </c>
      <c r="AO738">
        <v>102.62</v>
      </c>
      <c r="AP738">
        <v>7.78000000000001</v>
      </c>
      <c r="AQ738">
        <v>16.510000000000002</v>
      </c>
    </row>
    <row r="739" spans="1:43" hidden="1" x14ac:dyDescent="0.25">
      <c r="A739" t="s">
        <v>1774</v>
      </c>
      <c r="B739" t="s">
        <v>1773</v>
      </c>
      <c r="C739" t="s">
        <v>55</v>
      </c>
      <c r="D739">
        <v>3076.2729434799999</v>
      </c>
      <c r="E739">
        <v>583.70000000000005</v>
      </c>
      <c r="F739">
        <v>31.16</v>
      </c>
      <c r="G739">
        <v>72.66</v>
      </c>
      <c r="H739">
        <v>52.93</v>
      </c>
      <c r="I739">
        <v>150.76999999999899</v>
      </c>
      <c r="K739">
        <v>11.29</v>
      </c>
      <c r="L739">
        <v>101.01</v>
      </c>
      <c r="M739">
        <v>22.1</v>
      </c>
      <c r="N739">
        <v>0.92</v>
      </c>
      <c r="O739">
        <v>358.8</v>
      </c>
      <c r="P739">
        <v>19.420000000000101</v>
      </c>
      <c r="R739">
        <v>194.49</v>
      </c>
      <c r="S739">
        <v>9.3799999999999901</v>
      </c>
      <c r="T739">
        <v>45.94</v>
      </c>
      <c r="U739">
        <v>29.91</v>
      </c>
      <c r="V739">
        <v>3.30000000000011</v>
      </c>
      <c r="W739">
        <v>389.789999999999</v>
      </c>
      <c r="X739">
        <v>272.94</v>
      </c>
      <c r="Y739">
        <v>77.099999999999994</v>
      </c>
      <c r="Z739">
        <v>5.2930042999999998</v>
      </c>
      <c r="AA739">
        <v>23.31</v>
      </c>
      <c r="AC739">
        <v>535.219999999999</v>
      </c>
      <c r="AD739">
        <v>27.67</v>
      </c>
      <c r="AE739">
        <v>16.119999999999902</v>
      </c>
      <c r="AF739">
        <v>631.74</v>
      </c>
      <c r="AG739">
        <v>96.520000000000095</v>
      </c>
      <c r="AH739">
        <v>85.12</v>
      </c>
      <c r="AI739">
        <v>535.219999999999</v>
      </c>
      <c r="AJ739">
        <v>43.65</v>
      </c>
      <c r="AK739">
        <v>-86.18</v>
      </c>
      <c r="AL739">
        <v>-38.99</v>
      </c>
      <c r="AM739">
        <v>129.31</v>
      </c>
      <c r="AN739">
        <v>-22.67</v>
      </c>
      <c r="AO739">
        <v>85.66</v>
      </c>
      <c r="AP739">
        <v>4.1399999999999801</v>
      </c>
      <c r="AQ739">
        <v>79.349999999999994</v>
      </c>
    </row>
    <row r="740" spans="1:43" hidden="1" x14ac:dyDescent="0.25">
      <c r="A740" t="s">
        <v>1776</v>
      </c>
      <c r="B740" t="s">
        <v>1775</v>
      </c>
      <c r="C740" t="s">
        <v>468</v>
      </c>
      <c r="D740">
        <v>3071.8256569</v>
      </c>
      <c r="E740">
        <v>215.5</v>
      </c>
      <c r="F740">
        <v>480.83</v>
      </c>
      <c r="G740">
        <v>27.18</v>
      </c>
      <c r="H740">
        <v>14.36</v>
      </c>
      <c r="I740">
        <v>137.72999999999999</v>
      </c>
      <c r="J740">
        <v>14.46</v>
      </c>
      <c r="L740">
        <v>0.91100000000000003</v>
      </c>
      <c r="M740">
        <v>0.64</v>
      </c>
      <c r="O740">
        <v>445.81999999999903</v>
      </c>
      <c r="P740">
        <v>40.3599999999999</v>
      </c>
      <c r="R740">
        <v>404.86899999999901</v>
      </c>
      <c r="S740">
        <v>177.18</v>
      </c>
      <c r="T740">
        <v>65.14</v>
      </c>
      <c r="U740">
        <v>39.4</v>
      </c>
      <c r="V740">
        <v>14.7899999999999</v>
      </c>
      <c r="W740">
        <v>725.24</v>
      </c>
      <c r="X740">
        <v>907.29</v>
      </c>
      <c r="Y740">
        <v>545.97</v>
      </c>
      <c r="Z740">
        <v>14.364394000000001</v>
      </c>
      <c r="AA740">
        <v>12.899999999999901</v>
      </c>
      <c r="AC740">
        <v>766.78</v>
      </c>
      <c r="AD740">
        <v>209.98</v>
      </c>
      <c r="AE740">
        <v>11.11</v>
      </c>
      <c r="AF740">
        <v>1353.11</v>
      </c>
      <c r="AG740">
        <v>586.33000000000004</v>
      </c>
      <c r="AH740">
        <v>382.4</v>
      </c>
      <c r="AI740">
        <v>766.77999999999895</v>
      </c>
      <c r="AJ740">
        <v>77.650000000000006</v>
      </c>
      <c r="AK740">
        <v>-24.11</v>
      </c>
      <c r="AL740">
        <v>-44.25</v>
      </c>
      <c r="AM740">
        <v>96.46</v>
      </c>
      <c r="AN740">
        <v>-61.32</v>
      </c>
      <c r="AO740">
        <v>18.809999999999899</v>
      </c>
      <c r="AP740">
        <v>28.099999999999898</v>
      </c>
      <c r="AQ740">
        <v>18.03</v>
      </c>
    </row>
    <row r="741" spans="1:43" hidden="1" x14ac:dyDescent="0.25">
      <c r="A741" t="s">
        <v>1778</v>
      </c>
      <c r="B741" t="s">
        <v>1777</v>
      </c>
      <c r="C741" t="s">
        <v>326</v>
      </c>
      <c r="D741">
        <v>3059.8525377750002</v>
      </c>
      <c r="E741">
        <v>329.8</v>
      </c>
      <c r="F741">
        <v>133.29</v>
      </c>
      <c r="G741">
        <v>64.209999999999994</v>
      </c>
      <c r="H741">
        <v>18.43</v>
      </c>
      <c r="I741">
        <v>19.77</v>
      </c>
      <c r="J741">
        <v>10.6</v>
      </c>
      <c r="L741">
        <v>1.0720000000000001</v>
      </c>
      <c r="M741">
        <v>0.02</v>
      </c>
      <c r="N741">
        <v>0</v>
      </c>
      <c r="O741">
        <v>712.47</v>
      </c>
      <c r="P741">
        <v>156.59</v>
      </c>
      <c r="R741">
        <v>675.55799999999999</v>
      </c>
      <c r="S741">
        <v>146.08999999999901</v>
      </c>
      <c r="T741">
        <v>291.56999999999903</v>
      </c>
      <c r="U741">
        <v>35.82</v>
      </c>
      <c r="V741">
        <v>39.14</v>
      </c>
      <c r="W741">
        <v>822</v>
      </c>
      <c r="X741">
        <v>773.61999999999898</v>
      </c>
      <c r="Y741">
        <v>424.85999999999899</v>
      </c>
      <c r="Z741">
        <v>9.2150355000000008</v>
      </c>
      <c r="AA741">
        <v>256.67</v>
      </c>
      <c r="AC741">
        <v>904.64</v>
      </c>
      <c r="AD741">
        <v>310.52</v>
      </c>
      <c r="AE741">
        <v>106.85</v>
      </c>
      <c r="AF741">
        <v>1486.09</v>
      </c>
      <c r="AG741">
        <v>581.44999999999902</v>
      </c>
      <c r="AH741">
        <v>297.24</v>
      </c>
      <c r="AI741">
        <v>904.64</v>
      </c>
      <c r="AJ741">
        <v>125.32</v>
      </c>
      <c r="AK741">
        <v>-44.37</v>
      </c>
      <c r="AL741">
        <v>-121.41</v>
      </c>
      <c r="AM741">
        <v>173.83</v>
      </c>
      <c r="AN741">
        <v>-149.85999999999899</v>
      </c>
      <c r="AO741">
        <v>48.51</v>
      </c>
      <c r="AP741">
        <v>8.0500000000000096</v>
      </c>
      <c r="AQ741">
        <v>13.79</v>
      </c>
    </row>
    <row r="742" spans="1:43" hidden="1" x14ac:dyDescent="0.25">
      <c r="A742" t="s">
        <v>94</v>
      </c>
      <c r="B742" t="s">
        <v>95</v>
      </c>
      <c r="C742" t="s">
        <v>96</v>
      </c>
      <c r="D742">
        <v>3057.2683798799999</v>
      </c>
      <c r="E742">
        <v>336.7</v>
      </c>
      <c r="F742">
        <v>214.59</v>
      </c>
      <c r="G742">
        <v>440.33</v>
      </c>
      <c r="H742">
        <v>0.25</v>
      </c>
      <c r="I742">
        <v>83.27</v>
      </c>
      <c r="J742">
        <v>70.67</v>
      </c>
      <c r="L742">
        <v>1.7806</v>
      </c>
      <c r="M742">
        <v>32.229999999999997</v>
      </c>
      <c r="N742">
        <v>0</v>
      </c>
      <c r="O742">
        <v>1011.76</v>
      </c>
      <c r="P742">
        <v>72.749999999999901</v>
      </c>
      <c r="R742">
        <v>967.67939999999896</v>
      </c>
      <c r="S742">
        <v>92.76</v>
      </c>
      <c r="T742">
        <v>366.08</v>
      </c>
      <c r="U742">
        <v>10.07</v>
      </c>
      <c r="V742">
        <v>1.53</v>
      </c>
      <c r="W742">
        <v>900.59</v>
      </c>
      <c r="X742">
        <v>1028.1400000000001</v>
      </c>
      <c r="Y742">
        <v>580.66999999999996</v>
      </c>
      <c r="Z742">
        <v>2.5000000000000001E-2</v>
      </c>
      <c r="AA742">
        <v>338.28</v>
      </c>
      <c r="AC742">
        <v>1386.48</v>
      </c>
      <c r="AD742">
        <v>475.45</v>
      </c>
      <c r="AE742">
        <v>0.54999999999995397</v>
      </c>
      <c r="AF742">
        <v>2039.9</v>
      </c>
      <c r="AG742">
        <v>653.41999999999996</v>
      </c>
      <c r="AH742">
        <v>376.66</v>
      </c>
      <c r="AI742">
        <v>1386.48</v>
      </c>
      <c r="AJ742">
        <v>141.15</v>
      </c>
      <c r="AK742">
        <v>260.38</v>
      </c>
      <c r="AL742">
        <v>-138.74</v>
      </c>
      <c r="AM742">
        <v>-43.7</v>
      </c>
      <c r="AN742">
        <v>-251.49</v>
      </c>
      <c r="AO742">
        <v>-184.85</v>
      </c>
      <c r="AP742">
        <v>77.94</v>
      </c>
      <c r="AQ742">
        <v>0</v>
      </c>
    </row>
    <row r="743" spans="1:43" hidden="1" x14ac:dyDescent="0.25">
      <c r="A743" t="s">
        <v>1780</v>
      </c>
      <c r="B743" t="s">
        <v>1779</v>
      </c>
      <c r="C743" t="s">
        <v>395</v>
      </c>
      <c r="D743">
        <v>3028.66311</v>
      </c>
      <c r="E743">
        <v>207.55</v>
      </c>
      <c r="F743">
        <v>45.7</v>
      </c>
      <c r="G743">
        <v>196.69</v>
      </c>
      <c r="H743">
        <v>14.26</v>
      </c>
      <c r="I743">
        <v>594.16999999999996</v>
      </c>
      <c r="K743">
        <v>0.28999999999999998</v>
      </c>
      <c r="L743">
        <v>43.000999999999998</v>
      </c>
      <c r="M743">
        <v>0</v>
      </c>
      <c r="N743">
        <v>0</v>
      </c>
      <c r="O743">
        <v>193.09</v>
      </c>
      <c r="P743">
        <v>9.9199999999998596</v>
      </c>
      <c r="R743">
        <v>145.149</v>
      </c>
      <c r="S743">
        <v>55.44</v>
      </c>
      <c r="T743">
        <v>79.13</v>
      </c>
      <c r="U743">
        <v>4.6500000000000004</v>
      </c>
      <c r="V743">
        <v>3.81999999999986</v>
      </c>
      <c r="W743">
        <v>578.72</v>
      </c>
      <c r="X743">
        <v>731.32999999999902</v>
      </c>
      <c r="Y743">
        <v>124.83</v>
      </c>
      <c r="Z743">
        <v>14.264200000000001</v>
      </c>
      <c r="AA743">
        <v>9.2799999999999994</v>
      </c>
      <c r="AC743">
        <v>789.67</v>
      </c>
      <c r="AD743">
        <v>51.28</v>
      </c>
      <c r="AE743">
        <v>6.1</v>
      </c>
      <c r="AF743">
        <v>924.42</v>
      </c>
      <c r="AG743">
        <v>134.74999999999901</v>
      </c>
      <c r="AH743">
        <v>30.44</v>
      </c>
      <c r="AI743">
        <v>789.67</v>
      </c>
      <c r="AJ743">
        <v>6.41</v>
      </c>
      <c r="AK743">
        <v>-162.58000000000001</v>
      </c>
      <c r="AL743">
        <v>63.56</v>
      </c>
      <c r="AM743">
        <v>101.45</v>
      </c>
      <c r="AN743">
        <v>-41.3</v>
      </c>
      <c r="AO743">
        <v>95.04</v>
      </c>
      <c r="AP743">
        <v>2.42999999999997</v>
      </c>
      <c r="AQ743">
        <v>59.02</v>
      </c>
    </row>
    <row r="744" spans="1:43" hidden="1" x14ac:dyDescent="0.25">
      <c r="A744" t="s">
        <v>1782</v>
      </c>
      <c r="B744" t="s">
        <v>1781</v>
      </c>
      <c r="C744" t="s">
        <v>61</v>
      </c>
      <c r="D744">
        <v>3025.1793542400001</v>
      </c>
      <c r="E744">
        <v>176</v>
      </c>
      <c r="F744">
        <v>942.88</v>
      </c>
      <c r="G744">
        <v>785.12</v>
      </c>
      <c r="H744">
        <v>17.18</v>
      </c>
      <c r="I744">
        <v>491.49</v>
      </c>
      <c r="K744">
        <v>6.06</v>
      </c>
      <c r="L744">
        <v>0</v>
      </c>
      <c r="M744">
        <v>112.86</v>
      </c>
      <c r="N744">
        <v>3.5</v>
      </c>
      <c r="O744">
        <v>996.25</v>
      </c>
      <c r="P744">
        <v>156.23999999999899</v>
      </c>
      <c r="R744">
        <v>656.91</v>
      </c>
      <c r="S744">
        <v>1106.5899999999999</v>
      </c>
      <c r="T744">
        <v>1382.6499999999901</v>
      </c>
      <c r="U744">
        <v>220.42</v>
      </c>
      <c r="V744">
        <v>37.139999999999702</v>
      </c>
      <c r="W744">
        <v>328.87</v>
      </c>
      <c r="X744">
        <v>2620.1899999999901</v>
      </c>
      <c r="Y744">
        <v>2325.5299999999902</v>
      </c>
      <c r="Z744">
        <v>17.178799999999999</v>
      </c>
      <c r="AA744">
        <v>560.47</v>
      </c>
      <c r="AC744">
        <v>1134.67</v>
      </c>
      <c r="AD744">
        <v>400.23</v>
      </c>
      <c r="AE744">
        <v>119.1</v>
      </c>
      <c r="AF744">
        <v>3616.4399999999901</v>
      </c>
      <c r="AG744">
        <v>2481.76999999999</v>
      </c>
      <c r="AH744">
        <v>621.88</v>
      </c>
      <c r="AI744">
        <v>1134.67</v>
      </c>
      <c r="AJ744">
        <v>111.01</v>
      </c>
      <c r="AK744">
        <v>-55.69</v>
      </c>
      <c r="AL744">
        <v>-24.74</v>
      </c>
      <c r="AM744">
        <v>338.7</v>
      </c>
      <c r="AN744">
        <v>32.200000000000003</v>
      </c>
      <c r="AO744">
        <v>227.69</v>
      </c>
      <c r="AP744">
        <v>258.27</v>
      </c>
      <c r="AQ744">
        <v>0</v>
      </c>
    </row>
    <row r="745" spans="1:43" hidden="1" x14ac:dyDescent="0.25">
      <c r="A745" t="s">
        <v>1784</v>
      </c>
      <c r="B745" t="s">
        <v>1783</v>
      </c>
      <c r="C745" t="s">
        <v>384</v>
      </c>
      <c r="D745">
        <v>2989.65</v>
      </c>
      <c r="E745">
        <v>106.35</v>
      </c>
      <c r="F745">
        <v>0</v>
      </c>
      <c r="G745">
        <v>0</v>
      </c>
      <c r="H745">
        <v>285</v>
      </c>
      <c r="I745">
        <v>148.32</v>
      </c>
      <c r="K745">
        <v>6.69</v>
      </c>
      <c r="L745">
        <v>281.94150000000002</v>
      </c>
      <c r="M745">
        <v>0</v>
      </c>
      <c r="O745">
        <v>950.28</v>
      </c>
      <c r="P745">
        <v>61.91</v>
      </c>
      <c r="R745">
        <v>661.64850000000001</v>
      </c>
      <c r="S745">
        <v>3.19</v>
      </c>
      <c r="T745">
        <v>667.54</v>
      </c>
      <c r="U745">
        <v>0</v>
      </c>
      <c r="V745">
        <v>-9.9999999999908998E-3</v>
      </c>
      <c r="W745">
        <v>-23.23</v>
      </c>
      <c r="X745">
        <v>151.51</v>
      </c>
      <c r="Y745">
        <v>667.54</v>
      </c>
      <c r="Z745">
        <v>28.5</v>
      </c>
      <c r="AA745">
        <v>68.03</v>
      </c>
      <c r="AC745">
        <v>372.34</v>
      </c>
      <c r="AD745">
        <v>0</v>
      </c>
      <c r="AE745">
        <v>61.92</v>
      </c>
      <c r="AF745">
        <v>1101.79</v>
      </c>
      <c r="AG745">
        <v>729.44999999999902</v>
      </c>
      <c r="AH745">
        <v>0</v>
      </c>
      <c r="AI745">
        <v>372.34</v>
      </c>
      <c r="AJ745">
        <v>0.03</v>
      </c>
      <c r="AK745">
        <v>30.29</v>
      </c>
      <c r="AL745">
        <v>-7.32</v>
      </c>
      <c r="AM745">
        <v>-13.74</v>
      </c>
      <c r="AN745">
        <v>-1.85</v>
      </c>
      <c r="AO745">
        <v>-13.77</v>
      </c>
      <c r="AP745">
        <v>9.2299999999999898</v>
      </c>
      <c r="AQ745">
        <v>0</v>
      </c>
    </row>
    <row r="746" spans="1:43" hidden="1" x14ac:dyDescent="0.25">
      <c r="A746" t="s">
        <v>1786</v>
      </c>
      <c r="B746" t="s">
        <v>1785</v>
      </c>
      <c r="C746" t="s">
        <v>355</v>
      </c>
      <c r="D746">
        <v>2978.16428</v>
      </c>
      <c r="E746">
        <v>841.5</v>
      </c>
      <c r="F746">
        <v>42.11</v>
      </c>
      <c r="G746">
        <v>51.39</v>
      </c>
      <c r="H746">
        <v>18.07</v>
      </c>
      <c r="I746">
        <v>18.690000000000001</v>
      </c>
      <c r="J746">
        <v>37.869999999999997</v>
      </c>
      <c r="L746">
        <v>0</v>
      </c>
      <c r="M746">
        <v>65.8</v>
      </c>
      <c r="O746">
        <v>471.31</v>
      </c>
      <c r="P746">
        <v>364.79999999999899</v>
      </c>
      <c r="R746">
        <v>403.19</v>
      </c>
      <c r="S746">
        <v>75.34</v>
      </c>
      <c r="T746">
        <v>119.54</v>
      </c>
      <c r="U746">
        <v>2.3199999999999998</v>
      </c>
      <c r="V746">
        <v>0.99999999999999001</v>
      </c>
      <c r="W746">
        <v>85.899999999999906</v>
      </c>
      <c r="X746">
        <v>210.5</v>
      </c>
      <c r="Y746">
        <v>161.65</v>
      </c>
      <c r="Z746">
        <v>7.2266554640000003</v>
      </c>
      <c r="AA746">
        <v>352.29999999999899</v>
      </c>
      <c r="AC746">
        <v>155.36000000000001</v>
      </c>
      <c r="AD746">
        <v>82.17</v>
      </c>
      <c r="AE746">
        <v>325.92999999999898</v>
      </c>
      <c r="AF746">
        <v>681.81</v>
      </c>
      <c r="AG746">
        <v>526.44999999999902</v>
      </c>
      <c r="AH746">
        <v>34.299999999999997</v>
      </c>
      <c r="AI746">
        <v>155.36000000000001</v>
      </c>
      <c r="AJ746">
        <v>117.69</v>
      </c>
      <c r="AK746">
        <v>28.68</v>
      </c>
      <c r="AL746">
        <v>-153</v>
      </c>
      <c r="AM746">
        <v>121.7</v>
      </c>
      <c r="AN746">
        <v>15.27</v>
      </c>
      <c r="AO746">
        <v>4.01</v>
      </c>
      <c r="AP746">
        <v>-2.6199999999999899</v>
      </c>
      <c r="AQ746">
        <v>1.8</v>
      </c>
    </row>
    <row r="747" spans="1:43" hidden="1" x14ac:dyDescent="0.25">
      <c r="A747" t="s">
        <v>1788</v>
      </c>
      <c r="B747" t="s">
        <v>1787</v>
      </c>
      <c r="C747" t="s">
        <v>66</v>
      </c>
      <c r="D747">
        <v>2977.3094916599998</v>
      </c>
      <c r="E747">
        <v>757.55</v>
      </c>
      <c r="F747">
        <v>54.99</v>
      </c>
      <c r="G747">
        <v>154.27000000000001</v>
      </c>
      <c r="H747">
        <v>39.33</v>
      </c>
      <c r="I747">
        <v>41.98</v>
      </c>
      <c r="J747">
        <v>1.37</v>
      </c>
      <c r="L747">
        <v>20.880299999999998</v>
      </c>
      <c r="M747">
        <v>4.1500000000000004</v>
      </c>
      <c r="O747">
        <v>258.89999999999998</v>
      </c>
      <c r="P747">
        <v>12.159999999999799</v>
      </c>
      <c r="R747">
        <v>222.589699999999</v>
      </c>
      <c r="S747">
        <v>40.85</v>
      </c>
      <c r="T747">
        <v>71.38</v>
      </c>
      <c r="U747">
        <v>11.28</v>
      </c>
      <c r="V747">
        <v>1.5499999999998899</v>
      </c>
      <c r="W747">
        <v>211.73</v>
      </c>
      <c r="X747">
        <v>284.95999999999998</v>
      </c>
      <c r="Y747">
        <v>126.37</v>
      </c>
      <c r="Z747">
        <v>3.9328205999999999</v>
      </c>
      <c r="AA747">
        <v>38.72</v>
      </c>
      <c r="AC747">
        <v>405.33</v>
      </c>
      <c r="AD747">
        <v>131.63</v>
      </c>
      <c r="AE747">
        <v>9.2399999999999896</v>
      </c>
      <c r="AF747">
        <v>543.85999999999899</v>
      </c>
      <c r="AG747">
        <v>138.52999999999901</v>
      </c>
      <c r="AH747">
        <v>70.5</v>
      </c>
      <c r="AI747">
        <v>405.33</v>
      </c>
      <c r="AJ747">
        <v>42.33</v>
      </c>
      <c r="AK747">
        <v>-30</v>
      </c>
      <c r="AL747">
        <v>-36.75</v>
      </c>
      <c r="AM747">
        <v>36.33</v>
      </c>
      <c r="AN747">
        <v>-57.5</v>
      </c>
      <c r="AO747">
        <v>-6</v>
      </c>
      <c r="AP747">
        <v>-30.42</v>
      </c>
      <c r="AQ747">
        <v>0</v>
      </c>
    </row>
    <row r="748" spans="1:43" hidden="1" x14ac:dyDescent="0.25">
      <c r="A748" t="s">
        <v>1790</v>
      </c>
      <c r="B748" t="s">
        <v>1789</v>
      </c>
      <c r="C748" t="s">
        <v>55</v>
      </c>
      <c r="D748">
        <v>2963.4381061499998</v>
      </c>
      <c r="E748">
        <v>2785.1</v>
      </c>
      <c r="F748">
        <v>36.020000000000003</v>
      </c>
      <c r="G748">
        <v>0</v>
      </c>
      <c r="H748">
        <v>10.94</v>
      </c>
      <c r="I748">
        <v>198.23</v>
      </c>
      <c r="J748">
        <v>33.979999999999997</v>
      </c>
      <c r="L748">
        <v>0</v>
      </c>
      <c r="M748">
        <v>0.2</v>
      </c>
      <c r="O748">
        <v>1104.54</v>
      </c>
      <c r="P748">
        <v>570.34</v>
      </c>
      <c r="R748">
        <v>1090</v>
      </c>
      <c r="S748">
        <v>7.96</v>
      </c>
      <c r="T748">
        <v>127.49999999999901</v>
      </c>
      <c r="U748">
        <v>14.34</v>
      </c>
      <c r="V748">
        <v>15.7699999999999</v>
      </c>
      <c r="W748">
        <v>598.37</v>
      </c>
      <c r="X748">
        <v>238.63</v>
      </c>
      <c r="Y748">
        <v>163.51999999999899</v>
      </c>
      <c r="Z748">
        <v>1.0942262</v>
      </c>
      <c r="AA748">
        <v>550.19000000000005</v>
      </c>
      <c r="AC748">
        <v>609.30999999999995</v>
      </c>
      <c r="AD748">
        <v>13.08</v>
      </c>
      <c r="AE748">
        <v>520.59</v>
      </c>
      <c r="AF748">
        <v>1343.17</v>
      </c>
      <c r="AG748">
        <v>733.86</v>
      </c>
      <c r="AH748">
        <v>19.36</v>
      </c>
      <c r="AI748">
        <v>609.30999999999995</v>
      </c>
      <c r="AJ748">
        <v>99.26</v>
      </c>
      <c r="AK748">
        <v>-119.77</v>
      </c>
      <c r="AL748">
        <v>-99.1</v>
      </c>
      <c r="AM748">
        <v>262.51</v>
      </c>
      <c r="AN748">
        <v>-7.75</v>
      </c>
      <c r="AO748">
        <v>163.25</v>
      </c>
      <c r="AP748">
        <v>43.64</v>
      </c>
      <c r="AQ748">
        <v>3.28</v>
      </c>
    </row>
    <row r="749" spans="1:43" hidden="1" x14ac:dyDescent="0.25">
      <c r="A749" t="s">
        <v>1792</v>
      </c>
      <c r="B749" t="s">
        <v>1791</v>
      </c>
      <c r="C749" t="s">
        <v>1793</v>
      </c>
      <c r="D749">
        <v>2950.2263064399999</v>
      </c>
      <c r="E749">
        <v>736.3</v>
      </c>
      <c r="F749">
        <v>149.59</v>
      </c>
      <c r="G749">
        <v>42.53</v>
      </c>
      <c r="H749">
        <v>18.309999999999999</v>
      </c>
      <c r="I749">
        <v>30</v>
      </c>
      <c r="K749">
        <v>5.4</v>
      </c>
      <c r="L749">
        <v>47.835000000000001</v>
      </c>
      <c r="M749">
        <v>16.510000000000002</v>
      </c>
      <c r="N749">
        <v>1.31</v>
      </c>
      <c r="O749">
        <v>540.81999999999903</v>
      </c>
      <c r="P749">
        <v>240.969999999999</v>
      </c>
      <c r="R749">
        <v>454.26499999999999</v>
      </c>
      <c r="S749">
        <v>119.91</v>
      </c>
      <c r="T749">
        <v>446</v>
      </c>
      <c r="U749">
        <v>16.809999999999999</v>
      </c>
      <c r="V749">
        <v>9.25</v>
      </c>
      <c r="W749">
        <v>186.1</v>
      </c>
      <c r="X749">
        <v>543.99</v>
      </c>
      <c r="Y749">
        <v>595.59</v>
      </c>
      <c r="Z749">
        <v>3.6625619999999999</v>
      </c>
      <c r="AA749">
        <v>475.75</v>
      </c>
      <c r="AC749">
        <v>248.25</v>
      </c>
      <c r="AD749">
        <v>329.92</v>
      </c>
      <c r="AE749">
        <v>231.719999999999</v>
      </c>
      <c r="AF749">
        <v>1084.81</v>
      </c>
      <c r="AG749">
        <v>836.56</v>
      </c>
      <c r="AH749">
        <v>64.16</v>
      </c>
      <c r="AI749">
        <v>248.25</v>
      </c>
      <c r="AJ749">
        <v>12.5</v>
      </c>
      <c r="AK749">
        <v>121.29</v>
      </c>
      <c r="AL749">
        <v>-43.27</v>
      </c>
      <c r="AM749">
        <v>-64.56</v>
      </c>
      <c r="AN749">
        <v>-116.39</v>
      </c>
      <c r="AO749">
        <v>-77.06</v>
      </c>
      <c r="AP749">
        <v>13.4599999999999</v>
      </c>
      <c r="AQ749">
        <v>0</v>
      </c>
    </row>
    <row r="750" spans="1:43" hidden="1" x14ac:dyDescent="0.25">
      <c r="A750" t="s">
        <v>1795</v>
      </c>
      <c r="B750" t="s">
        <v>1794</v>
      </c>
      <c r="C750" t="s">
        <v>85</v>
      </c>
      <c r="D750">
        <v>2946.2785758999999</v>
      </c>
      <c r="E750">
        <v>398.05</v>
      </c>
      <c r="F750">
        <v>1055.74</v>
      </c>
      <c r="G750">
        <v>125.12</v>
      </c>
      <c r="H750">
        <v>71.98</v>
      </c>
      <c r="I750">
        <v>193.47</v>
      </c>
      <c r="K750">
        <v>41.6</v>
      </c>
      <c r="L750">
        <v>199.58</v>
      </c>
      <c r="M750">
        <v>32.630000000000003</v>
      </c>
      <c r="N750">
        <v>-1.37</v>
      </c>
      <c r="O750">
        <v>1147.4199999999901</v>
      </c>
      <c r="P750">
        <v>564.63999999999896</v>
      </c>
      <c r="R750">
        <v>633.87999999999897</v>
      </c>
      <c r="S750">
        <v>559.15</v>
      </c>
      <c r="T750">
        <v>372.26</v>
      </c>
      <c r="U750">
        <v>239.73</v>
      </c>
      <c r="V750">
        <v>32.709999999999503</v>
      </c>
      <c r="W750">
        <v>364.51</v>
      </c>
      <c r="X750">
        <v>1405.52</v>
      </c>
      <c r="Y750">
        <v>1428</v>
      </c>
      <c r="Z750">
        <v>7.1977029999999997</v>
      </c>
      <c r="AA750">
        <v>834.05</v>
      </c>
      <c r="AC750">
        <v>560.29999999999995</v>
      </c>
      <c r="AD750">
        <v>0.41</v>
      </c>
      <c r="AE750">
        <v>531.92999999999995</v>
      </c>
      <c r="AF750">
        <v>2552.9399999999901</v>
      </c>
      <c r="AG750">
        <v>1992.6399999999901</v>
      </c>
      <c r="AH750">
        <v>652.49</v>
      </c>
      <c r="AI750">
        <v>560.29999999999995</v>
      </c>
      <c r="AJ750">
        <v>71.03</v>
      </c>
      <c r="AK750">
        <v>182.94</v>
      </c>
      <c r="AL750">
        <v>-310.02</v>
      </c>
      <c r="AM750">
        <v>119.4</v>
      </c>
      <c r="AN750">
        <v>-162.07999999999899</v>
      </c>
      <c r="AO750">
        <v>48.37</v>
      </c>
      <c r="AP750">
        <v>-7.6799999999999704</v>
      </c>
      <c r="AQ750">
        <v>14.39</v>
      </c>
    </row>
    <row r="751" spans="1:43" hidden="1" x14ac:dyDescent="0.25">
      <c r="A751" t="s">
        <v>1797</v>
      </c>
      <c r="B751" t="s">
        <v>1796</v>
      </c>
      <c r="C751" t="s">
        <v>61</v>
      </c>
      <c r="D751">
        <v>2935.2747933599999</v>
      </c>
      <c r="E751">
        <v>20.149999999999999</v>
      </c>
      <c r="F751">
        <v>3072.96</v>
      </c>
      <c r="G751">
        <v>2650.86</v>
      </c>
      <c r="H751">
        <v>151.31</v>
      </c>
      <c r="I751">
        <v>1543.05</v>
      </c>
      <c r="K751">
        <v>711.7</v>
      </c>
      <c r="L751">
        <v>3.38</v>
      </c>
      <c r="M751">
        <v>58.37</v>
      </c>
      <c r="N751">
        <v>0</v>
      </c>
      <c r="O751">
        <v>1990.45</v>
      </c>
      <c r="P751">
        <v>3082.53</v>
      </c>
      <c r="R751">
        <v>719.849999999999</v>
      </c>
      <c r="S751">
        <v>8055.25</v>
      </c>
      <c r="T751">
        <v>8793.7000000000007</v>
      </c>
      <c r="U751">
        <v>497.15</v>
      </c>
      <c r="V751">
        <v>1678.94</v>
      </c>
      <c r="W751">
        <v>-3586.81</v>
      </c>
      <c r="X751">
        <v>12174.1</v>
      </c>
      <c r="Y751">
        <v>11866.66</v>
      </c>
      <c r="Z751">
        <v>151.30282439999999</v>
      </c>
      <c r="AA751">
        <v>2018.1</v>
      </c>
      <c r="AC751">
        <v>-784.64</v>
      </c>
      <c r="AD751">
        <v>484.84</v>
      </c>
      <c r="AE751">
        <v>1403.59</v>
      </c>
      <c r="AF751">
        <v>14164.55</v>
      </c>
      <c r="AG751">
        <v>14949.19</v>
      </c>
      <c r="AH751">
        <v>2090.96</v>
      </c>
      <c r="AI751">
        <v>-784.64000000000101</v>
      </c>
      <c r="AJ751">
        <v>89.25</v>
      </c>
      <c r="AK751">
        <v>-659.85</v>
      </c>
      <c r="AL751">
        <v>-13.99</v>
      </c>
      <c r="AM751">
        <v>752.68</v>
      </c>
      <c r="AN751">
        <v>-499.33</v>
      </c>
      <c r="AO751">
        <v>663.43</v>
      </c>
      <c r="AP751">
        <v>78.839999999999904</v>
      </c>
      <c r="AQ751">
        <v>0</v>
      </c>
    </row>
    <row r="752" spans="1:43" hidden="1" x14ac:dyDescent="0.25">
      <c r="A752" t="s">
        <v>1799</v>
      </c>
      <c r="B752" t="s">
        <v>1798</v>
      </c>
      <c r="C752" t="s">
        <v>384</v>
      </c>
      <c r="D752">
        <v>2925.57514756</v>
      </c>
      <c r="E752">
        <v>75.150000000000006</v>
      </c>
      <c r="F752">
        <v>101.4</v>
      </c>
      <c r="G752">
        <v>2438.06</v>
      </c>
      <c r="H752">
        <v>317.83999999999997</v>
      </c>
      <c r="I752">
        <v>154.26</v>
      </c>
      <c r="K752">
        <v>173.9</v>
      </c>
      <c r="L752">
        <v>66.9739</v>
      </c>
      <c r="M752">
        <v>1520.25</v>
      </c>
      <c r="N752">
        <v>-125.11</v>
      </c>
      <c r="O752">
        <v>1946.43</v>
      </c>
      <c r="P752">
        <v>2005.84</v>
      </c>
      <c r="R752">
        <v>8.0461000000000098</v>
      </c>
      <c r="S752">
        <v>3091.68</v>
      </c>
      <c r="T752">
        <v>4830.54</v>
      </c>
      <c r="U752">
        <v>177.26</v>
      </c>
      <c r="V752">
        <v>71.169999999999703</v>
      </c>
      <c r="W752">
        <v>-1177.4099999999901</v>
      </c>
      <c r="X752">
        <v>6813.73</v>
      </c>
      <c r="Y752">
        <v>4931.9399999999996</v>
      </c>
      <c r="Z752">
        <v>25.9058782</v>
      </c>
      <c r="AA752">
        <v>3199.72</v>
      </c>
      <c r="AC752">
        <v>1822.38</v>
      </c>
      <c r="AD752">
        <v>3348.03</v>
      </c>
      <c r="AE752">
        <v>1934.67</v>
      </c>
      <c r="AF752">
        <v>8760.16</v>
      </c>
      <c r="AG752">
        <v>6937.78</v>
      </c>
      <c r="AH752">
        <v>219.76</v>
      </c>
      <c r="AI752">
        <v>1822.3799999999901</v>
      </c>
      <c r="AJ752">
        <v>0</v>
      </c>
      <c r="AK752">
        <v>86.22</v>
      </c>
      <c r="AL752">
        <v>274.52</v>
      </c>
      <c r="AM752">
        <v>-266.62</v>
      </c>
      <c r="AN752">
        <v>-334.92</v>
      </c>
      <c r="AO752">
        <v>-266.62</v>
      </c>
      <c r="AP752">
        <v>94.119999999999905</v>
      </c>
      <c r="AQ752">
        <v>0</v>
      </c>
    </row>
    <row r="753" spans="1:43" hidden="1" x14ac:dyDescent="0.25">
      <c r="A753" t="s">
        <v>1801</v>
      </c>
      <c r="B753" t="s">
        <v>1800</v>
      </c>
      <c r="C753" t="s">
        <v>61</v>
      </c>
      <c r="D753">
        <v>2924.9906255699998</v>
      </c>
      <c r="E753">
        <v>418.7</v>
      </c>
      <c r="F753">
        <v>548.72</v>
      </c>
      <c r="G753">
        <v>517.34</v>
      </c>
      <c r="H753">
        <v>69.2</v>
      </c>
      <c r="I753">
        <v>323.7</v>
      </c>
      <c r="K753">
        <v>335.969999999999</v>
      </c>
      <c r="L753">
        <v>2.13</v>
      </c>
      <c r="M753">
        <v>6.78</v>
      </c>
      <c r="N753">
        <v>124.41</v>
      </c>
      <c r="O753">
        <v>2279.31</v>
      </c>
      <c r="P753">
        <v>568.66999999999905</v>
      </c>
      <c r="R753">
        <v>291.54000000000002</v>
      </c>
      <c r="S753">
        <v>1337.06</v>
      </c>
      <c r="T753">
        <v>3034.59</v>
      </c>
      <c r="U753">
        <v>1642.89</v>
      </c>
      <c r="V753">
        <v>181.66999999999899</v>
      </c>
      <c r="W753">
        <v>-310.45999999999998</v>
      </c>
      <c r="X753">
        <v>2273.16</v>
      </c>
      <c r="Y753">
        <v>3583.31</v>
      </c>
      <c r="Z753">
        <v>6.9197791000000004</v>
      </c>
      <c r="AA753">
        <v>2123.5500000000002</v>
      </c>
      <c r="AC753">
        <v>400.49</v>
      </c>
      <c r="AD753">
        <v>169.27</v>
      </c>
      <c r="AE753">
        <v>387</v>
      </c>
      <c r="AF753">
        <v>4552.4699999999903</v>
      </c>
      <c r="AG753">
        <v>4151.9799999999996</v>
      </c>
      <c r="AH753">
        <v>443.13</v>
      </c>
      <c r="AI753">
        <v>400.48999999999899</v>
      </c>
      <c r="AJ753">
        <v>97.44</v>
      </c>
      <c r="AK753">
        <v>-327.13</v>
      </c>
      <c r="AL753">
        <v>-85.37</v>
      </c>
      <c r="AM753">
        <v>277.66000000000003</v>
      </c>
      <c r="AN753">
        <v>-179.51</v>
      </c>
      <c r="AO753">
        <v>180.22</v>
      </c>
      <c r="AP753">
        <v>-134.83999999999901</v>
      </c>
      <c r="AQ753">
        <v>4.41</v>
      </c>
    </row>
    <row r="754" spans="1:43" hidden="1" x14ac:dyDescent="0.25">
      <c r="A754" t="s">
        <v>1803</v>
      </c>
      <c r="B754" t="s">
        <v>1802</v>
      </c>
      <c r="C754" t="s">
        <v>74</v>
      </c>
      <c r="D754">
        <v>2924.985647</v>
      </c>
      <c r="E754">
        <v>1108</v>
      </c>
      <c r="F754">
        <v>12.28</v>
      </c>
      <c r="G754">
        <v>0</v>
      </c>
      <c r="H754">
        <v>26.77</v>
      </c>
      <c r="I754">
        <v>277.43</v>
      </c>
      <c r="J754">
        <v>1.98</v>
      </c>
      <c r="L754">
        <v>0</v>
      </c>
      <c r="M754">
        <v>298.94</v>
      </c>
      <c r="N754">
        <v>0</v>
      </c>
      <c r="O754">
        <v>390.75</v>
      </c>
      <c r="P754">
        <v>30.510000000000101</v>
      </c>
      <c r="R754">
        <v>51.3</v>
      </c>
      <c r="S754">
        <v>31.37</v>
      </c>
      <c r="T754">
        <v>220.73</v>
      </c>
      <c r="U754">
        <v>40.51</v>
      </c>
      <c r="V754">
        <v>24.6600000000001</v>
      </c>
      <c r="W754">
        <v>583.89</v>
      </c>
      <c r="X754">
        <v>483.43</v>
      </c>
      <c r="Y754">
        <v>233.01</v>
      </c>
      <c r="Z754">
        <v>2.6773324000000001</v>
      </c>
      <c r="AA754">
        <v>6.26</v>
      </c>
      <c r="AC754">
        <v>610.66</v>
      </c>
      <c r="AD754">
        <v>0</v>
      </c>
      <c r="AE754">
        <v>3.8699999999999899</v>
      </c>
      <c r="AF754">
        <v>874.18</v>
      </c>
      <c r="AG754">
        <v>263.52</v>
      </c>
      <c r="AH754">
        <v>174.63</v>
      </c>
      <c r="AI754">
        <v>610.66</v>
      </c>
      <c r="AJ754">
        <v>3.7</v>
      </c>
      <c r="AK754">
        <v>-22.65</v>
      </c>
      <c r="AL754">
        <v>-12.45</v>
      </c>
      <c r="AM754">
        <v>49.84</v>
      </c>
      <c r="AN754">
        <v>-114.75</v>
      </c>
      <c r="AO754">
        <v>46.14</v>
      </c>
      <c r="AP754">
        <v>14.74</v>
      </c>
      <c r="AQ754">
        <v>18.739999999999998</v>
      </c>
    </row>
    <row r="755" spans="1:43" hidden="1" x14ac:dyDescent="0.25">
      <c r="A755" t="s">
        <v>1805</v>
      </c>
      <c r="B755" t="s">
        <v>1804</v>
      </c>
      <c r="C755" t="s">
        <v>334</v>
      </c>
      <c r="D755">
        <v>2923.4772051999998</v>
      </c>
      <c r="E755">
        <v>143.35</v>
      </c>
      <c r="F755">
        <v>232.38</v>
      </c>
      <c r="G755">
        <v>0</v>
      </c>
      <c r="H755">
        <v>20.49</v>
      </c>
      <c r="I755">
        <v>70.12</v>
      </c>
      <c r="J755">
        <v>286.87</v>
      </c>
      <c r="L755">
        <v>0</v>
      </c>
      <c r="M755">
        <v>4.16</v>
      </c>
      <c r="O755">
        <v>2207.5599999999899</v>
      </c>
      <c r="P755">
        <v>469.36999999999898</v>
      </c>
      <c r="R755">
        <v>2149.7799999999902</v>
      </c>
      <c r="S755">
        <v>79.23</v>
      </c>
      <c r="T755">
        <v>571.29</v>
      </c>
      <c r="U755">
        <v>53.62</v>
      </c>
      <c r="V755">
        <v>80.629999999999498</v>
      </c>
      <c r="W755">
        <v>1583.21</v>
      </c>
      <c r="X755">
        <v>669.18</v>
      </c>
      <c r="Y755">
        <v>803.67</v>
      </c>
      <c r="Z755">
        <v>20.486899999999999</v>
      </c>
      <c r="AA755">
        <v>398.30999999999898</v>
      </c>
      <c r="AC755">
        <v>1603.7</v>
      </c>
      <c r="AD755">
        <v>350.91</v>
      </c>
      <c r="AE755">
        <v>101.869999999999</v>
      </c>
      <c r="AF755">
        <v>2876.74</v>
      </c>
      <c r="AG755">
        <v>1273.03999999999</v>
      </c>
      <c r="AH755">
        <v>168.92</v>
      </c>
      <c r="AI755">
        <v>1603.7</v>
      </c>
      <c r="AJ755">
        <v>130.02000000000001</v>
      </c>
      <c r="AK755">
        <v>35.17</v>
      </c>
      <c r="AL755">
        <v>-119.81</v>
      </c>
      <c r="AM755">
        <v>111</v>
      </c>
      <c r="AN755">
        <v>-260.42</v>
      </c>
      <c r="AO755">
        <v>-19.02</v>
      </c>
      <c r="AP755">
        <v>26.36</v>
      </c>
      <c r="AQ755">
        <v>46.12</v>
      </c>
    </row>
    <row r="756" spans="1:43" hidden="1" x14ac:dyDescent="0.25">
      <c r="A756" t="s">
        <v>1807</v>
      </c>
      <c r="B756" t="s">
        <v>1806</v>
      </c>
      <c r="C756" t="s">
        <v>347</v>
      </c>
      <c r="D756">
        <v>2917.8497232200002</v>
      </c>
      <c r="E756">
        <v>28.85</v>
      </c>
      <c r="F756">
        <v>271.10000000000002</v>
      </c>
      <c r="G756">
        <v>1588.3</v>
      </c>
      <c r="H756">
        <v>970.99</v>
      </c>
      <c r="I756">
        <v>485.47</v>
      </c>
      <c r="J756">
        <v>63.739999999999903</v>
      </c>
      <c r="L756">
        <v>1.3998999999999999</v>
      </c>
      <c r="M756">
        <v>0</v>
      </c>
      <c r="O756">
        <v>3898.72999999999</v>
      </c>
      <c r="P756">
        <v>3504.9399999999901</v>
      </c>
      <c r="R756">
        <v>3837.8300999999901</v>
      </c>
      <c r="S756">
        <v>273.14999999999998</v>
      </c>
      <c r="T756">
        <v>713</v>
      </c>
      <c r="U756">
        <v>59.5</v>
      </c>
      <c r="V756">
        <v>0.29999999999908999</v>
      </c>
      <c r="W756">
        <v>-732.099999999999</v>
      </c>
      <c r="X756">
        <v>2423.71</v>
      </c>
      <c r="Y756">
        <v>984.1</v>
      </c>
      <c r="Z756">
        <v>97.099100000000007</v>
      </c>
      <c r="AA756">
        <v>3844.96</v>
      </c>
      <c r="AC756">
        <v>1833.4</v>
      </c>
      <c r="AD756">
        <v>1207.5999999999999</v>
      </c>
      <c r="AE756">
        <v>3440.9</v>
      </c>
      <c r="AF756">
        <v>6322.44</v>
      </c>
      <c r="AG756">
        <v>4489.03999999999</v>
      </c>
      <c r="AH756">
        <v>457.49</v>
      </c>
      <c r="AI756">
        <v>1833.4</v>
      </c>
      <c r="AJ756">
        <v>30.3</v>
      </c>
      <c r="AK756">
        <v>-943.28</v>
      </c>
      <c r="AL756">
        <v>-25.93</v>
      </c>
      <c r="AM756">
        <v>860.33</v>
      </c>
      <c r="AN756">
        <v>-444.15</v>
      </c>
      <c r="AO756">
        <v>830.03</v>
      </c>
      <c r="AP756">
        <v>-108.879999999999</v>
      </c>
      <c r="AQ756">
        <v>0</v>
      </c>
    </row>
    <row r="757" spans="1:43" hidden="1" x14ac:dyDescent="0.25">
      <c r="A757" t="s">
        <v>1809</v>
      </c>
      <c r="B757" t="s">
        <v>1808</v>
      </c>
      <c r="C757" t="s">
        <v>323</v>
      </c>
      <c r="D757">
        <v>2912.3683500000002</v>
      </c>
      <c r="E757">
        <v>371.5</v>
      </c>
      <c r="F757">
        <v>129.13</v>
      </c>
      <c r="G757">
        <v>103.77</v>
      </c>
      <c r="H757">
        <v>55.85</v>
      </c>
      <c r="I757">
        <v>437.57</v>
      </c>
      <c r="K757">
        <v>17.940000000000001</v>
      </c>
      <c r="L757">
        <v>0</v>
      </c>
      <c r="M757">
        <v>0.13</v>
      </c>
      <c r="N757">
        <v>0</v>
      </c>
      <c r="O757">
        <v>404.32</v>
      </c>
      <c r="P757">
        <v>215.59</v>
      </c>
      <c r="R757">
        <v>292.73</v>
      </c>
      <c r="S757">
        <v>132.54999999999899</v>
      </c>
      <c r="T757">
        <v>1615.08</v>
      </c>
      <c r="U757">
        <v>93.52</v>
      </c>
      <c r="V757">
        <v>25.760000000000201</v>
      </c>
      <c r="W757">
        <v>772.6</v>
      </c>
      <c r="X757">
        <v>2501</v>
      </c>
      <c r="Y757">
        <v>1744.21</v>
      </c>
      <c r="Z757">
        <v>5.5849653000000004</v>
      </c>
      <c r="AA757">
        <v>1386.93</v>
      </c>
      <c r="AC757">
        <v>945.52</v>
      </c>
      <c r="AD757">
        <v>1885.46</v>
      </c>
      <c r="AE757">
        <v>189.83</v>
      </c>
      <c r="AF757">
        <v>2905.32</v>
      </c>
      <c r="AG757">
        <v>1959.8</v>
      </c>
      <c r="AH757">
        <v>45.42</v>
      </c>
      <c r="AI757">
        <v>945.52</v>
      </c>
      <c r="AJ757">
        <v>31.11</v>
      </c>
      <c r="AK757">
        <v>274.07</v>
      </c>
      <c r="AL757">
        <v>-198.03</v>
      </c>
      <c r="AM757">
        <v>-76.099999999999994</v>
      </c>
      <c r="AN757">
        <v>-406.26</v>
      </c>
      <c r="AO757">
        <v>-107.21</v>
      </c>
      <c r="AP757">
        <v>-6.0000000000002197E-2</v>
      </c>
      <c r="AQ757">
        <v>11.42</v>
      </c>
    </row>
    <row r="758" spans="1:43" hidden="1" x14ac:dyDescent="0.25">
      <c r="A758" t="s">
        <v>1811</v>
      </c>
      <c r="B758" t="s">
        <v>1810</v>
      </c>
      <c r="C758" t="s">
        <v>115</v>
      </c>
      <c r="D758">
        <v>2877.726911625</v>
      </c>
      <c r="E758">
        <v>50.75</v>
      </c>
      <c r="F758">
        <v>1.89</v>
      </c>
      <c r="G758">
        <v>76.31</v>
      </c>
      <c r="H758">
        <v>0.23</v>
      </c>
      <c r="I758">
        <v>0.1</v>
      </c>
      <c r="L758">
        <v>0</v>
      </c>
      <c r="M758">
        <v>0</v>
      </c>
      <c r="O758">
        <v>98.19</v>
      </c>
      <c r="P758" s="4">
        <v>2.8421709430404001E-14</v>
      </c>
      <c r="R758">
        <v>94.49</v>
      </c>
      <c r="S758">
        <v>4.04</v>
      </c>
      <c r="T758">
        <v>0.219999999999999</v>
      </c>
      <c r="U758">
        <v>3.7</v>
      </c>
      <c r="V758" s="4">
        <v>2.8421709430404001E-14</v>
      </c>
      <c r="W758">
        <v>-41.36</v>
      </c>
      <c r="X758">
        <v>4.1399999999999997</v>
      </c>
      <c r="Y758">
        <v>2.11</v>
      </c>
      <c r="Z758">
        <v>0.22824949999999999</v>
      </c>
      <c r="AA758">
        <v>0</v>
      </c>
      <c r="AC758">
        <v>100.22</v>
      </c>
      <c r="AD758">
        <v>0</v>
      </c>
      <c r="AE758">
        <v>0</v>
      </c>
      <c r="AF758">
        <v>102.33</v>
      </c>
      <c r="AG758">
        <v>2.1100000000000199</v>
      </c>
      <c r="AH758">
        <v>0</v>
      </c>
      <c r="AI758">
        <v>100.22</v>
      </c>
      <c r="AJ758">
        <v>4.09</v>
      </c>
      <c r="AK758">
        <v>10.78</v>
      </c>
      <c r="AL758">
        <v>-4.09</v>
      </c>
      <c r="AM758">
        <v>-6.66</v>
      </c>
      <c r="AN758">
        <v>-4.29</v>
      </c>
      <c r="AO758">
        <v>-10.75</v>
      </c>
      <c r="AP758">
        <v>2.9999999999999302E-2</v>
      </c>
      <c r="AQ758">
        <v>0</v>
      </c>
    </row>
    <row r="759" spans="1:43" hidden="1" x14ac:dyDescent="0.25">
      <c r="A759" t="s">
        <v>1813</v>
      </c>
      <c r="B759" t="s">
        <v>1812</v>
      </c>
      <c r="C759" t="s">
        <v>1229</v>
      </c>
      <c r="D759">
        <v>2859.5598626400001</v>
      </c>
      <c r="E759">
        <v>195.9</v>
      </c>
      <c r="F759">
        <v>31.99</v>
      </c>
      <c r="G759">
        <v>500.84</v>
      </c>
      <c r="H759">
        <v>146.94999999999999</v>
      </c>
      <c r="I759">
        <v>474.479999999999</v>
      </c>
      <c r="J759">
        <v>15.9599999999999</v>
      </c>
      <c r="L759">
        <v>0</v>
      </c>
      <c r="M759">
        <v>171.37</v>
      </c>
      <c r="N759">
        <v>44.37</v>
      </c>
      <c r="O759">
        <v>1135.6799999999901</v>
      </c>
      <c r="P759">
        <v>366.20999999999901</v>
      </c>
      <c r="Q759">
        <v>0</v>
      </c>
      <c r="R759">
        <v>927.98</v>
      </c>
      <c r="S759">
        <v>25.74</v>
      </c>
      <c r="T759">
        <v>21.85</v>
      </c>
      <c r="U759">
        <v>36.33</v>
      </c>
      <c r="V759">
        <v>39.849999999999902</v>
      </c>
      <c r="W759">
        <v>544.92999999999995</v>
      </c>
      <c r="X759">
        <v>521.45999999999901</v>
      </c>
      <c r="Y759">
        <v>53.84</v>
      </c>
      <c r="Z759">
        <v>14.6946648</v>
      </c>
      <c r="AA759">
        <v>316.83</v>
      </c>
      <c r="AC759">
        <v>1237.0899999999999</v>
      </c>
      <c r="AD759">
        <v>13.92</v>
      </c>
      <c r="AE759">
        <v>310.39999999999998</v>
      </c>
      <c r="AF759">
        <v>1657.1399999999901</v>
      </c>
      <c r="AG759">
        <v>420.04999999999899</v>
      </c>
      <c r="AH759">
        <v>7.32</v>
      </c>
      <c r="AI759">
        <v>1237.0899999999999</v>
      </c>
      <c r="AJ759">
        <v>141.86000000000001</v>
      </c>
      <c r="AK759">
        <v>91.95</v>
      </c>
      <c r="AL759">
        <v>-130.87</v>
      </c>
      <c r="AM759">
        <v>33.97</v>
      </c>
      <c r="AN759">
        <v>6.2799999999999896</v>
      </c>
      <c r="AO759">
        <v>-107.89</v>
      </c>
      <c r="AP759">
        <v>-4.95</v>
      </c>
      <c r="AQ759">
        <v>0</v>
      </c>
    </row>
    <row r="760" spans="1:43" hidden="1" x14ac:dyDescent="0.25">
      <c r="A760" t="s">
        <v>1815</v>
      </c>
      <c r="B760" t="s">
        <v>1814</v>
      </c>
      <c r="C760" t="s">
        <v>320</v>
      </c>
      <c r="D760">
        <v>2852.6080000000002</v>
      </c>
      <c r="E760">
        <v>410.55</v>
      </c>
      <c r="F760">
        <v>207.07</v>
      </c>
      <c r="G760">
        <v>0</v>
      </c>
      <c r="H760">
        <v>70.400000000000006</v>
      </c>
      <c r="I760">
        <v>821.18</v>
      </c>
      <c r="K760">
        <v>216.24</v>
      </c>
      <c r="L760">
        <v>0</v>
      </c>
      <c r="M760">
        <v>20.64</v>
      </c>
      <c r="N760">
        <v>0</v>
      </c>
      <c r="O760">
        <v>543.54999999999995</v>
      </c>
      <c r="P760">
        <v>112.72</v>
      </c>
      <c r="R760">
        <v>140.04</v>
      </c>
      <c r="S760">
        <v>93.4</v>
      </c>
      <c r="T760">
        <v>1039.4100000000001</v>
      </c>
      <c r="U760">
        <v>166.63</v>
      </c>
      <c r="V760">
        <v>112.71</v>
      </c>
      <c r="W760">
        <v>583.67999999999995</v>
      </c>
      <c r="X760">
        <v>1469.73</v>
      </c>
      <c r="Y760">
        <v>1246.48</v>
      </c>
      <c r="Z760">
        <v>7.04</v>
      </c>
      <c r="AA760">
        <v>149.51</v>
      </c>
      <c r="AC760">
        <v>654.07999999999902</v>
      </c>
      <c r="AD760">
        <v>6.92</v>
      </c>
      <c r="AE760">
        <v>9.9999999999997799E-3</v>
      </c>
      <c r="AF760">
        <v>2013.28</v>
      </c>
      <c r="AG760">
        <v>1359.2</v>
      </c>
      <c r="AH760">
        <v>548.23</v>
      </c>
      <c r="AI760">
        <v>654.07999999999902</v>
      </c>
      <c r="AJ760">
        <v>72.73</v>
      </c>
      <c r="AK760">
        <v>-98.32</v>
      </c>
      <c r="AL760">
        <v>-69.900000000000006</v>
      </c>
      <c r="AM760">
        <v>168.45</v>
      </c>
      <c r="AN760">
        <v>-102.95</v>
      </c>
      <c r="AO760">
        <v>95.719999999999899</v>
      </c>
      <c r="AP760">
        <v>0.22999999999998899</v>
      </c>
      <c r="AQ760">
        <v>90.82</v>
      </c>
    </row>
    <row r="761" spans="1:43" hidden="1" x14ac:dyDescent="0.25">
      <c r="A761" t="s">
        <v>1817</v>
      </c>
      <c r="B761" t="s">
        <v>1816</v>
      </c>
      <c r="C761" t="s">
        <v>82</v>
      </c>
      <c r="D761">
        <v>2851.8265272849999</v>
      </c>
      <c r="E761">
        <v>214.6</v>
      </c>
      <c r="F761">
        <v>87.81</v>
      </c>
      <c r="G761">
        <v>788.65</v>
      </c>
      <c r="H761">
        <v>132.26</v>
      </c>
      <c r="I761">
        <v>65.709999999999994</v>
      </c>
      <c r="J761">
        <v>0.98</v>
      </c>
      <c r="L761">
        <v>0</v>
      </c>
      <c r="M761">
        <v>18.38</v>
      </c>
      <c r="N761">
        <v>0</v>
      </c>
      <c r="O761">
        <v>1360.35</v>
      </c>
      <c r="P761">
        <v>425.24</v>
      </c>
      <c r="R761">
        <v>1269.1399999999901</v>
      </c>
      <c r="S761">
        <v>54</v>
      </c>
      <c r="T761">
        <v>261.07</v>
      </c>
      <c r="U761">
        <v>72.83</v>
      </c>
      <c r="V761">
        <v>219.64</v>
      </c>
      <c r="W761">
        <v>-167.789999999999</v>
      </c>
      <c r="X761">
        <v>166.89</v>
      </c>
      <c r="Y761">
        <v>348.88</v>
      </c>
      <c r="Z761">
        <v>13.2276264</v>
      </c>
      <c r="AA761">
        <v>357.34</v>
      </c>
      <c r="AC761">
        <v>753.12</v>
      </c>
      <c r="AD761">
        <v>30.98</v>
      </c>
      <c r="AE761">
        <v>204.62</v>
      </c>
      <c r="AF761">
        <v>1527.24</v>
      </c>
      <c r="AG761">
        <v>774.12</v>
      </c>
      <c r="AH761">
        <v>16.2</v>
      </c>
      <c r="AI761">
        <v>753.12</v>
      </c>
      <c r="AJ761">
        <v>266</v>
      </c>
      <c r="AK761">
        <v>109.47</v>
      </c>
      <c r="AL761">
        <v>-280.24</v>
      </c>
      <c r="AM761">
        <v>107.97</v>
      </c>
      <c r="AN761">
        <v>28.66</v>
      </c>
      <c r="AO761">
        <v>-158.03</v>
      </c>
      <c r="AP761">
        <v>-62.8</v>
      </c>
      <c r="AQ761">
        <v>0</v>
      </c>
    </row>
    <row r="762" spans="1:43" hidden="1" x14ac:dyDescent="0.25">
      <c r="A762" t="s">
        <v>1819</v>
      </c>
      <c r="B762" t="s">
        <v>1818</v>
      </c>
      <c r="C762" t="s">
        <v>88</v>
      </c>
      <c r="D762">
        <v>2844.7329552000001</v>
      </c>
      <c r="E762">
        <v>546.29999999999995</v>
      </c>
      <c r="F762">
        <v>117.1</v>
      </c>
      <c r="G762">
        <v>26</v>
      </c>
      <c r="H762">
        <v>10.37</v>
      </c>
      <c r="I762">
        <v>37.15</v>
      </c>
      <c r="J762">
        <v>12.25</v>
      </c>
      <c r="L762">
        <v>0</v>
      </c>
      <c r="M762">
        <v>73.16</v>
      </c>
      <c r="O762">
        <v>480.92999999999898</v>
      </c>
      <c r="P762">
        <v>147.469999999999</v>
      </c>
      <c r="R762">
        <v>397.64</v>
      </c>
      <c r="S762">
        <v>43.22</v>
      </c>
      <c r="T762">
        <v>62.87</v>
      </c>
      <c r="U762">
        <v>10.130000000000001</v>
      </c>
      <c r="V762">
        <v>10.4599999999999</v>
      </c>
      <c r="W762">
        <v>439.64</v>
      </c>
      <c r="X762">
        <v>322.52</v>
      </c>
      <c r="Y762">
        <v>179.97</v>
      </c>
      <c r="Z762">
        <v>5.1844960000000002</v>
      </c>
      <c r="AA762">
        <v>151.79</v>
      </c>
      <c r="AC762">
        <v>476.01</v>
      </c>
      <c r="AD762">
        <v>105.09</v>
      </c>
      <c r="AE762">
        <v>124.759999999999</v>
      </c>
      <c r="AF762">
        <v>803.44999999999902</v>
      </c>
      <c r="AG762">
        <v>327.43999999999897</v>
      </c>
      <c r="AH762">
        <v>137.06</v>
      </c>
      <c r="AI762">
        <v>476.01</v>
      </c>
      <c r="AJ762">
        <v>186.99</v>
      </c>
      <c r="AK762">
        <v>70.78</v>
      </c>
      <c r="AL762">
        <v>-179.34</v>
      </c>
      <c r="AM762">
        <v>121.36</v>
      </c>
      <c r="AN762">
        <v>-42.74</v>
      </c>
      <c r="AO762">
        <v>-65.63</v>
      </c>
      <c r="AP762">
        <v>12.799999999999899</v>
      </c>
      <c r="AQ762">
        <v>25.84</v>
      </c>
    </row>
    <row r="763" spans="1:43" hidden="1" x14ac:dyDescent="0.25">
      <c r="A763" t="s">
        <v>1821</v>
      </c>
      <c r="B763" t="s">
        <v>1820</v>
      </c>
      <c r="C763" t="s">
        <v>1215</v>
      </c>
      <c r="D763">
        <v>2839.824834</v>
      </c>
      <c r="E763">
        <v>330.5</v>
      </c>
      <c r="F763">
        <v>93.09</v>
      </c>
      <c r="G763">
        <v>54.75</v>
      </c>
      <c r="H763">
        <v>85.77</v>
      </c>
      <c r="I763">
        <v>218.91</v>
      </c>
      <c r="K763">
        <v>40.950000000000003</v>
      </c>
      <c r="L763">
        <v>0</v>
      </c>
      <c r="M763">
        <v>0</v>
      </c>
      <c r="N763">
        <v>-9.57</v>
      </c>
      <c r="O763">
        <v>113.59</v>
      </c>
      <c r="P763">
        <v>56.540000000000099</v>
      </c>
      <c r="R763">
        <v>50.36</v>
      </c>
      <c r="S763">
        <v>171.42</v>
      </c>
      <c r="T763">
        <v>158.57999999999899</v>
      </c>
      <c r="U763">
        <v>22.28</v>
      </c>
      <c r="V763">
        <v>56.540000000000099</v>
      </c>
      <c r="W763">
        <v>145.51</v>
      </c>
      <c r="X763">
        <v>471.08</v>
      </c>
      <c r="Y763">
        <v>251.67</v>
      </c>
      <c r="Z763">
        <v>8.5769400000000005</v>
      </c>
      <c r="AA763">
        <v>0.63</v>
      </c>
      <c r="AC763">
        <v>276.45999999999998</v>
      </c>
      <c r="AD763">
        <v>10.07</v>
      </c>
      <c r="AE763">
        <v>0</v>
      </c>
      <c r="AF763">
        <v>584.66999999999996</v>
      </c>
      <c r="AG763">
        <v>308.20999999999998</v>
      </c>
      <c r="AH763">
        <v>70.680000000000007</v>
      </c>
      <c r="AI763">
        <v>276.45999999999998</v>
      </c>
      <c r="AJ763">
        <v>5.53</v>
      </c>
      <c r="AK763">
        <v>0</v>
      </c>
      <c r="AL763">
        <v>4.96</v>
      </c>
      <c r="AM763">
        <v>15.64</v>
      </c>
      <c r="AN763">
        <v>-6.2799999999999896</v>
      </c>
      <c r="AO763">
        <v>10.11</v>
      </c>
      <c r="AP763">
        <v>20.6</v>
      </c>
      <c r="AQ763">
        <v>0</v>
      </c>
    </row>
    <row r="764" spans="1:43" hidden="1" x14ac:dyDescent="0.25">
      <c r="A764" t="s">
        <v>1823</v>
      </c>
      <c r="B764" t="s">
        <v>1822</v>
      </c>
      <c r="C764" t="s">
        <v>515</v>
      </c>
      <c r="D764">
        <v>2839.6458701000001</v>
      </c>
      <c r="E764">
        <v>654.65</v>
      </c>
      <c r="F764">
        <v>89.58</v>
      </c>
      <c r="G764">
        <v>80.97</v>
      </c>
      <c r="H764">
        <v>44.62</v>
      </c>
      <c r="I764">
        <v>14</v>
      </c>
      <c r="J764">
        <v>24.79</v>
      </c>
      <c r="L764">
        <v>61.789000000000001</v>
      </c>
      <c r="M764">
        <v>0</v>
      </c>
      <c r="N764">
        <v>0</v>
      </c>
      <c r="O764">
        <v>349.08</v>
      </c>
      <c r="P764">
        <v>70.81</v>
      </c>
      <c r="R764">
        <v>265.13099999999997</v>
      </c>
      <c r="S764">
        <v>31.93</v>
      </c>
      <c r="T764">
        <v>202.41</v>
      </c>
      <c r="U764">
        <v>22.16</v>
      </c>
      <c r="V764">
        <v>17.75</v>
      </c>
      <c r="W764">
        <v>559.65</v>
      </c>
      <c r="X764">
        <v>698.95999999999901</v>
      </c>
      <c r="Y764">
        <v>291.99</v>
      </c>
      <c r="Z764">
        <v>4.4619999999999997</v>
      </c>
      <c r="AA764">
        <v>157.93</v>
      </c>
      <c r="AC764">
        <v>685.24</v>
      </c>
      <c r="AD764">
        <v>458.8</v>
      </c>
      <c r="AE764">
        <v>28.27</v>
      </c>
      <c r="AF764">
        <v>1048.04</v>
      </c>
      <c r="AG764">
        <v>362.8</v>
      </c>
      <c r="AH764">
        <v>194.23</v>
      </c>
      <c r="AI764">
        <v>685.24</v>
      </c>
      <c r="AJ764">
        <v>35.090000000000003</v>
      </c>
      <c r="AK764">
        <v>-49.32</v>
      </c>
      <c r="AL764">
        <v>-32.369999999999997</v>
      </c>
      <c r="AM764">
        <v>84.87</v>
      </c>
      <c r="AN764">
        <v>-174.1</v>
      </c>
      <c r="AO764">
        <v>49.78</v>
      </c>
      <c r="AP764">
        <v>3.18</v>
      </c>
      <c r="AQ764">
        <v>40.49</v>
      </c>
    </row>
    <row r="765" spans="1:43" hidden="1" x14ac:dyDescent="0.25">
      <c r="A765" t="s">
        <v>1825</v>
      </c>
      <c r="B765" t="s">
        <v>1824</v>
      </c>
      <c r="C765" t="s">
        <v>468</v>
      </c>
      <c r="D765">
        <v>2835.4718737500002</v>
      </c>
      <c r="E765">
        <v>422.35</v>
      </c>
      <c r="F765">
        <v>529.5</v>
      </c>
      <c r="G765">
        <v>208.17</v>
      </c>
      <c r="H765">
        <v>13.05</v>
      </c>
      <c r="I765">
        <v>118.58</v>
      </c>
      <c r="J765">
        <v>22.85</v>
      </c>
      <c r="L765">
        <v>56.930199999999999</v>
      </c>
      <c r="M765">
        <v>5.05</v>
      </c>
      <c r="N765">
        <v>0</v>
      </c>
      <c r="O765">
        <v>815.06</v>
      </c>
      <c r="P765">
        <v>53.880000000000202</v>
      </c>
      <c r="R765">
        <v>730.49980000000005</v>
      </c>
      <c r="S765">
        <v>27.189999999999898</v>
      </c>
      <c r="T765">
        <v>97.559999999999903</v>
      </c>
      <c r="U765">
        <v>22.58</v>
      </c>
      <c r="V765">
        <v>11.1800000000002</v>
      </c>
      <c r="W765">
        <v>602.54</v>
      </c>
      <c r="X765">
        <v>689.64</v>
      </c>
      <c r="Y765">
        <v>627.05999999999995</v>
      </c>
      <c r="Z765">
        <v>6.5235750000000001</v>
      </c>
      <c r="AA765">
        <v>33.19</v>
      </c>
      <c r="AC765">
        <v>823.76</v>
      </c>
      <c r="AD765">
        <v>317.51</v>
      </c>
      <c r="AE765">
        <v>19.850000000000001</v>
      </c>
      <c r="AF765">
        <v>1504.7</v>
      </c>
      <c r="AG765">
        <v>680.94</v>
      </c>
      <c r="AH765">
        <v>226.36</v>
      </c>
      <c r="AI765">
        <v>823.76</v>
      </c>
      <c r="AJ765">
        <v>105.97</v>
      </c>
      <c r="AK765">
        <v>-52.64</v>
      </c>
      <c r="AL765">
        <v>-99.65</v>
      </c>
      <c r="AM765">
        <v>150.83000000000001</v>
      </c>
      <c r="AN765">
        <v>-4.99</v>
      </c>
      <c r="AO765">
        <v>44.86</v>
      </c>
      <c r="AP765">
        <v>-1.45999999999999</v>
      </c>
      <c r="AQ765">
        <v>4.57</v>
      </c>
    </row>
    <row r="766" spans="1:43" hidden="1" x14ac:dyDescent="0.25">
      <c r="A766" t="s">
        <v>1827</v>
      </c>
      <c r="B766" t="s">
        <v>1826</v>
      </c>
      <c r="C766" t="s">
        <v>326</v>
      </c>
      <c r="D766">
        <v>2826.8293171750001</v>
      </c>
      <c r="E766">
        <v>561.5</v>
      </c>
      <c r="F766">
        <v>181.79</v>
      </c>
      <c r="G766">
        <v>464.48</v>
      </c>
      <c r="H766">
        <v>40.82</v>
      </c>
      <c r="I766">
        <v>30.63</v>
      </c>
      <c r="J766">
        <v>3.21999999999999</v>
      </c>
      <c r="L766">
        <v>7.9699999999999993E-2</v>
      </c>
      <c r="M766">
        <v>44.44</v>
      </c>
      <c r="N766">
        <v>0</v>
      </c>
      <c r="O766">
        <v>724.19</v>
      </c>
      <c r="P766">
        <v>164.65</v>
      </c>
      <c r="R766">
        <v>619.47029999999995</v>
      </c>
      <c r="S766">
        <v>26.45</v>
      </c>
      <c r="T766">
        <v>190.11</v>
      </c>
      <c r="U766">
        <v>60.2</v>
      </c>
      <c r="V766">
        <v>12.6000000000002</v>
      </c>
      <c r="W766">
        <v>114.789999999999</v>
      </c>
      <c r="X766">
        <v>501.01</v>
      </c>
      <c r="Y766">
        <v>371.9</v>
      </c>
      <c r="Z766">
        <v>4.0816400000000002</v>
      </c>
      <c r="AA766">
        <v>331.34</v>
      </c>
      <c r="AC766">
        <v>688.64999999999895</v>
      </c>
      <c r="AD766">
        <v>228.74</v>
      </c>
      <c r="AE766">
        <v>148.82999999999899</v>
      </c>
      <c r="AF766">
        <v>1225.2</v>
      </c>
      <c r="AG766">
        <v>536.54999999999995</v>
      </c>
      <c r="AH766">
        <v>215.19</v>
      </c>
      <c r="AI766">
        <v>688.64999999999895</v>
      </c>
      <c r="AJ766">
        <v>84.91</v>
      </c>
      <c r="AK766">
        <v>31.17</v>
      </c>
      <c r="AL766">
        <v>-31.21</v>
      </c>
      <c r="AM766">
        <v>18.34</v>
      </c>
      <c r="AN766">
        <v>-79.3599999999999</v>
      </c>
      <c r="AO766">
        <v>-66.569999999999993</v>
      </c>
      <c r="AP766">
        <v>18.3</v>
      </c>
      <c r="AQ766">
        <v>0</v>
      </c>
    </row>
    <row r="767" spans="1:43" hidden="1" x14ac:dyDescent="0.25">
      <c r="A767" t="s">
        <v>1829</v>
      </c>
      <c r="B767" t="s">
        <v>1828</v>
      </c>
      <c r="C767" t="s">
        <v>384</v>
      </c>
      <c r="D767">
        <v>2814.4432652700002</v>
      </c>
      <c r="E767">
        <v>375</v>
      </c>
      <c r="F767">
        <v>287.83</v>
      </c>
      <c r="G767">
        <v>299.91000000000003</v>
      </c>
      <c r="H767">
        <v>76</v>
      </c>
      <c r="I767">
        <v>290.07</v>
      </c>
      <c r="K767">
        <v>171.89</v>
      </c>
      <c r="L767">
        <v>204.03</v>
      </c>
      <c r="M767">
        <v>46.33</v>
      </c>
      <c r="N767">
        <v>7.89</v>
      </c>
      <c r="O767">
        <v>665.14</v>
      </c>
      <c r="P767">
        <v>339.91</v>
      </c>
      <c r="R767">
        <v>82.34</v>
      </c>
      <c r="S767">
        <v>152.35999999999899</v>
      </c>
      <c r="T767">
        <v>2375.27</v>
      </c>
      <c r="U767">
        <v>160.55000000000001</v>
      </c>
      <c r="V767">
        <v>76.970000000000397</v>
      </c>
      <c r="W767">
        <v>583.37999999999897</v>
      </c>
      <c r="X767">
        <v>3305.05</v>
      </c>
      <c r="Y767">
        <v>2663.1</v>
      </c>
      <c r="Z767">
        <v>7.6004408999999997</v>
      </c>
      <c r="AA767">
        <v>540.54999999999995</v>
      </c>
      <c r="AC767">
        <v>967.18</v>
      </c>
      <c r="AD767">
        <v>2836.87</v>
      </c>
      <c r="AE767">
        <v>262.94</v>
      </c>
      <c r="AF767">
        <v>3970.19</v>
      </c>
      <c r="AG767">
        <v>3003.01</v>
      </c>
      <c r="AH767">
        <v>25.75</v>
      </c>
      <c r="AI767">
        <v>967.17999999999904</v>
      </c>
      <c r="AJ767">
        <v>38.049999999999997</v>
      </c>
      <c r="AK767">
        <v>-200.46</v>
      </c>
      <c r="AL767">
        <v>-115.23</v>
      </c>
      <c r="AM767">
        <v>349.64</v>
      </c>
      <c r="AN767">
        <v>155.46</v>
      </c>
      <c r="AO767">
        <v>311.58999999999997</v>
      </c>
      <c r="AP767">
        <v>33.949999999999903</v>
      </c>
      <c r="AQ767">
        <v>7.0000000000000007E-2</v>
      </c>
    </row>
    <row r="768" spans="1:43" hidden="1" x14ac:dyDescent="0.25">
      <c r="A768" t="s">
        <v>1831</v>
      </c>
      <c r="B768" t="s">
        <v>1830</v>
      </c>
      <c r="C768" t="s">
        <v>717</v>
      </c>
      <c r="D768">
        <v>2813.30481306</v>
      </c>
      <c r="E768">
        <v>1034.95</v>
      </c>
      <c r="F768">
        <v>724.25</v>
      </c>
      <c r="G768">
        <v>89.54</v>
      </c>
      <c r="H768">
        <v>27.19</v>
      </c>
      <c r="I768">
        <v>30.67</v>
      </c>
      <c r="K768">
        <v>16.22</v>
      </c>
      <c r="L768">
        <v>1.68</v>
      </c>
      <c r="M768">
        <v>0</v>
      </c>
      <c r="O768">
        <v>479.18999999999897</v>
      </c>
      <c r="P768">
        <v>123.149999999999</v>
      </c>
      <c r="R768">
        <v>398.219999999999</v>
      </c>
      <c r="S768">
        <v>50.91</v>
      </c>
      <c r="T768">
        <v>206.64</v>
      </c>
      <c r="U768">
        <v>63.07</v>
      </c>
      <c r="V768">
        <v>80.81</v>
      </c>
      <c r="W768">
        <v>623.14</v>
      </c>
      <c r="X768">
        <v>1314.72</v>
      </c>
      <c r="Y768">
        <v>930.89</v>
      </c>
      <c r="Z768">
        <v>2.7190884</v>
      </c>
      <c r="AA768">
        <v>112.46</v>
      </c>
      <c r="AC768">
        <v>739.87</v>
      </c>
      <c r="AD768">
        <v>821.84</v>
      </c>
      <c r="AE768">
        <v>42.339999999999897</v>
      </c>
      <c r="AF768">
        <v>1793.9099999999901</v>
      </c>
      <c r="AG768">
        <v>1054.04</v>
      </c>
      <c r="AH768">
        <v>411.3</v>
      </c>
      <c r="AI768">
        <v>739.86999999999898</v>
      </c>
      <c r="AJ768">
        <v>48.59</v>
      </c>
      <c r="AK768">
        <v>9.34</v>
      </c>
      <c r="AL768">
        <v>-45.99</v>
      </c>
      <c r="AM768">
        <v>-54.93</v>
      </c>
      <c r="AN768">
        <v>-157.629999999999</v>
      </c>
      <c r="AO768">
        <v>-103.52</v>
      </c>
      <c r="AP768">
        <v>-91.58</v>
      </c>
      <c r="AQ768">
        <v>0</v>
      </c>
    </row>
    <row r="769" spans="1:43" hidden="1" x14ac:dyDescent="0.25">
      <c r="A769" t="s">
        <v>1833</v>
      </c>
      <c r="B769" t="s">
        <v>1832</v>
      </c>
      <c r="C769" t="s">
        <v>61</v>
      </c>
      <c r="D769">
        <v>2801.7685388999998</v>
      </c>
      <c r="E769">
        <v>1590.9</v>
      </c>
      <c r="F769">
        <v>58.04</v>
      </c>
      <c r="G769">
        <v>50.24</v>
      </c>
      <c r="H769">
        <v>8.4700000000000006</v>
      </c>
      <c r="I769">
        <v>8.66</v>
      </c>
      <c r="J769">
        <v>10.82</v>
      </c>
      <c r="L769">
        <v>0</v>
      </c>
      <c r="M769">
        <v>1.1399999999999999</v>
      </c>
      <c r="N769">
        <v>0</v>
      </c>
      <c r="O769">
        <v>182.99</v>
      </c>
      <c r="P769">
        <v>23.0399999999999</v>
      </c>
      <c r="R769">
        <v>178.73</v>
      </c>
      <c r="S769">
        <v>45.59</v>
      </c>
      <c r="T769">
        <v>91.74</v>
      </c>
      <c r="U769">
        <v>3.12</v>
      </c>
      <c r="V769">
        <v>3.0899999999999799</v>
      </c>
      <c r="W769">
        <v>257.38</v>
      </c>
      <c r="X769">
        <v>305.91999999999899</v>
      </c>
      <c r="Y769">
        <v>149.78</v>
      </c>
      <c r="Z769">
        <v>1.69486</v>
      </c>
      <c r="AA769">
        <v>79.42</v>
      </c>
      <c r="AC769">
        <v>316.08999999999997</v>
      </c>
      <c r="AD769">
        <v>132.9</v>
      </c>
      <c r="AE769">
        <v>9.1300000000000008</v>
      </c>
      <c r="AF769">
        <v>488.909999999999</v>
      </c>
      <c r="AG769">
        <v>172.82</v>
      </c>
      <c r="AH769">
        <v>118.77</v>
      </c>
      <c r="AI769">
        <v>316.08999999999997</v>
      </c>
      <c r="AJ769">
        <v>14.93</v>
      </c>
      <c r="AK769">
        <v>17.14</v>
      </c>
      <c r="AL769">
        <v>-36</v>
      </c>
      <c r="AM769">
        <v>12.38</v>
      </c>
      <c r="AN769">
        <v>-94.2</v>
      </c>
      <c r="AO769">
        <v>-2.5499999999999901</v>
      </c>
      <c r="AP769">
        <v>-6.4799999999999898</v>
      </c>
      <c r="AQ769">
        <v>0</v>
      </c>
    </row>
    <row r="770" spans="1:43" hidden="1" x14ac:dyDescent="0.25">
      <c r="A770" t="s">
        <v>1835</v>
      </c>
      <c r="B770" t="s">
        <v>1834</v>
      </c>
      <c r="C770" t="s">
        <v>515</v>
      </c>
      <c r="D770">
        <v>2785.8153929999999</v>
      </c>
      <c r="E770">
        <v>2784.55</v>
      </c>
      <c r="F770">
        <v>471.5</v>
      </c>
      <c r="G770">
        <v>98.89</v>
      </c>
      <c r="H770">
        <v>9.77</v>
      </c>
      <c r="I770">
        <v>258.89</v>
      </c>
      <c r="J770">
        <v>8.89</v>
      </c>
      <c r="L770">
        <v>100.9757</v>
      </c>
      <c r="M770">
        <v>19.72</v>
      </c>
      <c r="N770">
        <v>103.03</v>
      </c>
      <c r="O770">
        <v>607.83000000000004</v>
      </c>
      <c r="P770">
        <v>145.49999999999901</v>
      </c>
      <c r="R770">
        <v>375.05430000000001</v>
      </c>
      <c r="S770">
        <v>454.099999999999</v>
      </c>
      <c r="T770">
        <v>651.5</v>
      </c>
      <c r="U770">
        <v>112.08</v>
      </c>
      <c r="V770">
        <v>25.15</v>
      </c>
      <c r="W770">
        <v>701.17</v>
      </c>
      <c r="X770">
        <v>1573.52999999999</v>
      </c>
      <c r="Y770">
        <v>1123</v>
      </c>
      <c r="Z770">
        <v>0.97670800000000002</v>
      </c>
      <c r="AA770">
        <v>257.8</v>
      </c>
      <c r="AC770">
        <v>912.85999999999899</v>
      </c>
      <c r="AD770">
        <v>341.9</v>
      </c>
      <c r="AE770">
        <v>111.459999999999</v>
      </c>
      <c r="AF770">
        <v>2181.3599999999901</v>
      </c>
      <c r="AG770">
        <v>1268.5</v>
      </c>
      <c r="AH770">
        <v>518.64</v>
      </c>
      <c r="AI770">
        <v>912.85999999999899</v>
      </c>
      <c r="AJ770">
        <v>39.67</v>
      </c>
      <c r="AK770">
        <v>-102</v>
      </c>
      <c r="AL770">
        <v>-109.4</v>
      </c>
      <c r="AM770">
        <v>187.24</v>
      </c>
      <c r="AN770">
        <v>-157.01999999999899</v>
      </c>
      <c r="AO770">
        <v>147.57</v>
      </c>
      <c r="AP770">
        <v>-24.159999999999901</v>
      </c>
      <c r="AQ770">
        <v>9.77</v>
      </c>
    </row>
    <row r="771" spans="1:43" hidden="1" x14ac:dyDescent="0.25">
      <c r="A771" t="s">
        <v>1837</v>
      </c>
      <c r="B771" t="s">
        <v>1836</v>
      </c>
      <c r="C771" t="s">
        <v>1229</v>
      </c>
      <c r="D771">
        <v>2776.93431246</v>
      </c>
      <c r="E771">
        <v>629.6</v>
      </c>
      <c r="F771">
        <v>316.98</v>
      </c>
      <c r="G771">
        <v>210.69</v>
      </c>
      <c r="H771">
        <v>43.79</v>
      </c>
      <c r="I771">
        <v>553.73</v>
      </c>
      <c r="J771">
        <v>292.73</v>
      </c>
      <c r="L771">
        <v>0</v>
      </c>
      <c r="M771">
        <v>884.14</v>
      </c>
      <c r="N771">
        <v>0</v>
      </c>
      <c r="O771">
        <v>4136.6799999999903</v>
      </c>
      <c r="P771">
        <v>1561.0699999999899</v>
      </c>
      <c r="R771">
        <v>2713.3299999999899</v>
      </c>
      <c r="S771">
        <v>767.23</v>
      </c>
      <c r="T771">
        <v>862.599999999999</v>
      </c>
      <c r="U771">
        <v>539.21</v>
      </c>
      <c r="V771">
        <v>597.25999999999897</v>
      </c>
      <c r="W771">
        <v>3578.77</v>
      </c>
      <c r="X771">
        <v>2437.2199999999998</v>
      </c>
      <c r="Y771">
        <v>1179.58</v>
      </c>
      <c r="Z771">
        <v>4.3786413</v>
      </c>
      <c r="AA771">
        <v>1203.3900000000001</v>
      </c>
      <c r="AC771">
        <v>3833.25</v>
      </c>
      <c r="AD771">
        <v>907.23</v>
      </c>
      <c r="AE771">
        <v>671.08</v>
      </c>
      <c r="AF771">
        <v>6573.9</v>
      </c>
      <c r="AG771">
        <v>2740.6499999999901</v>
      </c>
      <c r="AH771">
        <v>209.03</v>
      </c>
      <c r="AI771">
        <v>3833.25</v>
      </c>
      <c r="AJ771">
        <v>386.08</v>
      </c>
      <c r="AK771">
        <v>259.27</v>
      </c>
      <c r="AL771">
        <v>-1078.2</v>
      </c>
      <c r="AM771">
        <v>723.63</v>
      </c>
      <c r="AN771">
        <v>-795.5</v>
      </c>
      <c r="AO771">
        <v>337.55</v>
      </c>
      <c r="AP771">
        <v>-95.3</v>
      </c>
      <c r="AQ771">
        <v>8.76</v>
      </c>
    </row>
    <row r="772" spans="1:43" hidden="1" x14ac:dyDescent="0.25">
      <c r="A772" t="s">
        <v>1839</v>
      </c>
      <c r="B772" t="s">
        <v>1838</v>
      </c>
      <c r="D772">
        <v>2776.6988556000001</v>
      </c>
      <c r="E772">
        <v>1303.05</v>
      </c>
      <c r="F772">
        <v>57.98</v>
      </c>
      <c r="G772">
        <v>9.18</v>
      </c>
      <c r="H772">
        <v>20.81</v>
      </c>
      <c r="I772">
        <v>42.75</v>
      </c>
      <c r="J772">
        <v>14.17</v>
      </c>
      <c r="L772">
        <v>1.2E-2</v>
      </c>
      <c r="M772">
        <v>0</v>
      </c>
      <c r="N772">
        <v>-0.05</v>
      </c>
      <c r="O772">
        <v>74.63</v>
      </c>
      <c r="P772">
        <v>47.38</v>
      </c>
      <c r="R772">
        <v>74.048000000000002</v>
      </c>
      <c r="S772">
        <v>2.19</v>
      </c>
      <c r="T772">
        <v>32.58</v>
      </c>
      <c r="U772">
        <v>0.56999999999999995</v>
      </c>
      <c r="V772">
        <v>0.22000000000002801</v>
      </c>
      <c r="W772">
        <v>-8.9999999999999802E-2</v>
      </c>
      <c r="X772">
        <v>93.16</v>
      </c>
      <c r="Y772">
        <v>90.56</v>
      </c>
      <c r="Z772">
        <v>2.0814834000000002</v>
      </c>
      <c r="AA772">
        <v>41.839999999999897</v>
      </c>
      <c r="AC772">
        <v>29.849999999999898</v>
      </c>
      <c r="AD772">
        <v>1.69</v>
      </c>
      <c r="AE772">
        <v>32.989999999999903</v>
      </c>
      <c r="AF772">
        <v>167.79</v>
      </c>
      <c r="AG772">
        <v>137.94</v>
      </c>
      <c r="AH772">
        <v>46.53</v>
      </c>
      <c r="AI772">
        <v>29.849999999999898</v>
      </c>
      <c r="AJ772">
        <v>6.5</v>
      </c>
      <c r="AK772">
        <v>-39.99</v>
      </c>
      <c r="AL772">
        <v>9.43</v>
      </c>
      <c r="AM772">
        <v>42.55</v>
      </c>
      <c r="AN772">
        <v>17.88</v>
      </c>
      <c r="AO772">
        <v>36.049999999999997</v>
      </c>
      <c r="AP772">
        <v>11.989999999999901</v>
      </c>
      <c r="AQ772">
        <v>1.04</v>
      </c>
    </row>
    <row r="773" spans="1:43" hidden="1" x14ac:dyDescent="0.25">
      <c r="A773" t="s">
        <v>1841</v>
      </c>
      <c r="B773" t="s">
        <v>1840</v>
      </c>
      <c r="C773" t="s">
        <v>1168</v>
      </c>
      <c r="D773">
        <v>2743.9408548749998</v>
      </c>
      <c r="E773">
        <v>96.15</v>
      </c>
      <c r="F773">
        <v>311.89</v>
      </c>
      <c r="G773">
        <v>629.78</v>
      </c>
      <c r="H773">
        <v>32.19</v>
      </c>
      <c r="I773">
        <v>172.82999999999899</v>
      </c>
      <c r="K773">
        <v>68.81</v>
      </c>
      <c r="L773">
        <v>0</v>
      </c>
      <c r="M773">
        <v>76.94</v>
      </c>
      <c r="N773">
        <v>-2.2000000000000002</v>
      </c>
      <c r="O773">
        <v>564.62</v>
      </c>
      <c r="P773">
        <v>188.04</v>
      </c>
      <c r="R773">
        <v>391.49</v>
      </c>
      <c r="S773">
        <v>995.61</v>
      </c>
      <c r="T773">
        <v>835.78</v>
      </c>
      <c r="U773">
        <v>27.38</v>
      </c>
      <c r="V773">
        <v>123.79</v>
      </c>
      <c r="W773">
        <v>668.56999999999903</v>
      </c>
      <c r="X773">
        <v>2099.4299999999998</v>
      </c>
      <c r="Y773">
        <v>1147.67</v>
      </c>
      <c r="Z773">
        <v>32.186989500000003</v>
      </c>
      <c r="AA773">
        <v>709.8</v>
      </c>
      <c r="AC773">
        <v>1328.34</v>
      </c>
      <c r="AD773">
        <v>361.05</v>
      </c>
      <c r="AE773">
        <v>64.25</v>
      </c>
      <c r="AF773">
        <v>2664.05</v>
      </c>
      <c r="AG773">
        <v>1335.71</v>
      </c>
      <c r="AH773">
        <v>569.94000000000005</v>
      </c>
      <c r="AI773">
        <v>1328.34</v>
      </c>
      <c r="AJ773">
        <v>15.76</v>
      </c>
      <c r="AK773">
        <v>-11.95</v>
      </c>
      <c r="AL773">
        <v>18.25</v>
      </c>
      <c r="AM773">
        <v>27.17</v>
      </c>
      <c r="AN773">
        <v>-133.08999999999901</v>
      </c>
      <c r="AO773">
        <v>11.41</v>
      </c>
      <c r="AP773">
        <v>33.47</v>
      </c>
      <c r="AQ773">
        <v>2.5099999999999998</v>
      </c>
    </row>
    <row r="774" spans="1:43" hidden="1" x14ac:dyDescent="0.25">
      <c r="A774" t="s">
        <v>1843</v>
      </c>
      <c r="B774" t="s">
        <v>1842</v>
      </c>
      <c r="C774" t="s">
        <v>326</v>
      </c>
      <c r="D774">
        <v>2732.0897395500001</v>
      </c>
      <c r="E774">
        <v>315.10000000000002</v>
      </c>
      <c r="F774">
        <v>183.92</v>
      </c>
      <c r="G774">
        <v>724.95</v>
      </c>
      <c r="H774">
        <v>8.68</v>
      </c>
      <c r="I774">
        <v>34.11</v>
      </c>
      <c r="J774">
        <v>54.739999999999903</v>
      </c>
      <c r="L774">
        <v>55.603699999999897</v>
      </c>
      <c r="M774">
        <v>34.229999999999997</v>
      </c>
      <c r="N774">
        <v>-11.05</v>
      </c>
      <c r="O774">
        <v>1988.3</v>
      </c>
      <c r="P774">
        <v>452.82</v>
      </c>
      <c r="R774">
        <v>1792.4163000000001</v>
      </c>
      <c r="S774">
        <v>111.52</v>
      </c>
      <c r="T774">
        <v>427.62</v>
      </c>
      <c r="U774">
        <v>106.05</v>
      </c>
      <c r="V774">
        <v>43.3500000000002</v>
      </c>
      <c r="W774">
        <v>1088.56</v>
      </c>
      <c r="X774">
        <v>887.2</v>
      </c>
      <c r="Y774">
        <v>611.54</v>
      </c>
      <c r="Z774">
        <v>8.6801898000000008</v>
      </c>
      <c r="AA774">
        <v>683.04</v>
      </c>
      <c r="AC774">
        <v>1811.14</v>
      </c>
      <c r="AD774">
        <v>355.24</v>
      </c>
      <c r="AE774">
        <v>354.73</v>
      </c>
      <c r="AF774">
        <v>2875.5</v>
      </c>
      <c r="AG774">
        <v>1064.3599999999999</v>
      </c>
      <c r="AH774">
        <v>386.33</v>
      </c>
      <c r="AI774">
        <v>1811.1399999999901</v>
      </c>
      <c r="AJ774">
        <v>331.83</v>
      </c>
      <c r="AK774">
        <v>82.86</v>
      </c>
      <c r="AL774">
        <v>-285.5</v>
      </c>
      <c r="AM774">
        <v>105.13</v>
      </c>
      <c r="AN774">
        <v>-106.46</v>
      </c>
      <c r="AO774">
        <v>-226.7</v>
      </c>
      <c r="AP774">
        <v>-97.51</v>
      </c>
      <c r="AQ774">
        <v>8.9700000000000006</v>
      </c>
    </row>
    <row r="775" spans="1:43" hidden="1" x14ac:dyDescent="0.25">
      <c r="A775" t="s">
        <v>1845</v>
      </c>
      <c r="B775" t="s">
        <v>1844</v>
      </c>
      <c r="C775" t="s">
        <v>515</v>
      </c>
      <c r="D775">
        <v>2728.1500030349998</v>
      </c>
      <c r="E775">
        <v>914.55</v>
      </c>
      <c r="F775">
        <v>58.03</v>
      </c>
      <c r="G775">
        <v>285.89</v>
      </c>
      <c r="H775">
        <v>15.29</v>
      </c>
      <c r="I775">
        <v>311.35000000000002</v>
      </c>
      <c r="J775">
        <v>0.45</v>
      </c>
      <c r="L775">
        <v>0</v>
      </c>
      <c r="M775">
        <v>0.05</v>
      </c>
      <c r="O775">
        <v>214.15</v>
      </c>
      <c r="P775">
        <v>5.5499999999999901</v>
      </c>
      <c r="R775">
        <v>209.41</v>
      </c>
      <c r="S775">
        <v>11.39</v>
      </c>
      <c r="T775">
        <v>31.5199999999999</v>
      </c>
      <c r="U775">
        <v>4.6900000000000004</v>
      </c>
      <c r="V775">
        <v>3.2999999999999901</v>
      </c>
      <c r="W775">
        <v>250.1</v>
      </c>
      <c r="X775">
        <v>432.23</v>
      </c>
      <c r="Y775">
        <v>89.55</v>
      </c>
      <c r="Z775">
        <v>3.0582927</v>
      </c>
      <c r="AA775">
        <v>2.54</v>
      </c>
      <c r="AC775">
        <v>551.28</v>
      </c>
      <c r="AD775">
        <v>36.25</v>
      </c>
      <c r="AE775">
        <v>1.8</v>
      </c>
      <c r="AF775">
        <v>646.38</v>
      </c>
      <c r="AG775">
        <v>95.1</v>
      </c>
      <c r="AH775">
        <v>73.239999999999995</v>
      </c>
      <c r="AI775">
        <v>551.28</v>
      </c>
      <c r="AJ775">
        <v>68.430000000000007</v>
      </c>
      <c r="AK775">
        <v>159.72</v>
      </c>
      <c r="AL775">
        <v>-213.13</v>
      </c>
      <c r="AM775">
        <v>40.82</v>
      </c>
      <c r="AN775">
        <v>-34.36</v>
      </c>
      <c r="AO775">
        <v>-27.61</v>
      </c>
      <c r="AP775">
        <v>-12.59</v>
      </c>
      <c r="AQ775">
        <v>9.2200000000000006</v>
      </c>
    </row>
    <row r="776" spans="1:43" hidden="1" x14ac:dyDescent="0.25">
      <c r="A776" t="s">
        <v>1847</v>
      </c>
      <c r="B776" t="s">
        <v>1846</v>
      </c>
      <c r="C776" t="s">
        <v>544</v>
      </c>
      <c r="D776">
        <v>2725.41690135</v>
      </c>
      <c r="E776">
        <v>617.04999999999995</v>
      </c>
      <c r="F776">
        <v>37.47</v>
      </c>
      <c r="G776">
        <v>16.87</v>
      </c>
      <c r="H776">
        <v>21.91</v>
      </c>
      <c r="I776">
        <v>8.24</v>
      </c>
      <c r="J776">
        <v>15.06</v>
      </c>
      <c r="L776">
        <v>0</v>
      </c>
      <c r="M776">
        <v>0</v>
      </c>
      <c r="O776">
        <v>157.91999999999999</v>
      </c>
      <c r="P776">
        <v>47.75</v>
      </c>
      <c r="R776">
        <v>155.56</v>
      </c>
      <c r="S776">
        <v>41.57</v>
      </c>
      <c r="T776">
        <v>148.5</v>
      </c>
      <c r="U776">
        <v>2.36</v>
      </c>
      <c r="V776">
        <v>0.21000000000000901</v>
      </c>
      <c r="W776">
        <v>166.54</v>
      </c>
      <c r="X776">
        <v>281.12</v>
      </c>
      <c r="Y776">
        <v>185.97</v>
      </c>
      <c r="Z776">
        <v>4.3813469999999999</v>
      </c>
      <c r="AA776">
        <v>163.78</v>
      </c>
      <c r="AC776">
        <v>205.32</v>
      </c>
      <c r="AD776">
        <v>157.5</v>
      </c>
      <c r="AE776">
        <v>32.479999999999997</v>
      </c>
      <c r="AF776">
        <v>439.04</v>
      </c>
      <c r="AG776">
        <v>233.72</v>
      </c>
      <c r="AH776">
        <v>73.81</v>
      </c>
      <c r="AI776">
        <v>205.32</v>
      </c>
      <c r="AJ776">
        <v>13.24</v>
      </c>
      <c r="AK776">
        <v>84.82</v>
      </c>
      <c r="AL776">
        <v>-13.06</v>
      </c>
      <c r="AM776">
        <v>-71.930000000000007</v>
      </c>
      <c r="AN776">
        <v>-178.68</v>
      </c>
      <c r="AO776">
        <v>-85.17</v>
      </c>
      <c r="AP776">
        <v>-0.170000000000015</v>
      </c>
      <c r="AQ776">
        <v>1.0900000000000001</v>
      </c>
    </row>
    <row r="777" spans="1:43" hidden="1" x14ac:dyDescent="0.25">
      <c r="A777" t="s">
        <v>1849</v>
      </c>
      <c r="B777" t="s">
        <v>1848</v>
      </c>
      <c r="C777" t="s">
        <v>1657</v>
      </c>
      <c r="D777">
        <v>2717.1104074999998</v>
      </c>
      <c r="E777">
        <v>15.4</v>
      </c>
      <c r="F777">
        <v>282.14999999999998</v>
      </c>
      <c r="G777">
        <v>4725.79</v>
      </c>
      <c r="H777">
        <v>354.02</v>
      </c>
      <c r="I777">
        <v>905.5</v>
      </c>
      <c r="K777">
        <v>386.719999999999</v>
      </c>
      <c r="L777">
        <v>106.25</v>
      </c>
      <c r="M777">
        <v>1168.42</v>
      </c>
      <c r="N777">
        <v>1.57</v>
      </c>
      <c r="O777">
        <v>3520.21</v>
      </c>
      <c r="P777">
        <v>21.6900000000009</v>
      </c>
      <c r="R777">
        <v>1542.84</v>
      </c>
      <c r="S777">
        <v>138.05000000000001</v>
      </c>
      <c r="T777">
        <v>189.38</v>
      </c>
      <c r="U777">
        <v>315.98</v>
      </c>
      <c r="V777">
        <v>21.6900000000009</v>
      </c>
      <c r="W777">
        <v>-954.75999999999897</v>
      </c>
      <c r="X777">
        <v>1099.6299999999901</v>
      </c>
      <c r="Y777">
        <v>471.53</v>
      </c>
      <c r="Z777">
        <v>177.01044999999999</v>
      </c>
      <c r="AA777">
        <v>0</v>
      </c>
      <c r="AC777">
        <v>4126.6199999999899</v>
      </c>
      <c r="AD777">
        <v>3.66</v>
      </c>
      <c r="AE777">
        <v>0</v>
      </c>
      <c r="AF777">
        <v>4619.84</v>
      </c>
      <c r="AG777">
        <v>493.22</v>
      </c>
      <c r="AH777">
        <v>52.42</v>
      </c>
      <c r="AI777">
        <v>4126.6199999999899</v>
      </c>
      <c r="AJ777">
        <v>380.45</v>
      </c>
      <c r="AK777">
        <v>-0.06</v>
      </c>
      <c r="AL777">
        <v>-382.29</v>
      </c>
      <c r="AM777">
        <v>332.77</v>
      </c>
      <c r="AN777">
        <v>-71.08</v>
      </c>
      <c r="AO777">
        <v>-47.68</v>
      </c>
      <c r="AP777">
        <v>-49.58</v>
      </c>
      <c r="AQ777">
        <v>0</v>
      </c>
    </row>
    <row r="778" spans="1:43" hidden="1" x14ac:dyDescent="0.25">
      <c r="A778" t="s">
        <v>1851</v>
      </c>
      <c r="B778" t="s">
        <v>1850</v>
      </c>
      <c r="C778" t="s">
        <v>334</v>
      </c>
      <c r="D778">
        <v>2716.10284744</v>
      </c>
      <c r="E778">
        <v>205.6</v>
      </c>
      <c r="F778">
        <v>337.69</v>
      </c>
      <c r="G778">
        <v>883.51</v>
      </c>
      <c r="H778">
        <v>26.14</v>
      </c>
      <c r="I778">
        <v>210.48</v>
      </c>
      <c r="J778">
        <v>10.4399999999999</v>
      </c>
      <c r="L778">
        <v>41.62</v>
      </c>
      <c r="M778">
        <v>0</v>
      </c>
      <c r="N778">
        <v>51.44</v>
      </c>
      <c r="O778">
        <v>2972.31</v>
      </c>
      <c r="P778">
        <v>1266.83</v>
      </c>
      <c r="R778">
        <v>2850.96</v>
      </c>
      <c r="S778">
        <v>138.51999999999899</v>
      </c>
      <c r="T778">
        <v>439.83</v>
      </c>
      <c r="U778">
        <v>79.73</v>
      </c>
      <c r="V778">
        <v>100.77</v>
      </c>
      <c r="W778">
        <v>727.83999999999901</v>
      </c>
      <c r="X778">
        <v>760.97</v>
      </c>
      <c r="Y778">
        <v>777.52</v>
      </c>
      <c r="Z778">
        <v>13.0707548</v>
      </c>
      <c r="AA778">
        <v>1477.59</v>
      </c>
      <c r="AC778">
        <v>1688.9299999999901</v>
      </c>
      <c r="AD778">
        <v>278.76</v>
      </c>
      <c r="AE778">
        <v>1155.6199999999999</v>
      </c>
      <c r="AF778">
        <v>3733.28</v>
      </c>
      <c r="AG778">
        <v>2044.35</v>
      </c>
      <c r="AH778">
        <v>133.21</v>
      </c>
      <c r="AI778">
        <v>1688.9299999999901</v>
      </c>
      <c r="AJ778">
        <v>117.74</v>
      </c>
      <c r="AK778">
        <v>-366.56</v>
      </c>
      <c r="AL778">
        <v>223.25</v>
      </c>
      <c r="AM778">
        <v>175.16</v>
      </c>
      <c r="AN778">
        <v>4.9499999999999904</v>
      </c>
      <c r="AO778">
        <v>57.42</v>
      </c>
      <c r="AP778">
        <v>31.849999999999898</v>
      </c>
      <c r="AQ778">
        <v>9.15</v>
      </c>
    </row>
    <row r="779" spans="1:43" hidden="1" x14ac:dyDescent="0.25">
      <c r="A779" t="s">
        <v>1853</v>
      </c>
      <c r="B779" t="s">
        <v>1852</v>
      </c>
      <c r="C779" t="s">
        <v>418</v>
      </c>
      <c r="D779">
        <v>2700.0275787400001</v>
      </c>
      <c r="E779">
        <v>2601.5</v>
      </c>
      <c r="F779">
        <v>724.97</v>
      </c>
      <c r="G779">
        <v>0</v>
      </c>
      <c r="H779">
        <v>10.99</v>
      </c>
      <c r="I779">
        <v>223.28</v>
      </c>
      <c r="K779">
        <v>570.64</v>
      </c>
      <c r="L779">
        <v>15.712999999999999</v>
      </c>
      <c r="M779">
        <v>32.51</v>
      </c>
      <c r="N779">
        <v>490.89</v>
      </c>
      <c r="O779">
        <v>2889.6699999999901</v>
      </c>
      <c r="P779">
        <v>738.82999999999902</v>
      </c>
      <c r="R779">
        <v>1569.107</v>
      </c>
      <c r="S779">
        <v>966.78</v>
      </c>
      <c r="T779">
        <v>2724.3999999999901</v>
      </c>
      <c r="U779">
        <v>701.7</v>
      </c>
      <c r="V779">
        <v>299.38999999999902</v>
      </c>
      <c r="W779">
        <v>1360.6</v>
      </c>
      <c r="X779">
        <v>3268.51</v>
      </c>
      <c r="Y779">
        <v>3449.37</v>
      </c>
      <c r="Z779">
        <v>1.0985</v>
      </c>
      <c r="AA779">
        <v>1758.28</v>
      </c>
      <c r="AC779">
        <v>1969.98</v>
      </c>
      <c r="AD779">
        <v>1003.76</v>
      </c>
      <c r="AE779">
        <v>439.44</v>
      </c>
      <c r="AF779">
        <v>6158.18</v>
      </c>
      <c r="AG779">
        <v>4188.2</v>
      </c>
      <c r="AH779">
        <v>1074.69</v>
      </c>
      <c r="AI779">
        <v>1969.98</v>
      </c>
      <c r="AJ779">
        <v>179.46</v>
      </c>
      <c r="AK779">
        <v>333.67</v>
      </c>
      <c r="AL779">
        <v>-11.42</v>
      </c>
      <c r="AM779">
        <v>-385.01</v>
      </c>
      <c r="AN779">
        <v>-334.81</v>
      </c>
      <c r="AO779">
        <v>-564.47</v>
      </c>
      <c r="AP779">
        <v>-62.759999999999899</v>
      </c>
      <c r="AQ779">
        <v>0</v>
      </c>
    </row>
    <row r="780" spans="1:43" hidden="1" x14ac:dyDescent="0.25">
      <c r="A780" t="s">
        <v>1855</v>
      </c>
      <c r="B780" t="s">
        <v>1854</v>
      </c>
      <c r="C780" t="s">
        <v>541</v>
      </c>
      <c r="D780">
        <v>2690.11768256</v>
      </c>
      <c r="E780">
        <v>1925.3</v>
      </c>
      <c r="F780">
        <v>406.37</v>
      </c>
      <c r="G780">
        <v>0</v>
      </c>
      <c r="H780">
        <v>14.09</v>
      </c>
      <c r="I780">
        <v>225.73</v>
      </c>
      <c r="J780">
        <v>30.31</v>
      </c>
      <c r="L780">
        <v>10.099399999999999</v>
      </c>
      <c r="M780">
        <v>0</v>
      </c>
      <c r="O780">
        <v>670.87999999999897</v>
      </c>
      <c r="P780">
        <v>56.33</v>
      </c>
      <c r="R780">
        <v>606.91059999999902</v>
      </c>
      <c r="S780">
        <v>226.92</v>
      </c>
      <c r="T780">
        <v>235.01</v>
      </c>
      <c r="U780">
        <v>53.87</v>
      </c>
      <c r="V780">
        <v>16.78</v>
      </c>
      <c r="W780">
        <v>1234.74</v>
      </c>
      <c r="X780">
        <v>1275.6600000000001</v>
      </c>
      <c r="Y780">
        <v>641.38</v>
      </c>
      <c r="Z780">
        <v>1.4087335999999999</v>
      </c>
      <c r="AA780">
        <v>198.51999999999899</v>
      </c>
      <c r="AC780">
        <v>1248.83</v>
      </c>
      <c r="AD780">
        <v>184.64</v>
      </c>
      <c r="AE780">
        <v>9.24</v>
      </c>
      <c r="AF780">
        <v>1946.54</v>
      </c>
      <c r="AG780">
        <v>697.71</v>
      </c>
      <c r="AH780">
        <v>638.37</v>
      </c>
      <c r="AI780">
        <v>1248.83</v>
      </c>
      <c r="AJ780">
        <v>30.07</v>
      </c>
      <c r="AK780">
        <v>-33.880000000000003</v>
      </c>
      <c r="AL780">
        <v>-18.649999999999999</v>
      </c>
      <c r="AM780">
        <v>5.03</v>
      </c>
      <c r="AN780">
        <v>-246.07</v>
      </c>
      <c r="AO780">
        <v>-25.04</v>
      </c>
      <c r="AP780">
        <v>-47.5</v>
      </c>
      <c r="AQ780">
        <v>23.67</v>
      </c>
    </row>
    <row r="781" spans="1:43" hidden="1" x14ac:dyDescent="0.25">
      <c r="A781" t="s">
        <v>1857</v>
      </c>
      <c r="B781" t="s">
        <v>1856</v>
      </c>
      <c r="C781" t="s">
        <v>468</v>
      </c>
      <c r="D781">
        <v>2689.5132996450002</v>
      </c>
      <c r="E781">
        <v>3973.6</v>
      </c>
      <c r="F781">
        <v>219.33</v>
      </c>
      <c r="G781">
        <v>120.72</v>
      </c>
      <c r="H781">
        <v>6.34</v>
      </c>
      <c r="I781">
        <v>39.700000000000003</v>
      </c>
      <c r="J781">
        <v>6.5299999999999896</v>
      </c>
      <c r="L781">
        <v>121.46</v>
      </c>
      <c r="M781">
        <v>0.33</v>
      </c>
      <c r="N781">
        <v>0</v>
      </c>
      <c r="O781">
        <v>727.54</v>
      </c>
      <c r="P781">
        <v>441.63</v>
      </c>
      <c r="R781">
        <v>578.29</v>
      </c>
      <c r="S781">
        <v>153.31</v>
      </c>
      <c r="T781">
        <v>344.16999999999899</v>
      </c>
      <c r="U781">
        <v>27.46</v>
      </c>
      <c r="V781">
        <v>31.93</v>
      </c>
      <c r="W781">
        <v>254.35</v>
      </c>
      <c r="X781">
        <v>659</v>
      </c>
      <c r="Y781">
        <v>563.5</v>
      </c>
      <c r="Z781">
        <v>0.63414429999999999</v>
      </c>
      <c r="AA781">
        <v>686.7</v>
      </c>
      <c r="AC781">
        <v>381.409999999999</v>
      </c>
      <c r="AD781">
        <v>255.38</v>
      </c>
      <c r="AE781">
        <v>403.17</v>
      </c>
      <c r="AF781">
        <v>1386.54</v>
      </c>
      <c r="AG781">
        <v>1005.13</v>
      </c>
      <c r="AH781">
        <v>210.61</v>
      </c>
      <c r="AI781">
        <v>381.409999999999</v>
      </c>
      <c r="AJ781">
        <v>58.05</v>
      </c>
      <c r="AK781">
        <v>-137.01</v>
      </c>
      <c r="AL781">
        <v>8.89</v>
      </c>
      <c r="AM781">
        <v>107.33</v>
      </c>
      <c r="AN781">
        <v>-59.739999999999903</v>
      </c>
      <c r="AO781">
        <v>49.28</v>
      </c>
      <c r="AP781">
        <v>-20.7899999999999</v>
      </c>
      <c r="AQ781">
        <v>0</v>
      </c>
    </row>
    <row r="782" spans="1:43" hidden="1" x14ac:dyDescent="0.25">
      <c r="A782" t="s">
        <v>1859</v>
      </c>
      <c r="B782" t="s">
        <v>1858</v>
      </c>
      <c r="C782" t="s">
        <v>326</v>
      </c>
      <c r="D782">
        <v>2678.5867587500002</v>
      </c>
      <c r="E782">
        <v>379.75</v>
      </c>
      <c r="F782">
        <v>215.28</v>
      </c>
      <c r="G782">
        <v>1.33</v>
      </c>
      <c r="H782">
        <v>14.08</v>
      </c>
      <c r="I782">
        <v>377.67999999999898</v>
      </c>
      <c r="K782">
        <v>4.3599999999999897</v>
      </c>
      <c r="L782">
        <v>1.5450999999999999</v>
      </c>
      <c r="M782">
        <v>0.28000000000000003</v>
      </c>
      <c r="N782">
        <v>0</v>
      </c>
      <c r="O782">
        <v>1670.37</v>
      </c>
      <c r="P782">
        <v>148.22</v>
      </c>
      <c r="R782">
        <v>1482.2949000000001</v>
      </c>
      <c r="S782">
        <v>175.06</v>
      </c>
      <c r="T782">
        <v>336.85</v>
      </c>
      <c r="U782">
        <v>181.89</v>
      </c>
      <c r="V782">
        <v>44.6400000000002</v>
      </c>
      <c r="W782">
        <v>2603</v>
      </c>
      <c r="X782">
        <v>1648.3899999999901</v>
      </c>
      <c r="Y782">
        <v>552.13</v>
      </c>
      <c r="Z782">
        <v>7.0405749999999996</v>
      </c>
      <c r="AA782">
        <v>349.15</v>
      </c>
      <c r="AC782">
        <v>2618.41</v>
      </c>
      <c r="AD782">
        <v>600.22</v>
      </c>
      <c r="AE782">
        <v>103.58</v>
      </c>
      <c r="AF782">
        <v>3318.76</v>
      </c>
      <c r="AG782">
        <v>700.35</v>
      </c>
      <c r="AH782">
        <v>495.43</v>
      </c>
      <c r="AI782">
        <v>2618.41</v>
      </c>
      <c r="AJ782">
        <v>127</v>
      </c>
      <c r="AK782">
        <v>191.23</v>
      </c>
      <c r="AL782">
        <v>100.12</v>
      </c>
      <c r="AM782">
        <v>-259.61</v>
      </c>
      <c r="AN782">
        <v>-362.05</v>
      </c>
      <c r="AO782">
        <v>-386.61</v>
      </c>
      <c r="AP782">
        <v>31.739999999999899</v>
      </c>
      <c r="AQ782">
        <v>28.36</v>
      </c>
    </row>
    <row r="783" spans="1:43" hidden="1" x14ac:dyDescent="0.25">
      <c r="A783" t="s">
        <v>1861</v>
      </c>
      <c r="B783" t="s">
        <v>1860</v>
      </c>
      <c r="C783" t="s">
        <v>347</v>
      </c>
      <c r="D783">
        <v>2669.4039625</v>
      </c>
      <c r="E783">
        <v>834.6</v>
      </c>
      <c r="F783">
        <v>567.79</v>
      </c>
      <c r="G783">
        <v>397.5</v>
      </c>
      <c r="H783">
        <v>31.58</v>
      </c>
      <c r="I783">
        <v>206.54</v>
      </c>
      <c r="J783">
        <v>57.4</v>
      </c>
      <c r="L783">
        <v>0</v>
      </c>
      <c r="M783">
        <v>0.01</v>
      </c>
      <c r="O783">
        <v>1380.61</v>
      </c>
      <c r="P783">
        <v>212.32999999999899</v>
      </c>
      <c r="R783">
        <v>1345.96</v>
      </c>
      <c r="S783">
        <v>45.86</v>
      </c>
      <c r="T783">
        <v>146.34</v>
      </c>
      <c r="U783">
        <v>34.64</v>
      </c>
      <c r="V783">
        <v>21.42</v>
      </c>
      <c r="W783">
        <v>1150.3900000000001</v>
      </c>
      <c r="X783">
        <v>1125.32</v>
      </c>
      <c r="Y783">
        <v>714.13</v>
      </c>
      <c r="Z783">
        <v>3.1577500000000001</v>
      </c>
      <c r="AA783">
        <v>145.39999999999901</v>
      </c>
      <c r="AC783">
        <v>1579.47</v>
      </c>
      <c r="AD783">
        <v>568.74</v>
      </c>
      <c r="AE783">
        <v>133.51</v>
      </c>
      <c r="AF783">
        <v>2505.9299999999998</v>
      </c>
      <c r="AG783">
        <v>926.46</v>
      </c>
      <c r="AH783">
        <v>304.18</v>
      </c>
      <c r="AI783">
        <v>1579.47</v>
      </c>
      <c r="AJ783">
        <v>164.62</v>
      </c>
      <c r="AK783">
        <v>-68.02</v>
      </c>
      <c r="AL783">
        <v>4.51</v>
      </c>
      <c r="AM783">
        <v>91.99</v>
      </c>
      <c r="AN783">
        <v>-108.2</v>
      </c>
      <c r="AO783">
        <v>-72.63</v>
      </c>
      <c r="AP783">
        <v>28.48</v>
      </c>
      <c r="AQ783">
        <v>24.41</v>
      </c>
    </row>
    <row r="784" spans="1:43" hidden="1" x14ac:dyDescent="0.25">
      <c r="A784" t="s">
        <v>1863</v>
      </c>
      <c r="B784" t="s">
        <v>1862</v>
      </c>
      <c r="C784" t="s">
        <v>344</v>
      </c>
      <c r="D784">
        <v>2658.2024007</v>
      </c>
      <c r="E784">
        <v>5.0999999999999996</v>
      </c>
      <c r="F784">
        <v>48.13</v>
      </c>
      <c r="G784">
        <v>1871.25</v>
      </c>
      <c r="H784">
        <v>5949.89</v>
      </c>
      <c r="I784">
        <v>273.93</v>
      </c>
      <c r="L784">
        <v>0</v>
      </c>
      <c r="M784">
        <v>0</v>
      </c>
      <c r="N784">
        <v>0</v>
      </c>
      <c r="O784">
        <v>14574.34</v>
      </c>
      <c r="P784">
        <v>7572.08</v>
      </c>
      <c r="R784">
        <v>14523.2</v>
      </c>
      <c r="S784">
        <v>461.05999999999898</v>
      </c>
      <c r="T784">
        <v>12120.19</v>
      </c>
      <c r="U784">
        <v>51.14</v>
      </c>
      <c r="V784">
        <v>991.58000000000197</v>
      </c>
      <c r="W784">
        <v>-9903.5499999999993</v>
      </c>
      <c r="X784">
        <v>3084.03999999999</v>
      </c>
      <c r="Y784">
        <v>12168.32</v>
      </c>
      <c r="Z784">
        <v>537.01058599999999</v>
      </c>
      <c r="AA784">
        <v>10967.28</v>
      </c>
      <c r="AC784">
        <v>-2082.01999999999</v>
      </c>
      <c r="AD784">
        <v>136.63999999999999</v>
      </c>
      <c r="AE784">
        <v>6580.5</v>
      </c>
      <c r="AF784">
        <v>17658.38</v>
      </c>
      <c r="AG784">
        <v>19740.400000000001</v>
      </c>
      <c r="AH784">
        <v>2212.41</v>
      </c>
      <c r="AI784">
        <v>-2082.02</v>
      </c>
      <c r="AJ784">
        <v>14.81</v>
      </c>
      <c r="AK784">
        <v>-952.26</v>
      </c>
      <c r="AL784">
        <v>55.09</v>
      </c>
      <c r="AM784">
        <v>934.09</v>
      </c>
      <c r="AN784">
        <v>-137.44999999999999</v>
      </c>
      <c r="AO784">
        <v>919.28</v>
      </c>
      <c r="AP784">
        <v>36.92</v>
      </c>
      <c r="AQ784">
        <v>0</v>
      </c>
    </row>
    <row r="785" spans="1:43" hidden="1" x14ac:dyDescent="0.25">
      <c r="A785" t="s">
        <v>1865</v>
      </c>
      <c r="B785" t="s">
        <v>1864</v>
      </c>
      <c r="C785" t="s">
        <v>118</v>
      </c>
      <c r="D785">
        <v>2647.1291403750001</v>
      </c>
      <c r="E785">
        <v>683.85</v>
      </c>
      <c r="F785">
        <v>15.79</v>
      </c>
      <c r="G785">
        <v>178.35</v>
      </c>
      <c r="H785">
        <v>39</v>
      </c>
      <c r="I785">
        <v>75.94</v>
      </c>
      <c r="J785">
        <v>21.119999999999902</v>
      </c>
      <c r="L785">
        <v>0.82050000000000001</v>
      </c>
      <c r="M785">
        <v>3.52</v>
      </c>
      <c r="N785">
        <v>0.37</v>
      </c>
      <c r="O785">
        <v>160.27000000000001</v>
      </c>
      <c r="P785">
        <v>22.69</v>
      </c>
      <c r="R785">
        <v>153.33949999999999</v>
      </c>
      <c r="S785">
        <v>31.869999999999902</v>
      </c>
      <c r="T785">
        <v>40.68</v>
      </c>
      <c r="U785">
        <v>2.59</v>
      </c>
      <c r="V785">
        <v>1.57000000000004</v>
      </c>
      <c r="W785">
        <v>160.81</v>
      </c>
      <c r="X785">
        <v>297.42</v>
      </c>
      <c r="Y785">
        <v>56.47</v>
      </c>
      <c r="Z785">
        <v>3.9000061000000001</v>
      </c>
      <c r="AA785">
        <v>31.08</v>
      </c>
      <c r="AC785">
        <v>378.53</v>
      </c>
      <c r="AD785">
        <v>66.63</v>
      </c>
      <c r="AE785">
        <v>0</v>
      </c>
      <c r="AF785">
        <v>457.69</v>
      </c>
      <c r="AG785">
        <v>79.16</v>
      </c>
      <c r="AH785">
        <v>122.98</v>
      </c>
      <c r="AI785">
        <v>378.53</v>
      </c>
      <c r="AJ785">
        <v>8.6</v>
      </c>
      <c r="AK785">
        <v>63.1</v>
      </c>
      <c r="AL785">
        <v>-77.11</v>
      </c>
      <c r="AM785">
        <v>11.51</v>
      </c>
      <c r="AN785">
        <v>-45.98</v>
      </c>
      <c r="AO785">
        <v>2.91</v>
      </c>
      <c r="AP785">
        <v>-2.4999999999999898</v>
      </c>
      <c r="AQ785">
        <v>0</v>
      </c>
    </row>
    <row r="786" spans="1:43" hidden="1" x14ac:dyDescent="0.25">
      <c r="A786" t="s">
        <v>1867</v>
      </c>
      <c r="B786" t="s">
        <v>1866</v>
      </c>
      <c r="C786" t="s">
        <v>1444</v>
      </c>
      <c r="D786">
        <v>2644.090741</v>
      </c>
      <c r="E786">
        <v>52.1</v>
      </c>
    </row>
    <row r="787" spans="1:43" hidden="1" x14ac:dyDescent="0.25">
      <c r="A787" t="s">
        <v>1869</v>
      </c>
      <c r="B787" t="s">
        <v>1868</v>
      </c>
      <c r="C787" t="s">
        <v>61</v>
      </c>
      <c r="D787">
        <v>2641.68</v>
      </c>
      <c r="E787">
        <v>743.05</v>
      </c>
      <c r="F787">
        <v>259.62</v>
      </c>
      <c r="G787">
        <v>134.88999999999999</v>
      </c>
      <c r="H787">
        <v>36</v>
      </c>
      <c r="I787">
        <v>196.35</v>
      </c>
      <c r="K787">
        <v>11.47</v>
      </c>
      <c r="L787">
        <v>0</v>
      </c>
      <c r="M787">
        <v>0.67</v>
      </c>
      <c r="N787">
        <v>0</v>
      </c>
      <c r="O787">
        <v>449.28</v>
      </c>
      <c r="P787">
        <v>18.709999999999901</v>
      </c>
      <c r="R787">
        <v>207.37</v>
      </c>
      <c r="S787">
        <v>231.88</v>
      </c>
      <c r="T787">
        <v>305.08</v>
      </c>
      <c r="U787">
        <v>229.77</v>
      </c>
      <c r="V787">
        <v>1.52</v>
      </c>
      <c r="W787">
        <v>516.07000000000005</v>
      </c>
      <c r="X787">
        <v>821.09</v>
      </c>
      <c r="Y787">
        <v>564.70000000000005</v>
      </c>
      <c r="Z787">
        <v>3.6</v>
      </c>
      <c r="AA787">
        <v>99.66</v>
      </c>
      <c r="AC787">
        <v>686.96</v>
      </c>
      <c r="AD787">
        <v>81.849999999999994</v>
      </c>
      <c r="AE787">
        <v>17.189999999999898</v>
      </c>
      <c r="AF787">
        <v>1270.3699999999999</v>
      </c>
      <c r="AG787">
        <v>583.41</v>
      </c>
      <c r="AH787">
        <v>311.01</v>
      </c>
      <c r="AI787">
        <v>686.96</v>
      </c>
      <c r="AJ787">
        <v>76.599999999999994</v>
      </c>
      <c r="AK787">
        <v>-10.73</v>
      </c>
      <c r="AL787">
        <v>-164.14</v>
      </c>
      <c r="AM787">
        <v>147.27000000000001</v>
      </c>
      <c r="AN787">
        <v>-98.67</v>
      </c>
      <c r="AO787">
        <v>70.67</v>
      </c>
      <c r="AP787">
        <v>-27.599999999999898</v>
      </c>
      <c r="AQ787">
        <v>14.4</v>
      </c>
    </row>
    <row r="788" spans="1:43" hidden="1" x14ac:dyDescent="0.25">
      <c r="A788" t="s">
        <v>1871</v>
      </c>
      <c r="B788" t="s">
        <v>1870</v>
      </c>
      <c r="C788" t="s">
        <v>1793</v>
      </c>
      <c r="D788">
        <v>2640.1354649999998</v>
      </c>
      <c r="E788">
        <v>2206.5</v>
      </c>
      <c r="F788">
        <v>99.35</v>
      </c>
      <c r="G788">
        <v>0</v>
      </c>
      <c r="H788">
        <v>12.03</v>
      </c>
      <c r="I788">
        <v>28.71</v>
      </c>
      <c r="K788">
        <v>5.81</v>
      </c>
      <c r="L788">
        <v>0</v>
      </c>
      <c r="M788">
        <v>0.13</v>
      </c>
      <c r="O788">
        <v>158.13</v>
      </c>
      <c r="P788">
        <v>131.41999999999999</v>
      </c>
      <c r="R788">
        <v>150.34</v>
      </c>
      <c r="S788">
        <v>35.519999999999897</v>
      </c>
      <c r="T788">
        <v>123.41</v>
      </c>
      <c r="U788">
        <v>1.85</v>
      </c>
      <c r="V788">
        <v>-9.9999999999908998E-3</v>
      </c>
      <c r="W788">
        <v>66.66</v>
      </c>
      <c r="X788">
        <v>274.74</v>
      </c>
      <c r="Y788">
        <v>222.76</v>
      </c>
      <c r="Z788">
        <v>1.20285</v>
      </c>
      <c r="AA788">
        <v>240.04</v>
      </c>
      <c r="AC788">
        <v>78.69</v>
      </c>
      <c r="AD788">
        <v>210.12</v>
      </c>
      <c r="AE788">
        <v>131.43</v>
      </c>
      <c r="AF788">
        <v>432.87</v>
      </c>
      <c r="AG788">
        <v>354.18</v>
      </c>
      <c r="AH788">
        <v>0.39</v>
      </c>
      <c r="AI788">
        <v>78.69</v>
      </c>
      <c r="AJ788">
        <v>36.35</v>
      </c>
      <c r="AK788">
        <v>-16.3</v>
      </c>
      <c r="AL788">
        <v>-34.89</v>
      </c>
      <c r="AM788">
        <v>57.64</v>
      </c>
      <c r="AN788">
        <v>-25.4</v>
      </c>
      <c r="AO788">
        <v>21.29</v>
      </c>
      <c r="AP788">
        <v>6.4499999999999904</v>
      </c>
      <c r="AQ788">
        <v>6.01</v>
      </c>
    </row>
    <row r="789" spans="1:43" hidden="1" x14ac:dyDescent="0.25">
      <c r="A789" t="s">
        <v>1873</v>
      </c>
      <c r="B789" t="s">
        <v>1872</v>
      </c>
      <c r="C789" t="s">
        <v>586</v>
      </c>
      <c r="D789">
        <v>2622.1255107699999</v>
      </c>
      <c r="E789">
        <v>414.7</v>
      </c>
      <c r="F789">
        <v>176.13</v>
      </c>
      <c r="G789">
        <v>335.02</v>
      </c>
      <c r="H789">
        <v>12.32</v>
      </c>
      <c r="I789">
        <v>156.29</v>
      </c>
      <c r="K789">
        <v>56.06</v>
      </c>
      <c r="L789">
        <v>0</v>
      </c>
      <c r="M789">
        <v>0</v>
      </c>
      <c r="O789">
        <v>529.66</v>
      </c>
      <c r="P789">
        <v>365.79</v>
      </c>
      <c r="R789">
        <v>404.91</v>
      </c>
      <c r="S789">
        <v>40.07</v>
      </c>
      <c r="T789">
        <v>98.94</v>
      </c>
      <c r="U789">
        <v>68.69</v>
      </c>
      <c r="V789">
        <v>26.3800000000004</v>
      </c>
      <c r="W789">
        <v>272.52</v>
      </c>
      <c r="X789">
        <v>731.06</v>
      </c>
      <c r="Y789">
        <v>275.07</v>
      </c>
      <c r="Z789">
        <v>6.1612673999999998</v>
      </c>
      <c r="AA789">
        <v>413.34</v>
      </c>
      <c r="AC789">
        <v>619.85999999999899</v>
      </c>
      <c r="AD789">
        <v>360.89</v>
      </c>
      <c r="AE789">
        <v>339.409999999999</v>
      </c>
      <c r="AF789">
        <v>1260.72</v>
      </c>
      <c r="AG789">
        <v>640.86</v>
      </c>
      <c r="AH789">
        <v>173.81</v>
      </c>
      <c r="AI789">
        <v>619.85999999999899</v>
      </c>
      <c r="AJ789">
        <v>32.24</v>
      </c>
      <c r="AK789">
        <v>-109.47</v>
      </c>
      <c r="AL789">
        <v>1.56</v>
      </c>
      <c r="AM789">
        <v>103.67</v>
      </c>
      <c r="AN789">
        <v>-22.44</v>
      </c>
      <c r="AO789">
        <v>71.430000000000007</v>
      </c>
      <c r="AP789">
        <v>-4.2399999999999904</v>
      </c>
      <c r="AQ789">
        <v>0</v>
      </c>
    </row>
    <row r="790" spans="1:43" hidden="1" x14ac:dyDescent="0.25">
      <c r="A790" t="s">
        <v>1875</v>
      </c>
      <c r="B790" t="s">
        <v>1874</v>
      </c>
      <c r="C790" t="s">
        <v>659</v>
      </c>
      <c r="D790">
        <v>2620.7396852349998</v>
      </c>
      <c r="E790">
        <v>677.85</v>
      </c>
      <c r="F790">
        <v>98.84</v>
      </c>
      <c r="G790">
        <v>579.44000000000005</v>
      </c>
      <c r="H790">
        <v>19.46</v>
      </c>
      <c r="I790">
        <v>85.34</v>
      </c>
      <c r="K790">
        <v>54.09</v>
      </c>
      <c r="L790">
        <v>76.766999999999996</v>
      </c>
      <c r="M790">
        <v>0</v>
      </c>
      <c r="N790">
        <v>9.33</v>
      </c>
      <c r="O790">
        <v>991.84</v>
      </c>
      <c r="P790">
        <v>554.29</v>
      </c>
      <c r="R790">
        <v>816.71299999999997</v>
      </c>
      <c r="S790">
        <v>22.61</v>
      </c>
      <c r="T790">
        <v>92.82</v>
      </c>
      <c r="U790">
        <v>44.27</v>
      </c>
      <c r="V790">
        <v>10.42</v>
      </c>
      <c r="W790">
        <v>-212.97</v>
      </c>
      <c r="X790">
        <v>149.44</v>
      </c>
      <c r="Y790">
        <v>191.66</v>
      </c>
      <c r="Z790">
        <v>3.8909166000000002</v>
      </c>
      <c r="AA790">
        <v>610.4</v>
      </c>
      <c r="AC790">
        <v>395.33</v>
      </c>
      <c r="AD790">
        <v>35.76</v>
      </c>
      <c r="AE790">
        <v>543.87</v>
      </c>
      <c r="AF790">
        <v>1141.28</v>
      </c>
      <c r="AG790">
        <v>745.95</v>
      </c>
      <c r="AH790">
        <v>5.73</v>
      </c>
      <c r="AI790">
        <v>395.32999999999902</v>
      </c>
      <c r="AJ790">
        <v>93.29</v>
      </c>
      <c r="AK790">
        <v>-129.80000000000001</v>
      </c>
      <c r="AL790">
        <v>-90.16</v>
      </c>
      <c r="AM790">
        <v>59.81</v>
      </c>
      <c r="AN790">
        <v>-71.7</v>
      </c>
      <c r="AO790">
        <v>-33.479999999999997</v>
      </c>
      <c r="AP790">
        <v>-160.15</v>
      </c>
      <c r="AQ790">
        <v>0</v>
      </c>
    </row>
    <row r="791" spans="1:43" hidden="1" x14ac:dyDescent="0.25">
      <c r="A791" t="s">
        <v>1877</v>
      </c>
      <c r="B791" t="s">
        <v>1876</v>
      </c>
      <c r="C791" t="s">
        <v>88</v>
      </c>
      <c r="D791">
        <v>2619.0663433</v>
      </c>
      <c r="E791">
        <v>157.15</v>
      </c>
      <c r="F791">
        <v>299.83999999999997</v>
      </c>
      <c r="G791">
        <v>382.65</v>
      </c>
      <c r="H791">
        <v>15.71</v>
      </c>
      <c r="I791">
        <v>99.23</v>
      </c>
      <c r="K791">
        <v>14.87</v>
      </c>
      <c r="L791">
        <v>63.429900000000004</v>
      </c>
      <c r="M791">
        <v>7.96</v>
      </c>
      <c r="N791">
        <v>4.71</v>
      </c>
      <c r="O791">
        <v>957.17</v>
      </c>
      <c r="P791">
        <v>427.92</v>
      </c>
      <c r="R791">
        <v>837.20010000000002</v>
      </c>
      <c r="S791">
        <v>115.859999999999</v>
      </c>
      <c r="T791">
        <v>493.15</v>
      </c>
      <c r="U791">
        <v>33.71</v>
      </c>
      <c r="V791">
        <v>5.5000000000004503</v>
      </c>
      <c r="W791">
        <v>421.01</v>
      </c>
      <c r="X791">
        <v>1087.82</v>
      </c>
      <c r="Y791">
        <v>792.99</v>
      </c>
      <c r="Z791">
        <v>15.709349599999999</v>
      </c>
      <c r="AA791">
        <v>800.53999999999905</v>
      </c>
      <c r="AC791">
        <v>824.07999999999902</v>
      </c>
      <c r="AD791">
        <v>568.14</v>
      </c>
      <c r="AE791">
        <v>422.41999999999899</v>
      </c>
      <c r="AF791">
        <v>2044.99</v>
      </c>
      <c r="AG791">
        <v>1220.9100000000001</v>
      </c>
      <c r="AH791">
        <v>304.58999999999997</v>
      </c>
      <c r="AI791">
        <v>824.07999999999902</v>
      </c>
      <c r="AJ791">
        <v>144.31</v>
      </c>
      <c r="AK791">
        <v>59.66</v>
      </c>
      <c r="AL791">
        <v>-124.63</v>
      </c>
      <c r="AM791">
        <v>50.9</v>
      </c>
      <c r="AN791">
        <v>-158.98999999999899</v>
      </c>
      <c r="AO791">
        <v>-93.41</v>
      </c>
      <c r="AP791">
        <v>-14.069999999999901</v>
      </c>
      <c r="AQ791">
        <v>13.85</v>
      </c>
    </row>
    <row r="792" spans="1:43" hidden="1" x14ac:dyDescent="0.25">
      <c r="A792" t="s">
        <v>1879</v>
      </c>
      <c r="B792" t="s">
        <v>1878</v>
      </c>
      <c r="C792" t="s">
        <v>376</v>
      </c>
      <c r="D792">
        <v>2614.3989018000002</v>
      </c>
      <c r="E792">
        <v>1172.3499999999999</v>
      </c>
      <c r="F792">
        <v>283.54000000000002</v>
      </c>
      <c r="G792">
        <v>110.27</v>
      </c>
      <c r="H792">
        <v>23.64</v>
      </c>
      <c r="I792">
        <v>40.28</v>
      </c>
      <c r="J792">
        <v>12.58</v>
      </c>
      <c r="L792">
        <v>24.277699999999999</v>
      </c>
      <c r="M792">
        <v>0</v>
      </c>
      <c r="N792">
        <v>0</v>
      </c>
      <c r="O792">
        <v>187.07</v>
      </c>
      <c r="P792">
        <v>68.959999999999695</v>
      </c>
      <c r="R792">
        <v>159.94229999999999</v>
      </c>
      <c r="S792">
        <v>45.95</v>
      </c>
      <c r="T792">
        <v>301.36</v>
      </c>
      <c r="U792">
        <v>2.85</v>
      </c>
      <c r="V792">
        <v>4.1799999999997599</v>
      </c>
      <c r="W792">
        <v>196.03</v>
      </c>
      <c r="X792">
        <v>796.73</v>
      </c>
      <c r="Y792">
        <v>584.9</v>
      </c>
      <c r="Z792">
        <v>2.364474</v>
      </c>
      <c r="AA792">
        <v>269.77</v>
      </c>
      <c r="AC792">
        <v>329.94</v>
      </c>
      <c r="AD792">
        <v>454.57</v>
      </c>
      <c r="AE792">
        <v>52.199999999999903</v>
      </c>
      <c r="AF792">
        <v>983.8</v>
      </c>
      <c r="AG792">
        <v>653.85999999999899</v>
      </c>
      <c r="AH792">
        <v>255.93</v>
      </c>
      <c r="AI792">
        <v>329.94</v>
      </c>
      <c r="AJ792">
        <v>0</v>
      </c>
      <c r="AK792">
        <v>66.989999999999995</v>
      </c>
      <c r="AL792">
        <v>2.97</v>
      </c>
      <c r="AM792">
        <v>-77.62</v>
      </c>
      <c r="AN792">
        <v>-247.36</v>
      </c>
      <c r="AO792">
        <v>-77.62</v>
      </c>
      <c r="AP792">
        <v>-7.6600000000000099</v>
      </c>
      <c r="AQ792">
        <v>4.41</v>
      </c>
    </row>
    <row r="793" spans="1:43" hidden="1" x14ac:dyDescent="0.25">
      <c r="A793" t="s">
        <v>1881</v>
      </c>
      <c r="B793" t="s">
        <v>1880</v>
      </c>
      <c r="C793" t="s">
        <v>115</v>
      </c>
      <c r="D793">
        <v>2613.7100111999998</v>
      </c>
      <c r="E793">
        <v>552.29999999999995</v>
      </c>
      <c r="F793">
        <v>194.41</v>
      </c>
      <c r="G793">
        <v>8</v>
      </c>
      <c r="H793">
        <v>9.3699999999999992</v>
      </c>
      <c r="I793">
        <v>112.16</v>
      </c>
      <c r="J793">
        <v>10.61</v>
      </c>
      <c r="L793">
        <v>9.4200000000000006E-2</v>
      </c>
      <c r="M793">
        <v>18</v>
      </c>
      <c r="N793">
        <v>0</v>
      </c>
      <c r="O793">
        <v>533.89</v>
      </c>
      <c r="P793">
        <v>85.760000000000403</v>
      </c>
      <c r="R793">
        <v>485.07580000000002</v>
      </c>
      <c r="S793">
        <v>139.15</v>
      </c>
      <c r="T793">
        <v>219.66</v>
      </c>
      <c r="U793">
        <v>30.72</v>
      </c>
      <c r="V793">
        <v>56.360000000000397</v>
      </c>
      <c r="W793">
        <v>1119.52</v>
      </c>
      <c r="X793">
        <v>1102.83</v>
      </c>
      <c r="Y793">
        <v>414.07</v>
      </c>
      <c r="Z793">
        <v>4.6870079999999996</v>
      </c>
      <c r="AA793">
        <v>162.73999999999899</v>
      </c>
      <c r="AC793">
        <v>1136.8899999999901</v>
      </c>
      <c r="AD793">
        <v>424.36</v>
      </c>
      <c r="AE793">
        <v>18.79</v>
      </c>
      <c r="AF793">
        <v>1636.72</v>
      </c>
      <c r="AG793">
        <v>499.83</v>
      </c>
      <c r="AH793">
        <v>427.16</v>
      </c>
      <c r="AI793">
        <v>1136.8899999999901</v>
      </c>
      <c r="AJ793">
        <v>57.55</v>
      </c>
      <c r="AK793">
        <v>-122.52</v>
      </c>
      <c r="AL793">
        <v>-112.89</v>
      </c>
      <c r="AM793">
        <v>235.33</v>
      </c>
      <c r="AN793">
        <v>-143.04</v>
      </c>
      <c r="AO793">
        <v>177.78</v>
      </c>
      <c r="AP793">
        <v>-7.9999999999984001E-2</v>
      </c>
      <c r="AQ793">
        <v>47.62</v>
      </c>
    </row>
    <row r="794" spans="1:43" hidden="1" x14ac:dyDescent="0.25">
      <c r="A794" t="s">
        <v>1883</v>
      </c>
      <c r="B794" t="s">
        <v>1882</v>
      </c>
      <c r="C794" t="s">
        <v>1884</v>
      </c>
      <c r="D794">
        <v>2608.1969320349999</v>
      </c>
      <c r="E794">
        <v>44.75</v>
      </c>
      <c r="F794">
        <v>1096.08</v>
      </c>
      <c r="G794">
        <v>1808.8</v>
      </c>
      <c r="H794">
        <v>122.38</v>
      </c>
      <c r="I794">
        <v>391.05</v>
      </c>
      <c r="K794">
        <v>147.02000000000001</v>
      </c>
      <c r="L794">
        <v>818.47299999999996</v>
      </c>
      <c r="M794">
        <v>72.72</v>
      </c>
      <c r="N794">
        <v>117.95</v>
      </c>
      <c r="O794">
        <v>6128.96</v>
      </c>
      <c r="P794">
        <v>3803.43</v>
      </c>
      <c r="R794">
        <v>4578.9269999999997</v>
      </c>
      <c r="S794">
        <v>1444.15</v>
      </c>
      <c r="T794">
        <v>3875.1699999999901</v>
      </c>
      <c r="U794">
        <v>511.82</v>
      </c>
      <c r="V794">
        <v>129.27000000000001</v>
      </c>
      <c r="W794">
        <v>1670.77</v>
      </c>
      <c r="X794">
        <v>6419.65</v>
      </c>
      <c r="Y794">
        <v>4971.24999999999</v>
      </c>
      <c r="Z794">
        <v>61.189836499999998</v>
      </c>
      <c r="AA794">
        <v>6766.5199999999904</v>
      </c>
      <c r="AC794">
        <v>3773.93</v>
      </c>
      <c r="AD794">
        <v>2234.3200000000002</v>
      </c>
      <c r="AE794">
        <v>3674.16</v>
      </c>
      <c r="AF794">
        <v>12548.61</v>
      </c>
      <c r="AG794">
        <v>8774.68</v>
      </c>
      <c r="AH794">
        <v>2350.13</v>
      </c>
      <c r="AI794">
        <v>3773.93</v>
      </c>
      <c r="AJ794">
        <v>172.82</v>
      </c>
      <c r="AK794">
        <v>-385.22</v>
      </c>
      <c r="AL794">
        <v>-194.42</v>
      </c>
      <c r="AM794">
        <v>476.02</v>
      </c>
      <c r="AN794">
        <v>-317.51</v>
      </c>
      <c r="AO794">
        <v>303.2</v>
      </c>
      <c r="AP794">
        <v>-103.62</v>
      </c>
      <c r="AQ794">
        <v>0.16</v>
      </c>
    </row>
    <row r="795" spans="1:43" hidden="1" x14ac:dyDescent="0.25">
      <c r="A795" t="s">
        <v>1886</v>
      </c>
      <c r="B795" t="s">
        <v>1885</v>
      </c>
      <c r="C795" t="s">
        <v>61</v>
      </c>
      <c r="D795">
        <v>2605.1114537599901</v>
      </c>
      <c r="E795">
        <v>94.5</v>
      </c>
      <c r="F795">
        <v>837.12</v>
      </c>
      <c r="G795">
        <v>749</v>
      </c>
      <c r="H795">
        <v>143.07</v>
      </c>
      <c r="I795">
        <v>763.95</v>
      </c>
      <c r="K795">
        <v>30.299999999999901</v>
      </c>
      <c r="L795">
        <v>6837.1836000000003</v>
      </c>
      <c r="M795">
        <v>30.17</v>
      </c>
      <c r="N795">
        <v>219.13</v>
      </c>
      <c r="O795">
        <v>10605.36</v>
      </c>
      <c r="P795">
        <v>10342.469999999999</v>
      </c>
      <c r="R795">
        <v>-5455.9935999999998</v>
      </c>
      <c r="S795">
        <v>2821.5499999999902</v>
      </c>
      <c r="T795">
        <v>2622.65</v>
      </c>
      <c r="U795">
        <v>9163.7000000000007</v>
      </c>
      <c r="V795">
        <v>7402.02</v>
      </c>
      <c r="W795">
        <v>491.47</v>
      </c>
      <c r="X795">
        <v>4799.5499999999902</v>
      </c>
      <c r="Y795">
        <v>3459.77</v>
      </c>
      <c r="Z795">
        <v>28.0723217</v>
      </c>
      <c r="AA795">
        <v>3632.6</v>
      </c>
      <c r="AC795">
        <v>1602.67</v>
      </c>
      <c r="AD795">
        <v>449.89</v>
      </c>
      <c r="AE795">
        <v>2940.45</v>
      </c>
      <c r="AF795">
        <v>15404.91</v>
      </c>
      <c r="AG795">
        <v>13802.24</v>
      </c>
      <c r="AH795">
        <v>764.16</v>
      </c>
      <c r="AI795">
        <v>1602.6699999999901</v>
      </c>
      <c r="AJ795">
        <v>144.97</v>
      </c>
      <c r="AK795">
        <v>-35</v>
      </c>
      <c r="AL795">
        <v>-232.57</v>
      </c>
      <c r="AM795">
        <v>352.76</v>
      </c>
      <c r="AN795">
        <v>-1440.96</v>
      </c>
      <c r="AO795">
        <v>207.79</v>
      </c>
      <c r="AP795">
        <v>85.19</v>
      </c>
      <c r="AQ795">
        <v>0</v>
      </c>
    </row>
    <row r="796" spans="1:43" hidden="1" x14ac:dyDescent="0.25">
      <c r="A796" t="s">
        <v>1888</v>
      </c>
      <c r="B796" t="s">
        <v>1887</v>
      </c>
      <c r="D796">
        <v>2605.0202399999998</v>
      </c>
      <c r="E796">
        <v>582</v>
      </c>
      <c r="F796">
        <v>0</v>
      </c>
      <c r="G796">
        <v>0</v>
      </c>
      <c r="H796">
        <v>5.01</v>
      </c>
      <c r="I796">
        <v>0.11</v>
      </c>
      <c r="J796">
        <v>7.0000000000000007E-2</v>
      </c>
      <c r="L796">
        <v>0</v>
      </c>
      <c r="M796">
        <v>2.33</v>
      </c>
      <c r="O796">
        <v>3.13</v>
      </c>
      <c r="P796">
        <v>7.9999999999999793E-2</v>
      </c>
      <c r="Q796">
        <v>0</v>
      </c>
      <c r="R796">
        <v>0.79999999999999905</v>
      </c>
      <c r="S796">
        <v>1.18</v>
      </c>
      <c r="T796">
        <v>0.109999999999999</v>
      </c>
      <c r="U796">
        <v>0</v>
      </c>
      <c r="V796">
        <v>9.9999999999997799E-3</v>
      </c>
      <c r="W796">
        <v>3.86</v>
      </c>
      <c r="X796">
        <v>5.93</v>
      </c>
      <c r="Y796">
        <v>0.109999999999999</v>
      </c>
      <c r="Z796">
        <v>0.50102000000000002</v>
      </c>
      <c r="AA796">
        <v>0</v>
      </c>
      <c r="AC796">
        <v>8.8699999999999992</v>
      </c>
      <c r="AD796">
        <v>4.6399999999999997</v>
      </c>
      <c r="AE796">
        <v>0</v>
      </c>
      <c r="AF796">
        <v>9.0599999999999898</v>
      </c>
      <c r="AG796">
        <v>0.189999999999999</v>
      </c>
      <c r="AH796">
        <v>0</v>
      </c>
      <c r="AI796">
        <v>8.8699999999999992</v>
      </c>
      <c r="AJ796">
        <v>0.01</v>
      </c>
      <c r="AK796">
        <v>0</v>
      </c>
      <c r="AL796">
        <v>-0.35</v>
      </c>
      <c r="AM796">
        <v>0.45</v>
      </c>
      <c r="AN796">
        <v>-0.31999999999999901</v>
      </c>
      <c r="AO796">
        <v>0.44</v>
      </c>
      <c r="AP796">
        <v>0.1</v>
      </c>
      <c r="AQ796">
        <v>0</v>
      </c>
    </row>
    <row r="797" spans="1:43" hidden="1" x14ac:dyDescent="0.25">
      <c r="A797" t="s">
        <v>1890</v>
      </c>
      <c r="B797" t="s">
        <v>1889</v>
      </c>
      <c r="C797" t="s">
        <v>712</v>
      </c>
      <c r="D797">
        <v>2599.7452123049902</v>
      </c>
      <c r="E797">
        <v>3042.75</v>
      </c>
      <c r="F797">
        <v>82.17</v>
      </c>
      <c r="G797">
        <v>0</v>
      </c>
      <c r="H797">
        <v>8.64</v>
      </c>
      <c r="I797">
        <v>361.16</v>
      </c>
      <c r="J797">
        <v>1.5999999999999901</v>
      </c>
      <c r="L797">
        <v>5.1917999999999997</v>
      </c>
      <c r="M797">
        <v>83.71</v>
      </c>
      <c r="O797">
        <v>367.88</v>
      </c>
      <c r="P797">
        <v>42.810000000000201</v>
      </c>
      <c r="R797">
        <v>272.7482</v>
      </c>
      <c r="S797">
        <v>68.81</v>
      </c>
      <c r="T797">
        <v>91.53</v>
      </c>
      <c r="U797">
        <v>6.23</v>
      </c>
      <c r="V797">
        <v>41.2100000000002</v>
      </c>
      <c r="W797">
        <v>740.9</v>
      </c>
      <c r="X797">
        <v>598.16999999999996</v>
      </c>
      <c r="Y797">
        <v>173.7</v>
      </c>
      <c r="Z797">
        <v>0.86395279999999997</v>
      </c>
      <c r="AA797">
        <v>0</v>
      </c>
      <c r="AC797">
        <v>749.54</v>
      </c>
      <c r="AD797">
        <v>100.63</v>
      </c>
      <c r="AE797">
        <v>0</v>
      </c>
      <c r="AF797">
        <v>966.05</v>
      </c>
      <c r="AG797">
        <v>216.51</v>
      </c>
      <c r="AH797">
        <v>67.569999999999993</v>
      </c>
      <c r="AI797">
        <v>749.54</v>
      </c>
      <c r="AJ797">
        <v>28.83</v>
      </c>
      <c r="AK797">
        <v>-18.28</v>
      </c>
      <c r="AL797">
        <v>-109.63</v>
      </c>
      <c r="AM797">
        <v>124.28</v>
      </c>
      <c r="AN797">
        <v>-6.6</v>
      </c>
      <c r="AO797">
        <v>95.45</v>
      </c>
      <c r="AP797">
        <v>-3.6299999999999901</v>
      </c>
      <c r="AQ797">
        <v>17.28</v>
      </c>
    </row>
    <row r="798" spans="1:43" hidden="1" x14ac:dyDescent="0.25">
      <c r="A798" t="s">
        <v>1892</v>
      </c>
      <c r="B798" t="s">
        <v>1891</v>
      </c>
      <c r="C798" t="s">
        <v>52</v>
      </c>
      <c r="D798">
        <v>2589.2926726699998</v>
      </c>
      <c r="E798">
        <v>263.14999999999998</v>
      </c>
      <c r="F798">
        <v>134.11000000000001</v>
      </c>
      <c r="G798">
        <v>371.77</v>
      </c>
      <c r="H798">
        <v>19.350000000000001</v>
      </c>
      <c r="I798">
        <v>591.41999999999996</v>
      </c>
      <c r="K798">
        <v>4.38</v>
      </c>
      <c r="L798">
        <v>0</v>
      </c>
      <c r="M798">
        <v>6.6</v>
      </c>
      <c r="N798">
        <v>0</v>
      </c>
      <c r="O798">
        <v>31.1299999999999</v>
      </c>
      <c r="P798">
        <v>1.2500000000002101</v>
      </c>
      <c r="R798">
        <v>17.029999999999902</v>
      </c>
      <c r="S798">
        <v>41.25</v>
      </c>
      <c r="T798">
        <v>509.41999999999899</v>
      </c>
      <c r="U798">
        <v>3.12</v>
      </c>
      <c r="V798">
        <v>1.2500000000002101</v>
      </c>
      <c r="W798">
        <v>175.94</v>
      </c>
      <c r="X798">
        <v>1180.71</v>
      </c>
      <c r="Y798">
        <v>643.53</v>
      </c>
      <c r="Z798">
        <v>9.6723671000000007</v>
      </c>
      <c r="AA798">
        <v>503.71</v>
      </c>
      <c r="AC798">
        <v>567.05999999999995</v>
      </c>
      <c r="AD798">
        <v>228.51</v>
      </c>
      <c r="AE798">
        <v>0</v>
      </c>
      <c r="AF798">
        <v>1211.8399999999999</v>
      </c>
      <c r="AG798">
        <v>644.78</v>
      </c>
      <c r="AH798">
        <v>319.52999999999997</v>
      </c>
      <c r="AI798">
        <v>567.05999999999995</v>
      </c>
      <c r="AJ798">
        <v>2.9</v>
      </c>
      <c r="AK798">
        <v>358.02</v>
      </c>
      <c r="AL798">
        <v>18.829999999999998</v>
      </c>
      <c r="AM798">
        <v>-585.65</v>
      </c>
      <c r="AN798">
        <v>-662.75999999999897</v>
      </c>
      <c r="AO798">
        <v>-588.54999999999995</v>
      </c>
      <c r="AP798">
        <v>-208.79999999999899</v>
      </c>
      <c r="AQ798">
        <v>0</v>
      </c>
    </row>
    <row r="799" spans="1:43" hidden="1" x14ac:dyDescent="0.25">
      <c r="A799" t="s">
        <v>1894</v>
      </c>
      <c r="B799" t="s">
        <v>1893</v>
      </c>
      <c r="C799" t="s">
        <v>1151</v>
      </c>
      <c r="D799">
        <v>2580.8388</v>
      </c>
      <c r="E799">
        <v>1000</v>
      </c>
    </row>
    <row r="800" spans="1:43" hidden="1" x14ac:dyDescent="0.25">
      <c r="A800" t="s">
        <v>1896</v>
      </c>
      <c r="B800" t="s">
        <v>1895</v>
      </c>
      <c r="C800" t="s">
        <v>446</v>
      </c>
      <c r="D800">
        <v>2563.8905221250002</v>
      </c>
      <c r="E800">
        <v>335.15</v>
      </c>
      <c r="F800">
        <v>69.33</v>
      </c>
      <c r="G800">
        <v>157.24</v>
      </c>
      <c r="H800">
        <v>34.99</v>
      </c>
      <c r="I800">
        <v>9.49</v>
      </c>
      <c r="J800">
        <v>1.06</v>
      </c>
      <c r="L800">
        <v>0</v>
      </c>
      <c r="M800">
        <v>0</v>
      </c>
      <c r="N800">
        <v>0</v>
      </c>
      <c r="O800">
        <v>430.96</v>
      </c>
      <c r="P800">
        <v>116.99</v>
      </c>
      <c r="R800">
        <v>405.85</v>
      </c>
      <c r="S800">
        <v>58.629999999999903</v>
      </c>
      <c r="T800">
        <v>223.5</v>
      </c>
      <c r="U800">
        <v>25.11</v>
      </c>
      <c r="V800">
        <v>4.74</v>
      </c>
      <c r="W800">
        <v>97.34</v>
      </c>
      <c r="X800">
        <v>268.43</v>
      </c>
      <c r="Y800">
        <v>292.83</v>
      </c>
      <c r="Z800">
        <v>7.031293446936</v>
      </c>
      <c r="AA800">
        <v>197.32</v>
      </c>
      <c r="AC800">
        <v>289.57</v>
      </c>
      <c r="AD800">
        <v>84.52</v>
      </c>
      <c r="AE800">
        <v>111.19</v>
      </c>
      <c r="AF800">
        <v>699.39</v>
      </c>
      <c r="AG800">
        <v>409.82</v>
      </c>
      <c r="AH800">
        <v>115.79</v>
      </c>
      <c r="AI800">
        <v>289.57</v>
      </c>
      <c r="AJ800">
        <v>6.8</v>
      </c>
      <c r="AK800">
        <v>-9.2899999999999991</v>
      </c>
      <c r="AL800">
        <v>-5.97</v>
      </c>
      <c r="AM800">
        <v>10.28</v>
      </c>
      <c r="AN800">
        <v>-9.8199999999999896</v>
      </c>
      <c r="AO800">
        <v>3.4799999999999902</v>
      </c>
      <c r="AP800">
        <v>-4.9799999999999898</v>
      </c>
      <c r="AQ800">
        <v>0.11</v>
      </c>
    </row>
    <row r="801" spans="1:43" hidden="1" x14ac:dyDescent="0.25">
      <c r="A801" t="s">
        <v>1898</v>
      </c>
      <c r="B801" t="s">
        <v>1897</v>
      </c>
      <c r="C801" t="s">
        <v>544</v>
      </c>
      <c r="D801">
        <v>2560.6606003799998</v>
      </c>
      <c r="E801">
        <v>223.8</v>
      </c>
      <c r="F801">
        <v>96.19</v>
      </c>
      <c r="G801">
        <v>95.44</v>
      </c>
      <c r="H801">
        <v>11.52</v>
      </c>
      <c r="I801">
        <v>106.8</v>
      </c>
      <c r="J801">
        <v>7.94</v>
      </c>
      <c r="L801">
        <v>7.0000000000000007E-2</v>
      </c>
      <c r="M801">
        <v>17.170000000000002</v>
      </c>
      <c r="N801">
        <v>0</v>
      </c>
      <c r="O801">
        <v>241.73</v>
      </c>
      <c r="P801">
        <v>20.669999999999899</v>
      </c>
      <c r="R801">
        <v>217.99</v>
      </c>
      <c r="S801">
        <v>55.87</v>
      </c>
      <c r="T801">
        <v>37.229999999999897</v>
      </c>
      <c r="U801">
        <v>6.5</v>
      </c>
      <c r="V801">
        <v>1.28999999999999</v>
      </c>
      <c r="W801">
        <v>530.97</v>
      </c>
      <c r="X801">
        <v>550.29</v>
      </c>
      <c r="Y801">
        <v>133.41999999999999</v>
      </c>
      <c r="Z801">
        <v>11.5163508</v>
      </c>
      <c r="AA801">
        <v>23.36</v>
      </c>
      <c r="AC801">
        <v>637.92999999999995</v>
      </c>
      <c r="AD801">
        <v>139.69</v>
      </c>
      <c r="AE801">
        <v>11.4399999999999</v>
      </c>
      <c r="AF801">
        <v>792.02</v>
      </c>
      <c r="AG801">
        <v>154.08999999999901</v>
      </c>
      <c r="AH801">
        <v>247.93</v>
      </c>
      <c r="AI801">
        <v>637.92999999999995</v>
      </c>
      <c r="AJ801">
        <v>82.02</v>
      </c>
      <c r="AK801">
        <v>71.13</v>
      </c>
      <c r="AL801">
        <v>-133.35</v>
      </c>
      <c r="AM801">
        <v>75.819999999999993</v>
      </c>
      <c r="AN801">
        <v>-152.35</v>
      </c>
      <c r="AO801">
        <v>-6.2</v>
      </c>
      <c r="AP801">
        <v>13.5999999999999</v>
      </c>
      <c r="AQ801">
        <v>3.58</v>
      </c>
    </row>
    <row r="802" spans="1:43" hidden="1" x14ac:dyDescent="0.25">
      <c r="A802" t="s">
        <v>1900</v>
      </c>
      <c r="B802" t="s">
        <v>1899</v>
      </c>
      <c r="C802" t="s">
        <v>61</v>
      </c>
      <c r="D802">
        <v>2554.8458100900002</v>
      </c>
      <c r="E802">
        <v>338.35</v>
      </c>
      <c r="F802">
        <v>572.9</v>
      </c>
      <c r="G802">
        <v>685.9</v>
      </c>
      <c r="H802">
        <v>37.83</v>
      </c>
      <c r="I802">
        <v>373.51</v>
      </c>
      <c r="J802">
        <v>23.76</v>
      </c>
      <c r="L802">
        <v>0</v>
      </c>
      <c r="M802">
        <v>2.2400000000000002</v>
      </c>
      <c r="O802">
        <v>1365.15</v>
      </c>
      <c r="P802">
        <v>78.399999999999494</v>
      </c>
      <c r="R802">
        <v>941.42</v>
      </c>
      <c r="S802">
        <v>951.34</v>
      </c>
      <c r="T802">
        <v>1205.8</v>
      </c>
      <c r="U802">
        <v>421.49</v>
      </c>
      <c r="V802">
        <v>1.9599999999995401</v>
      </c>
      <c r="W802">
        <v>1362.92</v>
      </c>
      <c r="X802">
        <v>2578.6</v>
      </c>
      <c r="Y802">
        <v>1778.7</v>
      </c>
      <c r="Z802">
        <v>7.5665506000000002</v>
      </c>
      <c r="AA802">
        <v>471.56</v>
      </c>
      <c r="AC802">
        <v>2086.65</v>
      </c>
      <c r="AD802">
        <v>365.74</v>
      </c>
      <c r="AE802">
        <v>52.68</v>
      </c>
      <c r="AF802">
        <v>3943.75</v>
      </c>
      <c r="AG802">
        <v>1857.1</v>
      </c>
      <c r="AH802">
        <v>888.01</v>
      </c>
      <c r="AI802">
        <v>2086.65</v>
      </c>
      <c r="AJ802">
        <v>113.3</v>
      </c>
      <c r="AK802">
        <v>-223.89</v>
      </c>
      <c r="AL802">
        <v>-91.31</v>
      </c>
      <c r="AM802">
        <v>380.51</v>
      </c>
      <c r="AN802">
        <v>-128.11000000000001</v>
      </c>
      <c r="AO802">
        <v>267.20999999999998</v>
      </c>
      <c r="AP802">
        <v>65.31</v>
      </c>
      <c r="AQ802">
        <v>7.57</v>
      </c>
    </row>
    <row r="803" spans="1:43" hidden="1" x14ac:dyDescent="0.25">
      <c r="A803" t="s">
        <v>1902</v>
      </c>
      <c r="B803" t="s">
        <v>1901</v>
      </c>
      <c r="C803" t="s">
        <v>544</v>
      </c>
      <c r="D803">
        <v>2530.2653645549999</v>
      </c>
      <c r="E803">
        <v>1284.5</v>
      </c>
      <c r="F803">
        <v>177.18</v>
      </c>
      <c r="G803">
        <v>60.74</v>
      </c>
      <c r="H803">
        <v>19.61</v>
      </c>
      <c r="I803">
        <v>2.16</v>
      </c>
      <c r="J803">
        <v>20.97</v>
      </c>
      <c r="L803">
        <v>0</v>
      </c>
      <c r="M803">
        <v>0.01</v>
      </c>
      <c r="N803">
        <v>0.19</v>
      </c>
      <c r="O803">
        <v>480.57</v>
      </c>
      <c r="P803">
        <v>33.670000000000201</v>
      </c>
      <c r="R803">
        <v>445.08</v>
      </c>
      <c r="S803">
        <v>46.95</v>
      </c>
      <c r="T803">
        <v>349.01999999999902</v>
      </c>
      <c r="U803">
        <v>35.479999999999997</v>
      </c>
      <c r="V803">
        <v>1.8400000000002099</v>
      </c>
      <c r="W803">
        <v>339.02</v>
      </c>
      <c r="X803">
        <v>498.86</v>
      </c>
      <c r="Y803">
        <v>526.19999999999902</v>
      </c>
      <c r="Z803">
        <v>1.960566</v>
      </c>
      <c r="AA803">
        <v>341.18</v>
      </c>
      <c r="AC803">
        <v>419.56</v>
      </c>
      <c r="AD803">
        <v>294.85000000000002</v>
      </c>
      <c r="AE803">
        <v>10.86</v>
      </c>
      <c r="AF803">
        <v>979.43</v>
      </c>
      <c r="AG803">
        <v>559.87</v>
      </c>
      <c r="AH803">
        <v>154.9</v>
      </c>
      <c r="AI803">
        <v>419.55999999999898</v>
      </c>
      <c r="AJ803">
        <v>117.26</v>
      </c>
      <c r="AK803">
        <v>37.770000000000003</v>
      </c>
      <c r="AL803">
        <v>-112.51</v>
      </c>
      <c r="AM803">
        <v>74.66</v>
      </c>
      <c r="AN803">
        <v>-10.79</v>
      </c>
      <c r="AO803">
        <v>-42.6</v>
      </c>
      <c r="AP803">
        <v>-8.00000000000054E-2</v>
      </c>
      <c r="AQ803">
        <v>2.94</v>
      </c>
    </row>
    <row r="804" spans="1:43" hidden="1" x14ac:dyDescent="0.25">
      <c r="A804" t="s">
        <v>1904</v>
      </c>
      <c r="B804" t="s">
        <v>1903</v>
      </c>
      <c r="C804" t="s">
        <v>468</v>
      </c>
      <c r="D804">
        <v>2529.2535268500001</v>
      </c>
      <c r="E804">
        <v>1912.1</v>
      </c>
      <c r="F804">
        <v>167.56</v>
      </c>
      <c r="G804">
        <v>167.23</v>
      </c>
      <c r="H804">
        <v>13.16</v>
      </c>
      <c r="I804">
        <v>183.12</v>
      </c>
      <c r="J804">
        <v>22.21</v>
      </c>
      <c r="L804">
        <v>0</v>
      </c>
      <c r="M804">
        <v>0.25</v>
      </c>
      <c r="N804">
        <v>0</v>
      </c>
      <c r="O804">
        <v>521.04</v>
      </c>
      <c r="P804">
        <v>58.490000000000201</v>
      </c>
      <c r="R804">
        <v>498.97</v>
      </c>
      <c r="S804">
        <v>32.369999999999997</v>
      </c>
      <c r="T804">
        <v>65.809999999999903</v>
      </c>
      <c r="U804">
        <v>21.82</v>
      </c>
      <c r="V804">
        <v>13.160000000000201</v>
      </c>
      <c r="W804">
        <v>580.78</v>
      </c>
      <c r="X804">
        <v>531.99</v>
      </c>
      <c r="Y804">
        <v>233.36999999999901</v>
      </c>
      <c r="Z804">
        <v>1.3159829999999999</v>
      </c>
      <c r="AA804">
        <v>23.83</v>
      </c>
      <c r="AC804">
        <v>761.17</v>
      </c>
      <c r="AD804">
        <v>175.7</v>
      </c>
      <c r="AE804">
        <v>23.119999999999902</v>
      </c>
      <c r="AF804">
        <v>1053.03</v>
      </c>
      <c r="AG804">
        <v>291.86</v>
      </c>
      <c r="AH804">
        <v>140.80000000000001</v>
      </c>
      <c r="AI804">
        <v>761.16999999999905</v>
      </c>
      <c r="AJ804">
        <v>55.17</v>
      </c>
      <c r="AK804">
        <v>-54.95</v>
      </c>
      <c r="AL804">
        <v>38.770000000000003</v>
      </c>
      <c r="AM804">
        <v>130.88999999999999</v>
      </c>
      <c r="AN804">
        <v>-137.16</v>
      </c>
      <c r="AO804">
        <v>75.719999999999899</v>
      </c>
      <c r="AP804">
        <v>114.71</v>
      </c>
      <c r="AQ804">
        <v>26.32</v>
      </c>
    </row>
    <row r="805" spans="1:43" hidden="1" x14ac:dyDescent="0.25">
      <c r="A805" t="s">
        <v>1906</v>
      </c>
      <c r="B805" t="s">
        <v>1905</v>
      </c>
      <c r="C805" t="s">
        <v>913</v>
      </c>
      <c r="D805">
        <v>2516.1752321599902</v>
      </c>
      <c r="E805">
        <v>2161.9</v>
      </c>
      <c r="F805">
        <v>351.72</v>
      </c>
      <c r="G805">
        <v>38.89</v>
      </c>
      <c r="H805">
        <v>11.85</v>
      </c>
      <c r="I805">
        <v>12.95</v>
      </c>
      <c r="J805">
        <v>687.13</v>
      </c>
      <c r="L805">
        <v>0</v>
      </c>
      <c r="M805">
        <v>3013.05</v>
      </c>
      <c r="N805">
        <v>0</v>
      </c>
      <c r="O805">
        <v>3277.13</v>
      </c>
      <c r="P805">
        <v>886.9</v>
      </c>
      <c r="R805">
        <v>111.57</v>
      </c>
      <c r="S805">
        <v>275.659999999999</v>
      </c>
      <c r="T805">
        <v>558.95999999999901</v>
      </c>
      <c r="U805">
        <v>152.51</v>
      </c>
      <c r="V805">
        <v>21.78</v>
      </c>
      <c r="W805">
        <v>3186.08</v>
      </c>
      <c r="X805">
        <v>1757.27</v>
      </c>
      <c r="Y805">
        <v>910.68</v>
      </c>
      <c r="Z805">
        <v>1.1850863</v>
      </c>
      <c r="AA805">
        <v>573.14</v>
      </c>
      <c r="AC805">
        <v>3236.8199999999902</v>
      </c>
      <c r="AD805">
        <v>760.21</v>
      </c>
      <c r="AE805">
        <v>177.98999999999899</v>
      </c>
      <c r="AF805">
        <v>5034.3999999999996</v>
      </c>
      <c r="AG805">
        <v>1797.58</v>
      </c>
      <c r="AH805">
        <v>708.45</v>
      </c>
      <c r="AI805">
        <v>3236.8199999999902</v>
      </c>
      <c r="AJ805">
        <v>14.03</v>
      </c>
      <c r="AK805">
        <v>-222.73</v>
      </c>
      <c r="AL805">
        <v>38.090000000000003</v>
      </c>
      <c r="AM805">
        <v>183.34</v>
      </c>
      <c r="AN805">
        <v>9.93</v>
      </c>
      <c r="AO805">
        <v>169.31</v>
      </c>
      <c r="AP805">
        <v>-1.2999999999999801</v>
      </c>
      <c r="AQ805">
        <v>11.85</v>
      </c>
    </row>
    <row r="806" spans="1:43" hidden="1" x14ac:dyDescent="0.25">
      <c r="A806" t="s">
        <v>1908</v>
      </c>
      <c r="B806" t="s">
        <v>1907</v>
      </c>
      <c r="C806" t="s">
        <v>347</v>
      </c>
      <c r="D806">
        <v>2494.1614789</v>
      </c>
      <c r="E806">
        <v>84.3</v>
      </c>
      <c r="F806">
        <v>157.38</v>
      </c>
      <c r="G806">
        <v>399.63</v>
      </c>
      <c r="H806">
        <v>150.25</v>
      </c>
      <c r="I806">
        <v>28.78</v>
      </c>
      <c r="J806">
        <v>48.13</v>
      </c>
      <c r="L806">
        <v>0</v>
      </c>
      <c r="M806">
        <v>0</v>
      </c>
      <c r="N806">
        <v>0.11</v>
      </c>
      <c r="O806">
        <v>1071.08</v>
      </c>
      <c r="P806">
        <v>61.27</v>
      </c>
      <c r="R806">
        <v>1037.81</v>
      </c>
      <c r="S806">
        <v>56.63</v>
      </c>
      <c r="T806">
        <v>245.12</v>
      </c>
      <c r="U806">
        <v>33.270000000000003</v>
      </c>
      <c r="V806">
        <v>7.45</v>
      </c>
      <c r="W806">
        <v>927.979999999999</v>
      </c>
      <c r="X806">
        <v>870.66</v>
      </c>
      <c r="Y806">
        <v>402.5</v>
      </c>
      <c r="Z806">
        <v>30.0501383</v>
      </c>
      <c r="AA806">
        <v>84.25</v>
      </c>
      <c r="AC806">
        <v>1477.96999999999</v>
      </c>
      <c r="AD806">
        <v>476.92</v>
      </c>
      <c r="AE806">
        <v>5.6899999999999897</v>
      </c>
      <c r="AF806">
        <v>1941.73999999999</v>
      </c>
      <c r="AG806">
        <v>463.77</v>
      </c>
      <c r="AH806">
        <v>308.33</v>
      </c>
      <c r="AI806">
        <v>1477.96999999999</v>
      </c>
      <c r="AJ806">
        <v>35.33</v>
      </c>
      <c r="AK806">
        <v>-151.99</v>
      </c>
      <c r="AL806">
        <v>34.840000000000003</v>
      </c>
      <c r="AM806">
        <v>92.02</v>
      </c>
      <c r="AN806">
        <v>-155.87</v>
      </c>
      <c r="AO806">
        <v>56.69</v>
      </c>
      <c r="AP806">
        <v>-25.13</v>
      </c>
      <c r="AQ806">
        <v>0</v>
      </c>
    </row>
    <row r="807" spans="1:43" hidden="1" x14ac:dyDescent="0.25">
      <c r="A807" t="s">
        <v>1910</v>
      </c>
      <c r="B807" t="s">
        <v>1909</v>
      </c>
      <c r="C807" t="s">
        <v>339</v>
      </c>
      <c r="D807">
        <v>2491.10862</v>
      </c>
      <c r="E807">
        <v>280.2</v>
      </c>
      <c r="F807">
        <v>61.86</v>
      </c>
      <c r="G807">
        <v>37.840000000000003</v>
      </c>
      <c r="H807">
        <v>23.2</v>
      </c>
      <c r="I807">
        <v>35.61</v>
      </c>
      <c r="J807">
        <v>23.9</v>
      </c>
      <c r="L807">
        <v>0</v>
      </c>
      <c r="M807">
        <v>17.68</v>
      </c>
      <c r="N807">
        <v>0</v>
      </c>
      <c r="O807">
        <v>611.81999999999903</v>
      </c>
      <c r="P807">
        <v>62.439999999999898</v>
      </c>
      <c r="R807">
        <v>587.349999999999</v>
      </c>
      <c r="S807">
        <v>30.82</v>
      </c>
      <c r="T807">
        <v>120.719999999999</v>
      </c>
      <c r="U807">
        <v>6.79</v>
      </c>
      <c r="V807">
        <v>25.869999999999798</v>
      </c>
      <c r="W807">
        <v>593.31999999999903</v>
      </c>
      <c r="X807">
        <v>290.75</v>
      </c>
      <c r="Y807">
        <v>182.57999999999899</v>
      </c>
      <c r="Z807">
        <v>9.1496855999999998</v>
      </c>
      <c r="AA807">
        <v>19.47</v>
      </c>
      <c r="AC807">
        <v>657.55</v>
      </c>
      <c r="AD807">
        <v>205.84</v>
      </c>
      <c r="AE807">
        <v>12.67</v>
      </c>
      <c r="AF807">
        <v>902.56999999999903</v>
      </c>
      <c r="AG807">
        <v>245.01999999999899</v>
      </c>
      <c r="AH807">
        <v>18.48</v>
      </c>
      <c r="AI807">
        <v>657.55</v>
      </c>
      <c r="AJ807">
        <v>46.47</v>
      </c>
      <c r="AK807">
        <v>-92.66</v>
      </c>
      <c r="AL807">
        <v>-42.45</v>
      </c>
      <c r="AM807">
        <v>147.91999999999999</v>
      </c>
      <c r="AN807">
        <v>-42.54</v>
      </c>
      <c r="AO807">
        <v>101.44999999999899</v>
      </c>
      <c r="AP807">
        <v>12.809999999999899</v>
      </c>
      <c r="AQ807">
        <v>34.799999999999997</v>
      </c>
    </row>
    <row r="808" spans="1:43" hidden="1" x14ac:dyDescent="0.25">
      <c r="A808" t="s">
        <v>1912</v>
      </c>
      <c r="B808" t="s">
        <v>1911</v>
      </c>
      <c r="C808" t="s">
        <v>468</v>
      </c>
      <c r="D808">
        <v>2483.6667702</v>
      </c>
      <c r="E808">
        <v>363.1</v>
      </c>
      <c r="F808">
        <v>231.02</v>
      </c>
      <c r="G808">
        <v>45.29</v>
      </c>
      <c r="H808">
        <v>13.63</v>
      </c>
      <c r="I808">
        <v>207.37</v>
      </c>
      <c r="J808">
        <v>14.09</v>
      </c>
      <c r="L808">
        <v>1.2435</v>
      </c>
      <c r="M808">
        <v>53.03</v>
      </c>
      <c r="N808">
        <v>60.77</v>
      </c>
      <c r="O808">
        <v>509.24</v>
      </c>
      <c r="P808">
        <v>64.370000000000203</v>
      </c>
      <c r="R808">
        <v>420.19650000000001</v>
      </c>
      <c r="S808">
        <v>44.08</v>
      </c>
      <c r="T808">
        <v>238.759999999999</v>
      </c>
      <c r="U808">
        <v>34.770000000000003</v>
      </c>
      <c r="V808">
        <v>6.94000000000021</v>
      </c>
      <c r="W808">
        <v>484.99999999999898</v>
      </c>
      <c r="X808">
        <v>629.6</v>
      </c>
      <c r="Y808">
        <v>469.78</v>
      </c>
      <c r="Z808">
        <v>6.8158000000000003</v>
      </c>
      <c r="AA808">
        <v>165.01</v>
      </c>
      <c r="AC808">
        <v>604.68999999999903</v>
      </c>
      <c r="AD808">
        <v>111.76</v>
      </c>
      <c r="AE808">
        <v>43.34</v>
      </c>
      <c r="AF808">
        <v>1138.8399999999999</v>
      </c>
      <c r="AG808">
        <v>534.15</v>
      </c>
      <c r="AH808">
        <v>266.39</v>
      </c>
      <c r="AI808">
        <v>604.68999999999903</v>
      </c>
      <c r="AJ808">
        <v>51.49</v>
      </c>
      <c r="AK808">
        <v>9.66</v>
      </c>
      <c r="AL808">
        <v>-65.349999999999994</v>
      </c>
      <c r="AM808">
        <v>87.45</v>
      </c>
      <c r="AN808">
        <v>-64.47</v>
      </c>
      <c r="AO808">
        <v>35.96</v>
      </c>
      <c r="AP808">
        <v>31.76</v>
      </c>
      <c r="AQ808">
        <v>22.8</v>
      </c>
    </row>
    <row r="809" spans="1:43" hidden="1" x14ac:dyDescent="0.25">
      <c r="A809" t="s">
        <v>1914</v>
      </c>
      <c r="B809" t="s">
        <v>1913</v>
      </c>
      <c r="C809" t="s">
        <v>508</v>
      </c>
      <c r="D809">
        <v>2472.3941199999999</v>
      </c>
      <c r="E809">
        <v>572.1</v>
      </c>
      <c r="F809">
        <v>20.85</v>
      </c>
      <c r="G809">
        <v>131.37</v>
      </c>
      <c r="H809">
        <v>8.66</v>
      </c>
      <c r="I809">
        <v>40.019999999999897</v>
      </c>
      <c r="J809">
        <v>17.399999999999999</v>
      </c>
      <c r="L809">
        <v>0</v>
      </c>
      <c r="M809">
        <v>0</v>
      </c>
      <c r="N809">
        <v>0</v>
      </c>
      <c r="O809">
        <v>785.71</v>
      </c>
      <c r="P809">
        <v>136.94999999999999</v>
      </c>
      <c r="R809">
        <v>769.27</v>
      </c>
      <c r="S809">
        <v>54.37</v>
      </c>
      <c r="T809">
        <v>72.459999999999994</v>
      </c>
      <c r="U809">
        <v>16.440000000000001</v>
      </c>
      <c r="V809">
        <v>-9.9999999998772095E-3</v>
      </c>
      <c r="W809">
        <v>593.9</v>
      </c>
      <c r="X809">
        <v>178.48</v>
      </c>
      <c r="Y809">
        <v>93.31</v>
      </c>
      <c r="Z809">
        <v>4.3288000000000002</v>
      </c>
      <c r="AA809">
        <v>166.65</v>
      </c>
      <c r="AC809">
        <v>733.93</v>
      </c>
      <c r="AD809">
        <v>4.82</v>
      </c>
      <c r="AE809">
        <v>119.55999999999899</v>
      </c>
      <c r="AF809">
        <v>964.19</v>
      </c>
      <c r="AG809">
        <v>230.26</v>
      </c>
      <c r="AH809">
        <v>79.27</v>
      </c>
      <c r="AI809">
        <v>733.92999999999904</v>
      </c>
      <c r="AJ809">
        <v>57.88</v>
      </c>
      <c r="AK809">
        <v>-48.12</v>
      </c>
      <c r="AL809">
        <v>-80.87</v>
      </c>
      <c r="AM809">
        <v>129.91</v>
      </c>
      <c r="AN809">
        <v>-29.65</v>
      </c>
      <c r="AO809">
        <v>72.03</v>
      </c>
      <c r="AP809">
        <v>0.91999999999999404</v>
      </c>
      <c r="AQ809">
        <v>0</v>
      </c>
    </row>
    <row r="810" spans="1:43" hidden="1" x14ac:dyDescent="0.25">
      <c r="A810" t="s">
        <v>1916</v>
      </c>
      <c r="B810" t="s">
        <v>1915</v>
      </c>
      <c r="C810" t="s">
        <v>88</v>
      </c>
      <c r="D810">
        <v>2471.0926749999999</v>
      </c>
      <c r="E810">
        <v>108.3</v>
      </c>
      <c r="F810">
        <v>117.66</v>
      </c>
      <c r="G810">
        <v>0</v>
      </c>
      <c r="H810">
        <v>22.67</v>
      </c>
      <c r="I810">
        <v>300.45</v>
      </c>
      <c r="J810">
        <v>10.829999999999901</v>
      </c>
      <c r="L810">
        <v>4.6741999999999999</v>
      </c>
      <c r="M810">
        <v>4.16</v>
      </c>
      <c r="N810">
        <v>0</v>
      </c>
      <c r="O810">
        <v>316.12</v>
      </c>
      <c r="P810">
        <v>52.709999999999901</v>
      </c>
      <c r="R810">
        <v>242.35579999999999</v>
      </c>
      <c r="S810">
        <v>26.96</v>
      </c>
      <c r="T810">
        <v>104.69</v>
      </c>
      <c r="U810">
        <v>64.930000000000007</v>
      </c>
      <c r="V810">
        <v>38.469999999999899</v>
      </c>
      <c r="W810">
        <v>656.54</v>
      </c>
      <c r="X810">
        <v>638.15</v>
      </c>
      <c r="Y810">
        <v>222.35</v>
      </c>
      <c r="Z810">
        <v>22.670574999999999</v>
      </c>
      <c r="AA810">
        <v>24.44</v>
      </c>
      <c r="AC810">
        <v>679.20999999999901</v>
      </c>
      <c r="AD810">
        <v>127.03</v>
      </c>
      <c r="AE810">
        <v>3.4099999999999899</v>
      </c>
      <c r="AF810">
        <v>954.27</v>
      </c>
      <c r="AG810">
        <v>275.06</v>
      </c>
      <c r="AH810">
        <v>183.71</v>
      </c>
      <c r="AI810">
        <v>679.21</v>
      </c>
      <c r="AJ810">
        <v>14.52</v>
      </c>
      <c r="AK810">
        <v>-23.53</v>
      </c>
      <c r="AL810">
        <v>-111.07</v>
      </c>
      <c r="AM810">
        <v>113.5</v>
      </c>
      <c r="AN810">
        <v>-53.519999999999897</v>
      </c>
      <c r="AO810">
        <v>98.98</v>
      </c>
      <c r="AP810">
        <v>-21.099999999999898</v>
      </c>
      <c r="AQ810">
        <v>14.8</v>
      </c>
    </row>
    <row r="811" spans="1:43" hidden="1" x14ac:dyDescent="0.25">
      <c r="A811" t="s">
        <v>1918</v>
      </c>
      <c r="B811" t="s">
        <v>1917</v>
      </c>
      <c r="C811" t="s">
        <v>468</v>
      </c>
      <c r="D811">
        <v>2465.3467596</v>
      </c>
      <c r="E811">
        <v>816.45</v>
      </c>
      <c r="F811">
        <v>421.84</v>
      </c>
      <c r="G811">
        <v>0</v>
      </c>
      <c r="H811">
        <v>5.95</v>
      </c>
      <c r="I811">
        <v>454.02</v>
      </c>
      <c r="K811">
        <v>5.2</v>
      </c>
      <c r="L811">
        <v>0</v>
      </c>
      <c r="M811">
        <v>21.15</v>
      </c>
      <c r="N811">
        <v>0</v>
      </c>
      <c r="O811">
        <v>193.76</v>
      </c>
      <c r="P811">
        <v>19.879999999999701</v>
      </c>
      <c r="R811">
        <v>156.35999999999899</v>
      </c>
      <c r="S811">
        <v>10.5</v>
      </c>
      <c r="T811">
        <v>51.12</v>
      </c>
      <c r="U811">
        <v>11.05</v>
      </c>
      <c r="V811">
        <v>8.0299999999997702</v>
      </c>
      <c r="W811">
        <v>566.95000000000005</v>
      </c>
      <c r="X811">
        <v>871.979999999999</v>
      </c>
      <c r="Y811">
        <v>472.96</v>
      </c>
      <c r="Z811">
        <v>2.973163</v>
      </c>
      <c r="AA811">
        <v>12.46</v>
      </c>
      <c r="AC811">
        <v>572.9</v>
      </c>
      <c r="AD811">
        <v>131.41</v>
      </c>
      <c r="AE811">
        <v>11.85</v>
      </c>
      <c r="AF811">
        <v>1065.73999999999</v>
      </c>
      <c r="AG811">
        <v>492.83999999999901</v>
      </c>
      <c r="AH811">
        <v>276.05</v>
      </c>
      <c r="AI811">
        <v>572.9</v>
      </c>
      <c r="AJ811">
        <v>35.700000000000003</v>
      </c>
      <c r="AK811">
        <v>-9.2899999999999991</v>
      </c>
      <c r="AL811">
        <v>-62.09</v>
      </c>
      <c r="AM811">
        <v>191.78</v>
      </c>
      <c r="AN811">
        <v>-43.619999999999898</v>
      </c>
      <c r="AO811">
        <v>156.07999999999899</v>
      </c>
      <c r="AP811">
        <v>120.4</v>
      </c>
      <c r="AQ811">
        <v>7.82</v>
      </c>
    </row>
    <row r="812" spans="1:43" hidden="1" x14ac:dyDescent="0.25">
      <c r="A812" t="s">
        <v>1920</v>
      </c>
      <c r="B812" t="s">
        <v>1919</v>
      </c>
      <c r="C812" t="s">
        <v>74</v>
      </c>
      <c r="D812">
        <v>2463.2153753849998</v>
      </c>
      <c r="E812">
        <v>1605.95</v>
      </c>
      <c r="F812">
        <v>63.84</v>
      </c>
      <c r="G812">
        <v>0.67</v>
      </c>
      <c r="H812">
        <v>15.52</v>
      </c>
      <c r="I812">
        <v>155.71</v>
      </c>
      <c r="J812">
        <v>0.62</v>
      </c>
      <c r="L812">
        <v>1.9</v>
      </c>
      <c r="M812">
        <v>0</v>
      </c>
      <c r="N812">
        <v>0</v>
      </c>
      <c r="O812">
        <v>177.45</v>
      </c>
      <c r="P812">
        <v>32.279999999999802</v>
      </c>
      <c r="R812">
        <v>146.16999999999999</v>
      </c>
      <c r="S812">
        <v>157.66999999999999</v>
      </c>
      <c r="T812">
        <v>103.88999999999901</v>
      </c>
      <c r="U812">
        <v>29.38</v>
      </c>
      <c r="V812">
        <v>9.3899999999998691</v>
      </c>
      <c r="W812">
        <v>514.04</v>
      </c>
      <c r="X812">
        <v>552.79</v>
      </c>
      <c r="Y812">
        <v>167.73</v>
      </c>
      <c r="Z812">
        <v>1.5519738999999999</v>
      </c>
      <c r="AA812">
        <v>26.259999999999899</v>
      </c>
      <c r="AC812">
        <v>530.23</v>
      </c>
      <c r="AD812">
        <v>0</v>
      </c>
      <c r="AE812">
        <v>22.27</v>
      </c>
      <c r="AF812">
        <v>730.24</v>
      </c>
      <c r="AG812">
        <v>200.009999999999</v>
      </c>
      <c r="AH812">
        <v>239.41</v>
      </c>
      <c r="AI812">
        <v>530.23</v>
      </c>
      <c r="AJ812">
        <v>44.2</v>
      </c>
      <c r="AK812">
        <v>-6.57</v>
      </c>
      <c r="AL812">
        <v>-37.06</v>
      </c>
      <c r="AM812">
        <v>23.08</v>
      </c>
      <c r="AN812">
        <v>-191.09</v>
      </c>
      <c r="AO812">
        <v>-21.12</v>
      </c>
      <c r="AP812">
        <v>-20.55</v>
      </c>
      <c r="AQ812">
        <v>0</v>
      </c>
    </row>
    <row r="813" spans="1:43" hidden="1" x14ac:dyDescent="0.25">
      <c r="A813" t="s">
        <v>1922</v>
      </c>
      <c r="B813" t="s">
        <v>1921</v>
      </c>
      <c r="C813" t="s">
        <v>38</v>
      </c>
      <c r="D813">
        <v>2461.9174962000002</v>
      </c>
      <c r="E813">
        <v>338.75</v>
      </c>
      <c r="F813">
        <v>167.6</v>
      </c>
      <c r="G813">
        <v>164.12</v>
      </c>
      <c r="H813">
        <v>36.340000000000003</v>
      </c>
      <c r="I813">
        <v>7.07</v>
      </c>
      <c r="K813">
        <v>161.97999999999999</v>
      </c>
      <c r="L813">
        <v>0</v>
      </c>
      <c r="M813">
        <v>7.5</v>
      </c>
      <c r="N813">
        <v>0</v>
      </c>
      <c r="O813">
        <v>520.07999999999902</v>
      </c>
      <c r="P813">
        <v>234.51999999999899</v>
      </c>
      <c r="R813">
        <v>311.08</v>
      </c>
      <c r="S813">
        <v>93.739999999999895</v>
      </c>
      <c r="T813">
        <v>261.38</v>
      </c>
      <c r="U813">
        <v>39.520000000000003</v>
      </c>
      <c r="V813">
        <v>7.96999999999999</v>
      </c>
      <c r="W813">
        <v>118.969999999999</v>
      </c>
      <c r="X813">
        <v>462.85</v>
      </c>
      <c r="Y813">
        <v>428.98</v>
      </c>
      <c r="Z813">
        <v>7.268726</v>
      </c>
      <c r="AA813">
        <v>398.039999999999</v>
      </c>
      <c r="AC813">
        <v>319.42999999999898</v>
      </c>
      <c r="AD813">
        <v>259.64999999999998</v>
      </c>
      <c r="AE813">
        <v>226.54999999999899</v>
      </c>
      <c r="AF813">
        <v>982.93</v>
      </c>
      <c r="AG813">
        <v>663.5</v>
      </c>
      <c r="AH813">
        <v>102.39</v>
      </c>
      <c r="AI813">
        <v>319.42999999999898</v>
      </c>
      <c r="AJ813">
        <v>24.41</v>
      </c>
      <c r="AK813">
        <v>-59.09</v>
      </c>
      <c r="AL813">
        <v>-19.03</v>
      </c>
      <c r="AM813">
        <v>36.590000000000003</v>
      </c>
      <c r="AN813">
        <v>-74.260000000000005</v>
      </c>
      <c r="AO813">
        <v>12.18</v>
      </c>
      <c r="AP813">
        <v>-41.53</v>
      </c>
      <c r="AQ813">
        <v>0</v>
      </c>
    </row>
    <row r="814" spans="1:43" hidden="1" x14ac:dyDescent="0.25">
      <c r="A814" t="s">
        <v>1924</v>
      </c>
      <c r="B814" t="s">
        <v>1923</v>
      </c>
      <c r="C814" t="s">
        <v>102</v>
      </c>
      <c r="D814">
        <v>2459.4669095700001</v>
      </c>
      <c r="E814">
        <v>92.1</v>
      </c>
      <c r="F814">
        <v>34.4</v>
      </c>
      <c r="G814">
        <v>0</v>
      </c>
      <c r="H814">
        <v>19.559999999999999</v>
      </c>
      <c r="I814">
        <v>14.6699999999999</v>
      </c>
      <c r="J814">
        <v>3.73</v>
      </c>
      <c r="L814">
        <v>0</v>
      </c>
      <c r="M814">
        <v>0.08</v>
      </c>
      <c r="O814">
        <v>169.14</v>
      </c>
      <c r="P814">
        <v>47.819999999999901</v>
      </c>
      <c r="R814">
        <v>135.45999999999901</v>
      </c>
      <c r="S814">
        <v>61.67</v>
      </c>
      <c r="T814">
        <v>133.22999999999999</v>
      </c>
      <c r="U814">
        <v>33.6</v>
      </c>
      <c r="V814">
        <v>9.4899999999999896</v>
      </c>
      <c r="W814">
        <v>119.7</v>
      </c>
      <c r="X814">
        <v>210.57</v>
      </c>
      <c r="Y814">
        <v>167.63</v>
      </c>
      <c r="Z814">
        <v>23.90844772638</v>
      </c>
      <c r="AA814">
        <v>105.57</v>
      </c>
      <c r="AC814">
        <v>164.26</v>
      </c>
      <c r="AD814">
        <v>94.21</v>
      </c>
      <c r="AE814">
        <v>34.6</v>
      </c>
      <c r="AF814">
        <v>379.71</v>
      </c>
      <c r="AG814">
        <v>215.45</v>
      </c>
      <c r="AH814">
        <v>40.020000000000003</v>
      </c>
      <c r="AI814">
        <v>164.26</v>
      </c>
      <c r="AJ814">
        <v>41.07</v>
      </c>
      <c r="AK814">
        <v>45.55</v>
      </c>
      <c r="AL814">
        <v>-39.950000000000003</v>
      </c>
      <c r="AM814">
        <v>-3.63</v>
      </c>
      <c r="AN814">
        <v>-18.12</v>
      </c>
      <c r="AO814">
        <v>-44.7</v>
      </c>
      <c r="AP814">
        <v>1.96999999999999</v>
      </c>
      <c r="AQ814">
        <v>0</v>
      </c>
    </row>
    <row r="815" spans="1:43" hidden="1" x14ac:dyDescent="0.25">
      <c r="A815" t="s">
        <v>1926</v>
      </c>
      <c r="B815" t="s">
        <v>1925</v>
      </c>
      <c r="C815" t="s">
        <v>96</v>
      </c>
      <c r="D815">
        <v>2456.7910986500001</v>
      </c>
      <c r="E815">
        <v>153.80000000000001</v>
      </c>
      <c r="F815">
        <v>193.37</v>
      </c>
      <c r="G815">
        <v>4738.76</v>
      </c>
      <c r="H815">
        <v>31.36</v>
      </c>
      <c r="I815">
        <v>464.62</v>
      </c>
      <c r="J815">
        <v>125.31</v>
      </c>
      <c r="L815">
        <v>3725.83</v>
      </c>
      <c r="M815">
        <v>31.83</v>
      </c>
      <c r="N815">
        <v>0</v>
      </c>
      <c r="O815">
        <v>6795.4799999999896</v>
      </c>
      <c r="P815">
        <v>1665.46999999999</v>
      </c>
      <c r="R815">
        <v>2826.3799999999901</v>
      </c>
      <c r="S815">
        <v>255.56</v>
      </c>
      <c r="T815">
        <v>1226.42</v>
      </c>
      <c r="U815">
        <v>211.44</v>
      </c>
      <c r="V815">
        <v>429.99999999999801</v>
      </c>
      <c r="W815">
        <v>778.81999999999903</v>
      </c>
      <c r="X815">
        <v>1838.71999999999</v>
      </c>
      <c r="Y815">
        <v>1419.79</v>
      </c>
      <c r="Z815">
        <v>15.678309499999999</v>
      </c>
      <c r="AA815">
        <v>1829.89</v>
      </c>
      <c r="AC815">
        <v>5548.94</v>
      </c>
      <c r="AD815">
        <v>645.12</v>
      </c>
      <c r="AE815">
        <v>1110.1600000000001</v>
      </c>
      <c r="AF815">
        <v>8634.1999999999898</v>
      </c>
      <c r="AG815">
        <v>3085.2599999999902</v>
      </c>
      <c r="AH815">
        <v>473.42</v>
      </c>
      <c r="AI815">
        <v>5548.94</v>
      </c>
      <c r="AJ815">
        <v>463.8</v>
      </c>
      <c r="AK815">
        <v>130.37</v>
      </c>
      <c r="AL815">
        <v>-618.53</v>
      </c>
      <c r="AM815">
        <v>354.86</v>
      </c>
      <c r="AN815">
        <v>23.489999999999899</v>
      </c>
      <c r="AO815">
        <v>-108.94</v>
      </c>
      <c r="AP815">
        <v>-133.29999999999899</v>
      </c>
      <c r="AQ815">
        <v>0</v>
      </c>
    </row>
    <row r="816" spans="1:43" hidden="1" x14ac:dyDescent="0.25">
      <c r="A816" t="s">
        <v>1928</v>
      </c>
      <c r="B816" t="s">
        <v>1927</v>
      </c>
      <c r="C816" t="s">
        <v>712</v>
      </c>
      <c r="D816">
        <v>2443.70101965</v>
      </c>
      <c r="E816">
        <v>2048</v>
      </c>
      <c r="F816">
        <v>169.29</v>
      </c>
      <c r="G816">
        <v>2.2400000000000002</v>
      </c>
      <c r="H816">
        <v>12.15</v>
      </c>
      <c r="I816">
        <v>135.19999999999999</v>
      </c>
      <c r="K816">
        <v>1.28</v>
      </c>
      <c r="L816">
        <v>0</v>
      </c>
      <c r="M816">
        <v>0</v>
      </c>
      <c r="O816">
        <v>147.42999999999901</v>
      </c>
      <c r="P816">
        <v>7.56</v>
      </c>
      <c r="R816">
        <v>89.6</v>
      </c>
      <c r="S816">
        <v>55.81</v>
      </c>
      <c r="T816">
        <v>17.07</v>
      </c>
      <c r="U816">
        <v>56.55</v>
      </c>
      <c r="V816">
        <v>6.67</v>
      </c>
      <c r="W816">
        <v>327.69</v>
      </c>
      <c r="X816">
        <v>388.71</v>
      </c>
      <c r="Y816">
        <v>186.36</v>
      </c>
      <c r="Z816">
        <v>1.2145916000000001</v>
      </c>
      <c r="AA816">
        <v>1.23</v>
      </c>
      <c r="AC816">
        <v>342.219999999999</v>
      </c>
      <c r="AD816">
        <v>69.61</v>
      </c>
      <c r="AE816">
        <v>0.88999999999999901</v>
      </c>
      <c r="AF816">
        <v>536.14</v>
      </c>
      <c r="AG816">
        <v>193.92</v>
      </c>
      <c r="AH816">
        <v>128.09</v>
      </c>
      <c r="AI816">
        <v>342.219999999999</v>
      </c>
      <c r="AJ816">
        <v>12.87</v>
      </c>
      <c r="AK816">
        <v>-97.34</v>
      </c>
      <c r="AL816">
        <v>-37.630000000000003</v>
      </c>
      <c r="AM816">
        <v>132.83000000000001</v>
      </c>
      <c r="AN816">
        <v>-53.989999999999903</v>
      </c>
      <c r="AO816">
        <v>119.96</v>
      </c>
      <c r="AP816">
        <v>-2.1399999999999801</v>
      </c>
      <c r="AQ816">
        <v>97.16</v>
      </c>
    </row>
    <row r="817" spans="1:43" hidden="1" x14ac:dyDescent="0.25">
      <c r="A817" t="s">
        <v>1930</v>
      </c>
      <c r="B817" t="s">
        <v>1929</v>
      </c>
      <c r="C817" t="s">
        <v>347</v>
      </c>
      <c r="D817">
        <v>2439.3894608999999</v>
      </c>
      <c r="E817">
        <v>1202.55</v>
      </c>
      <c r="F817">
        <v>33.56</v>
      </c>
      <c r="G817">
        <v>54.82</v>
      </c>
      <c r="H817">
        <v>15.22</v>
      </c>
      <c r="I817">
        <v>8.74</v>
      </c>
      <c r="J817">
        <v>0.74</v>
      </c>
      <c r="L817">
        <v>0</v>
      </c>
      <c r="M817">
        <v>0</v>
      </c>
      <c r="O817">
        <v>30.39</v>
      </c>
      <c r="P817">
        <v>15.579999999999901</v>
      </c>
      <c r="R817">
        <v>28.71</v>
      </c>
      <c r="S817">
        <v>41.79</v>
      </c>
      <c r="T817">
        <v>70.23</v>
      </c>
      <c r="U817">
        <v>1.68</v>
      </c>
      <c r="V817">
        <v>0.33999999999997099</v>
      </c>
      <c r="W817">
        <v>58.49</v>
      </c>
      <c r="X817">
        <v>217.509999999999</v>
      </c>
      <c r="Y817">
        <v>103.79</v>
      </c>
      <c r="Z817">
        <v>1.5222009999999999</v>
      </c>
      <c r="AA817">
        <v>68.97</v>
      </c>
      <c r="AC817">
        <v>128.53</v>
      </c>
      <c r="AD817">
        <v>93.46</v>
      </c>
      <c r="AE817">
        <v>14.5</v>
      </c>
      <c r="AF817">
        <v>247.89999999999901</v>
      </c>
      <c r="AG817">
        <v>119.369999999999</v>
      </c>
      <c r="AH817">
        <v>73.52</v>
      </c>
      <c r="AI817">
        <v>128.53</v>
      </c>
      <c r="AJ817">
        <v>20.55</v>
      </c>
      <c r="AK817">
        <v>25.83</v>
      </c>
      <c r="AL817">
        <v>34.11</v>
      </c>
      <c r="AM817">
        <v>-60</v>
      </c>
      <c r="AN817">
        <v>-108.46</v>
      </c>
      <c r="AO817">
        <v>-80.55</v>
      </c>
      <c r="AP817">
        <v>-6.0000000000002197E-2</v>
      </c>
      <c r="AQ817">
        <v>0</v>
      </c>
    </row>
    <row r="818" spans="1:43" hidden="1" x14ac:dyDescent="0.25">
      <c r="A818" t="s">
        <v>1932</v>
      </c>
      <c r="B818" t="s">
        <v>1931</v>
      </c>
      <c r="C818" t="s">
        <v>102</v>
      </c>
      <c r="D818">
        <v>2415.2954490000002</v>
      </c>
      <c r="E818">
        <v>492.8</v>
      </c>
      <c r="F818">
        <v>271.42</v>
      </c>
      <c r="G818">
        <v>179.82</v>
      </c>
      <c r="H818">
        <v>10.09</v>
      </c>
      <c r="I818">
        <v>574.39</v>
      </c>
      <c r="J818">
        <v>12.44</v>
      </c>
      <c r="L818">
        <v>0</v>
      </c>
      <c r="M818">
        <v>35.85</v>
      </c>
      <c r="N818">
        <v>0</v>
      </c>
      <c r="O818">
        <v>345.21</v>
      </c>
      <c r="P818">
        <v>38.529999999999703</v>
      </c>
      <c r="R818">
        <v>276.19</v>
      </c>
      <c r="S818">
        <v>100.58</v>
      </c>
      <c r="T818">
        <v>439.77</v>
      </c>
      <c r="U818">
        <v>33.17</v>
      </c>
      <c r="V818">
        <v>5.5199999999997802</v>
      </c>
      <c r="W818">
        <v>852.78</v>
      </c>
      <c r="X818">
        <v>1447.19999999999</v>
      </c>
      <c r="Y818">
        <v>711.19</v>
      </c>
      <c r="Z818">
        <v>5.0427273000000001</v>
      </c>
      <c r="AA818">
        <v>389.59</v>
      </c>
      <c r="AC818">
        <v>1042.69</v>
      </c>
      <c r="AD818">
        <v>476.3</v>
      </c>
      <c r="AE818">
        <v>20.57</v>
      </c>
      <c r="AF818">
        <v>1792.4099999999901</v>
      </c>
      <c r="AG818">
        <v>749.719999999999</v>
      </c>
      <c r="AH818">
        <v>295.93</v>
      </c>
      <c r="AI818">
        <v>1042.69</v>
      </c>
      <c r="AJ818">
        <v>24.61</v>
      </c>
      <c r="AK818">
        <v>98.15</v>
      </c>
      <c r="AL818">
        <v>-17.309999999999999</v>
      </c>
      <c r="AM818">
        <v>-23.73</v>
      </c>
      <c r="AN818">
        <v>-313.83</v>
      </c>
      <c r="AO818">
        <v>-48.34</v>
      </c>
      <c r="AP818">
        <v>57.11</v>
      </c>
      <c r="AQ818">
        <v>44.97</v>
      </c>
    </row>
    <row r="819" spans="1:43" hidden="1" x14ac:dyDescent="0.25">
      <c r="A819" t="s">
        <v>1934</v>
      </c>
      <c r="B819" t="s">
        <v>1933</v>
      </c>
      <c r="C819" t="s">
        <v>1066</v>
      </c>
      <c r="D819">
        <v>2410.8460903800001</v>
      </c>
      <c r="E819">
        <v>19.2</v>
      </c>
      <c r="F819">
        <v>4556.3</v>
      </c>
      <c r="G819">
        <v>4361.8999999999996</v>
      </c>
      <c r="H819">
        <v>135.35</v>
      </c>
      <c r="I819">
        <v>23.4</v>
      </c>
      <c r="J819">
        <v>1303.46</v>
      </c>
      <c r="L819">
        <v>0</v>
      </c>
      <c r="M819">
        <v>4479.97</v>
      </c>
      <c r="N819">
        <v>10.4</v>
      </c>
      <c r="O819">
        <v>12456.88</v>
      </c>
      <c r="P819">
        <v>5263.74</v>
      </c>
      <c r="R819">
        <v>7805.6</v>
      </c>
      <c r="S819">
        <v>705.49</v>
      </c>
      <c r="T819">
        <v>1673.5999999999899</v>
      </c>
      <c r="U819">
        <v>171.31</v>
      </c>
      <c r="V819">
        <v>120</v>
      </c>
      <c r="W819">
        <v>-152.969999999999</v>
      </c>
      <c r="X819">
        <v>3482.46</v>
      </c>
      <c r="Y819">
        <v>6229.9</v>
      </c>
      <c r="Z819">
        <v>127.73599419999999</v>
      </c>
      <c r="AA819">
        <v>4292.3899999999903</v>
      </c>
      <c r="AC819">
        <v>4445.7</v>
      </c>
      <c r="AD819">
        <v>2612.7199999999998</v>
      </c>
      <c r="AE819">
        <v>3840.28</v>
      </c>
      <c r="AF819">
        <v>15939.34</v>
      </c>
      <c r="AG819">
        <v>11493.64</v>
      </c>
      <c r="AH819">
        <v>140.85</v>
      </c>
      <c r="AI819">
        <v>4445.7</v>
      </c>
      <c r="AJ819">
        <v>6.26</v>
      </c>
      <c r="AK819">
        <v>-833.2</v>
      </c>
      <c r="AL819">
        <v>12.33</v>
      </c>
      <c r="AM819">
        <v>792.31</v>
      </c>
      <c r="AN819">
        <v>526.11</v>
      </c>
      <c r="AO819">
        <v>786.05</v>
      </c>
      <c r="AP819">
        <v>-28.56</v>
      </c>
      <c r="AQ819">
        <v>0</v>
      </c>
    </row>
    <row r="820" spans="1:43" hidden="1" x14ac:dyDescent="0.25">
      <c r="A820" t="s">
        <v>1936</v>
      </c>
      <c r="B820" t="s">
        <v>1935</v>
      </c>
      <c r="C820" t="s">
        <v>27</v>
      </c>
      <c r="D820">
        <v>2403.6451132699999</v>
      </c>
      <c r="E820">
        <v>294.85000000000002</v>
      </c>
      <c r="G820">
        <v>649.20000000000005</v>
      </c>
      <c r="H820">
        <v>83.21</v>
      </c>
      <c r="I820">
        <v>766.17</v>
      </c>
      <c r="M820">
        <v>631.4</v>
      </c>
      <c r="O820">
        <v>913.83999999999901</v>
      </c>
      <c r="P820">
        <v>699.48999999999899</v>
      </c>
      <c r="Q820">
        <v>0.24</v>
      </c>
      <c r="R820">
        <v>92.75</v>
      </c>
      <c r="U820">
        <v>189.45</v>
      </c>
      <c r="V820">
        <v>449.82999999999902</v>
      </c>
      <c r="W820">
        <v>-252.58</v>
      </c>
      <c r="X820">
        <v>766.17</v>
      </c>
      <c r="Y820">
        <v>500.69</v>
      </c>
      <c r="Z820">
        <v>8.3214302</v>
      </c>
      <c r="AB820">
        <v>500.69</v>
      </c>
      <c r="AC820">
        <v>479.83</v>
      </c>
      <c r="AE820">
        <v>249.66</v>
      </c>
      <c r="AF820">
        <v>1680.00999999999</v>
      </c>
      <c r="AG820">
        <v>1200.1799999999901</v>
      </c>
      <c r="AI820">
        <v>479.83</v>
      </c>
      <c r="AJ820">
        <v>64.349999999999994</v>
      </c>
      <c r="AK820">
        <v>352.22</v>
      </c>
      <c r="AL820">
        <v>-64.31</v>
      </c>
      <c r="AM820">
        <v>207.44</v>
      </c>
      <c r="AN820">
        <v>121.99</v>
      </c>
      <c r="AO820">
        <v>143.09</v>
      </c>
      <c r="AP820">
        <v>495.35</v>
      </c>
      <c r="AQ820">
        <v>0</v>
      </c>
    </row>
    <row r="821" spans="1:43" hidden="1" x14ac:dyDescent="0.25">
      <c r="A821" t="s">
        <v>1938</v>
      </c>
      <c r="B821" t="s">
        <v>1937</v>
      </c>
      <c r="C821" t="s">
        <v>24</v>
      </c>
      <c r="D821">
        <v>2387.4411943199998</v>
      </c>
      <c r="E821">
        <v>501.6</v>
      </c>
      <c r="F821">
        <v>21.14</v>
      </c>
      <c r="G821">
        <v>2024.44</v>
      </c>
      <c r="H821">
        <v>46.62</v>
      </c>
      <c r="I821">
        <v>929.2</v>
      </c>
      <c r="K821">
        <v>66.489999999999995</v>
      </c>
      <c r="L821">
        <v>897.72789999999998</v>
      </c>
      <c r="M821">
        <v>17.13</v>
      </c>
      <c r="N821">
        <v>95.08</v>
      </c>
      <c r="O821">
        <v>1232.3</v>
      </c>
      <c r="P821">
        <v>70.87</v>
      </c>
      <c r="R821">
        <v>143.60209999999901</v>
      </c>
      <c r="S821">
        <v>71.84</v>
      </c>
      <c r="T821">
        <v>109.659999999999</v>
      </c>
      <c r="U821">
        <v>107.35</v>
      </c>
      <c r="V821">
        <v>5.74</v>
      </c>
      <c r="W821">
        <v>-91.789999999999907</v>
      </c>
      <c r="X821">
        <v>1043.72</v>
      </c>
      <c r="Y821">
        <v>130.79999999999899</v>
      </c>
      <c r="Z821">
        <v>4.6622567000000004</v>
      </c>
      <c r="AA821">
        <v>77.12</v>
      </c>
      <c r="AC821">
        <v>2074.35</v>
      </c>
      <c r="AD821">
        <v>1.22</v>
      </c>
      <c r="AE821">
        <v>65.13</v>
      </c>
      <c r="AF821">
        <v>2276.02</v>
      </c>
      <c r="AG821">
        <v>201.67</v>
      </c>
      <c r="AH821">
        <v>41.46</v>
      </c>
      <c r="AI821">
        <v>2074.35</v>
      </c>
      <c r="AJ821">
        <v>5.77</v>
      </c>
      <c r="AK821">
        <v>229.31</v>
      </c>
      <c r="AL821">
        <v>-280.89</v>
      </c>
      <c r="AM821">
        <v>63.16</v>
      </c>
      <c r="AN821">
        <v>2.4599999999999902</v>
      </c>
      <c r="AO821">
        <v>57.39</v>
      </c>
      <c r="AP821">
        <v>11.58</v>
      </c>
      <c r="AQ821">
        <v>0</v>
      </c>
    </row>
    <row r="822" spans="1:43" hidden="1" x14ac:dyDescent="0.25">
      <c r="A822" t="s">
        <v>1940</v>
      </c>
      <c r="B822" t="s">
        <v>1939</v>
      </c>
      <c r="C822" t="s">
        <v>71</v>
      </c>
      <c r="D822">
        <v>2382.2231107500002</v>
      </c>
      <c r="E822">
        <v>3150.65</v>
      </c>
      <c r="F822">
        <v>439.59</v>
      </c>
      <c r="G822">
        <v>0.93</v>
      </c>
      <c r="H822">
        <v>7.66</v>
      </c>
      <c r="I822">
        <v>12.9</v>
      </c>
      <c r="J822">
        <v>63.91</v>
      </c>
      <c r="L822">
        <v>0</v>
      </c>
      <c r="M822">
        <v>254.47</v>
      </c>
      <c r="N822">
        <v>-0.31</v>
      </c>
      <c r="O822">
        <v>1234.29</v>
      </c>
      <c r="P822">
        <v>530.82999999999902</v>
      </c>
      <c r="R822">
        <v>933.8</v>
      </c>
      <c r="S822">
        <v>59.34</v>
      </c>
      <c r="T822">
        <v>418.17</v>
      </c>
      <c r="U822">
        <v>46.02</v>
      </c>
      <c r="V822">
        <v>103.5</v>
      </c>
      <c r="W822">
        <v>962.21</v>
      </c>
      <c r="X822">
        <v>1124.79</v>
      </c>
      <c r="Y822">
        <v>857.76</v>
      </c>
      <c r="Z822">
        <v>0.76570499999999997</v>
      </c>
      <c r="AA822">
        <v>609.68999999999903</v>
      </c>
      <c r="AC822">
        <v>970.49</v>
      </c>
      <c r="AD822">
        <v>812.99</v>
      </c>
      <c r="AE822">
        <v>363.41999999999899</v>
      </c>
      <c r="AF822">
        <v>2359.08</v>
      </c>
      <c r="AG822">
        <v>1388.59</v>
      </c>
      <c r="AH822">
        <v>239.56</v>
      </c>
      <c r="AI822">
        <v>970.49</v>
      </c>
      <c r="AJ822">
        <v>285.2</v>
      </c>
      <c r="AK822">
        <v>348.31</v>
      </c>
      <c r="AL822">
        <v>-282.13</v>
      </c>
      <c r="AM822">
        <v>-62.14</v>
      </c>
      <c r="AN822">
        <v>-227.509999999999</v>
      </c>
      <c r="AO822">
        <v>-347.34</v>
      </c>
      <c r="AP822">
        <v>4.0400000000000196</v>
      </c>
      <c r="AQ822">
        <v>22.97</v>
      </c>
    </row>
    <row r="823" spans="1:43" hidden="1" x14ac:dyDescent="0.25">
      <c r="A823" t="s">
        <v>1942</v>
      </c>
      <c r="B823" t="s">
        <v>1941</v>
      </c>
      <c r="C823" t="s">
        <v>115</v>
      </c>
      <c r="D823">
        <v>2381.347397</v>
      </c>
      <c r="E823">
        <v>113.25</v>
      </c>
      <c r="F823">
        <v>335.29</v>
      </c>
      <c r="G823">
        <v>133.57</v>
      </c>
      <c r="H823">
        <v>41.31</v>
      </c>
      <c r="I823">
        <v>468.2</v>
      </c>
      <c r="K823">
        <v>643.05999999999995</v>
      </c>
      <c r="L823">
        <v>0</v>
      </c>
      <c r="M823">
        <v>367.25</v>
      </c>
      <c r="N823">
        <v>-26.57</v>
      </c>
      <c r="O823">
        <v>1610.48999999999</v>
      </c>
      <c r="P823">
        <v>3172.9199999999901</v>
      </c>
      <c r="R823">
        <v>466.60999999999899</v>
      </c>
      <c r="S823">
        <v>42.629999999999903</v>
      </c>
      <c r="T823">
        <v>1479.74</v>
      </c>
      <c r="U823">
        <v>133.57</v>
      </c>
      <c r="V823">
        <v>23.289999999999001</v>
      </c>
      <c r="W823">
        <v>-905.51</v>
      </c>
      <c r="X823">
        <v>2620.2600000000002</v>
      </c>
      <c r="Y823">
        <v>1815.03</v>
      </c>
      <c r="Z823">
        <v>20.653490000000001</v>
      </c>
      <c r="AA823">
        <v>4441.75</v>
      </c>
      <c r="AC823">
        <v>-757.2</v>
      </c>
      <c r="AD823">
        <v>1814.53</v>
      </c>
      <c r="AE823">
        <v>3149.63</v>
      </c>
      <c r="AF823">
        <v>4230.75</v>
      </c>
      <c r="AG823">
        <v>4987.9499999999898</v>
      </c>
      <c r="AH823">
        <v>294.89999999999998</v>
      </c>
      <c r="AI823">
        <v>-757.199999999998</v>
      </c>
      <c r="AJ823">
        <v>11.2</v>
      </c>
      <c r="AK823">
        <v>-268.24</v>
      </c>
      <c r="AL823">
        <v>6</v>
      </c>
      <c r="AM823">
        <v>522.37</v>
      </c>
      <c r="AN823">
        <v>287.52</v>
      </c>
      <c r="AO823">
        <v>511.17</v>
      </c>
      <c r="AP823">
        <v>260.13</v>
      </c>
      <c r="AQ823">
        <v>0</v>
      </c>
    </row>
    <row r="824" spans="1:43" hidden="1" x14ac:dyDescent="0.25">
      <c r="A824" t="s">
        <v>1944</v>
      </c>
      <c r="B824" t="s">
        <v>1943</v>
      </c>
      <c r="C824" t="s">
        <v>541</v>
      </c>
      <c r="D824">
        <v>2373.9325607599999</v>
      </c>
      <c r="E824">
        <v>1094.9000000000001</v>
      </c>
      <c r="F824">
        <v>22.99</v>
      </c>
      <c r="G824">
        <v>90.31</v>
      </c>
      <c r="H824">
        <v>22.35</v>
      </c>
      <c r="I824">
        <v>143.47999999999999</v>
      </c>
      <c r="J824">
        <v>4.97</v>
      </c>
      <c r="L824">
        <v>45.742999999999903</v>
      </c>
      <c r="M824">
        <v>0</v>
      </c>
      <c r="N824">
        <v>2.37</v>
      </c>
      <c r="O824">
        <v>190.5</v>
      </c>
      <c r="P824">
        <v>55.739999999999903</v>
      </c>
      <c r="R824">
        <v>135.887</v>
      </c>
      <c r="S824">
        <v>29.09</v>
      </c>
      <c r="T824">
        <v>20.11</v>
      </c>
      <c r="U824">
        <v>8.8699999999999992</v>
      </c>
      <c r="V824">
        <v>1.21999999999998</v>
      </c>
      <c r="W824">
        <v>306.58</v>
      </c>
      <c r="X824">
        <v>329.95</v>
      </c>
      <c r="Y824">
        <v>43.1</v>
      </c>
      <c r="Z824">
        <v>2.2729319000000001</v>
      </c>
      <c r="AA824">
        <v>55.25</v>
      </c>
      <c r="AC824">
        <v>421.61</v>
      </c>
      <c r="AD824">
        <v>63.12</v>
      </c>
      <c r="AE824">
        <v>49.55</v>
      </c>
      <c r="AF824">
        <v>520.45000000000005</v>
      </c>
      <c r="AG824">
        <v>98.839999999999904</v>
      </c>
      <c r="AH824">
        <v>94.26</v>
      </c>
      <c r="AI824">
        <v>421.61</v>
      </c>
      <c r="AJ824">
        <v>26.73</v>
      </c>
      <c r="AK824">
        <v>-4.82</v>
      </c>
      <c r="AL824">
        <v>-60.07</v>
      </c>
      <c r="AM824">
        <v>50.52</v>
      </c>
      <c r="AN824">
        <v>-35.85</v>
      </c>
      <c r="AO824">
        <v>23.79</v>
      </c>
      <c r="AP824">
        <v>-14.3699999999999</v>
      </c>
      <c r="AQ824">
        <v>8.7899999999999991</v>
      </c>
    </row>
    <row r="825" spans="1:43" hidden="1" x14ac:dyDescent="0.25">
      <c r="A825" t="s">
        <v>1946</v>
      </c>
      <c r="B825" t="s">
        <v>1945</v>
      </c>
      <c r="C825" t="s">
        <v>323</v>
      </c>
      <c r="D825">
        <v>2365.5303284400002</v>
      </c>
      <c r="E825">
        <v>1003.35</v>
      </c>
      <c r="F825">
        <v>19.829999999999998</v>
      </c>
      <c r="G825">
        <v>31.76</v>
      </c>
      <c r="H825">
        <v>13.72</v>
      </c>
      <c r="I825">
        <v>76.39</v>
      </c>
      <c r="K825">
        <v>2.38</v>
      </c>
      <c r="L825">
        <v>0</v>
      </c>
      <c r="M825">
        <v>0</v>
      </c>
      <c r="O825">
        <v>136.69</v>
      </c>
      <c r="P825">
        <v>153.1</v>
      </c>
      <c r="R825">
        <v>121.73</v>
      </c>
      <c r="S825">
        <v>47.97</v>
      </c>
      <c r="T825">
        <v>684.84</v>
      </c>
      <c r="U825">
        <v>12.58</v>
      </c>
      <c r="V825">
        <v>0</v>
      </c>
      <c r="W825">
        <v>343.31</v>
      </c>
      <c r="X825">
        <v>1109.8699999999999</v>
      </c>
      <c r="Y825">
        <v>704.67</v>
      </c>
      <c r="Z825">
        <v>2.7440000000000002</v>
      </c>
      <c r="AA825">
        <v>568.36</v>
      </c>
      <c r="AC825">
        <v>388.79</v>
      </c>
      <c r="AD825">
        <v>982.34</v>
      </c>
      <c r="AE825">
        <v>153.1</v>
      </c>
      <c r="AF825">
        <v>1246.56</v>
      </c>
      <c r="AG825">
        <v>857.77</v>
      </c>
      <c r="AH825">
        <v>3.17</v>
      </c>
      <c r="AI825">
        <v>388.79</v>
      </c>
      <c r="AJ825">
        <v>31.8</v>
      </c>
      <c r="AK825">
        <v>77.989999999999995</v>
      </c>
      <c r="AL825">
        <v>-86.42</v>
      </c>
      <c r="AM825">
        <v>10.44</v>
      </c>
      <c r="AN825">
        <v>-144.24</v>
      </c>
      <c r="AO825">
        <v>-21.36</v>
      </c>
      <c r="AP825">
        <v>2.00999999999999</v>
      </c>
      <c r="AQ825">
        <v>15.09</v>
      </c>
    </row>
    <row r="826" spans="1:43" hidden="1" x14ac:dyDescent="0.25">
      <c r="A826" t="s">
        <v>1948</v>
      </c>
      <c r="B826" t="s">
        <v>1947</v>
      </c>
      <c r="C826" t="s">
        <v>765</v>
      </c>
      <c r="D826">
        <v>2362.86509282</v>
      </c>
      <c r="E826">
        <v>257.89999999999998</v>
      </c>
      <c r="F826">
        <v>13.15</v>
      </c>
      <c r="G826">
        <v>753.52</v>
      </c>
      <c r="H826">
        <v>69.319999999999993</v>
      </c>
      <c r="I826">
        <v>211.81</v>
      </c>
      <c r="K826">
        <v>25.48</v>
      </c>
      <c r="L826">
        <v>0</v>
      </c>
      <c r="M826">
        <v>60.11</v>
      </c>
      <c r="O826">
        <v>3991.14</v>
      </c>
      <c r="P826">
        <v>2992.69</v>
      </c>
      <c r="Q826">
        <v>3806.36</v>
      </c>
      <c r="R826">
        <v>99.19</v>
      </c>
      <c r="S826">
        <v>102.64</v>
      </c>
      <c r="T826">
        <v>315.70999999999998</v>
      </c>
      <c r="U826">
        <v>0</v>
      </c>
      <c r="V826">
        <v>1.0000000000218201E-2</v>
      </c>
      <c r="W826">
        <v>161.19999999999999</v>
      </c>
      <c r="X826">
        <v>314.45</v>
      </c>
      <c r="Y826">
        <v>328.86</v>
      </c>
      <c r="Z826">
        <v>6.9321067000000003</v>
      </c>
      <c r="AA826">
        <v>3148.93</v>
      </c>
      <c r="AC826">
        <v>984.04</v>
      </c>
      <c r="AD826">
        <v>0</v>
      </c>
      <c r="AE826">
        <v>2992.68</v>
      </c>
      <c r="AF826">
        <v>4305.59</v>
      </c>
      <c r="AG826">
        <v>3321.55</v>
      </c>
      <c r="AH826">
        <v>0</v>
      </c>
      <c r="AI826">
        <v>984.04</v>
      </c>
      <c r="AJ826">
        <v>40.9</v>
      </c>
      <c r="AK826">
        <v>1279.3699999999999</v>
      </c>
      <c r="AL826">
        <v>-84.54</v>
      </c>
      <c r="AM826">
        <v>-1220.43</v>
      </c>
      <c r="AN826">
        <v>-1248.3900000000001</v>
      </c>
      <c r="AO826">
        <v>-1261.33</v>
      </c>
      <c r="AP826">
        <v>-25.600000000000101</v>
      </c>
      <c r="AQ826">
        <v>0</v>
      </c>
    </row>
    <row r="827" spans="1:43" hidden="1" x14ac:dyDescent="0.25">
      <c r="A827" t="s">
        <v>1950</v>
      </c>
      <c r="B827" t="s">
        <v>1949</v>
      </c>
      <c r="C827" t="s">
        <v>1579</v>
      </c>
      <c r="D827">
        <v>2357.1957657599901</v>
      </c>
      <c r="E827">
        <v>111.25</v>
      </c>
      <c r="F827">
        <v>141.33000000000001</v>
      </c>
      <c r="G827">
        <v>296.32</v>
      </c>
      <c r="H827">
        <v>52.73</v>
      </c>
      <c r="I827">
        <v>302.89</v>
      </c>
      <c r="J827">
        <v>80.680000000000007</v>
      </c>
      <c r="L827">
        <v>538.42039999999997</v>
      </c>
      <c r="M827">
        <v>886.03</v>
      </c>
      <c r="N827">
        <v>214.33</v>
      </c>
      <c r="O827">
        <v>2246.3699999999899</v>
      </c>
      <c r="P827">
        <v>416.41999999999899</v>
      </c>
      <c r="R827">
        <v>733.31959999999901</v>
      </c>
      <c r="S827">
        <v>78.97</v>
      </c>
      <c r="T827">
        <v>232.52</v>
      </c>
      <c r="U827">
        <v>88.6</v>
      </c>
      <c r="V827">
        <v>18.499999999999702</v>
      </c>
      <c r="W827">
        <v>1788.37</v>
      </c>
      <c r="X827">
        <v>895.65</v>
      </c>
      <c r="Y827">
        <v>373.85</v>
      </c>
      <c r="Z827">
        <v>26.365427199999999</v>
      </c>
      <c r="AA827">
        <v>351.599999999999</v>
      </c>
      <c r="AC827">
        <v>2351.75</v>
      </c>
      <c r="AD827">
        <v>82.1</v>
      </c>
      <c r="AE827">
        <v>317.23999999999899</v>
      </c>
      <c r="AF827">
        <v>3142.01999999999</v>
      </c>
      <c r="AG827">
        <v>790.26999999999896</v>
      </c>
      <c r="AH827">
        <v>431.69</v>
      </c>
      <c r="AI827">
        <v>2351.75</v>
      </c>
      <c r="AJ827">
        <v>11.08</v>
      </c>
      <c r="AK827">
        <v>-122.83</v>
      </c>
      <c r="AL827">
        <v>-204.27</v>
      </c>
      <c r="AM827">
        <v>322.04000000000002</v>
      </c>
      <c r="AN827">
        <v>-76.039999999999907</v>
      </c>
      <c r="AO827">
        <v>310.95999999999998</v>
      </c>
      <c r="AP827">
        <v>-5.0599999999999801</v>
      </c>
      <c r="AQ827">
        <v>0.06</v>
      </c>
    </row>
    <row r="828" spans="1:43" hidden="1" x14ac:dyDescent="0.25">
      <c r="A828" t="s">
        <v>1952</v>
      </c>
      <c r="B828" t="s">
        <v>1951</v>
      </c>
      <c r="C828" t="s">
        <v>468</v>
      </c>
      <c r="D828">
        <v>2352.2483984999999</v>
      </c>
      <c r="E828">
        <v>341</v>
      </c>
      <c r="F828">
        <v>303.24</v>
      </c>
      <c r="G828">
        <v>12</v>
      </c>
      <c r="H828">
        <v>14.3</v>
      </c>
      <c r="I828">
        <v>81.569999999999993</v>
      </c>
      <c r="J828">
        <v>48.04</v>
      </c>
      <c r="L828">
        <v>9.5681999999999992</v>
      </c>
      <c r="M828">
        <v>0.51</v>
      </c>
      <c r="N828">
        <v>0</v>
      </c>
      <c r="O828">
        <v>340.81</v>
      </c>
      <c r="P828">
        <v>154.19</v>
      </c>
      <c r="R828">
        <v>301.86180000000002</v>
      </c>
      <c r="S828">
        <v>34.5</v>
      </c>
      <c r="T828">
        <v>62.469999999999899</v>
      </c>
      <c r="U828">
        <v>28.87</v>
      </c>
      <c r="V828">
        <v>22.52</v>
      </c>
      <c r="W828">
        <v>955.42</v>
      </c>
      <c r="X828">
        <v>1160.81</v>
      </c>
      <c r="Y828">
        <v>365.71</v>
      </c>
      <c r="Z828">
        <v>7.1518649999999999</v>
      </c>
      <c r="AA828">
        <v>115.22</v>
      </c>
      <c r="AC828">
        <v>981.719999999999</v>
      </c>
      <c r="AD828">
        <v>720.49</v>
      </c>
      <c r="AE828">
        <v>83.63</v>
      </c>
      <c r="AF828">
        <v>1501.62</v>
      </c>
      <c r="AG828">
        <v>519.9</v>
      </c>
      <c r="AH828">
        <v>324.25</v>
      </c>
      <c r="AI828">
        <v>981.72</v>
      </c>
      <c r="AJ828">
        <v>75</v>
      </c>
      <c r="AK828">
        <v>-11.24</v>
      </c>
      <c r="AL828">
        <v>-104.28</v>
      </c>
      <c r="AM828">
        <v>57.24</v>
      </c>
      <c r="AN828">
        <v>-234.76999999999899</v>
      </c>
      <c r="AO828">
        <v>-17.759999999999899</v>
      </c>
      <c r="AP828">
        <v>-58.28</v>
      </c>
      <c r="AQ828">
        <v>14.3</v>
      </c>
    </row>
    <row r="829" spans="1:43" hidden="1" x14ac:dyDescent="0.25">
      <c r="A829" t="s">
        <v>1954</v>
      </c>
      <c r="B829" t="s">
        <v>1953</v>
      </c>
      <c r="C829" t="s">
        <v>468</v>
      </c>
      <c r="D829">
        <v>2335.2267534749999</v>
      </c>
      <c r="E829">
        <v>234.55</v>
      </c>
      <c r="F829">
        <v>133.13999999999999</v>
      </c>
      <c r="G829">
        <v>217.4</v>
      </c>
      <c r="H829">
        <v>94.99</v>
      </c>
      <c r="I829">
        <v>237.88</v>
      </c>
      <c r="K829">
        <v>0.76999999999999902</v>
      </c>
      <c r="L829">
        <v>34.111400000000003</v>
      </c>
      <c r="M829">
        <v>7.0000000000000007E-2</v>
      </c>
      <c r="N829">
        <v>0</v>
      </c>
      <c r="O829">
        <v>406.83999999999901</v>
      </c>
      <c r="P829">
        <v>31.25</v>
      </c>
      <c r="R829">
        <v>358.47859999999901</v>
      </c>
      <c r="S829">
        <v>26.639999999999901</v>
      </c>
      <c r="T829">
        <v>221.22</v>
      </c>
      <c r="U829">
        <v>13.41</v>
      </c>
      <c r="V829">
        <v>13.28</v>
      </c>
      <c r="W829">
        <v>404.14</v>
      </c>
      <c r="X829">
        <v>695.3</v>
      </c>
      <c r="Y829">
        <v>354.36</v>
      </c>
      <c r="Z829">
        <v>9.4985835000000005</v>
      </c>
      <c r="AA829">
        <v>97.17</v>
      </c>
      <c r="AC829">
        <v>716.53</v>
      </c>
      <c r="AD829">
        <v>224.53</v>
      </c>
      <c r="AE829">
        <v>17.97</v>
      </c>
      <c r="AF829">
        <v>1102.1399999999901</v>
      </c>
      <c r="AG829">
        <v>385.61</v>
      </c>
      <c r="AH829">
        <v>206.25</v>
      </c>
      <c r="AI829">
        <v>716.52999999999895</v>
      </c>
      <c r="AJ829">
        <v>62.02</v>
      </c>
      <c r="AK829">
        <v>-59.94</v>
      </c>
      <c r="AL829">
        <v>-36.979999999999997</v>
      </c>
      <c r="AM829">
        <v>103.12</v>
      </c>
      <c r="AN829">
        <v>-30.81</v>
      </c>
      <c r="AO829">
        <v>41.1</v>
      </c>
      <c r="AP829">
        <v>6.2000000000000099</v>
      </c>
      <c r="AQ829">
        <v>10.34</v>
      </c>
    </row>
    <row r="830" spans="1:43" hidden="1" x14ac:dyDescent="0.25">
      <c r="A830" t="s">
        <v>1956</v>
      </c>
      <c r="B830" t="s">
        <v>1955</v>
      </c>
      <c r="C830" t="s">
        <v>91</v>
      </c>
      <c r="D830">
        <v>2334.439184025</v>
      </c>
      <c r="E830">
        <v>977.65</v>
      </c>
      <c r="F830">
        <v>78.02</v>
      </c>
      <c r="G830">
        <v>271.31</v>
      </c>
      <c r="H830">
        <v>22.8</v>
      </c>
      <c r="I830">
        <v>57.7</v>
      </c>
      <c r="K830">
        <v>6.97</v>
      </c>
      <c r="L830">
        <v>67.311099999999996</v>
      </c>
      <c r="M830">
        <v>40.409999999999997</v>
      </c>
      <c r="N830">
        <v>6.68</v>
      </c>
      <c r="O830">
        <v>221.73</v>
      </c>
      <c r="P830">
        <v>47.77</v>
      </c>
      <c r="R830">
        <v>88.3489</v>
      </c>
      <c r="S830">
        <v>203.05</v>
      </c>
      <c r="T830">
        <v>115.87</v>
      </c>
      <c r="U830">
        <v>18.690000000000001</v>
      </c>
      <c r="V830">
        <v>14.89</v>
      </c>
      <c r="W830">
        <v>102.759999999999</v>
      </c>
      <c r="X830">
        <v>423.48</v>
      </c>
      <c r="Y830">
        <v>193.89</v>
      </c>
      <c r="Z830">
        <v>2.2800164999999999</v>
      </c>
      <c r="AA830">
        <v>56.809999999999903</v>
      </c>
      <c r="AC830">
        <v>403.55</v>
      </c>
      <c r="AD830">
        <v>23.73</v>
      </c>
      <c r="AE830">
        <v>32.879999999999903</v>
      </c>
      <c r="AF830">
        <v>645.21</v>
      </c>
      <c r="AG830">
        <v>241.66</v>
      </c>
      <c r="AH830">
        <v>139</v>
      </c>
      <c r="AI830">
        <v>403.55</v>
      </c>
      <c r="AJ830">
        <v>13.02</v>
      </c>
      <c r="AK830">
        <v>-74.61</v>
      </c>
      <c r="AL830">
        <v>30.82</v>
      </c>
      <c r="AM830">
        <v>62.04</v>
      </c>
      <c r="AN830">
        <v>-47.13</v>
      </c>
      <c r="AO830">
        <v>49.019999999999897</v>
      </c>
      <c r="AP830">
        <v>18.25</v>
      </c>
      <c r="AQ830">
        <v>0</v>
      </c>
    </row>
    <row r="831" spans="1:43" hidden="1" x14ac:dyDescent="0.25">
      <c r="A831" t="s">
        <v>1958</v>
      </c>
      <c r="B831" t="s">
        <v>1957</v>
      </c>
      <c r="C831" t="s">
        <v>326</v>
      </c>
      <c r="D831">
        <v>2326.1834214700002</v>
      </c>
      <c r="E831">
        <v>242.95</v>
      </c>
      <c r="F831">
        <v>142.36000000000001</v>
      </c>
      <c r="G831">
        <v>0</v>
      </c>
      <c r="H831">
        <v>9.69</v>
      </c>
      <c r="I831">
        <v>26.57</v>
      </c>
      <c r="J831">
        <v>0.189999999999999</v>
      </c>
      <c r="L831">
        <v>0.36170000000000002</v>
      </c>
      <c r="M831">
        <v>0.01</v>
      </c>
      <c r="O831">
        <v>200.64</v>
      </c>
      <c r="P831">
        <v>65.290000000000006</v>
      </c>
      <c r="R831">
        <v>155.66829999999999</v>
      </c>
      <c r="S831">
        <v>27.06</v>
      </c>
      <c r="T831">
        <v>44.629999999999903</v>
      </c>
      <c r="U831">
        <v>44.6</v>
      </c>
      <c r="V831">
        <v>17.38</v>
      </c>
      <c r="W831">
        <v>259.42</v>
      </c>
      <c r="X831">
        <v>320.75</v>
      </c>
      <c r="Y831">
        <v>186.98999999999899</v>
      </c>
      <c r="Z831">
        <v>9.6944505999999997</v>
      </c>
      <c r="AA831">
        <v>64.39</v>
      </c>
      <c r="AC831">
        <v>269.11</v>
      </c>
      <c r="AD831">
        <v>115.57</v>
      </c>
      <c r="AE831">
        <v>47.72</v>
      </c>
      <c r="AF831">
        <v>521.39</v>
      </c>
      <c r="AG831">
        <v>252.27999999999901</v>
      </c>
      <c r="AH831">
        <v>151.55000000000001</v>
      </c>
      <c r="AI831">
        <v>269.11</v>
      </c>
      <c r="AJ831">
        <v>88.8</v>
      </c>
      <c r="AK831">
        <v>-3.1</v>
      </c>
      <c r="AL831">
        <v>-95.94</v>
      </c>
      <c r="AM831">
        <v>104.44</v>
      </c>
      <c r="AN831">
        <v>-43.26</v>
      </c>
      <c r="AO831">
        <v>15.64</v>
      </c>
      <c r="AP831">
        <v>5.4</v>
      </c>
      <c r="AQ831">
        <v>0.92</v>
      </c>
    </row>
    <row r="832" spans="1:43" hidden="1" x14ac:dyDescent="0.25">
      <c r="A832" t="s">
        <v>1960</v>
      </c>
      <c r="B832" t="s">
        <v>1959</v>
      </c>
      <c r="C832" t="s">
        <v>384</v>
      </c>
      <c r="D832">
        <v>2317.444</v>
      </c>
      <c r="E832">
        <v>100.7</v>
      </c>
      <c r="F832">
        <v>434.56</v>
      </c>
      <c r="G832">
        <v>963.61</v>
      </c>
      <c r="H832">
        <v>118.58</v>
      </c>
      <c r="I832">
        <v>300.18</v>
      </c>
      <c r="K832">
        <v>151.41</v>
      </c>
      <c r="L832">
        <v>0</v>
      </c>
      <c r="M832">
        <v>82.04</v>
      </c>
      <c r="N832">
        <v>6.59</v>
      </c>
      <c r="O832">
        <v>854.28</v>
      </c>
      <c r="P832">
        <v>621.56999999999903</v>
      </c>
      <c r="R832">
        <v>99.82</v>
      </c>
      <c r="S832">
        <v>407.39</v>
      </c>
      <c r="T832">
        <v>5518.71</v>
      </c>
      <c r="U832">
        <v>521.01</v>
      </c>
      <c r="V832">
        <v>42.63</v>
      </c>
      <c r="W832">
        <v>959.87</v>
      </c>
      <c r="X832">
        <v>7769.21</v>
      </c>
      <c r="Y832">
        <v>5953.27</v>
      </c>
      <c r="Z832">
        <v>23.72</v>
      </c>
      <c r="AA832">
        <v>2626.91</v>
      </c>
      <c r="AC832">
        <v>2048.65</v>
      </c>
      <c r="AD832">
        <v>6819.59</v>
      </c>
      <c r="AE832">
        <v>578.93999999999903</v>
      </c>
      <c r="AF832">
        <v>8623.49</v>
      </c>
      <c r="AG832">
        <v>6574.84</v>
      </c>
      <c r="AH832">
        <v>242.05</v>
      </c>
      <c r="AI832">
        <v>2048.6499999999901</v>
      </c>
      <c r="AJ832">
        <v>9.52</v>
      </c>
      <c r="AK832">
        <v>-528.57000000000005</v>
      </c>
      <c r="AL832">
        <v>525.45000000000005</v>
      </c>
      <c r="AM832">
        <v>133.65</v>
      </c>
      <c r="AN832">
        <v>-94.159999999999897</v>
      </c>
      <c r="AO832">
        <v>124.13</v>
      </c>
      <c r="AP832">
        <v>130.52999999999901</v>
      </c>
      <c r="AQ832">
        <v>0</v>
      </c>
    </row>
    <row r="833" spans="1:43" hidden="1" x14ac:dyDescent="0.25">
      <c r="A833" t="s">
        <v>1962</v>
      </c>
      <c r="B833" t="s">
        <v>1961</v>
      </c>
      <c r="C833" t="s">
        <v>121</v>
      </c>
      <c r="D833">
        <v>2314.98</v>
      </c>
      <c r="E833">
        <v>3712.95</v>
      </c>
      <c r="F833">
        <v>10.77</v>
      </c>
      <c r="G833">
        <v>0</v>
      </c>
      <c r="H833">
        <v>0.6</v>
      </c>
      <c r="I833">
        <v>162.63999999999999</v>
      </c>
      <c r="K833">
        <v>168.36999999999901</v>
      </c>
      <c r="L833">
        <v>0</v>
      </c>
      <c r="M833">
        <v>0.02</v>
      </c>
      <c r="O833">
        <v>247.61999999999901</v>
      </c>
      <c r="P833">
        <v>132.08000000000001</v>
      </c>
      <c r="R833">
        <v>34.67</v>
      </c>
      <c r="S833">
        <v>34.21</v>
      </c>
      <c r="T833">
        <v>319.45</v>
      </c>
      <c r="U833">
        <v>44.56</v>
      </c>
      <c r="V833">
        <v>4.1399999999999997</v>
      </c>
      <c r="W833">
        <v>2.93</v>
      </c>
      <c r="X833">
        <v>218.20999999999901</v>
      </c>
      <c r="Y833">
        <v>330.219999999999</v>
      </c>
      <c r="Z833">
        <v>0.6</v>
      </c>
      <c r="AA833">
        <v>333.36</v>
      </c>
      <c r="AC833">
        <v>3.53</v>
      </c>
      <c r="AD833">
        <v>21.35</v>
      </c>
      <c r="AE833">
        <v>127.94</v>
      </c>
      <c r="AF833">
        <v>465.82999999999902</v>
      </c>
      <c r="AG833">
        <v>462.29999999999899</v>
      </c>
      <c r="AH833">
        <v>0.01</v>
      </c>
      <c r="AI833">
        <v>3.5299999999999701</v>
      </c>
      <c r="AJ833">
        <v>21.56</v>
      </c>
      <c r="AK833">
        <v>-30.01</v>
      </c>
      <c r="AL833">
        <v>-40.74</v>
      </c>
      <c r="AM833">
        <v>102</v>
      </c>
      <c r="AN833">
        <v>74.45</v>
      </c>
      <c r="AO833">
        <v>80.44</v>
      </c>
      <c r="AP833">
        <v>31.249999999999901</v>
      </c>
      <c r="AQ833">
        <v>0.01</v>
      </c>
    </row>
    <row r="834" spans="1:43" hidden="1" x14ac:dyDescent="0.25">
      <c r="A834" t="s">
        <v>1964</v>
      </c>
      <c r="B834" t="s">
        <v>1963</v>
      </c>
      <c r="C834" t="s">
        <v>102</v>
      </c>
      <c r="D834">
        <v>2309.8282265299999</v>
      </c>
      <c r="E834">
        <v>1876.35</v>
      </c>
      <c r="F834">
        <v>438.16</v>
      </c>
      <c r="G834">
        <v>248.78</v>
      </c>
      <c r="H834">
        <v>12.11</v>
      </c>
      <c r="I834">
        <v>29.42</v>
      </c>
      <c r="J834">
        <v>2.3099999999999898</v>
      </c>
      <c r="L834">
        <v>0</v>
      </c>
      <c r="M834">
        <v>0</v>
      </c>
      <c r="O834">
        <v>267.74</v>
      </c>
      <c r="P834">
        <v>24.519999999999801</v>
      </c>
      <c r="R834">
        <v>252.82</v>
      </c>
      <c r="S834">
        <v>35.67</v>
      </c>
      <c r="T834">
        <v>29.419999999999899</v>
      </c>
      <c r="U834">
        <v>14.92</v>
      </c>
      <c r="V834">
        <v>1.17999999999988</v>
      </c>
      <c r="W834">
        <v>123.7</v>
      </c>
      <c r="X834">
        <v>608.94999999999902</v>
      </c>
      <c r="Y834">
        <v>467.58</v>
      </c>
      <c r="Z834">
        <v>1.2110460999999999</v>
      </c>
      <c r="AA834">
        <v>46.06</v>
      </c>
      <c r="AC834">
        <v>384.59</v>
      </c>
      <c r="AD834">
        <v>261</v>
      </c>
      <c r="AE834">
        <v>21.03</v>
      </c>
      <c r="AF834">
        <v>876.68999999999903</v>
      </c>
      <c r="AG834">
        <v>492.099999999999</v>
      </c>
      <c r="AH834">
        <v>282.86</v>
      </c>
      <c r="AI834">
        <v>384.59</v>
      </c>
      <c r="AJ834">
        <v>18.91</v>
      </c>
      <c r="AK834">
        <v>-15.26</v>
      </c>
      <c r="AL834">
        <v>-18.13</v>
      </c>
      <c r="AM834">
        <v>38.24</v>
      </c>
      <c r="AN834">
        <v>-26.98</v>
      </c>
      <c r="AO834">
        <v>19.329999999999998</v>
      </c>
      <c r="AP834">
        <v>4.8499999999999996</v>
      </c>
      <c r="AQ834">
        <v>0</v>
      </c>
    </row>
    <row r="835" spans="1:43" hidden="1" x14ac:dyDescent="0.25">
      <c r="A835" t="s">
        <v>1966</v>
      </c>
      <c r="B835" t="s">
        <v>1965</v>
      </c>
      <c r="C835" t="s">
        <v>334</v>
      </c>
      <c r="D835">
        <v>2306.8511800000001</v>
      </c>
      <c r="E835">
        <v>93.75</v>
      </c>
      <c r="F835">
        <v>285.27</v>
      </c>
      <c r="G835">
        <v>409.34</v>
      </c>
      <c r="H835">
        <v>251</v>
      </c>
      <c r="I835">
        <v>45.73</v>
      </c>
      <c r="K835">
        <v>36.94</v>
      </c>
      <c r="L835">
        <v>0</v>
      </c>
      <c r="M835">
        <v>0</v>
      </c>
      <c r="O835">
        <v>3252.2599999999902</v>
      </c>
      <c r="P835">
        <v>1192.79999999999</v>
      </c>
      <c r="R835">
        <v>3205.2799999999902</v>
      </c>
      <c r="S835">
        <v>101.329999999999</v>
      </c>
      <c r="T835">
        <v>503.48</v>
      </c>
      <c r="U835">
        <v>10.039999999999999</v>
      </c>
      <c r="V835">
        <v>167.13999999999899</v>
      </c>
      <c r="W835">
        <v>1173.8900000000001</v>
      </c>
      <c r="X835">
        <v>563.52</v>
      </c>
      <c r="Y835">
        <v>788.75</v>
      </c>
      <c r="Z835">
        <v>25.1</v>
      </c>
      <c r="AA835">
        <v>1396.72</v>
      </c>
      <c r="AC835">
        <v>1834.23</v>
      </c>
      <c r="AD835">
        <v>323.79000000000002</v>
      </c>
      <c r="AE835">
        <v>1025.6600000000001</v>
      </c>
      <c r="AF835">
        <v>3815.7799999999902</v>
      </c>
      <c r="AG835">
        <v>1981.54999999999</v>
      </c>
      <c r="AH835">
        <v>92.67</v>
      </c>
      <c r="AI835">
        <v>1834.22999999999</v>
      </c>
      <c r="AJ835">
        <v>293.47000000000003</v>
      </c>
      <c r="AK835">
        <v>-104.71</v>
      </c>
      <c r="AL835">
        <v>-298.39999999999998</v>
      </c>
      <c r="AM835">
        <v>402.1</v>
      </c>
      <c r="AN835">
        <v>200.96</v>
      </c>
      <c r="AO835">
        <v>108.63</v>
      </c>
      <c r="AP835">
        <v>-1.0099999999999401</v>
      </c>
      <c r="AQ835">
        <v>0</v>
      </c>
    </row>
    <row r="836" spans="1:43" hidden="1" x14ac:dyDescent="0.25">
      <c r="A836" t="s">
        <v>1968</v>
      </c>
      <c r="B836" t="s">
        <v>1967</v>
      </c>
      <c r="C836" t="s">
        <v>1458</v>
      </c>
      <c r="D836">
        <v>2293.3420008799999</v>
      </c>
      <c r="E836">
        <v>52.55</v>
      </c>
      <c r="F836">
        <v>26.13</v>
      </c>
      <c r="G836">
        <v>842.5</v>
      </c>
      <c r="H836">
        <v>88.44</v>
      </c>
      <c r="I836">
        <v>6.12</v>
      </c>
      <c r="L836">
        <v>1.3653</v>
      </c>
      <c r="M836">
        <v>0</v>
      </c>
      <c r="N836">
        <v>0</v>
      </c>
      <c r="O836">
        <v>733.92</v>
      </c>
      <c r="P836">
        <v>0.53999999999999004</v>
      </c>
      <c r="R836">
        <v>729.804699999999</v>
      </c>
      <c r="S836">
        <v>15.36</v>
      </c>
      <c r="T836">
        <v>1707.1699999999901</v>
      </c>
      <c r="U836">
        <v>2.75</v>
      </c>
      <c r="V836">
        <v>0.53999999999999004</v>
      </c>
      <c r="W836">
        <v>-1791.98</v>
      </c>
      <c r="X836">
        <v>138.88</v>
      </c>
      <c r="Y836">
        <v>1733.3</v>
      </c>
      <c r="Z836">
        <v>8.8436512999999994</v>
      </c>
      <c r="AA836">
        <v>1077.71</v>
      </c>
      <c r="AC836">
        <v>-861.04</v>
      </c>
      <c r="AD836">
        <v>114.05</v>
      </c>
      <c r="AE836">
        <v>0</v>
      </c>
      <c r="AF836">
        <v>872.8</v>
      </c>
      <c r="AG836">
        <v>1733.84</v>
      </c>
      <c r="AH836">
        <v>3.35</v>
      </c>
      <c r="AI836">
        <v>-861.04</v>
      </c>
      <c r="AJ836">
        <v>0.56000000000000005</v>
      </c>
      <c r="AK836">
        <v>-1.46</v>
      </c>
      <c r="AL836">
        <v>-0.44</v>
      </c>
      <c r="AM836">
        <v>4.4800000000000004</v>
      </c>
      <c r="AN836">
        <v>-0.19999999999999901</v>
      </c>
      <c r="AO836">
        <v>3.92</v>
      </c>
      <c r="AP836">
        <v>2.58</v>
      </c>
      <c r="AQ836">
        <v>0</v>
      </c>
    </row>
    <row r="837" spans="1:43" hidden="1" x14ac:dyDescent="0.25">
      <c r="A837" t="s">
        <v>1970</v>
      </c>
      <c r="B837" t="s">
        <v>1969</v>
      </c>
      <c r="C837" t="s">
        <v>381</v>
      </c>
      <c r="D837">
        <v>2291.4515363999999</v>
      </c>
      <c r="E837">
        <v>138.69999999999999</v>
      </c>
      <c r="F837">
        <v>272.95999999999998</v>
      </c>
      <c r="G837">
        <v>36.270000000000003</v>
      </c>
      <c r="H837">
        <v>171</v>
      </c>
      <c r="I837">
        <v>416.27</v>
      </c>
      <c r="J837">
        <v>108.74</v>
      </c>
      <c r="L837">
        <v>0.66639999999999999</v>
      </c>
      <c r="M837">
        <v>436.48</v>
      </c>
      <c r="N837">
        <v>35.85</v>
      </c>
      <c r="O837">
        <v>1230.94999999999</v>
      </c>
      <c r="P837">
        <v>296.36999999999898</v>
      </c>
      <c r="R837">
        <v>777.93359999999996</v>
      </c>
      <c r="S837">
        <v>283.479999999999</v>
      </c>
      <c r="T837">
        <v>253.45</v>
      </c>
      <c r="U837">
        <v>15.87</v>
      </c>
      <c r="V837">
        <v>79.5499999999995</v>
      </c>
      <c r="W837">
        <v>1380.36</v>
      </c>
      <c r="X837">
        <v>1215.31</v>
      </c>
      <c r="Y837">
        <v>526.41</v>
      </c>
      <c r="Z837">
        <v>17.100384600000002</v>
      </c>
      <c r="AA837">
        <v>121.979999999999</v>
      </c>
      <c r="AC837">
        <v>1623.48</v>
      </c>
      <c r="AD837">
        <v>200.95</v>
      </c>
      <c r="AE837">
        <v>108.08</v>
      </c>
      <c r="AF837">
        <v>2446.2599999999902</v>
      </c>
      <c r="AG837">
        <v>822.77999999999895</v>
      </c>
      <c r="AH837">
        <v>314.61</v>
      </c>
      <c r="AI837">
        <v>1623.48</v>
      </c>
      <c r="AJ837">
        <v>22.99</v>
      </c>
      <c r="AK837">
        <v>-127.16</v>
      </c>
      <c r="AL837">
        <v>136.94999999999999</v>
      </c>
      <c r="AM837">
        <v>2.2999999999999998</v>
      </c>
      <c r="AN837">
        <v>-173.17</v>
      </c>
      <c r="AO837">
        <v>-20.689999999999898</v>
      </c>
      <c r="AP837">
        <v>12.09</v>
      </c>
      <c r="AQ837">
        <v>102.32</v>
      </c>
    </row>
    <row r="838" spans="1:43" hidden="1" x14ac:dyDescent="0.25">
      <c r="A838" t="s">
        <v>1972</v>
      </c>
      <c r="B838" t="s">
        <v>1971</v>
      </c>
      <c r="C838" t="s">
        <v>115</v>
      </c>
      <c r="D838">
        <v>2265.2005528650002</v>
      </c>
      <c r="E838">
        <v>1050.95</v>
      </c>
      <c r="F838">
        <v>76.930000000000007</v>
      </c>
      <c r="G838">
        <v>139.53</v>
      </c>
      <c r="H838">
        <v>21.83</v>
      </c>
      <c r="I838">
        <v>91.91</v>
      </c>
      <c r="J838">
        <v>17.2</v>
      </c>
      <c r="L838">
        <v>0.1346</v>
      </c>
      <c r="M838">
        <v>0</v>
      </c>
      <c r="N838">
        <v>0</v>
      </c>
      <c r="O838">
        <v>632.24</v>
      </c>
      <c r="P838">
        <v>276.22000000000003</v>
      </c>
      <c r="R838">
        <v>576.58540000000005</v>
      </c>
      <c r="S838">
        <v>57.92</v>
      </c>
      <c r="T838">
        <v>167.92999999999901</v>
      </c>
      <c r="U838">
        <v>55.52</v>
      </c>
      <c r="V838">
        <v>22.5300000000002</v>
      </c>
      <c r="W838">
        <v>413.19</v>
      </c>
      <c r="X838">
        <v>462.45</v>
      </c>
      <c r="Y838">
        <v>244.85999999999899</v>
      </c>
      <c r="Z838">
        <v>2.1829396999999999</v>
      </c>
      <c r="AA838">
        <v>357.82</v>
      </c>
      <c r="AC838">
        <v>573.61</v>
      </c>
      <c r="AD838">
        <v>196.47</v>
      </c>
      <c r="AE838">
        <v>236.48999999999899</v>
      </c>
      <c r="AF838">
        <v>1094.69</v>
      </c>
      <c r="AG838">
        <v>521.08000000000004</v>
      </c>
      <c r="AH838">
        <v>116.15</v>
      </c>
      <c r="AI838">
        <v>573.60999999999899</v>
      </c>
      <c r="AJ838">
        <v>276.63</v>
      </c>
      <c r="AK838">
        <v>207.52</v>
      </c>
      <c r="AL838">
        <v>-252.65</v>
      </c>
      <c r="AM838">
        <v>64.819999999999993</v>
      </c>
      <c r="AN838">
        <v>-46.56</v>
      </c>
      <c r="AO838">
        <v>-211.81</v>
      </c>
      <c r="AP838">
        <v>19.689999999999898</v>
      </c>
      <c r="AQ838">
        <v>4.37</v>
      </c>
    </row>
    <row r="839" spans="1:43" hidden="1" x14ac:dyDescent="0.25">
      <c r="A839" t="s">
        <v>1974</v>
      </c>
      <c r="B839" t="s">
        <v>1973</v>
      </c>
      <c r="C839" t="s">
        <v>301</v>
      </c>
      <c r="D839">
        <v>2263.0708295999998</v>
      </c>
      <c r="E839">
        <v>53.7</v>
      </c>
      <c r="F839">
        <v>9.82</v>
      </c>
      <c r="G839">
        <v>312.11</v>
      </c>
      <c r="H839">
        <v>43.92</v>
      </c>
      <c r="I839">
        <v>10.34</v>
      </c>
      <c r="J839">
        <v>2.74</v>
      </c>
      <c r="L839">
        <v>0.107</v>
      </c>
      <c r="M839">
        <v>25.68</v>
      </c>
      <c r="N839">
        <v>0</v>
      </c>
      <c r="O839">
        <v>2652.72</v>
      </c>
      <c r="P839">
        <v>670.89999999999895</v>
      </c>
      <c r="Q839">
        <v>2563.42</v>
      </c>
      <c r="R839">
        <v>63.512999999999998</v>
      </c>
      <c r="S839">
        <v>66.63</v>
      </c>
      <c r="T839">
        <v>1053.57</v>
      </c>
      <c r="U839">
        <v>0</v>
      </c>
      <c r="V839">
        <v>-1.0000000000218201E-2</v>
      </c>
      <c r="W839">
        <v>649.99</v>
      </c>
      <c r="X839">
        <v>105.039999999999</v>
      </c>
      <c r="Y839">
        <v>1063.3899999999901</v>
      </c>
      <c r="Z839">
        <v>43.937199</v>
      </c>
      <c r="AA839">
        <v>1675.96</v>
      </c>
      <c r="AC839">
        <v>1023.47</v>
      </c>
      <c r="AD839">
        <v>0</v>
      </c>
      <c r="AE839">
        <v>668.17</v>
      </c>
      <c r="AF839">
        <v>2757.7599999999902</v>
      </c>
      <c r="AG839">
        <v>1734.28999999999</v>
      </c>
      <c r="AH839">
        <v>28.07</v>
      </c>
      <c r="AI839">
        <v>1023.47</v>
      </c>
      <c r="AJ839">
        <v>1.31</v>
      </c>
      <c r="AK839">
        <v>362.03</v>
      </c>
      <c r="AL839">
        <v>-3.08</v>
      </c>
      <c r="AM839">
        <v>-396.38</v>
      </c>
      <c r="AN839">
        <v>-747.099999999999</v>
      </c>
      <c r="AO839">
        <v>-397.69</v>
      </c>
      <c r="AP839">
        <v>-37.43</v>
      </c>
      <c r="AQ839">
        <v>4.2300000000000004</v>
      </c>
    </row>
    <row r="840" spans="1:43" hidden="1" x14ac:dyDescent="0.25">
      <c r="A840" t="s">
        <v>1976</v>
      </c>
      <c r="B840" t="s">
        <v>1975</v>
      </c>
      <c r="C840" t="s">
        <v>301</v>
      </c>
      <c r="D840">
        <v>2238.5044027499998</v>
      </c>
      <c r="E840">
        <v>170</v>
      </c>
      <c r="F840">
        <v>2.71</v>
      </c>
      <c r="G840">
        <v>2922.08</v>
      </c>
      <c r="H840">
        <v>136.08000000000001</v>
      </c>
      <c r="I840">
        <v>489.66</v>
      </c>
      <c r="K840">
        <v>315.89</v>
      </c>
      <c r="L840">
        <v>300.18689999999998</v>
      </c>
      <c r="M840">
        <v>547.66999999999996</v>
      </c>
      <c r="N840">
        <v>0</v>
      </c>
      <c r="O840">
        <v>8956.5199999999895</v>
      </c>
      <c r="P840">
        <v>5508.5699999999897</v>
      </c>
      <c r="Q840">
        <v>7706.94</v>
      </c>
      <c r="R840">
        <v>85.833100000000002</v>
      </c>
      <c r="S840">
        <v>214.48999999999899</v>
      </c>
      <c r="T840">
        <v>1220.31</v>
      </c>
      <c r="U840">
        <v>0</v>
      </c>
      <c r="V840" s="4">
        <v>-1.81898940354585E-12</v>
      </c>
      <c r="W840">
        <v>-129.07999999999899</v>
      </c>
      <c r="X840">
        <v>704.15</v>
      </c>
      <c r="Y840">
        <v>1223.02</v>
      </c>
      <c r="Z840">
        <v>13.607929499999999</v>
      </c>
      <c r="AA840">
        <v>6223.44</v>
      </c>
      <c r="AC840">
        <v>2929.08</v>
      </c>
      <c r="AD840">
        <v>0</v>
      </c>
      <c r="AE840">
        <v>5508.57</v>
      </c>
      <c r="AF840">
        <v>9660.6699999999892</v>
      </c>
      <c r="AG840">
        <v>6731.5899999999901</v>
      </c>
      <c r="AH840">
        <v>0</v>
      </c>
      <c r="AI840">
        <v>2929.08</v>
      </c>
      <c r="AJ840">
        <v>36.119999999999997</v>
      </c>
      <c r="AK840">
        <v>199.85</v>
      </c>
      <c r="AL840">
        <v>1165.04</v>
      </c>
      <c r="AM840">
        <v>-1563.79</v>
      </c>
      <c r="AN840">
        <v>-1734.2</v>
      </c>
      <c r="AO840">
        <v>-1599.9099999999901</v>
      </c>
      <c r="AP840">
        <v>-198.9</v>
      </c>
      <c r="AQ840">
        <v>58.49</v>
      </c>
    </row>
    <row r="841" spans="1:43" hidden="1" x14ac:dyDescent="0.25">
      <c r="A841" t="s">
        <v>1978</v>
      </c>
      <c r="B841" t="s">
        <v>1977</v>
      </c>
      <c r="C841" t="s">
        <v>71</v>
      </c>
      <c r="D841">
        <v>2233.67173697</v>
      </c>
      <c r="E841">
        <v>69.900000000000006</v>
      </c>
      <c r="F841">
        <v>602.1</v>
      </c>
      <c r="G841">
        <v>1259.68</v>
      </c>
      <c r="H841">
        <v>348.03</v>
      </c>
      <c r="I841">
        <v>109.97</v>
      </c>
      <c r="K841">
        <v>461.68</v>
      </c>
      <c r="L841">
        <v>0</v>
      </c>
      <c r="M841">
        <v>82.23</v>
      </c>
      <c r="N841">
        <v>0</v>
      </c>
      <c r="O841">
        <v>2380.52</v>
      </c>
      <c r="P841">
        <v>1907.16</v>
      </c>
      <c r="R841">
        <v>1801.53</v>
      </c>
      <c r="S841">
        <v>340.29999999999899</v>
      </c>
      <c r="T841">
        <v>415.17999999999898</v>
      </c>
      <c r="U841">
        <v>35.08</v>
      </c>
      <c r="V841">
        <v>111.69</v>
      </c>
      <c r="W841">
        <v>-1155.04</v>
      </c>
      <c r="X841">
        <v>1054.48</v>
      </c>
      <c r="Y841">
        <v>1017.28</v>
      </c>
      <c r="Z841">
        <v>31.066366299999999</v>
      </c>
      <c r="AA841">
        <v>1902.48</v>
      </c>
      <c r="AC841">
        <v>510.56</v>
      </c>
      <c r="AD841">
        <v>232.08</v>
      </c>
      <c r="AE841">
        <v>1795.47</v>
      </c>
      <c r="AF841">
        <v>3435</v>
      </c>
      <c r="AG841">
        <v>2924.44</v>
      </c>
      <c r="AH841">
        <v>372.13</v>
      </c>
      <c r="AI841">
        <v>510.56</v>
      </c>
      <c r="AJ841">
        <v>72.66</v>
      </c>
      <c r="AK841">
        <v>-247.84</v>
      </c>
      <c r="AL841">
        <v>48.74</v>
      </c>
      <c r="AM841">
        <v>130.83000000000001</v>
      </c>
      <c r="AN841">
        <v>-148.5</v>
      </c>
      <c r="AO841">
        <v>58.17</v>
      </c>
      <c r="AP841">
        <v>-68.269999999999897</v>
      </c>
      <c r="AQ841">
        <v>0</v>
      </c>
    </row>
    <row r="842" spans="1:43" hidden="1" x14ac:dyDescent="0.25">
      <c r="A842" t="s">
        <v>1980</v>
      </c>
      <c r="B842" t="s">
        <v>1979</v>
      </c>
      <c r="C842" t="s">
        <v>515</v>
      </c>
      <c r="D842">
        <v>2228.7351870000002</v>
      </c>
      <c r="E842">
        <v>249.55</v>
      </c>
      <c r="F842">
        <v>105.72</v>
      </c>
      <c r="G842">
        <v>8.48</v>
      </c>
      <c r="H842">
        <v>19.38</v>
      </c>
      <c r="I842">
        <v>82.149999999999906</v>
      </c>
      <c r="J842">
        <v>17.809999999999999</v>
      </c>
      <c r="L842">
        <v>0.48</v>
      </c>
      <c r="M842">
        <v>19.3</v>
      </c>
      <c r="N842">
        <v>13.1</v>
      </c>
      <c r="O842">
        <v>439.74</v>
      </c>
      <c r="P842">
        <v>86.2</v>
      </c>
      <c r="R842">
        <v>368.52</v>
      </c>
      <c r="S842">
        <v>48.34</v>
      </c>
      <c r="T842">
        <v>280.789999999999</v>
      </c>
      <c r="U842">
        <v>51.44</v>
      </c>
      <c r="V842">
        <v>1.1100000000000001</v>
      </c>
      <c r="W842">
        <v>560.72</v>
      </c>
      <c r="X842">
        <v>634.65</v>
      </c>
      <c r="Y842">
        <v>386.51</v>
      </c>
      <c r="Z842">
        <v>9.6922599999999992</v>
      </c>
      <c r="AA842">
        <v>302.45999999999998</v>
      </c>
      <c r="AC842">
        <v>601.67999999999995</v>
      </c>
      <c r="AD842">
        <v>288.85000000000002</v>
      </c>
      <c r="AE842">
        <v>67.28</v>
      </c>
      <c r="AF842">
        <v>1074.3900000000001</v>
      </c>
      <c r="AG842">
        <v>472.71</v>
      </c>
      <c r="AH842">
        <v>215.31</v>
      </c>
      <c r="AI842">
        <v>601.67999999999995</v>
      </c>
      <c r="AJ842">
        <v>30.24</v>
      </c>
      <c r="AK842">
        <v>22.03</v>
      </c>
      <c r="AL842">
        <v>-49.73</v>
      </c>
      <c r="AM842">
        <v>15.58</v>
      </c>
      <c r="AN842">
        <v>-145.83000000000001</v>
      </c>
      <c r="AO842">
        <v>-14.659999999999901</v>
      </c>
      <c r="AP842">
        <v>-12.1199999999999</v>
      </c>
      <c r="AQ842">
        <v>3.26</v>
      </c>
    </row>
    <row r="843" spans="1:43" hidden="1" x14ac:dyDescent="0.25">
      <c r="A843" t="s">
        <v>1982</v>
      </c>
      <c r="B843" t="s">
        <v>1981</v>
      </c>
      <c r="C843" t="s">
        <v>434</v>
      </c>
      <c r="D843">
        <v>2221.8130462499998</v>
      </c>
      <c r="E843">
        <v>2011.95</v>
      </c>
      <c r="F843">
        <v>0.06</v>
      </c>
      <c r="G843">
        <v>0</v>
      </c>
      <c r="H843">
        <v>11.07</v>
      </c>
      <c r="I843">
        <v>5.9</v>
      </c>
      <c r="J843">
        <v>525.02</v>
      </c>
      <c r="L843">
        <v>0</v>
      </c>
      <c r="M843">
        <v>10375.69</v>
      </c>
      <c r="N843">
        <v>0</v>
      </c>
      <c r="O843">
        <v>12698.26</v>
      </c>
      <c r="P843">
        <v>920.02</v>
      </c>
      <c r="Q843">
        <v>2318.5</v>
      </c>
      <c r="R843">
        <v>4.07</v>
      </c>
      <c r="S843">
        <v>6.16</v>
      </c>
      <c r="T843">
        <v>688.27</v>
      </c>
      <c r="U843">
        <v>0</v>
      </c>
      <c r="V843">
        <v>0</v>
      </c>
      <c r="W843">
        <v>11091.2</v>
      </c>
      <c r="X843">
        <v>12.36</v>
      </c>
      <c r="Y843">
        <v>688.32999999999902</v>
      </c>
      <c r="Z843">
        <v>1.1072249999999999</v>
      </c>
      <c r="AA843">
        <v>1066.3</v>
      </c>
      <c r="AC843">
        <v>11102.27</v>
      </c>
      <c r="AD843">
        <v>0</v>
      </c>
      <c r="AE843">
        <v>395</v>
      </c>
      <c r="AF843">
        <v>12710.62</v>
      </c>
      <c r="AG843">
        <v>1608.35</v>
      </c>
      <c r="AH843">
        <v>0.3</v>
      </c>
      <c r="AI843">
        <v>11102.27</v>
      </c>
      <c r="AJ843">
        <v>0</v>
      </c>
      <c r="AK843">
        <v>180.72</v>
      </c>
      <c r="AL843">
        <v>-76.08</v>
      </c>
      <c r="AM843">
        <v>-100.37</v>
      </c>
      <c r="AN843">
        <v>-351</v>
      </c>
      <c r="AO843">
        <v>-100.37</v>
      </c>
      <c r="AP843">
        <v>4.2700000000000102</v>
      </c>
      <c r="AQ843">
        <v>16.61</v>
      </c>
    </row>
    <row r="844" spans="1:43" hidden="1" x14ac:dyDescent="0.25">
      <c r="A844" t="s">
        <v>1984</v>
      </c>
      <c r="B844" t="s">
        <v>1983</v>
      </c>
      <c r="C844" t="s">
        <v>102</v>
      </c>
      <c r="D844">
        <v>2219.8174632</v>
      </c>
      <c r="E844">
        <v>88.1</v>
      </c>
      <c r="F844">
        <v>62.32</v>
      </c>
      <c r="G844">
        <v>29.77</v>
      </c>
      <c r="H844">
        <v>16.59</v>
      </c>
      <c r="I844">
        <v>279.5</v>
      </c>
      <c r="J844">
        <v>17.61</v>
      </c>
      <c r="L844">
        <v>0</v>
      </c>
      <c r="M844">
        <v>2.89</v>
      </c>
      <c r="N844">
        <v>0</v>
      </c>
      <c r="O844">
        <v>300.39999999999998</v>
      </c>
      <c r="P844">
        <v>19.37</v>
      </c>
      <c r="R844">
        <v>139.97</v>
      </c>
      <c r="S844">
        <v>178.41</v>
      </c>
      <c r="T844">
        <v>17.369999999999902</v>
      </c>
      <c r="U844">
        <v>157.54</v>
      </c>
      <c r="V844">
        <v>1.76</v>
      </c>
      <c r="W844">
        <v>1021.66</v>
      </c>
      <c r="X844">
        <v>866.68</v>
      </c>
      <c r="Y844">
        <v>79.69</v>
      </c>
      <c r="Z844">
        <v>24.88717324512</v>
      </c>
      <c r="AA844">
        <v>0</v>
      </c>
      <c r="AC844">
        <v>1068.02</v>
      </c>
      <c r="AD844">
        <v>170.81</v>
      </c>
      <c r="AE844">
        <v>0</v>
      </c>
      <c r="AF844">
        <v>1167.08</v>
      </c>
      <c r="AG844">
        <v>99.06</v>
      </c>
      <c r="AH844">
        <v>237.96</v>
      </c>
      <c r="AI844">
        <v>1068.02</v>
      </c>
      <c r="AJ844">
        <v>5.23</v>
      </c>
      <c r="AK844">
        <v>-49.77</v>
      </c>
      <c r="AL844">
        <v>-15.32</v>
      </c>
      <c r="AM844">
        <v>140.11000000000001</v>
      </c>
      <c r="AN844">
        <v>-38.06</v>
      </c>
      <c r="AO844">
        <v>134.88</v>
      </c>
      <c r="AP844">
        <v>75.02</v>
      </c>
      <c r="AQ844">
        <v>49.77</v>
      </c>
    </row>
    <row r="845" spans="1:43" hidden="1" x14ac:dyDescent="0.25">
      <c r="A845" t="s">
        <v>1986</v>
      </c>
      <c r="B845" t="s">
        <v>1985</v>
      </c>
      <c r="C845" t="s">
        <v>115</v>
      </c>
      <c r="D845">
        <v>2209.9367280000001</v>
      </c>
      <c r="E845">
        <v>507.25</v>
      </c>
      <c r="F845">
        <v>65.010000000000005</v>
      </c>
      <c r="G845">
        <v>0</v>
      </c>
      <c r="H845">
        <v>22.29</v>
      </c>
      <c r="I845">
        <v>127.88</v>
      </c>
      <c r="K845">
        <v>0.52999999999999903</v>
      </c>
      <c r="L845">
        <v>0</v>
      </c>
      <c r="M845">
        <v>55.37</v>
      </c>
      <c r="N845">
        <v>0</v>
      </c>
      <c r="O845">
        <v>300.20999999999998</v>
      </c>
      <c r="P845">
        <v>22.560000000000102</v>
      </c>
      <c r="R845">
        <v>231.58</v>
      </c>
      <c r="S845">
        <v>49.47</v>
      </c>
      <c r="T845">
        <v>27.189999999999898</v>
      </c>
      <c r="U845">
        <v>12.73</v>
      </c>
      <c r="V845">
        <v>1.0300000000001299</v>
      </c>
      <c r="W845">
        <v>684.87</v>
      </c>
      <c r="X845">
        <v>521.71</v>
      </c>
      <c r="Y845">
        <v>92.199999999999903</v>
      </c>
      <c r="Z845">
        <v>4.4577600000000004</v>
      </c>
      <c r="AA845">
        <v>30.6</v>
      </c>
      <c r="AC845">
        <v>707.16</v>
      </c>
      <c r="AD845">
        <v>222.11</v>
      </c>
      <c r="AE845">
        <v>21.53</v>
      </c>
      <c r="AF845">
        <v>821.92</v>
      </c>
      <c r="AG845">
        <v>114.76</v>
      </c>
      <c r="AH845">
        <v>122.25</v>
      </c>
      <c r="AI845">
        <v>707.16</v>
      </c>
      <c r="AJ845">
        <v>47.91</v>
      </c>
      <c r="AK845">
        <v>-21.19</v>
      </c>
      <c r="AL845">
        <v>16.829999999999998</v>
      </c>
      <c r="AM845">
        <v>13.15</v>
      </c>
      <c r="AN845">
        <v>-117.26</v>
      </c>
      <c r="AO845">
        <v>-34.76</v>
      </c>
      <c r="AP845">
        <v>8.7899999999999903</v>
      </c>
      <c r="AQ845">
        <v>9.07</v>
      </c>
    </row>
    <row r="846" spans="1:43" hidden="1" x14ac:dyDescent="0.25">
      <c r="A846" t="s">
        <v>1988</v>
      </c>
      <c r="B846" t="s">
        <v>1987</v>
      </c>
      <c r="C846" t="s">
        <v>347</v>
      </c>
      <c r="D846">
        <v>2206.2277119999999</v>
      </c>
      <c r="E846">
        <v>925.3</v>
      </c>
      <c r="F846">
        <v>166.55</v>
      </c>
      <c r="G846">
        <v>3.24</v>
      </c>
      <c r="H846">
        <v>24.14</v>
      </c>
      <c r="I846">
        <v>218.6</v>
      </c>
      <c r="J846">
        <v>31.13</v>
      </c>
      <c r="L846">
        <v>2.6568000000000001</v>
      </c>
      <c r="M846">
        <v>22.29</v>
      </c>
      <c r="N846">
        <v>0.36</v>
      </c>
      <c r="O846">
        <v>920.33</v>
      </c>
      <c r="P846">
        <v>367.57999999999902</v>
      </c>
      <c r="R846">
        <v>864.1232</v>
      </c>
      <c r="S846">
        <v>18.760000000000002</v>
      </c>
      <c r="T846">
        <v>452.62</v>
      </c>
      <c r="U846">
        <v>31.26</v>
      </c>
      <c r="V846">
        <v>4.2999999999997804</v>
      </c>
      <c r="W846">
        <v>645.63</v>
      </c>
      <c r="X846">
        <v>739.79</v>
      </c>
      <c r="Y846">
        <v>619.16999999999996</v>
      </c>
      <c r="Z846">
        <v>2.4140799999999998</v>
      </c>
      <c r="AA846">
        <v>755.9</v>
      </c>
      <c r="AC846">
        <v>673.37</v>
      </c>
      <c r="AD846">
        <v>305.8</v>
      </c>
      <c r="AE846">
        <v>332.15</v>
      </c>
      <c r="AF846">
        <v>1660.12</v>
      </c>
      <c r="AG846">
        <v>986.74999999999898</v>
      </c>
      <c r="AH846">
        <v>196.63</v>
      </c>
      <c r="AI846">
        <v>673.37</v>
      </c>
      <c r="AJ846">
        <v>201.15</v>
      </c>
      <c r="AK846">
        <v>9.9700000000000006</v>
      </c>
      <c r="AL846">
        <v>-187.17</v>
      </c>
      <c r="AM846">
        <v>169.24</v>
      </c>
      <c r="AN846">
        <v>-106.99999999999901</v>
      </c>
      <c r="AO846">
        <v>-31.909999999999901</v>
      </c>
      <c r="AP846">
        <v>-7.9599999999999698</v>
      </c>
      <c r="AQ846">
        <v>14.48</v>
      </c>
    </row>
    <row r="847" spans="1:43" hidden="1" x14ac:dyDescent="0.25">
      <c r="A847" t="s">
        <v>1990</v>
      </c>
      <c r="B847" t="s">
        <v>1989</v>
      </c>
      <c r="C847" t="s">
        <v>681</v>
      </c>
      <c r="D847">
        <v>2199.4409357999998</v>
      </c>
      <c r="E847">
        <v>753.05</v>
      </c>
      <c r="F847">
        <v>9.9499999999999993</v>
      </c>
      <c r="G847">
        <v>75.75</v>
      </c>
      <c r="H847">
        <v>29.7</v>
      </c>
      <c r="I847">
        <v>56.45</v>
      </c>
      <c r="J847">
        <v>4.9400000000000004</v>
      </c>
      <c r="L847">
        <v>7.9503000000000004</v>
      </c>
      <c r="M847">
        <v>43.91</v>
      </c>
      <c r="N847">
        <v>6.83</v>
      </c>
      <c r="O847">
        <v>167.83</v>
      </c>
      <c r="P847">
        <v>32.76</v>
      </c>
      <c r="R847">
        <v>103.55970000000001</v>
      </c>
      <c r="S847">
        <v>525.23</v>
      </c>
      <c r="T847">
        <v>49.269999999999897</v>
      </c>
      <c r="U847">
        <v>12.41</v>
      </c>
      <c r="V847">
        <v>12.54</v>
      </c>
      <c r="W847">
        <v>566.76</v>
      </c>
      <c r="X847">
        <v>603.19000000000005</v>
      </c>
      <c r="Y847">
        <v>59.22</v>
      </c>
      <c r="Z847">
        <v>2.9700612</v>
      </c>
      <c r="AA847">
        <v>17.48</v>
      </c>
      <c r="AC847">
        <v>679.04</v>
      </c>
      <c r="AD847">
        <v>0</v>
      </c>
      <c r="AE847">
        <v>15.28</v>
      </c>
      <c r="AF847">
        <v>771.02</v>
      </c>
      <c r="AG847">
        <v>91.98</v>
      </c>
      <c r="AH847">
        <v>21.51</v>
      </c>
      <c r="AI847">
        <v>679.04</v>
      </c>
      <c r="AJ847">
        <v>11.51</v>
      </c>
      <c r="AK847">
        <v>-63.33</v>
      </c>
      <c r="AL847">
        <v>12.88</v>
      </c>
      <c r="AM847">
        <v>82.24</v>
      </c>
      <c r="AN847">
        <v>-27.59</v>
      </c>
      <c r="AO847">
        <v>70.729999999999905</v>
      </c>
      <c r="AP847">
        <v>31.7899999999999</v>
      </c>
      <c r="AQ847">
        <v>59.76</v>
      </c>
    </row>
    <row r="848" spans="1:43" hidden="1" x14ac:dyDescent="0.25">
      <c r="A848" t="s">
        <v>1992</v>
      </c>
      <c r="B848" t="s">
        <v>1991</v>
      </c>
      <c r="C848" t="s">
        <v>334</v>
      </c>
      <c r="D848">
        <v>2198.4433123949998</v>
      </c>
      <c r="E848">
        <v>2874.85</v>
      </c>
      <c r="F848">
        <v>350.08</v>
      </c>
      <c r="G848">
        <v>15.93</v>
      </c>
      <c r="H848">
        <v>7.56</v>
      </c>
      <c r="I848">
        <v>62.84</v>
      </c>
      <c r="J848">
        <v>101.44</v>
      </c>
      <c r="L848">
        <v>215.91219999999899</v>
      </c>
      <c r="M848">
        <v>2.1</v>
      </c>
      <c r="N848">
        <v>0</v>
      </c>
      <c r="O848">
        <v>1318.86</v>
      </c>
      <c r="P848">
        <v>351.33</v>
      </c>
      <c r="R848">
        <v>1034.4677999999999</v>
      </c>
      <c r="S848">
        <v>170.22</v>
      </c>
      <c r="T848">
        <v>419.34</v>
      </c>
      <c r="U848">
        <v>66.38</v>
      </c>
      <c r="V848">
        <v>33.269999999999897</v>
      </c>
      <c r="W848">
        <v>1220.1599999999901</v>
      </c>
      <c r="X848">
        <v>1045.54</v>
      </c>
      <c r="Y848">
        <v>769.42</v>
      </c>
      <c r="Z848">
        <v>0.75647629999999999</v>
      </c>
      <c r="AA848">
        <v>431.94</v>
      </c>
      <c r="AC848">
        <v>1243.6499999999901</v>
      </c>
      <c r="AD848">
        <v>684.14</v>
      </c>
      <c r="AE848">
        <v>216.62</v>
      </c>
      <c r="AF848">
        <v>2364.4</v>
      </c>
      <c r="AG848">
        <v>1120.75</v>
      </c>
      <c r="AH848">
        <v>128.34</v>
      </c>
      <c r="AI848">
        <v>1243.6500000000001</v>
      </c>
      <c r="AJ848">
        <v>132.55000000000001</v>
      </c>
      <c r="AK848">
        <v>42.09</v>
      </c>
      <c r="AL848">
        <v>-174.27</v>
      </c>
      <c r="AM848">
        <v>132.01</v>
      </c>
      <c r="AN848">
        <v>-101.509999999999</v>
      </c>
      <c r="AO848">
        <v>-0.54000000000002002</v>
      </c>
      <c r="AP848">
        <v>-0.170000000000015</v>
      </c>
      <c r="AQ848">
        <v>48.84</v>
      </c>
    </row>
    <row r="849" spans="1:43" hidden="1" x14ac:dyDescent="0.25">
      <c r="A849" t="s">
        <v>1994</v>
      </c>
      <c r="B849" t="s">
        <v>1993</v>
      </c>
      <c r="C849" t="s">
        <v>538</v>
      </c>
      <c r="D849">
        <v>2194.3861367999998</v>
      </c>
      <c r="E849">
        <v>99.3</v>
      </c>
      <c r="F849">
        <v>0.95</v>
      </c>
      <c r="G849">
        <v>317.12</v>
      </c>
      <c r="H849">
        <v>111.05</v>
      </c>
      <c r="I849">
        <v>16.559999999999999</v>
      </c>
      <c r="J849">
        <v>39.950000000000003</v>
      </c>
      <c r="L849">
        <v>1.5608</v>
      </c>
      <c r="M849">
        <v>3553.27</v>
      </c>
      <c r="N849">
        <v>0</v>
      </c>
      <c r="O849">
        <v>3594.53</v>
      </c>
      <c r="P849">
        <v>58.230000000000203</v>
      </c>
      <c r="Q849">
        <v>0</v>
      </c>
      <c r="R849">
        <v>39.629199999999997</v>
      </c>
      <c r="S849">
        <v>16.569999999999901</v>
      </c>
      <c r="T849">
        <v>5.3499999999999899</v>
      </c>
      <c r="U849">
        <v>7.0000000000000007E-2</v>
      </c>
      <c r="V849">
        <v>3.0000000000199999E-2</v>
      </c>
      <c r="W849">
        <v>3141.87</v>
      </c>
      <c r="X849">
        <v>40.0399999999999</v>
      </c>
      <c r="Y849">
        <v>6.2999999999999901</v>
      </c>
      <c r="Z849">
        <v>22.210386</v>
      </c>
      <c r="AA849">
        <v>18.25</v>
      </c>
      <c r="AC849">
        <v>3570.04</v>
      </c>
      <c r="AD849">
        <v>0</v>
      </c>
      <c r="AE849">
        <v>18.25</v>
      </c>
      <c r="AF849">
        <v>3634.57</v>
      </c>
      <c r="AG849">
        <v>64.5300000000002</v>
      </c>
      <c r="AH849">
        <v>6.91</v>
      </c>
      <c r="AI849">
        <v>3570.04</v>
      </c>
      <c r="AJ849">
        <v>18.28</v>
      </c>
      <c r="AK849">
        <v>-72.94</v>
      </c>
      <c r="AL849">
        <v>-25.24</v>
      </c>
      <c r="AM849">
        <v>100.25</v>
      </c>
      <c r="AN849">
        <v>-20.27</v>
      </c>
      <c r="AO849">
        <v>81.97</v>
      </c>
      <c r="AP849">
        <v>2.0699999999999998</v>
      </c>
      <c r="AQ849">
        <v>72.180000000000007</v>
      </c>
    </row>
    <row r="850" spans="1:43" hidden="1" x14ac:dyDescent="0.25">
      <c r="A850" t="s">
        <v>1996</v>
      </c>
      <c r="B850" t="s">
        <v>1995</v>
      </c>
      <c r="C850" t="s">
        <v>515</v>
      </c>
      <c r="D850">
        <v>2186.5418154700001</v>
      </c>
      <c r="E850">
        <v>2114.35</v>
      </c>
      <c r="F850">
        <v>95.77</v>
      </c>
      <c r="G850">
        <v>3.96</v>
      </c>
      <c r="H850">
        <v>10.14</v>
      </c>
      <c r="I850">
        <v>468.47</v>
      </c>
      <c r="K850">
        <v>14.57</v>
      </c>
      <c r="L850">
        <v>0.42</v>
      </c>
      <c r="M850">
        <v>0</v>
      </c>
      <c r="O850">
        <v>180.62</v>
      </c>
      <c r="P850">
        <v>1.9800000000001099</v>
      </c>
      <c r="R850">
        <v>100.03</v>
      </c>
      <c r="S850">
        <v>43.26</v>
      </c>
      <c r="T850">
        <v>99.179999999999893</v>
      </c>
      <c r="U850">
        <v>65.599999999999994</v>
      </c>
      <c r="V850">
        <v>1.2000000000001101</v>
      </c>
      <c r="W850">
        <v>722.64</v>
      </c>
      <c r="X850">
        <v>753.05</v>
      </c>
      <c r="Y850">
        <v>194.95</v>
      </c>
      <c r="Z850">
        <v>1.0143070999999999</v>
      </c>
      <c r="AA850">
        <v>0.81</v>
      </c>
      <c r="AC850">
        <v>736.74</v>
      </c>
      <c r="AD850">
        <v>170.48</v>
      </c>
      <c r="AE850">
        <v>0.78</v>
      </c>
      <c r="AF850">
        <v>933.67</v>
      </c>
      <c r="AG850">
        <v>196.93</v>
      </c>
      <c r="AH850">
        <v>70.84</v>
      </c>
      <c r="AI850">
        <v>736.74</v>
      </c>
      <c r="AJ850">
        <v>29.58</v>
      </c>
      <c r="AK850">
        <v>-16.2</v>
      </c>
      <c r="AL850">
        <v>-148.36000000000001</v>
      </c>
      <c r="AM850">
        <v>157.33000000000001</v>
      </c>
      <c r="AN850">
        <v>20.56</v>
      </c>
      <c r="AO850">
        <v>127.75</v>
      </c>
      <c r="AP850">
        <v>-7.23</v>
      </c>
      <c r="AQ850">
        <v>15.21</v>
      </c>
    </row>
    <row r="851" spans="1:43" hidden="1" x14ac:dyDescent="0.25">
      <c r="A851" t="s">
        <v>1998</v>
      </c>
      <c r="B851" t="s">
        <v>1997</v>
      </c>
      <c r="C851" t="s">
        <v>102</v>
      </c>
      <c r="D851">
        <v>2184.7252569299999</v>
      </c>
      <c r="E851">
        <v>369.3</v>
      </c>
      <c r="F851">
        <v>330.76</v>
      </c>
      <c r="G851">
        <v>225.72</v>
      </c>
      <c r="H851">
        <v>58.71</v>
      </c>
      <c r="I851">
        <v>23.459999999999901</v>
      </c>
      <c r="J851">
        <v>56.36</v>
      </c>
      <c r="L851">
        <v>0.1</v>
      </c>
      <c r="M851">
        <v>17.71</v>
      </c>
      <c r="O851">
        <v>1101.54</v>
      </c>
      <c r="P851">
        <v>58.1499999999997</v>
      </c>
      <c r="R851">
        <v>840.849999999999</v>
      </c>
      <c r="S851">
        <v>64.81</v>
      </c>
      <c r="T851">
        <v>125.15</v>
      </c>
      <c r="U851">
        <v>242.88</v>
      </c>
      <c r="V851">
        <v>1.78999999999977</v>
      </c>
      <c r="W851">
        <v>1222.1199999999999</v>
      </c>
      <c r="X851">
        <v>919.06999999999903</v>
      </c>
      <c r="Y851">
        <v>455.91</v>
      </c>
      <c r="Z851">
        <v>5.8705502000000003</v>
      </c>
      <c r="AA851">
        <v>79.81</v>
      </c>
      <c r="AC851">
        <v>1506.55</v>
      </c>
      <c r="AD851">
        <v>325.52</v>
      </c>
      <c r="AE851">
        <v>0</v>
      </c>
      <c r="AF851">
        <v>2020.61</v>
      </c>
      <c r="AG851">
        <v>514.05999999999904</v>
      </c>
      <c r="AH851">
        <v>505.28</v>
      </c>
      <c r="AI851">
        <v>1506.55</v>
      </c>
      <c r="AJ851">
        <v>211.29</v>
      </c>
      <c r="AK851">
        <v>-4.1100000000000003</v>
      </c>
      <c r="AL851">
        <v>-119.19</v>
      </c>
      <c r="AM851">
        <v>123.14</v>
      </c>
      <c r="AN851">
        <v>-110.77</v>
      </c>
      <c r="AO851">
        <v>-88.149999999999906</v>
      </c>
      <c r="AP851">
        <v>-0.15999999999999701</v>
      </c>
      <c r="AQ851">
        <v>23.5</v>
      </c>
    </row>
    <row r="852" spans="1:43" hidden="1" x14ac:dyDescent="0.25">
      <c r="A852" t="s">
        <v>2000</v>
      </c>
      <c r="B852" t="s">
        <v>1999</v>
      </c>
      <c r="C852" t="s">
        <v>35</v>
      </c>
      <c r="D852">
        <v>2180.653534008</v>
      </c>
      <c r="E852">
        <v>215.62</v>
      </c>
    </row>
    <row r="853" spans="1:43" hidden="1" x14ac:dyDescent="0.25">
      <c r="A853" t="s">
        <v>2002</v>
      </c>
      <c r="B853" t="s">
        <v>2001</v>
      </c>
      <c r="C853" t="s">
        <v>626</v>
      </c>
      <c r="D853">
        <v>2171.271151335</v>
      </c>
      <c r="E853">
        <v>75.95</v>
      </c>
      <c r="F853">
        <v>17.45</v>
      </c>
      <c r="G853">
        <v>356.85</v>
      </c>
      <c r="H853">
        <v>28.4</v>
      </c>
      <c r="I853">
        <v>20.63</v>
      </c>
      <c r="J853">
        <v>13.57</v>
      </c>
      <c r="L853">
        <v>94.85</v>
      </c>
      <c r="M853">
        <v>29.49</v>
      </c>
      <c r="N853">
        <v>78.28</v>
      </c>
      <c r="O853">
        <v>757.86</v>
      </c>
      <c r="P853">
        <v>193.15</v>
      </c>
      <c r="R853">
        <v>521.55999999999995</v>
      </c>
      <c r="S853">
        <v>92.51</v>
      </c>
      <c r="T853">
        <v>67.119999999999905</v>
      </c>
      <c r="U853">
        <v>111.96</v>
      </c>
      <c r="V853">
        <v>137.63</v>
      </c>
      <c r="W853">
        <v>309.18999999999897</v>
      </c>
      <c r="X853">
        <v>292.58</v>
      </c>
      <c r="Y853">
        <v>84.57</v>
      </c>
      <c r="Z853">
        <v>28.401192300000002</v>
      </c>
      <c r="AA853">
        <v>96.76</v>
      </c>
      <c r="AC853">
        <v>772.719999999999</v>
      </c>
      <c r="AD853">
        <v>111.47</v>
      </c>
      <c r="AE853">
        <v>41.95</v>
      </c>
      <c r="AF853">
        <v>1050.44</v>
      </c>
      <c r="AG853">
        <v>277.72000000000003</v>
      </c>
      <c r="AH853">
        <v>67.97</v>
      </c>
      <c r="AI853">
        <v>772.72</v>
      </c>
      <c r="AJ853">
        <v>208.08</v>
      </c>
      <c r="AK853">
        <v>69.239999999999995</v>
      </c>
      <c r="AL853">
        <v>-169.17</v>
      </c>
      <c r="AM853">
        <v>102.91</v>
      </c>
      <c r="AN853">
        <v>-81.199999999999903</v>
      </c>
      <c r="AO853">
        <v>-105.17</v>
      </c>
      <c r="AP853">
        <v>2.98</v>
      </c>
      <c r="AQ853">
        <v>2.99</v>
      </c>
    </row>
    <row r="854" spans="1:43" hidden="1" x14ac:dyDescent="0.25">
      <c r="A854" t="s">
        <v>2004</v>
      </c>
      <c r="B854" t="s">
        <v>2003</v>
      </c>
      <c r="C854" t="s">
        <v>74</v>
      </c>
      <c r="D854">
        <v>2170.9842961949998</v>
      </c>
      <c r="E854">
        <v>797.15</v>
      </c>
      <c r="F854">
        <v>116.7</v>
      </c>
      <c r="G854">
        <v>257.37</v>
      </c>
      <c r="H854">
        <v>27.26</v>
      </c>
      <c r="I854">
        <v>282.38</v>
      </c>
      <c r="K854">
        <v>5.9099999999999904</v>
      </c>
      <c r="L854">
        <v>73.968299999999999</v>
      </c>
      <c r="M854">
        <v>1.64</v>
      </c>
      <c r="N854">
        <v>0</v>
      </c>
      <c r="O854">
        <v>168.53</v>
      </c>
      <c r="P854">
        <v>41.03</v>
      </c>
      <c r="R854">
        <v>61.301699999999997</v>
      </c>
      <c r="S854">
        <v>139.93</v>
      </c>
      <c r="T854">
        <v>98.91</v>
      </c>
      <c r="U854">
        <v>25.71</v>
      </c>
      <c r="V854">
        <v>27.11</v>
      </c>
      <c r="W854">
        <v>304.72000000000003</v>
      </c>
      <c r="X854">
        <v>677.46</v>
      </c>
      <c r="Y854">
        <v>215.61</v>
      </c>
      <c r="Z854">
        <v>2.7256958999999998</v>
      </c>
      <c r="AA854">
        <v>55.769999999999897</v>
      </c>
      <c r="AC854">
        <v>589.35</v>
      </c>
      <c r="AD854">
        <v>0</v>
      </c>
      <c r="AE854">
        <v>13.9199999999999</v>
      </c>
      <c r="AF854">
        <v>845.99</v>
      </c>
      <c r="AG854">
        <v>256.64</v>
      </c>
      <c r="AH854">
        <v>255.15</v>
      </c>
      <c r="AI854">
        <v>589.349999999999</v>
      </c>
      <c r="AJ854">
        <v>13.2</v>
      </c>
      <c r="AK854">
        <v>-68.760000000000005</v>
      </c>
      <c r="AL854">
        <v>-53.08</v>
      </c>
      <c r="AM854">
        <v>157.16999999999999</v>
      </c>
      <c r="AN854">
        <v>-91.419999999999902</v>
      </c>
      <c r="AO854">
        <v>143.97</v>
      </c>
      <c r="AP854">
        <v>35.329999999999899</v>
      </c>
      <c r="AQ854">
        <v>6.75</v>
      </c>
    </row>
    <row r="855" spans="1:43" hidden="1" x14ac:dyDescent="0.25">
      <c r="A855" t="s">
        <v>2006</v>
      </c>
      <c r="B855" t="s">
        <v>2005</v>
      </c>
      <c r="C855" t="s">
        <v>384</v>
      </c>
      <c r="D855">
        <v>2170.4335439249999</v>
      </c>
      <c r="E855">
        <v>74.05</v>
      </c>
      <c r="F855">
        <v>45.61</v>
      </c>
      <c r="G855">
        <v>0</v>
      </c>
      <c r="H855">
        <v>59.02</v>
      </c>
      <c r="I855">
        <v>27.69</v>
      </c>
      <c r="K855">
        <v>102.38</v>
      </c>
      <c r="L855">
        <v>277.5129</v>
      </c>
      <c r="M855">
        <v>68.38</v>
      </c>
      <c r="N855">
        <v>0.28999999999999998</v>
      </c>
      <c r="O855">
        <v>1771.01</v>
      </c>
      <c r="P855">
        <v>10.990000000000499</v>
      </c>
      <c r="R855">
        <v>775.46709999999996</v>
      </c>
      <c r="S855">
        <v>211.59</v>
      </c>
      <c r="T855">
        <v>1691.68</v>
      </c>
      <c r="U855">
        <v>547.27</v>
      </c>
      <c r="V855">
        <v>5.4600000000004503</v>
      </c>
      <c r="W855">
        <v>1272.74</v>
      </c>
      <c r="X855">
        <v>1309.32</v>
      </c>
      <c r="Y855">
        <v>1737.29</v>
      </c>
      <c r="Z855">
        <v>29.5096335</v>
      </c>
      <c r="AA855">
        <v>1179.3899999999901</v>
      </c>
      <c r="AC855">
        <v>1332.05</v>
      </c>
      <c r="AD855">
        <v>1065.23</v>
      </c>
      <c r="AE855">
        <v>5.5300000000000704</v>
      </c>
      <c r="AF855">
        <v>3080.33</v>
      </c>
      <c r="AG855">
        <v>1748.28</v>
      </c>
      <c r="AH855">
        <v>4.8099999999999996</v>
      </c>
      <c r="AI855">
        <v>1332.05</v>
      </c>
      <c r="AJ855">
        <v>0</v>
      </c>
      <c r="AK855">
        <v>-278.95999999999998</v>
      </c>
      <c r="AL855">
        <v>366.97</v>
      </c>
      <c r="AM855">
        <v>-81.17</v>
      </c>
      <c r="AN855">
        <v>115.259999999999</v>
      </c>
      <c r="AO855">
        <v>-81.17</v>
      </c>
      <c r="AP855">
        <v>6.8400000000000301</v>
      </c>
      <c r="AQ855">
        <v>0</v>
      </c>
    </row>
    <row r="856" spans="1:43" hidden="1" x14ac:dyDescent="0.25">
      <c r="A856" t="s">
        <v>2008</v>
      </c>
      <c r="B856" t="s">
        <v>2007</v>
      </c>
      <c r="C856" t="s">
        <v>326</v>
      </c>
      <c r="D856">
        <v>2169.1539688500002</v>
      </c>
      <c r="E856">
        <v>87.55</v>
      </c>
      <c r="F856">
        <v>260.44</v>
      </c>
      <c r="G856">
        <v>874.26</v>
      </c>
      <c r="H856">
        <v>49.67</v>
      </c>
      <c r="I856">
        <v>60.69</v>
      </c>
      <c r="K856">
        <v>23.21</v>
      </c>
      <c r="L856">
        <v>213.613</v>
      </c>
      <c r="M856">
        <v>36.79</v>
      </c>
      <c r="N856">
        <v>48.01</v>
      </c>
      <c r="O856">
        <v>648.80999999999995</v>
      </c>
      <c r="P856">
        <v>182.97</v>
      </c>
      <c r="R856">
        <v>352.98700000000002</v>
      </c>
      <c r="S856">
        <v>48.8</v>
      </c>
      <c r="T856">
        <v>251.68</v>
      </c>
      <c r="U856">
        <v>22.21</v>
      </c>
      <c r="V856">
        <v>18.660000000000199</v>
      </c>
      <c r="W856">
        <v>-240.659999999999</v>
      </c>
      <c r="X856">
        <v>786.7</v>
      </c>
      <c r="Y856">
        <v>512.12</v>
      </c>
      <c r="Z856">
        <v>24.837099500000001</v>
      </c>
      <c r="AA856">
        <v>364.9</v>
      </c>
      <c r="AC856">
        <v>740.42</v>
      </c>
      <c r="AD856">
        <v>347.97</v>
      </c>
      <c r="AE856">
        <v>164.31</v>
      </c>
      <c r="AF856">
        <v>1435.51</v>
      </c>
      <c r="AG856">
        <v>695.09</v>
      </c>
      <c r="AH856">
        <v>329.24</v>
      </c>
      <c r="AI856">
        <v>740.42</v>
      </c>
      <c r="AJ856">
        <v>32.46</v>
      </c>
      <c r="AK856">
        <v>67.260000000000005</v>
      </c>
      <c r="AL856">
        <v>-94.1</v>
      </c>
      <c r="AM856">
        <v>30.6</v>
      </c>
      <c r="AN856">
        <v>-116.049999999999</v>
      </c>
      <c r="AO856">
        <v>-1.8599999999999901</v>
      </c>
      <c r="AP856">
        <v>3.76000000000001</v>
      </c>
      <c r="AQ856">
        <v>14.02</v>
      </c>
    </row>
    <row r="857" spans="1:43" hidden="1" x14ac:dyDescent="0.25">
      <c r="A857" t="s">
        <v>2010</v>
      </c>
      <c r="B857" t="s">
        <v>2009</v>
      </c>
      <c r="C857" t="s">
        <v>899</v>
      </c>
      <c r="D857">
        <v>2149.0648798500001</v>
      </c>
      <c r="E857">
        <v>176.15</v>
      </c>
      <c r="F857">
        <v>238.8</v>
      </c>
      <c r="G857">
        <v>0</v>
      </c>
      <c r="H857">
        <v>12.26</v>
      </c>
      <c r="I857">
        <v>72.58</v>
      </c>
      <c r="K857">
        <v>7.26</v>
      </c>
      <c r="L857">
        <v>9</v>
      </c>
      <c r="M857">
        <v>25.8</v>
      </c>
      <c r="N857">
        <v>0</v>
      </c>
      <c r="O857">
        <v>609.6</v>
      </c>
      <c r="P857">
        <v>161.86000000000001</v>
      </c>
      <c r="R857">
        <v>453.14</v>
      </c>
      <c r="S857">
        <v>64.539999999999907</v>
      </c>
      <c r="T857">
        <v>219.95999999999901</v>
      </c>
      <c r="U857">
        <v>114.4</v>
      </c>
      <c r="V857">
        <v>5.73</v>
      </c>
      <c r="W857">
        <v>524.86</v>
      </c>
      <c r="X857">
        <v>549.17999999999995</v>
      </c>
      <c r="Y857">
        <v>458.76</v>
      </c>
      <c r="Z857">
        <v>12.2627395</v>
      </c>
      <c r="AA857">
        <v>309.48</v>
      </c>
      <c r="AC857">
        <v>538.16</v>
      </c>
      <c r="AD857">
        <v>225.63</v>
      </c>
      <c r="AE857">
        <v>156.13</v>
      </c>
      <c r="AF857">
        <v>1158.78</v>
      </c>
      <c r="AG857">
        <v>620.62</v>
      </c>
      <c r="AH857">
        <v>186.43</v>
      </c>
      <c r="AI857">
        <v>538.16</v>
      </c>
      <c r="AJ857">
        <v>231.99</v>
      </c>
      <c r="AK857">
        <v>80.430000000000007</v>
      </c>
      <c r="AL857">
        <v>-130.11000000000001</v>
      </c>
      <c r="AM857">
        <v>91.61</v>
      </c>
      <c r="AN857">
        <v>-76.58</v>
      </c>
      <c r="AO857">
        <v>-140.38</v>
      </c>
      <c r="AP857">
        <v>41.9299999999999</v>
      </c>
      <c r="AQ857">
        <v>4.91</v>
      </c>
    </row>
    <row r="858" spans="1:43" hidden="1" x14ac:dyDescent="0.25">
      <c r="A858" t="s">
        <v>2012</v>
      </c>
      <c r="B858" t="s">
        <v>2011</v>
      </c>
      <c r="C858" t="s">
        <v>384</v>
      </c>
      <c r="D858">
        <v>2132.5059826649999</v>
      </c>
      <c r="E858">
        <v>209.4</v>
      </c>
      <c r="F858">
        <v>27.36</v>
      </c>
      <c r="G858">
        <v>199.58</v>
      </c>
      <c r="H858">
        <v>20.47</v>
      </c>
      <c r="I858">
        <v>242.13</v>
      </c>
      <c r="K858">
        <v>18.89</v>
      </c>
      <c r="L858">
        <v>0.15</v>
      </c>
      <c r="M858">
        <v>23.26</v>
      </c>
      <c r="N858">
        <v>0</v>
      </c>
      <c r="O858">
        <v>156.76</v>
      </c>
      <c r="P858">
        <v>211.04</v>
      </c>
      <c r="R858">
        <v>92.679999999999893</v>
      </c>
      <c r="S858">
        <v>193.23</v>
      </c>
      <c r="T858">
        <v>889.49999999999898</v>
      </c>
      <c r="U858">
        <v>21.78</v>
      </c>
      <c r="V858">
        <v>45.650000000000198</v>
      </c>
      <c r="W858">
        <v>515.99</v>
      </c>
      <c r="X858">
        <v>1707.18</v>
      </c>
      <c r="Y858">
        <v>916.85999999999899</v>
      </c>
      <c r="Z858">
        <v>10.235209899999999</v>
      </c>
      <c r="AA858">
        <v>174.04999999999899</v>
      </c>
      <c r="AC858">
        <v>736.04</v>
      </c>
      <c r="AD858">
        <v>1247</v>
      </c>
      <c r="AE858">
        <v>165.39</v>
      </c>
      <c r="AF858">
        <v>1863.94</v>
      </c>
      <c r="AG858">
        <v>1127.9000000000001</v>
      </c>
      <c r="AH858">
        <v>24.82</v>
      </c>
      <c r="AI858">
        <v>736.04</v>
      </c>
      <c r="AJ858">
        <v>5.45</v>
      </c>
      <c r="AK858">
        <v>81.22</v>
      </c>
      <c r="AL858">
        <v>-46.57</v>
      </c>
      <c r="AM858">
        <v>-61.22</v>
      </c>
      <c r="AN858">
        <v>-71.499999999999901</v>
      </c>
      <c r="AO858">
        <v>-66.67</v>
      </c>
      <c r="AP858">
        <v>-26.569999999999901</v>
      </c>
      <c r="AQ858">
        <v>8.19</v>
      </c>
    </row>
    <row r="859" spans="1:43" hidden="1" x14ac:dyDescent="0.25">
      <c r="A859" t="s">
        <v>2014</v>
      </c>
      <c r="B859" t="s">
        <v>2013</v>
      </c>
      <c r="C859" t="s">
        <v>74</v>
      </c>
      <c r="D859">
        <v>2128.03703077</v>
      </c>
      <c r="E859">
        <v>1443.05</v>
      </c>
      <c r="F859">
        <v>20.96</v>
      </c>
      <c r="G859">
        <v>31.7</v>
      </c>
      <c r="H859">
        <v>14.93</v>
      </c>
      <c r="I859">
        <v>116.51</v>
      </c>
      <c r="K859">
        <v>8.76</v>
      </c>
      <c r="L859">
        <v>30.528300000000002</v>
      </c>
      <c r="M859">
        <v>0</v>
      </c>
      <c r="N859">
        <v>0</v>
      </c>
      <c r="O859">
        <v>125.05999999999899</v>
      </c>
      <c r="P859">
        <v>19.440000000000001</v>
      </c>
      <c r="R859">
        <v>72.781699999999901</v>
      </c>
      <c r="S859">
        <v>45.35</v>
      </c>
      <c r="T859">
        <v>51.91</v>
      </c>
      <c r="U859">
        <v>12.99</v>
      </c>
      <c r="V859">
        <v>5.32</v>
      </c>
      <c r="W859">
        <v>216.06</v>
      </c>
      <c r="X859">
        <v>229.94</v>
      </c>
      <c r="Y859">
        <v>72.87</v>
      </c>
      <c r="Z859">
        <v>1.4926861</v>
      </c>
      <c r="AA859">
        <v>24.96</v>
      </c>
      <c r="AC859">
        <v>262.69</v>
      </c>
      <c r="AD859">
        <v>0</v>
      </c>
      <c r="AE859">
        <v>14.12</v>
      </c>
      <c r="AF859">
        <v>355</v>
      </c>
      <c r="AG859">
        <v>92.31</v>
      </c>
      <c r="AH859">
        <v>68.08</v>
      </c>
      <c r="AI859">
        <v>262.69</v>
      </c>
      <c r="AJ859">
        <v>17.559999999999999</v>
      </c>
      <c r="AK859">
        <v>-64.22</v>
      </c>
      <c r="AL859">
        <v>-71.88</v>
      </c>
      <c r="AM859">
        <v>118.25</v>
      </c>
      <c r="AN859">
        <v>-25.33</v>
      </c>
      <c r="AO859">
        <v>100.69</v>
      </c>
      <c r="AP859">
        <v>-17.849999999999898</v>
      </c>
      <c r="AQ859">
        <v>50.75</v>
      </c>
    </row>
    <row r="860" spans="1:43" hidden="1" x14ac:dyDescent="0.25">
      <c r="A860" t="s">
        <v>2016</v>
      </c>
      <c r="B860" t="s">
        <v>2015</v>
      </c>
      <c r="C860" t="s">
        <v>586</v>
      </c>
      <c r="D860">
        <v>2124.8962431999998</v>
      </c>
      <c r="E860">
        <v>266.64999999999998</v>
      </c>
      <c r="F860">
        <v>131.77000000000001</v>
      </c>
      <c r="G860">
        <v>68.8</v>
      </c>
      <c r="H860">
        <v>7.96</v>
      </c>
      <c r="I860">
        <v>114.05</v>
      </c>
      <c r="J860">
        <v>12.299999999999899</v>
      </c>
      <c r="L860">
        <v>0</v>
      </c>
      <c r="M860">
        <v>0</v>
      </c>
      <c r="N860">
        <v>0</v>
      </c>
      <c r="O860">
        <v>278.02</v>
      </c>
      <c r="P860">
        <v>37.799999999999898</v>
      </c>
      <c r="R860">
        <v>253.83</v>
      </c>
      <c r="S860">
        <v>76.72</v>
      </c>
      <c r="T860">
        <v>306.57</v>
      </c>
      <c r="U860">
        <v>24.19</v>
      </c>
      <c r="V860">
        <v>3.23</v>
      </c>
      <c r="W860">
        <v>835</v>
      </c>
      <c r="X860">
        <v>1109.8800000000001</v>
      </c>
      <c r="Y860">
        <v>438.34</v>
      </c>
      <c r="Z860">
        <v>7.994256</v>
      </c>
      <c r="AA860">
        <v>258.20999999999998</v>
      </c>
      <c r="AC860">
        <v>911.76</v>
      </c>
      <c r="AD860">
        <v>486.19</v>
      </c>
      <c r="AE860">
        <v>22.2699999999999</v>
      </c>
      <c r="AF860">
        <v>1387.9</v>
      </c>
      <c r="AG860">
        <v>476.14</v>
      </c>
      <c r="AH860">
        <v>432.92</v>
      </c>
      <c r="AI860">
        <v>911.76</v>
      </c>
      <c r="AJ860">
        <v>30.48</v>
      </c>
      <c r="AK860">
        <v>-158.37</v>
      </c>
      <c r="AL860">
        <v>-24.09</v>
      </c>
      <c r="AM860">
        <v>184.85</v>
      </c>
      <c r="AN860">
        <v>91.199999999999903</v>
      </c>
      <c r="AO860">
        <v>154.37</v>
      </c>
      <c r="AP860">
        <v>2.3899999999999801</v>
      </c>
      <c r="AQ860">
        <v>23.86</v>
      </c>
    </row>
    <row r="861" spans="1:43" hidden="1" x14ac:dyDescent="0.25">
      <c r="A861" t="s">
        <v>2018</v>
      </c>
      <c r="B861" t="s">
        <v>2017</v>
      </c>
      <c r="C861" t="s">
        <v>418</v>
      </c>
      <c r="D861">
        <v>2121.9629753999998</v>
      </c>
      <c r="E861">
        <v>3761.55</v>
      </c>
      <c r="F861">
        <v>116.31</v>
      </c>
      <c r="G861">
        <v>0</v>
      </c>
      <c r="H861">
        <v>5.65</v>
      </c>
      <c r="I861">
        <v>41.32</v>
      </c>
      <c r="J861">
        <v>33.200000000000003</v>
      </c>
      <c r="L861">
        <v>0</v>
      </c>
      <c r="M861">
        <v>643.89</v>
      </c>
      <c r="O861">
        <v>977.59</v>
      </c>
      <c r="P861">
        <v>41.519999999999698</v>
      </c>
      <c r="R861">
        <v>108.31</v>
      </c>
      <c r="S861">
        <v>81.739999999999995</v>
      </c>
      <c r="T861">
        <v>378.47</v>
      </c>
      <c r="U861">
        <v>225.39</v>
      </c>
      <c r="V861">
        <v>8.31999999999978</v>
      </c>
      <c r="W861">
        <v>1117.7</v>
      </c>
      <c r="X861">
        <v>682.06</v>
      </c>
      <c r="Y861">
        <v>494.78</v>
      </c>
      <c r="Z861">
        <v>0.56515599999999999</v>
      </c>
      <c r="AA861">
        <v>278.67</v>
      </c>
      <c r="AC861">
        <v>1123.3499999999999</v>
      </c>
      <c r="AD861">
        <v>217.33</v>
      </c>
      <c r="AE861">
        <v>0</v>
      </c>
      <c r="AF861">
        <v>1659.65</v>
      </c>
      <c r="AG861">
        <v>536.29999999999905</v>
      </c>
      <c r="AH861">
        <v>341.67</v>
      </c>
      <c r="AI861">
        <v>1123.3499999999999</v>
      </c>
      <c r="AJ861">
        <v>16.46</v>
      </c>
      <c r="AK861">
        <v>17.489999999999998</v>
      </c>
      <c r="AL861">
        <v>-13.69</v>
      </c>
      <c r="AM861">
        <v>-9.32</v>
      </c>
      <c r="AN861">
        <v>-98.32</v>
      </c>
      <c r="AO861">
        <v>-25.78</v>
      </c>
      <c r="AP861">
        <v>-5.52</v>
      </c>
      <c r="AQ861">
        <v>0</v>
      </c>
    </row>
    <row r="862" spans="1:43" hidden="1" x14ac:dyDescent="0.25">
      <c r="A862" t="s">
        <v>2020</v>
      </c>
      <c r="B862" t="s">
        <v>2019</v>
      </c>
      <c r="C862" t="s">
        <v>717</v>
      </c>
      <c r="D862">
        <v>2115.1508832999998</v>
      </c>
      <c r="E862">
        <v>1184.4000000000001</v>
      </c>
      <c r="F862">
        <v>125.82</v>
      </c>
      <c r="G862">
        <v>97.02</v>
      </c>
      <c r="H862">
        <v>17.88</v>
      </c>
      <c r="I862">
        <v>61.59</v>
      </c>
      <c r="J862">
        <v>11.3</v>
      </c>
      <c r="L862">
        <v>26.9025</v>
      </c>
      <c r="M862">
        <v>0.35</v>
      </c>
      <c r="O862">
        <v>171.95</v>
      </c>
      <c r="P862">
        <v>15.02</v>
      </c>
      <c r="R862">
        <v>139.53749999999999</v>
      </c>
      <c r="S862">
        <v>20.350000000000001</v>
      </c>
      <c r="T862">
        <v>76.209999999999994</v>
      </c>
      <c r="U862">
        <v>5.16</v>
      </c>
      <c r="V862">
        <v>-9.9999999999908998E-3</v>
      </c>
      <c r="W862">
        <v>170.74</v>
      </c>
      <c r="X862">
        <v>330.74</v>
      </c>
      <c r="Y862">
        <v>202.03</v>
      </c>
      <c r="Z862">
        <v>1.7879551</v>
      </c>
      <c r="AA862">
        <v>4.93</v>
      </c>
      <c r="AC862">
        <v>285.64</v>
      </c>
      <c r="AD862">
        <v>125.09</v>
      </c>
      <c r="AE862">
        <v>3.7299999999999902</v>
      </c>
      <c r="AF862">
        <v>502.69</v>
      </c>
      <c r="AG862">
        <v>217.05</v>
      </c>
      <c r="AH862">
        <v>123.71</v>
      </c>
      <c r="AI862">
        <v>285.64</v>
      </c>
      <c r="AJ862">
        <v>10.36</v>
      </c>
      <c r="AK862">
        <v>-60.73</v>
      </c>
      <c r="AL862">
        <v>-29.37</v>
      </c>
      <c r="AM862">
        <v>121.59</v>
      </c>
      <c r="AN862">
        <v>24.639999999999901</v>
      </c>
      <c r="AO862">
        <v>111.23</v>
      </c>
      <c r="AP862">
        <v>31.49</v>
      </c>
      <c r="AQ862">
        <v>0</v>
      </c>
    </row>
    <row r="863" spans="1:43" hidden="1" x14ac:dyDescent="0.25">
      <c r="A863" t="s">
        <v>2022</v>
      </c>
      <c r="B863" t="s">
        <v>2021</v>
      </c>
      <c r="C863" t="s">
        <v>339</v>
      </c>
      <c r="D863">
        <v>2113.32983745</v>
      </c>
      <c r="E863">
        <v>2966.8</v>
      </c>
      <c r="F863">
        <v>85.98</v>
      </c>
      <c r="G863">
        <v>4.87</v>
      </c>
      <c r="H863">
        <v>7.19</v>
      </c>
      <c r="I863">
        <v>51.7</v>
      </c>
      <c r="J863">
        <v>11.67</v>
      </c>
      <c r="L863">
        <v>0</v>
      </c>
      <c r="M863">
        <v>0.62</v>
      </c>
      <c r="N863">
        <v>0.31</v>
      </c>
      <c r="O863">
        <v>320.85000000000002</v>
      </c>
      <c r="P863">
        <v>107.81</v>
      </c>
      <c r="R863">
        <v>309.5</v>
      </c>
      <c r="S863">
        <v>20.16</v>
      </c>
      <c r="T863">
        <v>131.89999999999901</v>
      </c>
      <c r="U863">
        <v>10.73</v>
      </c>
      <c r="V863">
        <v>9.2200000000001001</v>
      </c>
      <c r="W863">
        <v>285.27999999999997</v>
      </c>
      <c r="X863">
        <v>302.49</v>
      </c>
      <c r="Y863">
        <v>217.88</v>
      </c>
      <c r="Z863">
        <v>0.71878299999999995</v>
      </c>
      <c r="AA863">
        <v>185.72</v>
      </c>
      <c r="AC863">
        <v>297.64999999999998</v>
      </c>
      <c r="AD863">
        <v>165.19</v>
      </c>
      <c r="AE863">
        <v>86.92</v>
      </c>
      <c r="AF863">
        <v>623.34</v>
      </c>
      <c r="AG863">
        <v>325.69</v>
      </c>
      <c r="AH863">
        <v>65.44</v>
      </c>
      <c r="AI863">
        <v>297.64999999999901</v>
      </c>
      <c r="AJ863">
        <v>21.39</v>
      </c>
      <c r="AK863">
        <v>7.84</v>
      </c>
      <c r="AL863">
        <v>-19.93</v>
      </c>
      <c r="AM863">
        <v>32.03</v>
      </c>
      <c r="AN863">
        <v>-76.52</v>
      </c>
      <c r="AO863">
        <v>10.64</v>
      </c>
      <c r="AP863">
        <v>19.940000000000001</v>
      </c>
      <c r="AQ863">
        <v>0</v>
      </c>
    </row>
    <row r="864" spans="1:43" hidden="1" x14ac:dyDescent="0.25">
      <c r="A864" t="s">
        <v>2024</v>
      </c>
      <c r="B864" t="s">
        <v>2023</v>
      </c>
      <c r="C864" t="s">
        <v>102</v>
      </c>
      <c r="D864">
        <v>2100.6353828599999</v>
      </c>
      <c r="E864">
        <v>81.849999999999994</v>
      </c>
      <c r="F864">
        <v>508.48</v>
      </c>
      <c r="G864">
        <v>156.5</v>
      </c>
      <c r="H864">
        <v>25.43</v>
      </c>
      <c r="I864">
        <v>62.64</v>
      </c>
      <c r="J864">
        <v>57.35</v>
      </c>
      <c r="L864">
        <v>1.7605999999999999</v>
      </c>
      <c r="M864">
        <v>153.24</v>
      </c>
      <c r="N864">
        <v>0</v>
      </c>
      <c r="O864">
        <v>1732.78</v>
      </c>
      <c r="P864">
        <v>499.18</v>
      </c>
      <c r="R864">
        <v>1519.8194000000001</v>
      </c>
      <c r="S864">
        <v>227.89</v>
      </c>
      <c r="T864">
        <v>521.55999999999995</v>
      </c>
      <c r="U864">
        <v>57.96</v>
      </c>
      <c r="V864">
        <v>38.420000000000201</v>
      </c>
      <c r="W864">
        <v>1487.3</v>
      </c>
      <c r="X864">
        <v>1465.67</v>
      </c>
      <c r="Y864">
        <v>1030.04</v>
      </c>
      <c r="Z864">
        <v>25.431421100000001</v>
      </c>
      <c r="AA864">
        <v>823.9</v>
      </c>
      <c r="AC864">
        <v>1669.23</v>
      </c>
      <c r="AD864">
        <v>651.73</v>
      </c>
      <c r="AE864">
        <v>403.409999999999</v>
      </c>
      <c r="AF864">
        <v>3198.45</v>
      </c>
      <c r="AG864">
        <v>1529.22</v>
      </c>
      <c r="AH864">
        <v>523.41</v>
      </c>
      <c r="AI864">
        <v>1669.22999999999</v>
      </c>
      <c r="AJ864">
        <v>465.15</v>
      </c>
      <c r="AK864">
        <v>233.73</v>
      </c>
      <c r="AL864">
        <v>-417.64</v>
      </c>
      <c r="AM864">
        <v>204.47</v>
      </c>
      <c r="AN864">
        <v>-214.12</v>
      </c>
      <c r="AO864">
        <v>-260.67999999999898</v>
      </c>
      <c r="AP864">
        <v>20.56</v>
      </c>
      <c r="AQ864">
        <v>35.64</v>
      </c>
    </row>
    <row r="865" spans="1:43" hidden="1" x14ac:dyDescent="0.25">
      <c r="A865" t="s">
        <v>2025</v>
      </c>
      <c r="B865" t="s">
        <v>1882</v>
      </c>
      <c r="C865" t="s">
        <v>1884</v>
      </c>
      <c r="D865">
        <v>2091.9342556299998</v>
      </c>
      <c r="E865">
        <v>22.25</v>
      </c>
    </row>
    <row r="866" spans="1:43" hidden="1" x14ac:dyDescent="0.25">
      <c r="A866" t="s">
        <v>2027</v>
      </c>
      <c r="B866" t="s">
        <v>2026</v>
      </c>
      <c r="C866" t="s">
        <v>376</v>
      </c>
      <c r="D866">
        <v>2083.0872374999999</v>
      </c>
      <c r="E866">
        <v>351.35</v>
      </c>
      <c r="F866">
        <v>185.82</v>
      </c>
      <c r="G866">
        <v>0</v>
      </c>
      <c r="H866">
        <v>88.58</v>
      </c>
      <c r="I866">
        <v>22.43</v>
      </c>
      <c r="J866">
        <v>47.019999999999897</v>
      </c>
      <c r="L866">
        <v>0</v>
      </c>
      <c r="M866">
        <v>0.23</v>
      </c>
      <c r="N866">
        <v>0</v>
      </c>
      <c r="O866">
        <v>582.70000000000005</v>
      </c>
      <c r="P866">
        <v>192.99</v>
      </c>
      <c r="R866">
        <v>562.62</v>
      </c>
      <c r="S866">
        <v>57.449999999999903</v>
      </c>
      <c r="T866">
        <v>181.99999999999901</v>
      </c>
      <c r="U866">
        <v>19.850000000000001</v>
      </c>
      <c r="V866">
        <v>0.62000000000020905</v>
      </c>
      <c r="W866">
        <v>402.43</v>
      </c>
      <c r="X866">
        <v>469.12</v>
      </c>
      <c r="Y866">
        <v>367.81999999999903</v>
      </c>
      <c r="Z866">
        <v>5.9730100000000004</v>
      </c>
      <c r="AA866">
        <v>302.75</v>
      </c>
      <c r="AC866">
        <v>491.01</v>
      </c>
      <c r="AD866">
        <v>208.31</v>
      </c>
      <c r="AE866">
        <v>145.35</v>
      </c>
      <c r="AF866">
        <v>1051.82</v>
      </c>
      <c r="AG866">
        <v>560.80999999999995</v>
      </c>
      <c r="AH866">
        <v>180.93</v>
      </c>
      <c r="AI866">
        <v>491.01</v>
      </c>
      <c r="AJ866">
        <v>117.37</v>
      </c>
      <c r="AK866">
        <v>-15.57</v>
      </c>
      <c r="AL866">
        <v>-118.36</v>
      </c>
      <c r="AM866">
        <v>134.25</v>
      </c>
      <c r="AN866">
        <v>-107.61</v>
      </c>
      <c r="AO866">
        <v>16.8799999999999</v>
      </c>
      <c r="AP866">
        <v>0.32</v>
      </c>
      <c r="AQ866">
        <v>3.17</v>
      </c>
    </row>
    <row r="867" spans="1:43" hidden="1" x14ac:dyDescent="0.25">
      <c r="A867" t="s">
        <v>2029</v>
      </c>
      <c r="B867" t="s">
        <v>2028</v>
      </c>
      <c r="C867" t="s">
        <v>468</v>
      </c>
      <c r="D867">
        <v>2079.8899149399999</v>
      </c>
      <c r="E867">
        <v>352.5</v>
      </c>
      <c r="F867">
        <v>398.87</v>
      </c>
      <c r="G867">
        <v>278.60000000000002</v>
      </c>
      <c r="H867">
        <v>60.19</v>
      </c>
      <c r="I867">
        <v>12.469999999999899</v>
      </c>
      <c r="J867">
        <v>12.03</v>
      </c>
      <c r="L867">
        <v>32.074799999999897</v>
      </c>
      <c r="M867">
        <v>47.41</v>
      </c>
      <c r="N867">
        <v>3.87</v>
      </c>
      <c r="O867">
        <v>1176.3799999999901</v>
      </c>
      <c r="P867">
        <v>343.62</v>
      </c>
      <c r="R867">
        <v>1038.03519999999</v>
      </c>
      <c r="S867">
        <v>81.23</v>
      </c>
      <c r="T867">
        <v>370.63</v>
      </c>
      <c r="U867">
        <v>58.86</v>
      </c>
      <c r="V867">
        <v>1.38</v>
      </c>
      <c r="W867">
        <v>520.15</v>
      </c>
      <c r="X867">
        <v>799.55</v>
      </c>
      <c r="Y867">
        <v>769.5</v>
      </c>
      <c r="Z867">
        <v>6.0190999999999999</v>
      </c>
      <c r="AA867">
        <v>614.19000000000005</v>
      </c>
      <c r="AC867">
        <v>862.81</v>
      </c>
      <c r="AD867">
        <v>260.48</v>
      </c>
      <c r="AE867">
        <v>330.21</v>
      </c>
      <c r="AF867">
        <v>1975.9299999999901</v>
      </c>
      <c r="AG867">
        <v>1113.1199999999999</v>
      </c>
      <c r="AH867">
        <v>445.37</v>
      </c>
      <c r="AI867">
        <v>862.81</v>
      </c>
      <c r="AJ867">
        <v>297.02999999999997</v>
      </c>
      <c r="AK867">
        <v>259.7</v>
      </c>
      <c r="AL867">
        <v>-310.19</v>
      </c>
      <c r="AM867">
        <v>48.62</v>
      </c>
      <c r="AN867">
        <v>-161.53</v>
      </c>
      <c r="AO867">
        <v>-248.409999999999</v>
      </c>
      <c r="AP867">
        <v>-1.87</v>
      </c>
      <c r="AQ867">
        <v>6.08</v>
      </c>
    </row>
    <row r="868" spans="1:43" hidden="1" x14ac:dyDescent="0.25">
      <c r="A868" t="s">
        <v>2031</v>
      </c>
      <c r="B868" t="s">
        <v>2030</v>
      </c>
      <c r="C868" t="s">
        <v>102</v>
      </c>
      <c r="D868">
        <v>2056.7738524749998</v>
      </c>
      <c r="E868">
        <v>315.85000000000002</v>
      </c>
      <c r="F868">
        <v>332.29</v>
      </c>
      <c r="G868">
        <v>0.2</v>
      </c>
      <c r="H868">
        <v>13.82</v>
      </c>
      <c r="I868">
        <v>452.52</v>
      </c>
      <c r="J868">
        <v>3.7899999999999898</v>
      </c>
      <c r="L868">
        <v>0</v>
      </c>
      <c r="M868">
        <v>83.7</v>
      </c>
      <c r="N868">
        <v>0</v>
      </c>
      <c r="O868">
        <v>278.06</v>
      </c>
      <c r="P868">
        <v>11.04</v>
      </c>
      <c r="R868">
        <v>189.02</v>
      </c>
      <c r="S868">
        <v>77.569999999999993</v>
      </c>
      <c r="T868">
        <v>387.94</v>
      </c>
      <c r="U868">
        <v>5.34</v>
      </c>
      <c r="V868">
        <v>7.14</v>
      </c>
      <c r="W868">
        <v>1243.8499999999999</v>
      </c>
      <c r="X868">
        <v>1711.08</v>
      </c>
      <c r="Y868">
        <v>720.23</v>
      </c>
      <c r="Z868">
        <v>6.9100415000000002</v>
      </c>
      <c r="AA868">
        <v>0.28000000000000003</v>
      </c>
      <c r="AC868">
        <v>1257.8699999999999</v>
      </c>
      <c r="AD868">
        <v>590.78</v>
      </c>
      <c r="AE868">
        <v>0.11</v>
      </c>
      <c r="AF868">
        <v>1989.1399999999901</v>
      </c>
      <c r="AG868">
        <v>731.27</v>
      </c>
      <c r="AH868">
        <v>590.21</v>
      </c>
      <c r="AI868">
        <v>1257.8699999999999</v>
      </c>
      <c r="AJ868">
        <v>15.18</v>
      </c>
      <c r="AK868">
        <v>-75.040000000000006</v>
      </c>
      <c r="AL868">
        <v>-298.07</v>
      </c>
      <c r="AM868">
        <v>368.67</v>
      </c>
      <c r="AN868">
        <v>-4.71999999999999</v>
      </c>
      <c r="AO868">
        <v>353.49</v>
      </c>
      <c r="AP868">
        <v>-4.43999999999998</v>
      </c>
      <c r="AQ868">
        <v>21.35</v>
      </c>
    </row>
    <row r="869" spans="1:43" hidden="1" x14ac:dyDescent="0.25">
      <c r="A869" t="s">
        <v>2033</v>
      </c>
      <c r="B869" t="s">
        <v>2032</v>
      </c>
      <c r="C869" t="s">
        <v>468</v>
      </c>
      <c r="D869">
        <v>2053.9382396000001</v>
      </c>
      <c r="E869">
        <v>377.15</v>
      </c>
      <c r="F869">
        <v>308.76</v>
      </c>
      <c r="G869">
        <v>267.51</v>
      </c>
      <c r="H869">
        <v>55.63</v>
      </c>
      <c r="I869">
        <v>186.62</v>
      </c>
      <c r="J869">
        <v>2.98</v>
      </c>
      <c r="L869">
        <v>0</v>
      </c>
      <c r="M869">
        <v>1.56</v>
      </c>
      <c r="N869">
        <v>68.16</v>
      </c>
      <c r="O869">
        <v>635.98999999999899</v>
      </c>
      <c r="P869">
        <v>45.1499999999997</v>
      </c>
      <c r="R869">
        <v>576.75</v>
      </c>
      <c r="S869">
        <v>65.959999999999994</v>
      </c>
      <c r="T869">
        <v>42.55</v>
      </c>
      <c r="U869">
        <v>57.68</v>
      </c>
      <c r="V869">
        <v>33.859999999999701</v>
      </c>
      <c r="W869">
        <v>552.69000000000005</v>
      </c>
      <c r="X869">
        <v>704.46</v>
      </c>
      <c r="Y869">
        <v>351.31</v>
      </c>
      <c r="Z869">
        <v>5.5632130000000002</v>
      </c>
      <c r="AA869">
        <v>8.93</v>
      </c>
      <c r="AC869">
        <v>943.99</v>
      </c>
      <c r="AD869">
        <v>185.71</v>
      </c>
      <c r="AE869">
        <v>8.31</v>
      </c>
      <c r="AF869">
        <v>1340.44999999999</v>
      </c>
      <c r="AG869">
        <v>396.45999999999901</v>
      </c>
      <c r="AH869">
        <v>266.17</v>
      </c>
      <c r="AI869">
        <v>943.98999999999899</v>
      </c>
      <c r="AJ869">
        <v>95.18</v>
      </c>
      <c r="AK869">
        <v>-7.59</v>
      </c>
      <c r="AL869">
        <v>-129.97</v>
      </c>
      <c r="AM869">
        <v>111.17</v>
      </c>
      <c r="AN869">
        <v>-57.38</v>
      </c>
      <c r="AO869">
        <v>15.989999999999901</v>
      </c>
      <c r="AP869">
        <v>-26.389999999999901</v>
      </c>
      <c r="AQ869">
        <v>0</v>
      </c>
    </row>
    <row r="870" spans="1:43" hidden="1" x14ac:dyDescent="0.25">
      <c r="A870" t="s">
        <v>2035</v>
      </c>
      <c r="B870" t="s">
        <v>2034</v>
      </c>
      <c r="C870" t="s">
        <v>102</v>
      </c>
      <c r="D870">
        <v>2049.4287374999999</v>
      </c>
      <c r="E870">
        <v>1205</v>
      </c>
      <c r="F870">
        <v>311.89</v>
      </c>
      <c r="G870">
        <v>43.28</v>
      </c>
      <c r="H870">
        <v>17.59</v>
      </c>
      <c r="I870">
        <v>245.19</v>
      </c>
      <c r="J870">
        <v>12.7</v>
      </c>
      <c r="L870">
        <v>0</v>
      </c>
      <c r="M870">
        <v>1.03</v>
      </c>
      <c r="O870">
        <v>340.659999999999</v>
      </c>
      <c r="P870">
        <v>67.789999999999907</v>
      </c>
      <c r="R870">
        <v>321.29999999999899</v>
      </c>
      <c r="S870">
        <v>12.69</v>
      </c>
      <c r="T870">
        <v>168.35</v>
      </c>
      <c r="U870">
        <v>18.329999999999998</v>
      </c>
      <c r="V870">
        <v>28.189999999999898</v>
      </c>
      <c r="W870">
        <v>653.88</v>
      </c>
      <c r="X870">
        <v>922.12</v>
      </c>
      <c r="Y870">
        <v>480.24</v>
      </c>
      <c r="Z870">
        <v>1.7585625</v>
      </c>
      <c r="AA870">
        <v>35.08</v>
      </c>
      <c r="AC870">
        <v>714.75</v>
      </c>
      <c r="AD870">
        <v>345.55</v>
      </c>
      <c r="AE870">
        <v>26.9</v>
      </c>
      <c r="AF870">
        <v>1262.78</v>
      </c>
      <c r="AG870">
        <v>548.03</v>
      </c>
      <c r="AH870">
        <v>318.69</v>
      </c>
      <c r="AI870">
        <v>714.75</v>
      </c>
      <c r="AJ870">
        <v>17.61</v>
      </c>
      <c r="AK870">
        <v>-197.81</v>
      </c>
      <c r="AL870">
        <v>-135.58000000000001</v>
      </c>
      <c r="AM870">
        <v>270.08999999999997</v>
      </c>
      <c r="AN870">
        <v>-9.2999999999999901</v>
      </c>
      <c r="AO870">
        <v>252.479999999999</v>
      </c>
      <c r="AP870">
        <v>-63.3</v>
      </c>
      <c r="AQ870">
        <v>184.87</v>
      </c>
    </row>
    <row r="871" spans="1:43" hidden="1" x14ac:dyDescent="0.25">
      <c r="A871" t="s">
        <v>2037</v>
      </c>
      <c r="B871" t="s">
        <v>2036</v>
      </c>
      <c r="C871" t="s">
        <v>102</v>
      </c>
      <c r="D871">
        <v>2048.0516930700001</v>
      </c>
      <c r="E871">
        <v>892.25</v>
      </c>
      <c r="F871">
        <v>116.92</v>
      </c>
      <c r="G871">
        <v>5.92</v>
      </c>
      <c r="H871">
        <v>23.23</v>
      </c>
      <c r="I871">
        <v>307.86</v>
      </c>
      <c r="J871">
        <v>27.34</v>
      </c>
      <c r="L871">
        <v>0</v>
      </c>
      <c r="M871">
        <v>74.430000000000007</v>
      </c>
      <c r="N871">
        <v>0</v>
      </c>
      <c r="O871">
        <v>1535.68</v>
      </c>
      <c r="P871">
        <v>161.41</v>
      </c>
      <c r="R871">
        <v>1436.56</v>
      </c>
      <c r="S871">
        <v>46.05</v>
      </c>
      <c r="T871">
        <v>143.969999999999</v>
      </c>
      <c r="U871">
        <v>24.69</v>
      </c>
      <c r="V871">
        <v>17.0500000000002</v>
      </c>
      <c r="W871">
        <v>1681.73</v>
      </c>
      <c r="X871">
        <v>597.5</v>
      </c>
      <c r="Y871">
        <v>260.89</v>
      </c>
      <c r="Z871">
        <v>2.3232393999999998</v>
      </c>
      <c r="AA871">
        <v>188.7</v>
      </c>
      <c r="AC871">
        <v>1710.88</v>
      </c>
      <c r="AD871">
        <v>210.33</v>
      </c>
      <c r="AE871">
        <v>117.019999999999</v>
      </c>
      <c r="AF871">
        <v>2133.1799999999998</v>
      </c>
      <c r="AG871">
        <v>422.3</v>
      </c>
      <c r="AH871">
        <v>33.26</v>
      </c>
      <c r="AI871">
        <v>1710.88</v>
      </c>
      <c r="AJ871">
        <v>126.18</v>
      </c>
      <c r="AK871">
        <v>5.81</v>
      </c>
      <c r="AL871">
        <v>-141.28</v>
      </c>
      <c r="AM871">
        <v>172.25</v>
      </c>
      <c r="AN871">
        <v>-80.38</v>
      </c>
      <c r="AO871">
        <v>46.069999999999901</v>
      </c>
      <c r="AP871">
        <v>36.78</v>
      </c>
      <c r="AQ871">
        <v>23.53</v>
      </c>
    </row>
    <row r="872" spans="1:43" hidden="1" x14ac:dyDescent="0.25">
      <c r="A872" t="s">
        <v>2039</v>
      </c>
      <c r="B872" t="s">
        <v>2038</v>
      </c>
      <c r="C872" t="s">
        <v>88</v>
      </c>
      <c r="D872">
        <v>2047.4483302000001</v>
      </c>
      <c r="E872">
        <v>6648.5</v>
      </c>
      <c r="F872">
        <v>15.36</v>
      </c>
      <c r="G872">
        <v>0</v>
      </c>
      <c r="H872">
        <v>3.08</v>
      </c>
      <c r="I872">
        <v>70.98</v>
      </c>
      <c r="J872">
        <v>37.72</v>
      </c>
      <c r="L872">
        <v>0</v>
      </c>
      <c r="M872">
        <v>111.63</v>
      </c>
      <c r="O872">
        <v>267.49</v>
      </c>
      <c r="P872">
        <v>38.739999999999903</v>
      </c>
      <c r="R872">
        <v>155.38999999999999</v>
      </c>
      <c r="S872">
        <v>1.06</v>
      </c>
      <c r="T872">
        <v>6.9599999999999902</v>
      </c>
      <c r="U872">
        <v>0.47</v>
      </c>
      <c r="V872">
        <v>1.01999999999999</v>
      </c>
      <c r="W872">
        <v>350.61</v>
      </c>
      <c r="X872">
        <v>147.26</v>
      </c>
      <c r="Y872">
        <v>22.319999999999901</v>
      </c>
      <c r="Z872">
        <v>0.30821140000000002</v>
      </c>
      <c r="AA872">
        <v>0</v>
      </c>
      <c r="AC872">
        <v>353.69</v>
      </c>
      <c r="AD872">
        <v>22.74</v>
      </c>
      <c r="AE872">
        <v>0</v>
      </c>
      <c r="AF872">
        <v>414.75</v>
      </c>
      <c r="AG872">
        <v>61.059999999999903</v>
      </c>
      <c r="AH872">
        <v>52.48</v>
      </c>
      <c r="AI872">
        <v>353.69</v>
      </c>
      <c r="AJ872">
        <v>17.14</v>
      </c>
      <c r="AK872">
        <v>-4.05</v>
      </c>
      <c r="AL872">
        <v>-38.200000000000003</v>
      </c>
      <c r="AM872">
        <v>42.71</v>
      </c>
      <c r="AN872">
        <v>-32.76</v>
      </c>
      <c r="AO872">
        <v>25.57</v>
      </c>
      <c r="AP872">
        <v>0.45999999999999802</v>
      </c>
      <c r="AQ872">
        <v>3.66</v>
      </c>
    </row>
    <row r="873" spans="1:43" hidden="1" x14ac:dyDescent="0.25">
      <c r="A873" t="s">
        <v>2041</v>
      </c>
      <c r="B873" t="s">
        <v>2040</v>
      </c>
      <c r="C873" t="s">
        <v>586</v>
      </c>
      <c r="D873">
        <v>2044.8997065999999</v>
      </c>
      <c r="E873">
        <v>378.5</v>
      </c>
      <c r="F873">
        <v>140.43</v>
      </c>
      <c r="G873">
        <v>117.9</v>
      </c>
      <c r="H873">
        <v>11.34</v>
      </c>
      <c r="I873">
        <v>1.41</v>
      </c>
      <c r="K873">
        <v>2.44</v>
      </c>
      <c r="L873">
        <v>4.3299999999999998E-2</v>
      </c>
      <c r="M873">
        <v>1.7</v>
      </c>
      <c r="N873">
        <v>1.55</v>
      </c>
      <c r="O873">
        <v>218.39999999999901</v>
      </c>
      <c r="P873">
        <v>18.53</v>
      </c>
      <c r="R873">
        <v>185.16669999999999</v>
      </c>
      <c r="S873">
        <v>67.72</v>
      </c>
      <c r="T873">
        <v>205.75</v>
      </c>
      <c r="U873">
        <v>29.05</v>
      </c>
      <c r="V873">
        <v>18.38</v>
      </c>
      <c r="W873">
        <v>577.98</v>
      </c>
      <c r="X873">
        <v>855.08</v>
      </c>
      <c r="Y873">
        <v>346.18</v>
      </c>
      <c r="Z873">
        <v>5.6716119999999997</v>
      </c>
      <c r="AA873">
        <v>161.62</v>
      </c>
      <c r="AC873">
        <v>708.77</v>
      </c>
      <c r="AD873">
        <v>357.61</v>
      </c>
      <c r="AE873">
        <v>0.15000000000000499</v>
      </c>
      <c r="AF873">
        <v>1073.48</v>
      </c>
      <c r="AG873">
        <v>364.71</v>
      </c>
      <c r="AH873">
        <v>428.34</v>
      </c>
      <c r="AI873">
        <v>708.77</v>
      </c>
      <c r="AJ873">
        <v>55.72</v>
      </c>
      <c r="AK873">
        <v>-78.52</v>
      </c>
      <c r="AL873">
        <v>-57.46</v>
      </c>
      <c r="AM873">
        <v>135.94999999999999</v>
      </c>
      <c r="AN873">
        <v>30.369999999999902</v>
      </c>
      <c r="AO873">
        <v>80.229999999999905</v>
      </c>
      <c r="AP873">
        <v>-3.0000000000015299E-2</v>
      </c>
      <c r="AQ873">
        <v>17.010000000000002</v>
      </c>
    </row>
    <row r="874" spans="1:43" hidden="1" x14ac:dyDescent="0.25">
      <c r="A874" t="s">
        <v>2043</v>
      </c>
      <c r="B874" t="s">
        <v>2042</v>
      </c>
      <c r="C874" t="s">
        <v>515</v>
      </c>
      <c r="D874">
        <v>2034.09</v>
      </c>
      <c r="E874">
        <v>12188</v>
      </c>
      <c r="F874">
        <v>23.88</v>
      </c>
      <c r="G874">
        <v>0</v>
      </c>
      <c r="H874">
        <v>2</v>
      </c>
      <c r="I874">
        <v>84.369999999999905</v>
      </c>
      <c r="J874">
        <v>1.68</v>
      </c>
      <c r="L874">
        <v>0.10290000000000001</v>
      </c>
      <c r="M874">
        <v>0</v>
      </c>
      <c r="N874">
        <v>0</v>
      </c>
      <c r="O874">
        <v>60.3599999999999</v>
      </c>
      <c r="P874">
        <v>1.67999999999997</v>
      </c>
      <c r="R874">
        <v>57.937099999999901</v>
      </c>
      <c r="S874">
        <v>9.42</v>
      </c>
      <c r="T874">
        <v>14.329999999999901</v>
      </c>
      <c r="U874">
        <v>2.3199999999999998</v>
      </c>
      <c r="V874" s="4">
        <v>-2.8421709430404001E-14</v>
      </c>
      <c r="W874">
        <v>186.71</v>
      </c>
      <c r="X874">
        <v>168.23999999999899</v>
      </c>
      <c r="Y874">
        <v>38.209999999999901</v>
      </c>
      <c r="Z874">
        <v>0.2</v>
      </c>
      <c r="AA874">
        <v>0</v>
      </c>
      <c r="AC874">
        <v>188.71</v>
      </c>
      <c r="AD874">
        <v>34.15</v>
      </c>
      <c r="AE874">
        <v>0</v>
      </c>
      <c r="AF874">
        <v>228.599999999999</v>
      </c>
      <c r="AG874">
        <v>39.889999999999901</v>
      </c>
      <c r="AH874">
        <v>40.299999999999997</v>
      </c>
      <c r="AI874">
        <v>188.71</v>
      </c>
      <c r="AJ874">
        <v>9.86</v>
      </c>
      <c r="AK874">
        <v>-16.02</v>
      </c>
      <c r="AL874">
        <v>-17.25</v>
      </c>
      <c r="AM874">
        <v>33</v>
      </c>
      <c r="AN874">
        <v>-25.96</v>
      </c>
      <c r="AO874">
        <v>23.14</v>
      </c>
      <c r="AP874">
        <v>-0.26999999999999902</v>
      </c>
      <c r="AQ874">
        <v>15</v>
      </c>
    </row>
    <row r="875" spans="1:43" hidden="1" x14ac:dyDescent="0.25">
      <c r="A875" t="s">
        <v>2045</v>
      </c>
      <c r="B875" t="s">
        <v>2044</v>
      </c>
      <c r="C875" t="s">
        <v>541</v>
      </c>
      <c r="D875">
        <v>2024.5744344699999</v>
      </c>
      <c r="E875">
        <v>832.5</v>
      </c>
      <c r="F875">
        <v>54.81</v>
      </c>
      <c r="G875">
        <v>72.13</v>
      </c>
      <c r="H875">
        <v>24.37</v>
      </c>
      <c r="I875">
        <v>7.17</v>
      </c>
      <c r="J875">
        <v>12.68</v>
      </c>
      <c r="L875">
        <v>12.215999999999999</v>
      </c>
      <c r="M875">
        <v>0</v>
      </c>
      <c r="N875">
        <v>0</v>
      </c>
      <c r="O875">
        <v>364.24</v>
      </c>
      <c r="P875">
        <v>23.27</v>
      </c>
      <c r="R875">
        <v>319.334</v>
      </c>
      <c r="S875">
        <v>29.79</v>
      </c>
      <c r="T875">
        <v>72.33</v>
      </c>
      <c r="U875">
        <v>32.69</v>
      </c>
      <c r="V875">
        <v>2.09</v>
      </c>
      <c r="W875">
        <v>389.58</v>
      </c>
      <c r="X875">
        <v>272.25</v>
      </c>
      <c r="Y875">
        <v>127.14</v>
      </c>
      <c r="Z875">
        <v>2.4369263999999999</v>
      </c>
      <c r="AA875">
        <v>62.03</v>
      </c>
      <c r="AC875">
        <v>486.08</v>
      </c>
      <c r="AD875">
        <v>166.1</v>
      </c>
      <c r="AE875">
        <v>8.5</v>
      </c>
      <c r="AF875">
        <v>636.49</v>
      </c>
      <c r="AG875">
        <v>150.41</v>
      </c>
      <c r="AH875">
        <v>69.19</v>
      </c>
      <c r="AI875">
        <v>486.08</v>
      </c>
      <c r="AJ875">
        <v>41.31</v>
      </c>
      <c r="AK875">
        <v>21.96</v>
      </c>
      <c r="AL875">
        <v>-43.04</v>
      </c>
      <c r="AM875">
        <v>22.38</v>
      </c>
      <c r="AN875">
        <v>-23.41</v>
      </c>
      <c r="AO875">
        <v>-18.93</v>
      </c>
      <c r="AP875">
        <v>1.3</v>
      </c>
      <c r="AQ875">
        <v>7.15</v>
      </c>
    </row>
    <row r="876" spans="1:43" hidden="1" x14ac:dyDescent="0.25">
      <c r="A876" t="s">
        <v>2047</v>
      </c>
      <c r="B876" t="s">
        <v>2046</v>
      </c>
      <c r="D876">
        <v>2023.4861645200001</v>
      </c>
      <c r="E876">
        <v>193.2</v>
      </c>
      <c r="F876">
        <v>351.24</v>
      </c>
      <c r="G876">
        <v>51.74</v>
      </c>
      <c r="H876">
        <v>9.41</v>
      </c>
      <c r="I876">
        <v>6.05</v>
      </c>
      <c r="J876">
        <v>23.759999999999899</v>
      </c>
      <c r="L876">
        <v>2E-3</v>
      </c>
      <c r="M876">
        <v>0</v>
      </c>
      <c r="O876">
        <v>218.28</v>
      </c>
      <c r="P876">
        <v>27.09</v>
      </c>
      <c r="R876">
        <v>209.61799999999999</v>
      </c>
      <c r="S876">
        <v>80.47</v>
      </c>
      <c r="T876">
        <v>158.969999999999</v>
      </c>
      <c r="U876">
        <v>8.66</v>
      </c>
      <c r="V876">
        <v>2.9000000000000101</v>
      </c>
      <c r="W876">
        <v>330.75</v>
      </c>
      <c r="X876">
        <v>710.92</v>
      </c>
      <c r="Y876">
        <v>510.21</v>
      </c>
      <c r="Z876">
        <v>0</v>
      </c>
      <c r="AA876">
        <v>129.63999999999999</v>
      </c>
      <c r="AC876">
        <v>391.9</v>
      </c>
      <c r="AD876">
        <v>275.70999999999998</v>
      </c>
      <c r="AE876">
        <v>0.43000000000002198</v>
      </c>
      <c r="AF876">
        <v>929.2</v>
      </c>
      <c r="AG876">
        <v>537.29999999999995</v>
      </c>
      <c r="AH876">
        <v>348.69</v>
      </c>
      <c r="AI876">
        <v>0</v>
      </c>
      <c r="AJ876">
        <v>18.690000000000001</v>
      </c>
      <c r="AK876">
        <v>-10</v>
      </c>
      <c r="AL876">
        <v>-18.02</v>
      </c>
      <c r="AM876">
        <v>26.49</v>
      </c>
      <c r="AN876">
        <v>-125.79</v>
      </c>
      <c r="AO876">
        <v>7.7999999999999901</v>
      </c>
      <c r="AP876">
        <v>-1.53</v>
      </c>
      <c r="AQ876">
        <v>0</v>
      </c>
    </row>
    <row r="877" spans="1:43" hidden="1" x14ac:dyDescent="0.25">
      <c r="A877" t="s">
        <v>2049</v>
      </c>
      <c r="B877" t="s">
        <v>2048</v>
      </c>
      <c r="C877" t="s">
        <v>55</v>
      </c>
      <c r="D877">
        <v>2021.4725375999999</v>
      </c>
      <c r="E877">
        <v>185.3</v>
      </c>
      <c r="F877">
        <v>72.8</v>
      </c>
      <c r="G877">
        <v>443.87</v>
      </c>
      <c r="H877">
        <v>108.01</v>
      </c>
      <c r="I877">
        <v>135.26</v>
      </c>
      <c r="J877">
        <v>30.56</v>
      </c>
      <c r="L877">
        <v>10.154</v>
      </c>
      <c r="M877">
        <v>0</v>
      </c>
      <c r="N877">
        <v>-0.14000000000000001</v>
      </c>
      <c r="O877">
        <v>742.57999999999902</v>
      </c>
      <c r="P877">
        <v>144.91</v>
      </c>
      <c r="R877">
        <v>671.01599999999996</v>
      </c>
      <c r="S877">
        <v>93.6</v>
      </c>
      <c r="T877">
        <v>99.7</v>
      </c>
      <c r="U877">
        <v>61.41</v>
      </c>
      <c r="V877">
        <v>26.959999999999901</v>
      </c>
      <c r="W877">
        <v>324.43999999999897</v>
      </c>
      <c r="X877">
        <v>451.01</v>
      </c>
      <c r="Y877">
        <v>172.5</v>
      </c>
      <c r="Z877">
        <v>10.800977</v>
      </c>
      <c r="AA877">
        <v>155.02000000000001</v>
      </c>
      <c r="AC877">
        <v>876.18</v>
      </c>
      <c r="AD877">
        <v>121.16</v>
      </c>
      <c r="AE877">
        <v>87.39</v>
      </c>
      <c r="AF877">
        <v>1193.5899999999999</v>
      </c>
      <c r="AG877">
        <v>317.409999999999</v>
      </c>
      <c r="AH877">
        <v>100.99</v>
      </c>
      <c r="AI877">
        <v>876.17999999999904</v>
      </c>
      <c r="AJ877">
        <v>75.39</v>
      </c>
      <c r="AK877">
        <v>90.46</v>
      </c>
      <c r="AL877">
        <v>-60.28</v>
      </c>
      <c r="AM877">
        <v>18.920000000000002</v>
      </c>
      <c r="AN877">
        <v>-113.719999999999</v>
      </c>
      <c r="AO877">
        <v>-56.47</v>
      </c>
      <c r="AP877">
        <v>49.099999999999902</v>
      </c>
      <c r="AQ877">
        <v>10.8</v>
      </c>
    </row>
    <row r="878" spans="1:43" hidden="1" x14ac:dyDescent="0.25">
      <c r="A878" t="s">
        <v>2051</v>
      </c>
      <c r="B878" t="s">
        <v>2050</v>
      </c>
      <c r="C878" t="s">
        <v>541</v>
      </c>
      <c r="D878">
        <v>2014.1498947499999</v>
      </c>
      <c r="E878">
        <v>1674.45</v>
      </c>
      <c r="F878">
        <v>8.15</v>
      </c>
      <c r="G878">
        <v>155.58000000000001</v>
      </c>
      <c r="H878">
        <v>11.92</v>
      </c>
      <c r="I878">
        <v>53.04</v>
      </c>
      <c r="J878">
        <v>1.73999999999999</v>
      </c>
      <c r="L878">
        <v>0</v>
      </c>
      <c r="M878">
        <v>0</v>
      </c>
      <c r="O878">
        <v>116.909999999999</v>
      </c>
      <c r="P878">
        <v>32.9</v>
      </c>
      <c r="R878">
        <v>96.889999999999901</v>
      </c>
      <c r="S878">
        <v>19.68</v>
      </c>
      <c r="T878">
        <v>86.479999999999905</v>
      </c>
      <c r="U878">
        <v>20.02</v>
      </c>
      <c r="V878">
        <v>1.32</v>
      </c>
      <c r="W878">
        <v>100.759999999999</v>
      </c>
      <c r="X878">
        <v>278.88</v>
      </c>
      <c r="Y878">
        <v>94.63</v>
      </c>
      <c r="Z878">
        <v>1.191981</v>
      </c>
      <c r="AA878">
        <v>108.44</v>
      </c>
      <c r="AC878">
        <v>268.26</v>
      </c>
      <c r="AD878">
        <v>181.07</v>
      </c>
      <c r="AE878">
        <v>29.84</v>
      </c>
      <c r="AF878">
        <v>395.789999999999</v>
      </c>
      <c r="AG878">
        <v>127.53</v>
      </c>
      <c r="AH878">
        <v>25.09</v>
      </c>
      <c r="AI878">
        <v>268.26</v>
      </c>
      <c r="AJ878">
        <v>59.67</v>
      </c>
      <c r="AK878">
        <v>116.69</v>
      </c>
      <c r="AL878">
        <v>-34.54</v>
      </c>
      <c r="AM878">
        <v>-33.36</v>
      </c>
      <c r="AN878">
        <v>-79.02</v>
      </c>
      <c r="AO878">
        <v>-93.03</v>
      </c>
      <c r="AP878">
        <v>48.7899999999999</v>
      </c>
      <c r="AQ878">
        <v>0</v>
      </c>
    </row>
    <row r="879" spans="1:43" hidden="1" x14ac:dyDescent="0.25">
      <c r="A879" t="s">
        <v>2053</v>
      </c>
      <c r="B879" t="s">
        <v>2052</v>
      </c>
      <c r="C879" t="s">
        <v>765</v>
      </c>
      <c r="D879">
        <v>2013.19344485999</v>
      </c>
      <c r="E879">
        <v>39.200000000000003</v>
      </c>
      <c r="F879">
        <v>126.27</v>
      </c>
      <c r="G879">
        <v>5773.12</v>
      </c>
      <c r="H879">
        <v>121.19</v>
      </c>
      <c r="I879">
        <v>1356.39</v>
      </c>
      <c r="K879">
        <v>256.74</v>
      </c>
      <c r="L879">
        <v>68.180499999999995</v>
      </c>
      <c r="M879">
        <v>588.11</v>
      </c>
      <c r="N879">
        <v>207.85</v>
      </c>
      <c r="O879">
        <v>5485.7</v>
      </c>
      <c r="P879">
        <v>2330.98</v>
      </c>
      <c r="Q879">
        <v>4097.1499999999996</v>
      </c>
      <c r="R879">
        <v>475.51949999999999</v>
      </c>
      <c r="S879">
        <v>1547.19</v>
      </c>
      <c r="T879">
        <v>895.81</v>
      </c>
      <c r="U879">
        <v>0</v>
      </c>
      <c r="V879">
        <v>0</v>
      </c>
      <c r="W879">
        <v>-369.849999999999</v>
      </c>
      <c r="X879">
        <v>3138.39</v>
      </c>
      <c r="Y879">
        <v>1022.07999999999</v>
      </c>
      <c r="Z879">
        <v>60.994790999999999</v>
      </c>
      <c r="AA879">
        <v>2481.85</v>
      </c>
      <c r="AC879">
        <v>5271.03</v>
      </c>
      <c r="AD879">
        <v>106.71</v>
      </c>
      <c r="AE879">
        <v>2330.98</v>
      </c>
      <c r="AF879">
        <v>8624.09</v>
      </c>
      <c r="AG879">
        <v>3353.06</v>
      </c>
      <c r="AH879">
        <v>128.1</v>
      </c>
      <c r="AI879">
        <v>5271.03</v>
      </c>
      <c r="AJ879">
        <v>145.19999999999999</v>
      </c>
      <c r="AK879">
        <v>-801.35</v>
      </c>
      <c r="AL879">
        <v>774.2</v>
      </c>
      <c r="AM879">
        <v>-702.26</v>
      </c>
      <c r="AN879">
        <v>496.599999999999</v>
      </c>
      <c r="AO879">
        <v>-847.46</v>
      </c>
      <c r="AP879">
        <v>-729.41</v>
      </c>
      <c r="AQ879">
        <v>0.82</v>
      </c>
    </row>
    <row r="880" spans="1:43" hidden="1" x14ac:dyDescent="0.25">
      <c r="A880" t="s">
        <v>2055</v>
      </c>
      <c r="B880" t="s">
        <v>2054</v>
      </c>
      <c r="C880" t="s">
        <v>468</v>
      </c>
      <c r="D880">
        <v>2008.7321320000001</v>
      </c>
      <c r="E880">
        <v>938</v>
      </c>
      <c r="F880">
        <v>201.62</v>
      </c>
      <c r="G880">
        <v>118.03</v>
      </c>
      <c r="H880">
        <v>21.47</v>
      </c>
      <c r="I880">
        <v>4.88</v>
      </c>
      <c r="K880">
        <v>0.72</v>
      </c>
      <c r="L880">
        <v>0</v>
      </c>
      <c r="M880">
        <v>0</v>
      </c>
      <c r="N880">
        <v>0</v>
      </c>
      <c r="O880">
        <v>327.33</v>
      </c>
      <c r="P880">
        <v>47.279999999999703</v>
      </c>
      <c r="R880">
        <v>290.61</v>
      </c>
      <c r="S880">
        <v>47.31</v>
      </c>
      <c r="T880">
        <v>197.7</v>
      </c>
      <c r="U880">
        <v>36</v>
      </c>
      <c r="V880">
        <v>-1.0000000000218201E-2</v>
      </c>
      <c r="W880">
        <v>455.71</v>
      </c>
      <c r="X880">
        <v>714.48</v>
      </c>
      <c r="Y880">
        <v>399.32</v>
      </c>
      <c r="Z880">
        <v>2.1465399999999999</v>
      </c>
      <c r="AA880">
        <v>221.9</v>
      </c>
      <c r="AC880">
        <v>595.21</v>
      </c>
      <c r="AD880">
        <v>188.01</v>
      </c>
      <c r="AE880">
        <v>47.2899999999999</v>
      </c>
      <c r="AF880">
        <v>1041.81</v>
      </c>
      <c r="AG880">
        <v>446.599999999999</v>
      </c>
      <c r="AH880">
        <v>474.28</v>
      </c>
      <c r="AI880">
        <v>595.21</v>
      </c>
      <c r="AJ880">
        <v>45.57</v>
      </c>
      <c r="AK880">
        <v>4.46</v>
      </c>
      <c r="AL880">
        <v>-45.93</v>
      </c>
      <c r="AM880">
        <v>41.38</v>
      </c>
      <c r="AN880">
        <v>-139.37</v>
      </c>
      <c r="AO880">
        <v>-4.1899999999999897</v>
      </c>
      <c r="AP880">
        <v>-8.9999999999997193E-2</v>
      </c>
      <c r="AQ880">
        <v>10.73</v>
      </c>
    </row>
    <row r="881" spans="1:43" hidden="1" x14ac:dyDescent="0.25">
      <c r="A881" t="s">
        <v>2057</v>
      </c>
      <c r="B881" t="s">
        <v>2056</v>
      </c>
      <c r="C881" t="s">
        <v>1229</v>
      </c>
      <c r="D881">
        <v>2008.5058347299901</v>
      </c>
      <c r="E881">
        <v>258.3</v>
      </c>
      <c r="F881">
        <v>479.94</v>
      </c>
      <c r="G881">
        <v>0</v>
      </c>
      <c r="H881">
        <v>15.11</v>
      </c>
      <c r="I881">
        <v>43.18</v>
      </c>
      <c r="K881">
        <v>28.41</v>
      </c>
      <c r="L881">
        <v>62.38</v>
      </c>
      <c r="M881">
        <v>0</v>
      </c>
      <c r="O881">
        <v>688.35999999999899</v>
      </c>
      <c r="P881">
        <v>254.4</v>
      </c>
      <c r="R881">
        <v>451.44999999999902</v>
      </c>
      <c r="S881">
        <v>62.43</v>
      </c>
      <c r="T881">
        <v>259.35999999999899</v>
      </c>
      <c r="U881">
        <v>146.12</v>
      </c>
      <c r="V881">
        <v>14.58</v>
      </c>
      <c r="W881">
        <v>741.85</v>
      </c>
      <c r="X881">
        <v>1062.3</v>
      </c>
      <c r="Y881">
        <v>739.3</v>
      </c>
      <c r="Z881">
        <v>7.5521934000000002</v>
      </c>
      <c r="AA881">
        <v>409.75</v>
      </c>
      <c r="AC881">
        <v>756.96</v>
      </c>
      <c r="AD881">
        <v>297.99</v>
      </c>
      <c r="AE881">
        <v>239.82</v>
      </c>
      <c r="AF881">
        <v>1750.6599999999901</v>
      </c>
      <c r="AG881">
        <v>993.69999999999902</v>
      </c>
      <c r="AH881">
        <v>658.7</v>
      </c>
      <c r="AI881">
        <v>756.95999999999901</v>
      </c>
      <c r="AJ881">
        <v>96.49</v>
      </c>
      <c r="AK881">
        <v>-31.58</v>
      </c>
      <c r="AL881">
        <v>-89.88</v>
      </c>
      <c r="AM881">
        <v>132.65</v>
      </c>
      <c r="AN881">
        <v>-42.57</v>
      </c>
      <c r="AO881">
        <v>36.159999999999997</v>
      </c>
      <c r="AP881">
        <v>11.19</v>
      </c>
      <c r="AQ881">
        <v>0</v>
      </c>
    </row>
    <row r="882" spans="1:43" hidden="1" x14ac:dyDescent="0.25">
      <c r="A882" t="s">
        <v>2059</v>
      </c>
      <c r="B882" t="s">
        <v>2058</v>
      </c>
      <c r="C882" t="s">
        <v>326</v>
      </c>
      <c r="D882">
        <v>2004.1821675399999</v>
      </c>
      <c r="E882">
        <v>76.05</v>
      </c>
      <c r="F882">
        <v>17.38</v>
      </c>
      <c r="G882">
        <v>211.51</v>
      </c>
      <c r="H882">
        <v>51.36</v>
      </c>
      <c r="I882">
        <v>47.3</v>
      </c>
      <c r="J882">
        <v>34.83</v>
      </c>
      <c r="L882">
        <v>5.0700000000000002E-2</v>
      </c>
      <c r="M882">
        <v>1708.16</v>
      </c>
      <c r="N882">
        <v>0</v>
      </c>
      <c r="O882">
        <v>2032.44</v>
      </c>
      <c r="P882">
        <v>42.720000000000198</v>
      </c>
      <c r="R882">
        <v>321.3793</v>
      </c>
      <c r="S882">
        <v>12.77</v>
      </c>
      <c r="T882">
        <v>66.430000000000007</v>
      </c>
      <c r="U882">
        <v>2.85</v>
      </c>
      <c r="V882">
        <v>7.8900000000002297</v>
      </c>
      <c r="W882">
        <v>1815.17</v>
      </c>
      <c r="X882">
        <v>172.13</v>
      </c>
      <c r="Y882">
        <v>83.81</v>
      </c>
      <c r="Z882">
        <v>25.678182799999998</v>
      </c>
      <c r="AA882">
        <v>0</v>
      </c>
      <c r="AC882">
        <v>2078.04</v>
      </c>
      <c r="AD882">
        <v>88.61</v>
      </c>
      <c r="AE882">
        <v>0</v>
      </c>
      <c r="AF882">
        <v>2204.5700000000002</v>
      </c>
      <c r="AG882">
        <v>126.53</v>
      </c>
      <c r="AH882">
        <v>23.45</v>
      </c>
      <c r="AI882">
        <v>2078.04</v>
      </c>
      <c r="AJ882">
        <v>25.82</v>
      </c>
      <c r="AK882">
        <v>-46.39</v>
      </c>
      <c r="AL882">
        <v>7.3</v>
      </c>
      <c r="AM882">
        <v>38.85</v>
      </c>
      <c r="AN882">
        <v>4.92</v>
      </c>
      <c r="AO882">
        <v>13.03</v>
      </c>
      <c r="AP882">
        <v>-0.24000000000000199</v>
      </c>
      <c r="AQ882">
        <v>45.92</v>
      </c>
    </row>
  </sheetData>
  <autoFilter ref="A1:AQ882">
    <filterColumn colId="0">
      <filters>
        <filter val="VED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selection activeCell="B2" sqref="B2"/>
    </sheetView>
  </sheetViews>
  <sheetFormatPr defaultColWidth="22.42578125" defaultRowHeight="15" x14ac:dyDescent="0.25"/>
  <cols>
    <col min="1" max="1" width="22.42578125" style="3"/>
    <col min="2" max="2" width="30.28515625" style="3" bestFit="1" customWidth="1"/>
    <col min="3" max="3" width="30.28515625" style="3" customWidth="1"/>
    <col min="4" max="4" width="22.7109375" style="3" bestFit="1" customWidth="1"/>
    <col min="5" max="5" width="27.140625" style="3" bestFit="1" customWidth="1"/>
    <col min="6" max="6" width="31.85546875" style="3" bestFit="1" customWidth="1"/>
    <col min="7" max="7" width="22.42578125" style="3"/>
    <col min="8" max="9" width="31.85546875" style="3" bestFit="1" customWidth="1"/>
    <col min="10" max="16384" width="22.42578125" style="3"/>
  </cols>
  <sheetData>
    <row r="1" spans="1:10" x14ac:dyDescent="0.25">
      <c r="A1" s="3" t="s">
        <v>2074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124</v>
      </c>
      <c r="G1" s="5"/>
      <c r="H1" s="5"/>
      <c r="J1" s="7"/>
    </row>
    <row r="2" spans="1:10" x14ac:dyDescent="0.25">
      <c r="A2" t="s">
        <v>12</v>
      </c>
      <c r="B2" t="s">
        <v>67</v>
      </c>
      <c r="C2" s="5" t="str">
        <f>VLOOKUP(B2,All_Income!A:E,2,FALSE)</f>
        <v>Astral Ltd</v>
      </c>
      <c r="D2" s="5" t="str">
        <f>VLOOKUP(C2,All_Income!B:F,2,FALSE)</f>
        <v>Building Products - Pipes</v>
      </c>
      <c r="E2" s="5">
        <f>VLOOKUP(D2,All_Income!C:G,2,FALSE)</f>
        <v>51639.37250184</v>
      </c>
      <c r="F2" s="5">
        <f>VLOOKUP(E2,All_Income!D:H,2,FALSE)</f>
        <v>1890.75</v>
      </c>
      <c r="G2" s="5"/>
      <c r="H2" s="5"/>
      <c r="I2" s="5"/>
      <c r="J2" s="7"/>
    </row>
    <row r="3" spans="1:10" x14ac:dyDescent="0.25">
      <c r="A3" t="s">
        <v>15</v>
      </c>
      <c r="B3" s="5"/>
      <c r="C3" s="5"/>
      <c r="D3" s="5"/>
      <c r="E3" s="5"/>
      <c r="F3" s="5"/>
    </row>
    <row r="4" spans="1:10" x14ac:dyDescent="0.25">
      <c r="A4" t="s">
        <v>18</v>
      </c>
      <c r="B4" s="10" t="s">
        <v>2071</v>
      </c>
      <c r="C4" s="10" t="s">
        <v>2070</v>
      </c>
      <c r="D4"/>
      <c r="E4" s="1" t="s">
        <v>2072</v>
      </c>
      <c r="F4" s="1" t="s">
        <v>2070</v>
      </c>
      <c r="G4"/>
      <c r="H4" s="3" t="s">
        <v>2067</v>
      </c>
      <c r="I4" s="3" t="s">
        <v>2070</v>
      </c>
    </row>
    <row r="5" spans="1:10" x14ac:dyDescent="0.25">
      <c r="A5" t="s">
        <v>20</v>
      </c>
      <c r="B5" s="10"/>
      <c r="C5" s="10"/>
      <c r="D5"/>
      <c r="E5" s="5"/>
      <c r="F5" s="5"/>
      <c r="H5" s="6" t="s">
        <v>229</v>
      </c>
      <c r="I5" s="6">
        <f>VLOOKUP($B$2,All_Income!$A:$AB,21,FALSE)</f>
        <v>5198.2</v>
      </c>
      <c r="J5" s="7" t="s">
        <v>2061</v>
      </c>
    </row>
    <row r="6" spans="1:10" x14ac:dyDescent="0.25">
      <c r="A6" t="s">
        <v>22</v>
      </c>
      <c r="B6" s="10" t="s">
        <v>240</v>
      </c>
      <c r="C6" s="10">
        <f>VLOOKUP($B$2,'All_B&amp;C'!$A:$AQ,9,FALSE)</f>
        <v>682.1</v>
      </c>
      <c r="D6"/>
      <c r="E6" s="12" t="s">
        <v>266</v>
      </c>
      <c r="F6" s="5">
        <f>VLOOKUP($B$2,'All_B&amp;C'!$A:$AQ,35,FALSE)</f>
        <v>2958.9</v>
      </c>
      <c r="H6" s="5"/>
      <c r="J6" s="7"/>
    </row>
    <row r="7" spans="1:10" x14ac:dyDescent="0.25">
      <c r="A7" t="s">
        <v>25</v>
      </c>
      <c r="B7" s="10" t="s">
        <v>254</v>
      </c>
      <c r="C7" s="10">
        <f>VLOOKUP($B$2,'All_B&amp;C'!$A:$AQ,23,FALSE)</f>
        <v>2286.6999999999998</v>
      </c>
      <c r="D7"/>
      <c r="E7" s="12" t="s">
        <v>267</v>
      </c>
      <c r="F7" s="5">
        <f>VLOOKUP($B$2,'All_B&amp;C'!$A:$AQ,36,FALSE)</f>
        <v>311</v>
      </c>
      <c r="H7" s="8" t="s">
        <v>226</v>
      </c>
      <c r="I7" s="8">
        <f>VLOOKUP($B$2,All_Income!$A:$AB,18,FALSE)</f>
        <v>3422.6</v>
      </c>
      <c r="J7" s="7">
        <v>1</v>
      </c>
    </row>
    <row r="8" spans="1:10" x14ac:dyDescent="0.25">
      <c r="A8" t="s">
        <v>28</v>
      </c>
      <c r="B8" s="10" t="s">
        <v>261</v>
      </c>
      <c r="C8" s="10">
        <f>VLOOKUP($B$2,'All_B&amp;C'!$A:$AQ,30,FALSE)</f>
        <v>874.6</v>
      </c>
      <c r="D8"/>
      <c r="E8" s="12" t="s">
        <v>268</v>
      </c>
      <c r="F8" s="5">
        <f>VLOOKUP($B$2,'All_B&amp;C'!$A:$AQ,37,FALSE)</f>
        <v>-190.6</v>
      </c>
      <c r="H8" s="8" t="s">
        <v>227</v>
      </c>
      <c r="I8" s="8">
        <f>VLOOKUP($B$2,All_Income!$A:$AB,19,FALSE)</f>
        <v>345.5</v>
      </c>
      <c r="J8" s="7">
        <v>2</v>
      </c>
    </row>
    <row r="9" spans="1:10" x14ac:dyDescent="0.25">
      <c r="A9" t="s">
        <v>30</v>
      </c>
      <c r="B9" s="11" t="s">
        <v>255</v>
      </c>
      <c r="C9" s="11">
        <f>VLOOKUP($B$2,'All_B&amp;C'!$A:$AQ,24,FALSE)</f>
        <v>2249.1999999999998</v>
      </c>
      <c r="D9"/>
      <c r="E9" s="12" t="s">
        <v>269</v>
      </c>
      <c r="F9" s="5">
        <f>VLOOKUP($B$2,'All_B&amp;C'!$A:$AQ,38,FALSE)</f>
        <v>-478.1</v>
      </c>
      <c r="H9" s="8" t="s">
        <v>217</v>
      </c>
      <c r="I9" s="8">
        <f>VLOOKUP($B$2,All_Income!$A:$AB,9,FALSE)</f>
        <v>319.3</v>
      </c>
      <c r="J9" s="7">
        <v>3</v>
      </c>
    </row>
    <row r="10" spans="1:10" x14ac:dyDescent="0.25">
      <c r="A10" t="s">
        <v>33</v>
      </c>
      <c r="B10" s="10" t="s">
        <v>248</v>
      </c>
      <c r="C10" s="10">
        <f>VLOOKUP($B$2,'All_B&amp;C'!$A:$AQ,18,FALSE)</f>
        <v>1630.8</v>
      </c>
      <c r="D10"/>
      <c r="E10" s="12" t="s">
        <v>270</v>
      </c>
      <c r="F10" s="5">
        <f>VLOOKUP($B$2,'All_B&amp;C'!$A:$AQ,39,FALSE)</f>
        <v>556.9</v>
      </c>
      <c r="H10" s="8" t="s">
        <v>224</v>
      </c>
      <c r="I10" s="8">
        <f>VLOOKUP($B$2,All_Income!$A:$AB,16,FALSE)</f>
        <v>101.9</v>
      </c>
      <c r="J10" s="7">
        <v>4</v>
      </c>
    </row>
    <row r="11" spans="1:10" x14ac:dyDescent="0.25">
      <c r="A11" t="s">
        <v>36</v>
      </c>
      <c r="B11" s="10" t="s">
        <v>244</v>
      </c>
      <c r="C11" s="10">
        <f>VLOOKUP($B$2,'All_B&amp;C'!$A:$AQ,13,FALSE)</f>
        <v>0</v>
      </c>
      <c r="D11"/>
      <c r="E11" s="12" t="s">
        <v>271</v>
      </c>
      <c r="F11" s="5">
        <f>VLOOKUP($B$2,'All_B&amp;C'!$A:$AQ,40,FALSE)</f>
        <v>-268</v>
      </c>
      <c r="H11" s="8" t="s">
        <v>221</v>
      </c>
      <c r="I11" s="8">
        <f>VLOOKUP($B$2,All_Income!$A:$AB,13,FALSE)</f>
        <v>162.6</v>
      </c>
      <c r="J11" s="7">
        <v>5</v>
      </c>
    </row>
    <row r="12" spans="1:10" ht="17.25" customHeight="1" x14ac:dyDescent="0.25">
      <c r="A12" t="s">
        <v>39</v>
      </c>
      <c r="B12" s="10" t="s">
        <v>243</v>
      </c>
      <c r="C12" s="10">
        <f>VLOOKUP($B$2,'All_B&amp;C'!$A:$AQ,12,FALSE)</f>
        <v>445.8</v>
      </c>
      <c r="D12"/>
      <c r="E12" s="12" t="s">
        <v>272</v>
      </c>
      <c r="F12" s="5">
        <f>VLOOKUP($B$2,'All_B&amp;C'!$A:$AQ,41,FALSE)</f>
        <v>245.89999999999901</v>
      </c>
      <c r="H12" s="9" t="s">
        <v>2060</v>
      </c>
      <c r="I12" s="9">
        <f>SUM(I7:I11)</f>
        <v>4351.9000000000005</v>
      </c>
      <c r="J12" s="7" t="s">
        <v>2062</v>
      </c>
    </row>
    <row r="13" spans="1:10" x14ac:dyDescent="0.25">
      <c r="A13" t="s">
        <v>42</v>
      </c>
      <c r="B13" s="10" t="s">
        <v>265</v>
      </c>
      <c r="C13" s="10">
        <f>VLOOKUP($B$2,'All_B&amp;C'!$A:$AQ,34,FALSE)</f>
        <v>354.5</v>
      </c>
      <c r="D13"/>
      <c r="E13" s="12" t="s">
        <v>273</v>
      </c>
      <c r="F13" s="5">
        <f>VLOOKUP($B$2,'All_B&amp;C'!$A:$AQ,42,FALSE)</f>
        <v>-111.8</v>
      </c>
      <c r="J13" s="7"/>
    </row>
    <row r="14" spans="1:10" x14ac:dyDescent="0.25">
      <c r="A14" t="s">
        <v>45</v>
      </c>
      <c r="B14" s="11" t="s">
        <v>246</v>
      </c>
      <c r="C14" s="10">
        <f>VLOOKUP($B$2,'All_B&amp;C'!$A:$AQ,15,FALSE)</f>
        <v>2112.9</v>
      </c>
      <c r="D14"/>
      <c r="E14" s="12" t="s">
        <v>274</v>
      </c>
      <c r="F14" s="5">
        <f>VLOOKUP($B$2,'All_B&amp;C'!$A:$AQ,43,FALSE)</f>
        <v>60.3</v>
      </c>
      <c r="J14" s="7"/>
    </row>
    <row r="15" spans="1:10" x14ac:dyDescent="0.25">
      <c r="A15" t="s">
        <v>47</v>
      </c>
      <c r="B15" s="10"/>
      <c r="C15" s="10"/>
      <c r="D15"/>
      <c r="E15" s="12" t="s">
        <v>257</v>
      </c>
      <c r="F15" s="5">
        <f>VLOOKUP($B$2,'All_B&amp;C'!$A:$AQ,26,FALSE)</f>
        <v>26.861157200000001</v>
      </c>
      <c r="H15" s="6" t="s">
        <v>2068</v>
      </c>
      <c r="I15" s="6">
        <f>I5-I12</f>
        <v>846.29999999999927</v>
      </c>
      <c r="J15" s="7" t="s">
        <v>2063</v>
      </c>
    </row>
    <row r="16" spans="1:10" x14ac:dyDescent="0.25">
      <c r="A16" t="s">
        <v>50</v>
      </c>
      <c r="B16" s="11" t="s">
        <v>263</v>
      </c>
      <c r="C16" s="10">
        <f>VLOOKUP($B$2,'All_B&amp;C'!$A:$AQ,32,FALSE)</f>
        <v>4362.1000000000004</v>
      </c>
      <c r="D16"/>
      <c r="E16"/>
      <c r="F16"/>
      <c r="H16" s="8" t="s">
        <v>214</v>
      </c>
      <c r="I16" s="8">
        <f>VLOOKUP($B$2,All_Income!$A:$AB,6,FALSE)</f>
        <v>178.1</v>
      </c>
      <c r="J16" s="7">
        <v>6</v>
      </c>
    </row>
    <row r="17" spans="1:10" x14ac:dyDescent="0.25">
      <c r="A17" t="s">
        <v>53</v>
      </c>
      <c r="B17" s="10"/>
      <c r="C17" s="10"/>
      <c r="D17"/>
      <c r="E17"/>
      <c r="F17"/>
      <c r="G17"/>
      <c r="H17" s="6" t="s">
        <v>222</v>
      </c>
      <c r="I17" s="6">
        <f>I15-I16</f>
        <v>668.19999999999925</v>
      </c>
      <c r="J17" s="7" t="s">
        <v>2064</v>
      </c>
    </row>
    <row r="18" spans="1:10" x14ac:dyDescent="0.25">
      <c r="A18" t="s">
        <v>56</v>
      </c>
      <c r="B18" s="10"/>
      <c r="C18" s="10"/>
      <c r="D18"/>
      <c r="E18"/>
      <c r="F18"/>
      <c r="G18"/>
      <c r="H18" s="8" t="s">
        <v>219</v>
      </c>
      <c r="I18" s="8">
        <f>VLOOKUP($B$2,All_Income!$A:$AB,11,FALSE)</f>
        <v>40</v>
      </c>
      <c r="J18" s="7">
        <v>7</v>
      </c>
    </row>
    <row r="19" spans="1:10" x14ac:dyDescent="0.25">
      <c r="A19" t="s">
        <v>59</v>
      </c>
      <c r="B19" s="11" t="s">
        <v>239</v>
      </c>
      <c r="C19" s="10">
        <f>VLOOKUP($B$2,'All_B&amp;C'!$A:$AQ,8,FALSE)</f>
        <v>26.9</v>
      </c>
      <c r="D19"/>
      <c r="E19"/>
      <c r="F19"/>
      <c r="G19"/>
      <c r="H19" s="6" t="s">
        <v>223</v>
      </c>
      <c r="I19" s="6">
        <f>I17-I18</f>
        <v>628.19999999999925</v>
      </c>
      <c r="J19" s="7" t="s">
        <v>2065</v>
      </c>
    </row>
    <row r="20" spans="1:10" x14ac:dyDescent="0.25">
      <c r="A20" t="s">
        <v>62</v>
      </c>
      <c r="B20" s="11" t="s">
        <v>260</v>
      </c>
      <c r="C20" s="10">
        <f>VLOOKUP($B$2,'All_B&amp;C'!$A:$AQ,29,FALSE)</f>
        <v>2958.9</v>
      </c>
      <c r="D20"/>
      <c r="E20"/>
      <c r="F20"/>
      <c r="G20"/>
      <c r="J20" s="7"/>
    </row>
    <row r="21" spans="1:10" x14ac:dyDescent="0.25">
      <c r="A21" t="s">
        <v>64</v>
      </c>
      <c r="B21" s="10"/>
      <c r="C21" s="10"/>
      <c r="D21"/>
      <c r="E21"/>
      <c r="F21"/>
      <c r="G21"/>
      <c r="H21" s="8" t="s">
        <v>228</v>
      </c>
      <c r="I21" s="8">
        <f>VLOOKUP($B$2,All_Income!$A:$AB,20,FALSE)</f>
        <v>171.6</v>
      </c>
      <c r="J21" s="7">
        <v>8</v>
      </c>
    </row>
    <row r="22" spans="1:10" x14ac:dyDescent="0.25">
      <c r="A22" t="s">
        <v>67</v>
      </c>
      <c r="B22" s="10" t="s">
        <v>237</v>
      </c>
      <c r="C22" s="10">
        <f>VLOOKUP($B$2,'All_B&amp;C'!$A:$AQ,6,FALSE)</f>
        <v>830.3</v>
      </c>
      <c r="D22"/>
      <c r="E22"/>
      <c r="F22"/>
      <c r="G22"/>
      <c r="H22" s="6" t="s">
        <v>220</v>
      </c>
      <c r="I22" s="6">
        <f>I19-I21</f>
        <v>456.59999999999923</v>
      </c>
      <c r="J22" s="7" t="s">
        <v>2066</v>
      </c>
    </row>
    <row r="23" spans="1:10" x14ac:dyDescent="0.25">
      <c r="A23" t="s">
        <v>69</v>
      </c>
      <c r="B23" s="10" t="s">
        <v>251</v>
      </c>
      <c r="C23" s="10">
        <f>VLOOKUP($B$2,'All_B&amp;C'!$A:$AQ,20,FALSE)</f>
        <v>503.39999999999901</v>
      </c>
      <c r="D23"/>
      <c r="E23"/>
      <c r="F23"/>
      <c r="G23"/>
    </row>
    <row r="24" spans="1:10" x14ac:dyDescent="0.25">
      <c r="A24" t="s">
        <v>72</v>
      </c>
      <c r="B24" s="11" t="s">
        <v>256</v>
      </c>
      <c r="C24" s="10">
        <f>VLOOKUP($B$2,'All_B&amp;C'!$A:$AQ,25,FALSE)</f>
        <v>1333.69999999999</v>
      </c>
      <c r="D24"/>
      <c r="E24"/>
      <c r="F24"/>
      <c r="G24"/>
    </row>
    <row r="25" spans="1:10" x14ac:dyDescent="0.25">
      <c r="A25" t="s">
        <v>75</v>
      </c>
      <c r="B25" s="10"/>
      <c r="C25" s="10"/>
      <c r="D25"/>
      <c r="E25"/>
      <c r="F25"/>
      <c r="G25"/>
    </row>
    <row r="26" spans="1:10" x14ac:dyDescent="0.25">
      <c r="A26" t="s">
        <v>77</v>
      </c>
      <c r="B26" s="10"/>
      <c r="C26" s="10"/>
      <c r="D26"/>
      <c r="E26"/>
      <c r="F26"/>
      <c r="G26"/>
      <c r="H26" s="5"/>
    </row>
    <row r="27" spans="1:10" x14ac:dyDescent="0.25">
      <c r="A27" t="s">
        <v>80</v>
      </c>
      <c r="B27" s="10" t="s">
        <v>262</v>
      </c>
      <c r="C27" s="10">
        <f>VLOOKUP($B$2,'All_B&amp;C'!$A:$AQ,31,FALSE)</f>
        <v>36.499999999999901</v>
      </c>
      <c r="D27"/>
      <c r="E27"/>
      <c r="F27"/>
      <c r="G27"/>
    </row>
    <row r="28" spans="1:10" x14ac:dyDescent="0.25">
      <c r="A28" t="s">
        <v>83</v>
      </c>
      <c r="B28" s="10" t="s">
        <v>258</v>
      </c>
      <c r="C28" s="10">
        <f>VLOOKUP($B$2,'All_B&amp;C'!$A:$AQ,27,FALSE)</f>
        <v>87.1</v>
      </c>
      <c r="D28"/>
      <c r="E28"/>
      <c r="F28"/>
      <c r="G28"/>
      <c r="H28" s="5" t="s">
        <v>225</v>
      </c>
      <c r="I28" s="8">
        <f>VLOOKUP($B$2,All_Income!$A:$AB,17,FALSE)</f>
        <v>0.23984097804541801</v>
      </c>
    </row>
    <row r="29" spans="1:10" x14ac:dyDescent="0.25">
      <c r="A29" t="s">
        <v>86</v>
      </c>
      <c r="B29" s="10" t="s">
        <v>253</v>
      </c>
      <c r="C29" s="10">
        <f>VLOOKUP($B$2,'All_B&amp;C'!$A:$AQ,22,FALSE)</f>
        <v>3.1</v>
      </c>
      <c r="D29"/>
      <c r="E29"/>
      <c r="F29"/>
      <c r="G29"/>
    </row>
    <row r="30" spans="1:10" x14ac:dyDescent="0.25">
      <c r="A30" t="s">
        <v>89</v>
      </c>
      <c r="B30" s="11" t="s">
        <v>247</v>
      </c>
      <c r="C30" s="10">
        <f>VLOOKUP($B$2,'All_B&amp;C'!$A:$AQ,16,FALSE)</f>
        <v>69.499999999999901</v>
      </c>
      <c r="D30"/>
      <c r="E30"/>
      <c r="F30"/>
      <c r="G30"/>
      <c r="H30" s="5" t="s">
        <v>215</v>
      </c>
      <c r="I30" s="8">
        <f>VLOOKUP($B$2,All_Income!$A:$AB,7,FALSE)</f>
        <v>3.5</v>
      </c>
    </row>
    <row r="31" spans="1:10" x14ac:dyDescent="0.25">
      <c r="A31" t="s">
        <v>92</v>
      </c>
      <c r="B31" s="10"/>
      <c r="C31" s="10"/>
      <c r="D31"/>
      <c r="E31"/>
      <c r="F31"/>
      <c r="G31"/>
      <c r="H31" s="5" t="s">
        <v>218</v>
      </c>
      <c r="I31" s="8">
        <f>VLOOKUP($B$2,All_Income!$A:$AB,10,FALSE)</f>
        <v>14.5930025324413</v>
      </c>
    </row>
    <row r="32" spans="1:10" x14ac:dyDescent="0.25">
      <c r="A32" t="s">
        <v>94</v>
      </c>
      <c r="B32" s="11" t="s">
        <v>264</v>
      </c>
      <c r="C32" s="10">
        <f>VLOOKUP($B$2,'All_B&amp;C'!$A:$AQ,33,FALSE)</f>
        <v>1403.19999999999</v>
      </c>
      <c r="D32"/>
      <c r="E32"/>
      <c r="F32"/>
      <c r="G32"/>
    </row>
    <row r="33" spans="1:8" x14ac:dyDescent="0.25">
      <c r="A33" t="s">
        <v>97</v>
      </c>
      <c r="B33" s="10"/>
      <c r="C33" s="10"/>
      <c r="D33"/>
      <c r="E33"/>
      <c r="F33"/>
      <c r="G33"/>
    </row>
    <row r="34" spans="1:8" x14ac:dyDescent="0.25">
      <c r="A34" t="s">
        <v>100</v>
      </c>
      <c r="B34" s="11" t="s">
        <v>2073</v>
      </c>
      <c r="C34" s="10">
        <f>SUM(C32,C20)</f>
        <v>4362.0999999999904</v>
      </c>
      <c r="D34"/>
      <c r="E34"/>
      <c r="F34"/>
      <c r="G34"/>
    </row>
    <row r="35" spans="1:8" x14ac:dyDescent="0.25">
      <c r="A35" t="s">
        <v>103</v>
      </c>
      <c r="E35"/>
      <c r="F35"/>
      <c r="G35"/>
      <c r="H35"/>
    </row>
    <row r="36" spans="1:8" x14ac:dyDescent="0.25">
      <c r="A36" t="s">
        <v>105</v>
      </c>
    </row>
    <row r="37" spans="1:8" x14ac:dyDescent="0.25">
      <c r="A37" t="s">
        <v>108</v>
      </c>
    </row>
    <row r="38" spans="1:8" x14ac:dyDescent="0.25">
      <c r="A38" t="s">
        <v>110</v>
      </c>
    </row>
    <row r="39" spans="1:8" x14ac:dyDescent="0.25">
      <c r="A39" t="s">
        <v>113</v>
      </c>
    </row>
    <row r="40" spans="1:8" x14ac:dyDescent="0.25">
      <c r="A40" t="s">
        <v>116</v>
      </c>
    </row>
    <row r="41" spans="1:8" x14ac:dyDescent="0.25">
      <c r="A41" t="s">
        <v>119</v>
      </c>
    </row>
    <row r="42" spans="1:8" x14ac:dyDescent="0.25">
      <c r="A42" t="s">
        <v>122</v>
      </c>
    </row>
  </sheetData>
  <sheetProtection algorithmName="SHA-512" hashValue="nWUImJDpR+aog8rASwSC+jfrDdfDrzR3sJzk+opkyUt8JZUPSOqpD8zO5XIzSPEVoknMrTb+3n+g9AEbIiCpBA==" saltValue="SZ/g/46IwxoO6pOOKmGOSQ==" spinCount="100000" sheet="1" objects="1" scenarios="1"/>
  <pageMargins left="0.7" right="0.7" top="0.75" bottom="0.75" header="0.3" footer="0.3"/>
  <pageSetup orientation="portrait" horizontalDpi="200" verticalDpi="200" copies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tabSelected="1" topLeftCell="A7" workbookViewId="0">
      <selection activeCell="A2" sqref="A2:A42"/>
    </sheetView>
  </sheetViews>
  <sheetFormatPr defaultColWidth="15.5703125" defaultRowHeight="15" x14ac:dyDescent="0.25"/>
  <sheetData>
    <row r="1" spans="1:44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237</v>
      </c>
      <c r="G1" s="2" t="s">
        <v>238</v>
      </c>
      <c r="H1" s="2" t="s">
        <v>239</v>
      </c>
      <c r="I1" s="2" t="s">
        <v>240</v>
      </c>
      <c r="J1" s="2" t="s">
        <v>241</v>
      </c>
      <c r="K1" s="2" t="s">
        <v>242</v>
      </c>
      <c r="L1" s="2" t="s">
        <v>243</v>
      </c>
      <c r="M1" s="2" t="s">
        <v>244</v>
      </c>
      <c r="N1" s="2" t="s">
        <v>245</v>
      </c>
      <c r="O1" s="2" t="s">
        <v>246</v>
      </c>
      <c r="P1" s="2" t="s">
        <v>247</v>
      </c>
      <c r="Q1" s="2" t="s">
        <v>248</v>
      </c>
      <c r="R1" s="2" t="s">
        <v>249</v>
      </c>
      <c r="S1" s="2" t="s">
        <v>250</v>
      </c>
      <c r="T1" s="2" t="s">
        <v>251</v>
      </c>
      <c r="U1" s="2" t="s">
        <v>252</v>
      </c>
      <c r="V1" s="2" t="s">
        <v>253</v>
      </c>
      <c r="W1" s="2" t="s">
        <v>254</v>
      </c>
      <c r="X1" s="2" t="s">
        <v>255</v>
      </c>
      <c r="Y1" s="2" t="s">
        <v>256</v>
      </c>
      <c r="Z1" s="2" t="s">
        <v>257</v>
      </c>
      <c r="AA1" s="2" t="s">
        <v>258</v>
      </c>
      <c r="AB1" s="2" t="s">
        <v>259</v>
      </c>
      <c r="AC1" s="2" t="s">
        <v>260</v>
      </c>
      <c r="AD1" s="2" t="s">
        <v>261</v>
      </c>
      <c r="AE1" s="2" t="s">
        <v>262</v>
      </c>
      <c r="AF1" s="2" t="s">
        <v>263</v>
      </c>
      <c r="AG1" s="2" t="s">
        <v>264</v>
      </c>
      <c r="AH1" s="2" t="s">
        <v>265</v>
      </c>
      <c r="AI1" s="2" t="s">
        <v>266</v>
      </c>
      <c r="AJ1" s="2" t="s">
        <v>267</v>
      </c>
      <c r="AK1" s="2" t="s">
        <v>268</v>
      </c>
      <c r="AL1" s="2" t="s">
        <v>269</v>
      </c>
      <c r="AM1" s="2" t="s">
        <v>270</v>
      </c>
      <c r="AN1" s="2" t="s">
        <v>271</v>
      </c>
      <c r="AO1" s="2" t="s">
        <v>272</v>
      </c>
      <c r="AP1" s="2" t="s">
        <v>273</v>
      </c>
      <c r="AQ1" s="2" t="s">
        <v>274</v>
      </c>
    </row>
    <row r="2" spans="1:44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1395.42</v>
      </c>
      <c r="G2">
        <v>1049.1600000000001</v>
      </c>
      <c r="H2">
        <v>946.07</v>
      </c>
      <c r="I2">
        <v>1354.47</v>
      </c>
      <c r="J2">
        <v>0</v>
      </c>
      <c r="K2">
        <v>246.66999999999899</v>
      </c>
      <c r="L2">
        <v>0</v>
      </c>
      <c r="M2">
        <v>2139.69</v>
      </c>
      <c r="N2">
        <v>0</v>
      </c>
      <c r="O2">
        <v>42320.99</v>
      </c>
      <c r="P2">
        <v>10716.37</v>
      </c>
      <c r="Q2">
        <v>573.65</v>
      </c>
      <c r="R2">
        <v>39360.980000000003</v>
      </c>
      <c r="S2">
        <v>1727.9399999999901</v>
      </c>
      <c r="T2">
        <v>23603.71</v>
      </c>
      <c r="U2">
        <v>0</v>
      </c>
      <c r="V2">
        <v>7.2759576141834202E-12</v>
      </c>
      <c r="W2">
        <v>7834.83</v>
      </c>
      <c r="X2">
        <v>3224.5699999999902</v>
      </c>
      <c r="Y2">
        <v>24999.129999999899</v>
      </c>
      <c r="Z2">
        <v>94.607438900000005</v>
      </c>
      <c r="AA2">
        <v>31109.61</v>
      </c>
      <c r="AB2">
        <v>0</v>
      </c>
      <c r="AC2">
        <v>9830.06</v>
      </c>
      <c r="AD2">
        <v>0</v>
      </c>
      <c r="AE2">
        <v>10716.37</v>
      </c>
      <c r="AF2">
        <v>45545.56</v>
      </c>
      <c r="AG2">
        <v>35715.5</v>
      </c>
      <c r="AH2">
        <v>142.16</v>
      </c>
      <c r="AI2">
        <v>9830.0599999999904</v>
      </c>
      <c r="AJ2">
        <v>93.4</v>
      </c>
      <c r="AK2">
        <v>7823.58</v>
      </c>
      <c r="AL2">
        <v>-921.44</v>
      </c>
      <c r="AM2">
        <v>-6670.51</v>
      </c>
      <c r="AN2">
        <v>-13671.26</v>
      </c>
      <c r="AO2">
        <v>-6763.91</v>
      </c>
      <c r="AP2">
        <v>231.629999999999</v>
      </c>
      <c r="AQ2">
        <v>212.86</v>
      </c>
      <c r="AR2">
        <f>AF2/94.64</f>
        <v>481.25063398140321</v>
      </c>
    </row>
    <row r="3" spans="1:44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31430.95</v>
      </c>
      <c r="H3">
        <v>1035.53</v>
      </c>
      <c r="I3">
        <v>102373.4</v>
      </c>
      <c r="J3">
        <v>0</v>
      </c>
      <c r="K3">
        <v>0</v>
      </c>
      <c r="L3">
        <v>0</v>
      </c>
      <c r="M3">
        <v>397487.23</v>
      </c>
      <c r="N3">
        <v>994.59</v>
      </c>
      <c r="O3">
        <v>1426843.0699999901</v>
      </c>
      <c r="P3">
        <v>188485.16999999899</v>
      </c>
      <c r="Q3">
        <v>9867.57</v>
      </c>
      <c r="R3">
        <v>963651.83</v>
      </c>
      <c r="S3">
        <v>0</v>
      </c>
      <c r="T3">
        <v>0</v>
      </c>
      <c r="U3">
        <v>55836.44</v>
      </c>
      <c r="V3">
        <v>80575.009999999704</v>
      </c>
      <c r="W3">
        <v>72588.23</v>
      </c>
      <c r="X3">
        <v>102373.4</v>
      </c>
      <c r="Y3">
        <v>1234682</v>
      </c>
      <c r="Z3">
        <v>518.50296790000004</v>
      </c>
      <c r="AA3">
        <v>0</v>
      </c>
      <c r="AB3">
        <v>1234682</v>
      </c>
      <c r="AC3">
        <v>106049.299999999</v>
      </c>
      <c r="AD3">
        <v>0</v>
      </c>
      <c r="AE3">
        <v>107910.16</v>
      </c>
      <c r="AF3">
        <v>1529216.46999999</v>
      </c>
      <c r="AG3">
        <v>1423167.1699999899</v>
      </c>
      <c r="AH3">
        <v>0</v>
      </c>
      <c r="AI3">
        <v>106049.3</v>
      </c>
      <c r="AJ3">
        <v>982.96</v>
      </c>
      <c r="AK3">
        <v>-5488.4</v>
      </c>
      <c r="AL3">
        <v>-1096.26</v>
      </c>
      <c r="AM3">
        <v>-21270.55</v>
      </c>
      <c r="AN3">
        <v>-55631.95</v>
      </c>
      <c r="AO3">
        <v>-22253.51</v>
      </c>
      <c r="AP3">
        <v>-27855.21</v>
      </c>
      <c r="AQ3">
        <v>1465.7</v>
      </c>
    </row>
    <row r="4" spans="1:44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46038.53</v>
      </c>
      <c r="H4">
        <v>2202.1999999999998</v>
      </c>
      <c r="I4">
        <v>157328.48000000001</v>
      </c>
      <c r="J4">
        <v>0</v>
      </c>
      <c r="K4">
        <v>0</v>
      </c>
      <c r="L4">
        <v>0</v>
      </c>
      <c r="M4">
        <v>416913.84</v>
      </c>
      <c r="N4">
        <v>459.38</v>
      </c>
      <c r="O4">
        <v>1337569.72</v>
      </c>
      <c r="P4">
        <v>101211.249999999</v>
      </c>
      <c r="Q4">
        <v>12083.96</v>
      </c>
      <c r="R4">
        <v>837458.98</v>
      </c>
      <c r="S4">
        <v>0</v>
      </c>
      <c r="T4">
        <v>0</v>
      </c>
      <c r="U4">
        <v>71112.94</v>
      </c>
      <c r="V4">
        <v>31062.629999999699</v>
      </c>
      <c r="W4">
        <v>54639.77</v>
      </c>
      <c r="X4">
        <v>157328.48000000001</v>
      </c>
      <c r="Y4">
        <v>1290347.07</v>
      </c>
      <c r="Z4">
        <v>1101.1015557999999</v>
      </c>
      <c r="AA4">
        <v>0</v>
      </c>
      <c r="AB4">
        <v>1290347.07</v>
      </c>
      <c r="AC4">
        <v>103339.88</v>
      </c>
      <c r="AD4">
        <v>0</v>
      </c>
      <c r="AE4">
        <v>70148.62</v>
      </c>
      <c r="AF4">
        <v>1494898.2</v>
      </c>
      <c r="AG4">
        <v>1391558.3199999901</v>
      </c>
      <c r="AH4">
        <v>0</v>
      </c>
      <c r="AI4">
        <v>103339.88</v>
      </c>
      <c r="AJ4">
        <v>552.39</v>
      </c>
      <c r="AK4">
        <v>1274.98</v>
      </c>
      <c r="AL4">
        <v>-732.47</v>
      </c>
      <c r="AM4">
        <v>22592.09</v>
      </c>
      <c r="AN4">
        <v>-5493.5599999999904</v>
      </c>
      <c r="AO4">
        <v>22039.7</v>
      </c>
      <c r="AP4">
        <v>23134.6</v>
      </c>
      <c r="AQ4">
        <v>704.71</v>
      </c>
    </row>
    <row r="5" spans="1:44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3625.71</v>
      </c>
      <c r="H5">
        <v>11955.96</v>
      </c>
      <c r="I5">
        <v>28728.1</v>
      </c>
      <c r="J5">
        <v>0</v>
      </c>
      <c r="K5">
        <v>0</v>
      </c>
      <c r="L5">
        <v>0</v>
      </c>
      <c r="M5">
        <v>95008.54</v>
      </c>
      <c r="N5">
        <v>0</v>
      </c>
      <c r="O5">
        <v>271974.07999999903</v>
      </c>
      <c r="P5">
        <v>25760.7399999999</v>
      </c>
      <c r="Q5">
        <v>3509.51</v>
      </c>
      <c r="R5">
        <v>155870.18</v>
      </c>
      <c r="S5">
        <v>0</v>
      </c>
      <c r="T5">
        <v>0</v>
      </c>
      <c r="U5">
        <v>17585.849999999999</v>
      </c>
      <c r="V5">
        <v>5259.6599999999398</v>
      </c>
      <c r="W5">
        <v>10022.029999999901</v>
      </c>
      <c r="X5">
        <v>28728.1</v>
      </c>
      <c r="Y5">
        <v>249337.74</v>
      </c>
      <c r="Z5">
        <v>1195.5958175999999</v>
      </c>
      <c r="AA5">
        <v>0</v>
      </c>
      <c r="AB5">
        <v>249337.74</v>
      </c>
      <c r="AC5">
        <v>25603.699999999899</v>
      </c>
      <c r="AD5">
        <v>0</v>
      </c>
      <c r="AE5">
        <v>20501.080000000002</v>
      </c>
      <c r="AF5">
        <v>300702.179999999</v>
      </c>
      <c r="AG5">
        <v>275098.47999999899</v>
      </c>
      <c r="AH5">
        <v>0</v>
      </c>
      <c r="AI5">
        <v>25603.7</v>
      </c>
      <c r="AJ5">
        <v>288.33999999999997</v>
      </c>
      <c r="AK5">
        <v>-335.77</v>
      </c>
      <c r="AL5">
        <v>-67.03</v>
      </c>
      <c r="AM5">
        <v>2982.91</v>
      </c>
      <c r="AN5">
        <v>-3248.20999999999</v>
      </c>
      <c r="AO5">
        <v>2694.5699999999902</v>
      </c>
      <c r="AP5">
        <v>2580.1099999999901</v>
      </c>
      <c r="AQ5">
        <v>0</v>
      </c>
    </row>
    <row r="6" spans="1:44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429.1</v>
      </c>
      <c r="G6">
        <v>21291.9</v>
      </c>
      <c r="H6">
        <v>764.3</v>
      </c>
      <c r="I6">
        <v>3207.2</v>
      </c>
      <c r="J6">
        <v>0</v>
      </c>
      <c r="K6">
        <v>0</v>
      </c>
      <c r="L6">
        <v>1635.3</v>
      </c>
      <c r="M6">
        <v>3086</v>
      </c>
      <c r="N6">
        <v>-6.6</v>
      </c>
      <c r="O6">
        <v>9782</v>
      </c>
      <c r="P6">
        <v>116.6</v>
      </c>
      <c r="Q6">
        <v>-230.4</v>
      </c>
      <c r="R6">
        <v>0</v>
      </c>
      <c r="S6">
        <v>4138.2</v>
      </c>
      <c r="T6">
        <v>282.39999999999998</v>
      </c>
      <c r="U6">
        <v>5291.1</v>
      </c>
      <c r="V6">
        <v>65.599999999999994</v>
      </c>
      <c r="W6">
        <v>-5573.6</v>
      </c>
      <c r="X6">
        <v>7545</v>
      </c>
      <c r="Y6">
        <v>711.5</v>
      </c>
      <c r="Z6">
        <v>764.29405780000002</v>
      </c>
      <c r="AA6">
        <v>70.3</v>
      </c>
      <c r="AB6">
        <v>0</v>
      </c>
      <c r="AC6">
        <v>16498.900000000001</v>
      </c>
      <c r="AD6">
        <v>39.700000000000003</v>
      </c>
      <c r="AE6">
        <v>51</v>
      </c>
      <c r="AF6">
        <v>17327</v>
      </c>
      <c r="AG6">
        <v>828.1</v>
      </c>
      <c r="AH6">
        <v>159.9</v>
      </c>
      <c r="AI6">
        <v>16498.900000000001</v>
      </c>
      <c r="AJ6">
        <v>59</v>
      </c>
      <c r="AK6">
        <v>8749.7999999999993</v>
      </c>
      <c r="AL6">
        <v>-7971</v>
      </c>
      <c r="AM6">
        <v>-693</v>
      </c>
      <c r="AN6">
        <v>229.1</v>
      </c>
      <c r="AO6">
        <v>-752</v>
      </c>
      <c r="AP6">
        <v>85.799999999999201</v>
      </c>
      <c r="AQ6">
        <v>0</v>
      </c>
    </row>
    <row r="7" spans="1:44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63119.16</v>
      </c>
      <c r="H7">
        <v>554.54999999999995</v>
      </c>
      <c r="I7">
        <v>155385.72999999899</v>
      </c>
      <c r="J7">
        <v>0</v>
      </c>
      <c r="K7">
        <v>0</v>
      </c>
      <c r="L7">
        <v>0</v>
      </c>
      <c r="M7">
        <v>449263.86</v>
      </c>
      <c r="N7">
        <v>720.41</v>
      </c>
      <c r="O7">
        <v>1967548.57</v>
      </c>
      <c r="P7">
        <v>316884.69</v>
      </c>
      <c r="Q7">
        <v>6432.07</v>
      </c>
      <c r="R7">
        <v>1420942.28</v>
      </c>
      <c r="S7">
        <v>0</v>
      </c>
      <c r="T7">
        <v>0</v>
      </c>
      <c r="U7">
        <v>90910.36</v>
      </c>
      <c r="V7">
        <v>89918.19</v>
      </c>
      <c r="W7">
        <v>183652.46</v>
      </c>
      <c r="X7">
        <v>155385.72999999899</v>
      </c>
      <c r="Y7">
        <v>1558003.03</v>
      </c>
      <c r="Z7">
        <v>554.55409759999998</v>
      </c>
      <c r="AA7">
        <v>0</v>
      </c>
      <c r="AB7">
        <v>1558003.03</v>
      </c>
      <c r="AC7">
        <v>248046.58</v>
      </c>
      <c r="AD7">
        <v>0</v>
      </c>
      <c r="AE7">
        <v>226966.5</v>
      </c>
      <c r="AF7">
        <v>2122934.2999999998</v>
      </c>
      <c r="AG7">
        <v>1874887.72</v>
      </c>
      <c r="AH7">
        <v>0</v>
      </c>
      <c r="AI7">
        <v>248046.579999999</v>
      </c>
      <c r="AJ7">
        <v>2236.2399999999998</v>
      </c>
      <c r="AK7">
        <v>48124.02</v>
      </c>
      <c r="AL7">
        <v>-2051.23</v>
      </c>
      <c r="AM7">
        <v>-11959.57</v>
      </c>
      <c r="AN7">
        <v>-82740.12</v>
      </c>
      <c r="AO7">
        <v>-14195.81</v>
      </c>
      <c r="AP7">
        <v>34113.22</v>
      </c>
      <c r="AQ7">
        <v>3592.4</v>
      </c>
    </row>
    <row r="8" spans="1:44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49764.51</v>
      </c>
      <c r="H8">
        <v>1389.97</v>
      </c>
      <c r="I8">
        <v>183125.99</v>
      </c>
      <c r="J8">
        <v>0</v>
      </c>
      <c r="K8">
        <v>0</v>
      </c>
      <c r="L8">
        <v>0</v>
      </c>
      <c r="M8">
        <v>567097.72</v>
      </c>
      <c r="N8">
        <v>5980.89</v>
      </c>
      <c r="O8">
        <v>1573229.17</v>
      </c>
      <c r="P8">
        <v>476955.99</v>
      </c>
      <c r="Q8">
        <v>10706.74</v>
      </c>
      <c r="R8">
        <v>920308.14</v>
      </c>
      <c r="S8">
        <v>0</v>
      </c>
      <c r="T8">
        <v>0</v>
      </c>
      <c r="U8">
        <v>75116.570000000007</v>
      </c>
      <c r="V8">
        <v>315353.31</v>
      </c>
      <c r="W8">
        <v>130631.599999999</v>
      </c>
      <c r="X8">
        <v>183125.99</v>
      </c>
      <c r="Y8">
        <v>1091365.79</v>
      </c>
      <c r="Z8">
        <v>694.90374640000005</v>
      </c>
      <c r="AA8">
        <v>0</v>
      </c>
      <c r="AB8">
        <v>1091365.79</v>
      </c>
      <c r="AC8">
        <v>188033.38</v>
      </c>
      <c r="AD8">
        <v>0</v>
      </c>
      <c r="AE8">
        <v>161602.68</v>
      </c>
      <c r="AF8">
        <v>1756355.16</v>
      </c>
      <c r="AG8">
        <v>1568321.78</v>
      </c>
      <c r="AH8">
        <v>0</v>
      </c>
      <c r="AI8">
        <v>188033.37999999899</v>
      </c>
      <c r="AJ8">
        <v>1859.97</v>
      </c>
      <c r="AK8">
        <v>17451</v>
      </c>
      <c r="AL8">
        <v>-40006.980000000003</v>
      </c>
      <c r="AM8">
        <v>58111.43</v>
      </c>
      <c r="AN8">
        <v>12535.6799999999</v>
      </c>
      <c r="AO8">
        <v>56251.46</v>
      </c>
      <c r="AP8">
        <v>35555.449999999997</v>
      </c>
      <c r="AQ8">
        <v>1385.23</v>
      </c>
    </row>
    <row r="9" spans="1:44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79.459999999999994</v>
      </c>
      <c r="G9">
        <v>0</v>
      </c>
      <c r="H9">
        <v>47.51</v>
      </c>
      <c r="I9">
        <v>44.02</v>
      </c>
      <c r="J9">
        <v>0</v>
      </c>
      <c r="K9">
        <v>2.42</v>
      </c>
      <c r="L9">
        <v>0.623</v>
      </c>
      <c r="M9">
        <v>0</v>
      </c>
      <c r="N9">
        <v>17.190000000000001</v>
      </c>
      <c r="O9">
        <v>317.7</v>
      </c>
      <c r="P9">
        <v>62.540000000000099</v>
      </c>
      <c r="Q9">
        <v>231.767</v>
      </c>
      <c r="R9">
        <v>0</v>
      </c>
      <c r="S9">
        <v>67.69</v>
      </c>
      <c r="T9">
        <v>322.26</v>
      </c>
      <c r="U9">
        <v>82.89</v>
      </c>
      <c r="V9">
        <v>1.60000000000012</v>
      </c>
      <c r="W9">
        <v>326.95</v>
      </c>
      <c r="X9">
        <v>538.21</v>
      </c>
      <c r="Y9">
        <v>401.719999999999</v>
      </c>
      <c r="Z9">
        <v>4.7512875000000001</v>
      </c>
      <c r="AA9">
        <v>330.02</v>
      </c>
      <c r="AB9">
        <v>0</v>
      </c>
      <c r="AC9">
        <v>391.65</v>
      </c>
      <c r="AD9">
        <v>136.75</v>
      </c>
      <c r="AE9">
        <v>60.94</v>
      </c>
      <c r="AF9">
        <v>855.91</v>
      </c>
      <c r="AG9">
        <v>464.26</v>
      </c>
      <c r="AH9">
        <v>289.75</v>
      </c>
      <c r="AI9">
        <v>391.65</v>
      </c>
      <c r="AJ9">
        <v>81.98</v>
      </c>
      <c r="AK9">
        <v>142.37</v>
      </c>
      <c r="AL9">
        <v>-143.53</v>
      </c>
      <c r="AM9">
        <v>-32</v>
      </c>
      <c r="AN9">
        <v>-156.70999999999901</v>
      </c>
      <c r="AO9">
        <v>-113.98</v>
      </c>
      <c r="AP9">
        <v>-33.159999999999997</v>
      </c>
      <c r="AQ9">
        <v>0</v>
      </c>
    </row>
    <row r="10" spans="1:44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4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954.97</v>
      </c>
      <c r="G11">
        <v>31.19</v>
      </c>
      <c r="H11">
        <v>17.079999999999998</v>
      </c>
      <c r="I11">
        <v>88.85</v>
      </c>
      <c r="J11">
        <v>31.369999999999902</v>
      </c>
      <c r="K11">
        <v>0</v>
      </c>
      <c r="L11">
        <v>58.79</v>
      </c>
      <c r="M11">
        <v>42.48</v>
      </c>
      <c r="N11">
        <v>0</v>
      </c>
      <c r="O11">
        <v>3551.27</v>
      </c>
      <c r="P11">
        <v>297.14999999999998</v>
      </c>
      <c r="Q11">
        <v>3263.16</v>
      </c>
      <c r="R11">
        <v>0</v>
      </c>
      <c r="S11">
        <v>139.41999999999999</v>
      </c>
      <c r="T11">
        <v>571.5</v>
      </c>
      <c r="U11">
        <v>186.84</v>
      </c>
      <c r="V11">
        <v>171.98</v>
      </c>
      <c r="W11">
        <v>4504.21</v>
      </c>
      <c r="X11">
        <v>2824.83</v>
      </c>
      <c r="Y11">
        <v>1526.47</v>
      </c>
      <c r="Z11">
        <v>17.081250000000001</v>
      </c>
      <c r="AA11">
        <v>125.89</v>
      </c>
      <c r="AB11">
        <v>0</v>
      </c>
      <c r="AC11">
        <v>4552.4799999999996</v>
      </c>
      <c r="AD11">
        <v>1804.56</v>
      </c>
      <c r="AE11">
        <v>93.8</v>
      </c>
      <c r="AF11">
        <v>6376.1</v>
      </c>
      <c r="AG11">
        <v>1823.62</v>
      </c>
      <c r="AH11">
        <v>792</v>
      </c>
      <c r="AI11">
        <v>4552.4799999999996</v>
      </c>
      <c r="AJ11">
        <v>760.92</v>
      </c>
      <c r="AK11">
        <v>-213.48</v>
      </c>
      <c r="AL11">
        <v>-481.85</v>
      </c>
      <c r="AM11">
        <v>633.26</v>
      </c>
      <c r="AN11">
        <v>-440.95</v>
      </c>
      <c r="AO11">
        <v>-127.659999999999</v>
      </c>
      <c r="AP11">
        <v>-62.07</v>
      </c>
      <c r="AQ11">
        <v>170.82</v>
      </c>
    </row>
    <row r="12" spans="1:44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271.99</v>
      </c>
      <c r="G12">
        <v>644.99</v>
      </c>
      <c r="H12">
        <v>32.83</v>
      </c>
      <c r="I12">
        <v>199.13</v>
      </c>
      <c r="J12">
        <v>12.409999999999901</v>
      </c>
      <c r="K12">
        <v>0</v>
      </c>
      <c r="L12">
        <v>10.0107</v>
      </c>
      <c r="M12">
        <v>0.27</v>
      </c>
      <c r="N12">
        <v>0.01</v>
      </c>
      <c r="O12">
        <v>405.77</v>
      </c>
      <c r="P12">
        <v>82.69</v>
      </c>
      <c r="Q12">
        <v>318.19929999999999</v>
      </c>
      <c r="R12">
        <v>0</v>
      </c>
      <c r="S12">
        <v>161.22</v>
      </c>
      <c r="T12">
        <v>58.469999999999899</v>
      </c>
      <c r="U12">
        <v>77.290000000000006</v>
      </c>
      <c r="V12">
        <v>17.82</v>
      </c>
      <c r="W12">
        <v>99.46</v>
      </c>
      <c r="X12">
        <v>784.67</v>
      </c>
      <c r="Y12">
        <v>330.46</v>
      </c>
      <c r="Z12">
        <v>8.2080736999999999</v>
      </c>
      <c r="AA12">
        <v>67.11</v>
      </c>
      <c r="AB12">
        <v>0</v>
      </c>
      <c r="AC12">
        <v>777.29</v>
      </c>
      <c r="AD12">
        <v>58.73</v>
      </c>
      <c r="AE12">
        <v>52.459999999999901</v>
      </c>
      <c r="AF12">
        <v>1190.44</v>
      </c>
      <c r="AG12">
        <v>413.15</v>
      </c>
      <c r="AH12">
        <v>365.59</v>
      </c>
      <c r="AI12">
        <v>777.29</v>
      </c>
      <c r="AJ12">
        <v>67.87</v>
      </c>
      <c r="AK12">
        <v>49.73</v>
      </c>
      <c r="AL12">
        <v>-164.34</v>
      </c>
      <c r="AM12">
        <v>121.41</v>
      </c>
      <c r="AN12">
        <v>35.76</v>
      </c>
      <c r="AO12">
        <v>53.5399999999999</v>
      </c>
      <c r="AP12">
        <v>6.7999999999999901</v>
      </c>
      <c r="AQ12">
        <v>0</v>
      </c>
    </row>
    <row r="13" spans="1:44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547.88</v>
      </c>
      <c r="G13">
        <v>438.32</v>
      </c>
      <c r="H13">
        <v>227.39</v>
      </c>
      <c r="I13">
        <v>641.25</v>
      </c>
      <c r="J13">
        <v>515.46</v>
      </c>
      <c r="K13">
        <v>0</v>
      </c>
      <c r="L13">
        <v>9.91</v>
      </c>
      <c r="M13">
        <v>105.21</v>
      </c>
      <c r="N13">
        <v>6.18</v>
      </c>
      <c r="O13">
        <v>5598.42</v>
      </c>
      <c r="P13">
        <v>3266.31</v>
      </c>
      <c r="Q13">
        <v>5316.83</v>
      </c>
      <c r="R13">
        <v>0</v>
      </c>
      <c r="S13">
        <v>648.42999999999995</v>
      </c>
      <c r="T13">
        <v>750.13</v>
      </c>
      <c r="U13">
        <v>166.47</v>
      </c>
      <c r="V13">
        <v>142.69000000000099</v>
      </c>
      <c r="W13">
        <v>2357.3199999999902</v>
      </c>
      <c r="X13">
        <v>2026.11</v>
      </c>
      <c r="Y13">
        <v>1298.01</v>
      </c>
      <c r="Z13">
        <v>16.940234400000001</v>
      </c>
      <c r="AA13">
        <v>3078.99</v>
      </c>
      <c r="AB13">
        <v>0</v>
      </c>
      <c r="AC13">
        <v>3060.20999999999</v>
      </c>
      <c r="AD13">
        <v>519.23</v>
      </c>
      <c r="AE13">
        <v>2608.16</v>
      </c>
      <c r="AF13">
        <v>7624.53</v>
      </c>
      <c r="AG13">
        <v>4564.32</v>
      </c>
      <c r="AH13">
        <v>217.2</v>
      </c>
      <c r="AI13">
        <v>3060.20999999999</v>
      </c>
      <c r="AJ13">
        <v>828.31</v>
      </c>
      <c r="AK13">
        <v>103.05</v>
      </c>
      <c r="AL13">
        <v>-873.97</v>
      </c>
      <c r="AM13">
        <v>773.59</v>
      </c>
      <c r="AN13">
        <v>-263.08</v>
      </c>
      <c r="AO13">
        <v>-54.719999999999899</v>
      </c>
      <c r="AP13">
        <v>2.67</v>
      </c>
      <c r="AQ13">
        <v>67.7</v>
      </c>
    </row>
    <row r="14" spans="1:44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275.44</v>
      </c>
      <c r="G14">
        <v>145.72999999999999</v>
      </c>
      <c r="H14">
        <v>13.21</v>
      </c>
      <c r="I14">
        <v>393.14</v>
      </c>
      <c r="J14">
        <v>25.27</v>
      </c>
      <c r="K14">
        <v>0</v>
      </c>
      <c r="L14">
        <v>291.92959999999999</v>
      </c>
      <c r="M14">
        <v>138.93</v>
      </c>
      <c r="N14">
        <v>348.83</v>
      </c>
      <c r="O14">
        <v>1971.4399999999901</v>
      </c>
      <c r="P14">
        <v>434.66999999999899</v>
      </c>
      <c r="Q14">
        <v>1486.7503999999999</v>
      </c>
      <c r="R14">
        <v>0</v>
      </c>
      <c r="S14">
        <v>255.95</v>
      </c>
      <c r="T14">
        <v>513.45000000000005</v>
      </c>
      <c r="U14">
        <v>53.83</v>
      </c>
      <c r="V14">
        <v>146.51999999999899</v>
      </c>
      <c r="W14">
        <v>1524.49</v>
      </c>
      <c r="X14">
        <v>1287.1600000000001</v>
      </c>
      <c r="Y14">
        <v>788.89</v>
      </c>
      <c r="Z14">
        <v>6.6048907999999997</v>
      </c>
      <c r="AA14">
        <v>478.34</v>
      </c>
      <c r="AB14">
        <v>0</v>
      </c>
      <c r="AC14">
        <v>2035.04</v>
      </c>
      <c r="AD14">
        <v>395.78</v>
      </c>
      <c r="AE14">
        <v>262.88</v>
      </c>
      <c r="AF14">
        <v>3258.6</v>
      </c>
      <c r="AG14">
        <v>1223.56</v>
      </c>
      <c r="AH14">
        <v>242.29</v>
      </c>
      <c r="AI14">
        <v>2035.04</v>
      </c>
      <c r="AJ14">
        <v>62.86</v>
      </c>
      <c r="AK14">
        <v>-294.73</v>
      </c>
      <c r="AL14">
        <v>-289.02</v>
      </c>
      <c r="AM14">
        <v>590.55999999999995</v>
      </c>
      <c r="AN14">
        <v>-52.46</v>
      </c>
      <c r="AO14">
        <v>527.69999999999902</v>
      </c>
      <c r="AP14">
        <v>6.8099999999999401</v>
      </c>
      <c r="AQ14">
        <v>12.13</v>
      </c>
    </row>
    <row r="15" spans="1:44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42462</v>
      </c>
      <c r="G15">
        <v>8234</v>
      </c>
      <c r="H15">
        <v>222</v>
      </c>
      <c r="I15">
        <v>22844</v>
      </c>
      <c r="J15">
        <v>4424</v>
      </c>
      <c r="K15">
        <v>0</v>
      </c>
      <c r="L15">
        <v>26255</v>
      </c>
      <c r="M15">
        <v>8667</v>
      </c>
      <c r="N15">
        <v>11</v>
      </c>
      <c r="O15">
        <v>123312</v>
      </c>
      <c r="P15">
        <v>66380</v>
      </c>
      <c r="Q15">
        <v>85564</v>
      </c>
      <c r="R15">
        <v>0</v>
      </c>
      <c r="S15">
        <v>10140</v>
      </c>
      <c r="T15">
        <v>34811</v>
      </c>
      <c r="U15">
        <v>2826</v>
      </c>
      <c r="V15">
        <v>9349</v>
      </c>
      <c r="W15">
        <v>69731</v>
      </c>
      <c r="X15">
        <v>98543</v>
      </c>
      <c r="Y15">
        <v>77273</v>
      </c>
      <c r="Z15">
        <v>222.40208849999999</v>
      </c>
      <c r="AA15">
        <v>64486</v>
      </c>
      <c r="AB15">
        <v>0</v>
      </c>
      <c r="AC15">
        <v>78202</v>
      </c>
      <c r="AD15">
        <v>44483</v>
      </c>
      <c r="AE15">
        <v>52607</v>
      </c>
      <c r="AF15">
        <v>221855</v>
      </c>
      <c r="AG15">
        <v>143653</v>
      </c>
      <c r="AH15">
        <v>21076</v>
      </c>
      <c r="AI15">
        <v>78202</v>
      </c>
      <c r="AJ15">
        <v>5426</v>
      </c>
      <c r="AK15">
        <v>-6765</v>
      </c>
      <c r="AL15">
        <v>-6773</v>
      </c>
      <c r="AM15">
        <v>16838</v>
      </c>
      <c r="AN15">
        <v>-12888</v>
      </c>
      <c r="AO15">
        <v>11412</v>
      </c>
      <c r="AP15">
        <v>3300</v>
      </c>
      <c r="AQ15">
        <v>667</v>
      </c>
    </row>
    <row r="16" spans="1:44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912.9</v>
      </c>
      <c r="G16">
        <v>0</v>
      </c>
      <c r="H16">
        <v>315.8</v>
      </c>
      <c r="I16">
        <v>293.3</v>
      </c>
      <c r="J16">
        <v>0</v>
      </c>
      <c r="K16">
        <v>40.299999999999997</v>
      </c>
      <c r="L16">
        <v>0</v>
      </c>
      <c r="M16">
        <v>0</v>
      </c>
      <c r="N16">
        <v>0</v>
      </c>
      <c r="O16">
        <v>588.99999999999898</v>
      </c>
      <c r="P16">
        <v>252</v>
      </c>
      <c r="Q16">
        <v>464.4</v>
      </c>
      <c r="R16">
        <v>0</v>
      </c>
      <c r="S16">
        <v>60.1</v>
      </c>
      <c r="T16">
        <v>282.19999999999902</v>
      </c>
      <c r="U16">
        <v>84.3</v>
      </c>
      <c r="V16">
        <v>42.3</v>
      </c>
      <c r="W16">
        <v>798.8</v>
      </c>
      <c r="X16">
        <v>1972.69999999999</v>
      </c>
      <c r="Y16">
        <v>1195.0999999999999</v>
      </c>
      <c r="Z16">
        <v>442.06974003491899</v>
      </c>
      <c r="AA16">
        <v>282.8</v>
      </c>
      <c r="AB16">
        <v>0</v>
      </c>
      <c r="AC16">
        <v>1114.5999999999999</v>
      </c>
      <c r="AD16">
        <v>960</v>
      </c>
      <c r="AE16">
        <v>209.7</v>
      </c>
      <c r="AF16">
        <v>2561.6999999999998</v>
      </c>
      <c r="AG16">
        <v>1447.1</v>
      </c>
      <c r="AH16">
        <v>659.3</v>
      </c>
      <c r="AI16">
        <v>1114.5999999999999</v>
      </c>
      <c r="AJ16">
        <v>100.8</v>
      </c>
      <c r="AK16">
        <v>-143.9</v>
      </c>
      <c r="AL16">
        <v>-100.8</v>
      </c>
      <c r="AM16">
        <v>500.7</v>
      </c>
      <c r="AN16">
        <v>-257.3</v>
      </c>
      <c r="AO16">
        <v>399.9</v>
      </c>
      <c r="AP16">
        <v>255.99999999999901</v>
      </c>
      <c r="AQ16">
        <v>0</v>
      </c>
    </row>
    <row r="17" spans="1:43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483.54</v>
      </c>
      <c r="G17">
        <v>5143.13</v>
      </c>
      <c r="H17">
        <v>969.61</v>
      </c>
      <c r="I17">
        <v>499.31</v>
      </c>
      <c r="J17">
        <v>681.41</v>
      </c>
      <c r="K17">
        <v>0</v>
      </c>
      <c r="L17">
        <v>3076.58</v>
      </c>
      <c r="M17">
        <v>0.51</v>
      </c>
      <c r="N17">
        <v>0</v>
      </c>
      <c r="O17">
        <v>8188.84</v>
      </c>
      <c r="P17">
        <v>2149.39</v>
      </c>
      <c r="Q17">
        <v>4092.12</v>
      </c>
      <c r="R17">
        <v>0</v>
      </c>
      <c r="S17">
        <v>54.259999999999899</v>
      </c>
      <c r="T17">
        <v>273.729999999999</v>
      </c>
      <c r="U17">
        <v>1019.63</v>
      </c>
      <c r="V17">
        <v>668.400000000001</v>
      </c>
      <c r="W17">
        <v>169.729999999999</v>
      </c>
      <c r="X17">
        <v>1000.29</v>
      </c>
      <c r="Y17">
        <v>757.27</v>
      </c>
      <c r="Z17">
        <v>96.961345499999993</v>
      </c>
      <c r="AA17">
        <v>913.37999999999897</v>
      </c>
      <c r="AB17">
        <v>0</v>
      </c>
      <c r="AC17">
        <v>6282.4699999999903</v>
      </c>
      <c r="AD17">
        <v>61.36</v>
      </c>
      <c r="AE17">
        <v>799.57999999999902</v>
      </c>
      <c r="AF17">
        <v>9189.1299999999992</v>
      </c>
      <c r="AG17">
        <v>2906.66</v>
      </c>
      <c r="AH17">
        <v>385.36</v>
      </c>
      <c r="AI17">
        <v>6282.4699999999903</v>
      </c>
      <c r="AJ17">
        <v>561.30999999999995</v>
      </c>
      <c r="AK17">
        <v>-294.17</v>
      </c>
      <c r="AL17">
        <v>-771.77</v>
      </c>
      <c r="AM17">
        <v>748.49</v>
      </c>
      <c r="AN17">
        <v>-241.02</v>
      </c>
      <c r="AO17">
        <v>187.18</v>
      </c>
      <c r="AP17">
        <v>-317.45</v>
      </c>
      <c r="AQ17">
        <v>0</v>
      </c>
    </row>
    <row r="18" spans="1:43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1653.98</v>
      </c>
      <c r="G18">
        <v>120.72</v>
      </c>
      <c r="H18">
        <v>97.13</v>
      </c>
      <c r="I18">
        <v>400.219999999999</v>
      </c>
      <c r="J18">
        <v>51.6799999999999</v>
      </c>
      <c r="K18">
        <v>0</v>
      </c>
      <c r="L18">
        <v>275.68</v>
      </c>
      <c r="M18">
        <v>147.06</v>
      </c>
      <c r="N18">
        <v>7.17</v>
      </c>
      <c r="O18">
        <v>3154.07</v>
      </c>
      <c r="P18">
        <v>425.61000000000098</v>
      </c>
      <c r="Q18">
        <v>2516.64</v>
      </c>
      <c r="R18">
        <v>0</v>
      </c>
      <c r="S18">
        <v>287.69</v>
      </c>
      <c r="T18">
        <v>1197.73999999999</v>
      </c>
      <c r="U18">
        <v>214.69</v>
      </c>
      <c r="V18">
        <v>93.640000000000896</v>
      </c>
      <c r="W18">
        <v>3709.14</v>
      </c>
      <c r="X18">
        <v>4057.42</v>
      </c>
      <c r="Y18">
        <v>2851.72</v>
      </c>
      <c r="Z18">
        <v>97.129503700000001</v>
      </c>
      <c r="AA18">
        <v>1013.53</v>
      </c>
      <c r="AB18">
        <v>0</v>
      </c>
      <c r="AC18">
        <v>3934.16</v>
      </c>
      <c r="AD18">
        <v>2315.83</v>
      </c>
      <c r="AE18">
        <v>280.29000000000002</v>
      </c>
      <c r="AF18">
        <v>7211.49</v>
      </c>
      <c r="AG18">
        <v>3277.33</v>
      </c>
      <c r="AH18">
        <v>1053.68</v>
      </c>
      <c r="AI18">
        <v>3934.16</v>
      </c>
      <c r="AJ18">
        <v>774.02</v>
      </c>
      <c r="AK18">
        <v>-78.13</v>
      </c>
      <c r="AL18">
        <v>-521.29</v>
      </c>
      <c r="AM18">
        <v>566.5</v>
      </c>
      <c r="AN18">
        <v>-789.26</v>
      </c>
      <c r="AO18">
        <v>-207.51999999999899</v>
      </c>
      <c r="AP18">
        <v>-32.919999999999902</v>
      </c>
      <c r="AQ18">
        <v>271.95999999999998</v>
      </c>
    </row>
    <row r="19" spans="1:43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307.07</v>
      </c>
      <c r="G19">
        <v>97.87</v>
      </c>
      <c r="H19">
        <v>56.25</v>
      </c>
      <c r="I19">
        <v>274.62</v>
      </c>
      <c r="J19">
        <v>0</v>
      </c>
      <c r="K19">
        <v>118.26</v>
      </c>
      <c r="L19">
        <v>0</v>
      </c>
      <c r="M19">
        <v>57.84</v>
      </c>
      <c r="N19">
        <v>231.44</v>
      </c>
      <c r="O19">
        <v>3374.1</v>
      </c>
      <c r="P19">
        <v>1454.84</v>
      </c>
      <c r="Q19">
        <v>910.51999999999896</v>
      </c>
      <c r="R19">
        <v>0</v>
      </c>
      <c r="S19">
        <v>795.79</v>
      </c>
      <c r="T19">
        <v>949.27</v>
      </c>
      <c r="U19">
        <v>2287.48</v>
      </c>
      <c r="V19">
        <v>75.940000000000197</v>
      </c>
      <c r="W19">
        <v>2165.09</v>
      </c>
      <c r="X19">
        <v>1896.23</v>
      </c>
      <c r="Y19">
        <v>1256.3399999999999</v>
      </c>
      <c r="Z19">
        <v>28.123460000000001</v>
      </c>
      <c r="AA19">
        <v>1463.54</v>
      </c>
      <c r="AB19">
        <v>0</v>
      </c>
      <c r="AC19">
        <v>2559.15</v>
      </c>
      <c r="AD19">
        <v>227.41</v>
      </c>
      <c r="AE19">
        <v>1378.8999999999901</v>
      </c>
      <c r="AF19">
        <v>5270.33</v>
      </c>
      <c r="AG19">
        <v>2711.18</v>
      </c>
      <c r="AH19">
        <v>598.41</v>
      </c>
      <c r="AI19">
        <v>2559.1499999999901</v>
      </c>
      <c r="AJ19">
        <v>357.3</v>
      </c>
      <c r="AK19">
        <v>764.87</v>
      </c>
      <c r="AL19">
        <v>-408.48</v>
      </c>
      <c r="AM19">
        <v>-336.44</v>
      </c>
      <c r="AN19">
        <v>-1084.53</v>
      </c>
      <c r="AO19">
        <v>-693.74</v>
      </c>
      <c r="AP19">
        <v>19.9499999999999</v>
      </c>
      <c r="AQ19">
        <v>7.03</v>
      </c>
    </row>
    <row r="20" spans="1:43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505.02</v>
      </c>
      <c r="G20">
        <v>104.01</v>
      </c>
      <c r="H20">
        <v>36.74</v>
      </c>
      <c r="I20">
        <v>603.26</v>
      </c>
      <c r="J20">
        <v>0</v>
      </c>
      <c r="K20">
        <v>11.15</v>
      </c>
      <c r="L20">
        <v>62.651699999999998</v>
      </c>
      <c r="M20">
        <v>84.45</v>
      </c>
      <c r="N20">
        <v>7.0000000000000007E-2</v>
      </c>
      <c r="O20">
        <v>436.68999999999897</v>
      </c>
      <c r="P20">
        <v>40.050000000000203</v>
      </c>
      <c r="Q20">
        <v>261.128299999999</v>
      </c>
      <c r="R20">
        <v>0</v>
      </c>
      <c r="S20">
        <v>450.26</v>
      </c>
      <c r="T20">
        <v>995.52</v>
      </c>
      <c r="U20">
        <v>17.309999999999999</v>
      </c>
      <c r="V20">
        <v>13.7900000000002</v>
      </c>
      <c r="W20">
        <v>937.25</v>
      </c>
      <c r="X20">
        <v>2181.9699999999998</v>
      </c>
      <c r="Y20">
        <v>1500.54</v>
      </c>
      <c r="Z20">
        <v>18.371308800000001</v>
      </c>
      <c r="AA20">
        <v>42.14</v>
      </c>
      <c r="AB20">
        <v>0</v>
      </c>
      <c r="AC20">
        <v>1078.07</v>
      </c>
      <c r="AD20">
        <v>333.62</v>
      </c>
      <c r="AE20">
        <v>26.259999999999899</v>
      </c>
      <c r="AF20">
        <v>2618.66</v>
      </c>
      <c r="AG20">
        <v>1540.59</v>
      </c>
      <c r="AH20">
        <v>794.83</v>
      </c>
      <c r="AI20">
        <v>1078.07</v>
      </c>
      <c r="AJ20">
        <v>35.31</v>
      </c>
      <c r="AK20">
        <v>-93.4</v>
      </c>
      <c r="AL20">
        <v>-77.61</v>
      </c>
      <c r="AM20">
        <v>162.13</v>
      </c>
      <c r="AN20">
        <v>-184.69</v>
      </c>
      <c r="AO20">
        <v>126.82</v>
      </c>
      <c r="AP20">
        <v>-8.8800000000000097</v>
      </c>
      <c r="AQ20">
        <v>77.11</v>
      </c>
    </row>
    <row r="21" spans="1:43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1069.5899999999999</v>
      </c>
      <c r="G21">
        <v>400.98</v>
      </c>
      <c r="H21">
        <v>50.06</v>
      </c>
      <c r="I21">
        <v>381.42</v>
      </c>
      <c r="J21">
        <v>118.71</v>
      </c>
      <c r="K21">
        <v>0</v>
      </c>
      <c r="L21">
        <v>137.5</v>
      </c>
      <c r="M21">
        <v>86.25</v>
      </c>
      <c r="N21">
        <v>200.03</v>
      </c>
      <c r="O21">
        <v>2625.41</v>
      </c>
      <c r="P21">
        <v>559.07000000000005</v>
      </c>
      <c r="Q21">
        <v>2203.54</v>
      </c>
      <c r="R21">
        <v>0</v>
      </c>
      <c r="S21">
        <v>256.66000000000003</v>
      </c>
      <c r="T21">
        <v>359.74</v>
      </c>
      <c r="U21">
        <v>198.12</v>
      </c>
      <c r="V21">
        <v>93.18</v>
      </c>
      <c r="W21">
        <v>1812.94</v>
      </c>
      <c r="X21">
        <v>1827</v>
      </c>
      <c r="Y21">
        <v>1429.33</v>
      </c>
      <c r="Z21">
        <v>25.02805</v>
      </c>
      <c r="AA21">
        <v>581.22</v>
      </c>
      <c r="AB21">
        <v>0</v>
      </c>
      <c r="AC21">
        <v>2464.0100000000002</v>
      </c>
      <c r="AD21">
        <v>847.22</v>
      </c>
      <c r="AE21">
        <v>347.18</v>
      </c>
      <c r="AF21">
        <v>4452.41</v>
      </c>
      <c r="AG21">
        <v>1988.4</v>
      </c>
      <c r="AH21">
        <v>341.7</v>
      </c>
      <c r="AI21">
        <v>2464.0099999999902</v>
      </c>
      <c r="AJ21">
        <v>596.65</v>
      </c>
      <c r="AK21">
        <v>26.03</v>
      </c>
      <c r="AL21">
        <v>-530.13</v>
      </c>
      <c r="AM21">
        <v>651.71</v>
      </c>
      <c r="AN21">
        <v>-314.69</v>
      </c>
      <c r="AO21">
        <v>55.06</v>
      </c>
      <c r="AP21">
        <v>147.61000000000001</v>
      </c>
      <c r="AQ21">
        <v>0</v>
      </c>
    </row>
    <row r="22" spans="1:43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830.3</v>
      </c>
      <c r="G22">
        <v>397.6</v>
      </c>
      <c r="H22">
        <v>26.9</v>
      </c>
      <c r="I22">
        <v>682.1</v>
      </c>
      <c r="J22">
        <v>29.9</v>
      </c>
      <c r="K22">
        <v>0</v>
      </c>
      <c r="L22">
        <v>445.8</v>
      </c>
      <c r="M22">
        <v>0</v>
      </c>
      <c r="N22">
        <v>247.7</v>
      </c>
      <c r="O22">
        <v>2112.9</v>
      </c>
      <c r="P22">
        <v>69.499999999999901</v>
      </c>
      <c r="Q22">
        <v>1630.8</v>
      </c>
      <c r="R22">
        <v>0</v>
      </c>
      <c r="S22">
        <v>338</v>
      </c>
      <c r="T22">
        <v>503.39999999999901</v>
      </c>
      <c r="U22">
        <v>36.299999999999997</v>
      </c>
      <c r="V22">
        <v>3.1</v>
      </c>
      <c r="W22">
        <v>2286.6999999999998</v>
      </c>
      <c r="X22">
        <v>2249.1999999999998</v>
      </c>
      <c r="Y22">
        <v>1333.69999999999</v>
      </c>
      <c r="Z22">
        <v>26.861157200000001</v>
      </c>
      <c r="AA22">
        <v>87.1</v>
      </c>
      <c r="AB22">
        <v>0</v>
      </c>
      <c r="AC22">
        <v>2958.9</v>
      </c>
      <c r="AD22">
        <v>874.6</v>
      </c>
      <c r="AE22">
        <v>36.499999999999901</v>
      </c>
      <c r="AF22">
        <v>4362.1000000000004</v>
      </c>
      <c r="AG22">
        <v>1403.19999999999</v>
      </c>
      <c r="AH22">
        <v>354.5</v>
      </c>
      <c r="AI22">
        <v>2958.9</v>
      </c>
      <c r="AJ22">
        <v>311</v>
      </c>
      <c r="AK22">
        <v>-190.6</v>
      </c>
      <c r="AL22">
        <v>-478.1</v>
      </c>
      <c r="AM22">
        <v>556.9</v>
      </c>
      <c r="AN22">
        <v>-268</v>
      </c>
      <c r="AO22">
        <v>245.89999999999901</v>
      </c>
      <c r="AP22">
        <v>-111.8</v>
      </c>
      <c r="AQ22">
        <v>60.3</v>
      </c>
    </row>
    <row r="23" spans="1:43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630.09</v>
      </c>
      <c r="G23">
        <v>0</v>
      </c>
      <c r="H23">
        <v>38.659999999999997</v>
      </c>
      <c r="I23">
        <v>850.93</v>
      </c>
      <c r="J23">
        <v>241.85</v>
      </c>
      <c r="K23">
        <v>0</v>
      </c>
      <c r="L23">
        <v>0</v>
      </c>
      <c r="M23">
        <v>1262.1099999999999</v>
      </c>
      <c r="N23">
        <v>0</v>
      </c>
      <c r="O23">
        <v>8419.7099999999991</v>
      </c>
      <c r="P23">
        <v>1441.46</v>
      </c>
      <c r="Q23">
        <v>6775.65</v>
      </c>
      <c r="R23">
        <v>0</v>
      </c>
      <c r="S23">
        <v>294.38</v>
      </c>
      <c r="T23">
        <v>2719.18</v>
      </c>
      <c r="U23">
        <v>381.95</v>
      </c>
      <c r="V23">
        <v>156.78</v>
      </c>
      <c r="W23">
        <v>7518.27</v>
      </c>
      <c r="X23">
        <v>3927.95</v>
      </c>
      <c r="Y23">
        <v>3349.27</v>
      </c>
      <c r="Z23">
        <v>19.331719</v>
      </c>
      <c r="AA23">
        <v>3346.53</v>
      </c>
      <c r="AB23">
        <v>0</v>
      </c>
      <c r="AC23">
        <v>7556.93</v>
      </c>
      <c r="AD23">
        <v>1667.37</v>
      </c>
      <c r="AE23">
        <v>1042.83</v>
      </c>
      <c r="AF23">
        <v>12347.66</v>
      </c>
      <c r="AG23">
        <v>4790.7299999999996</v>
      </c>
      <c r="AH23">
        <v>1115.27</v>
      </c>
      <c r="AI23">
        <v>7556.93</v>
      </c>
      <c r="AJ23">
        <v>1762.47</v>
      </c>
      <c r="AK23">
        <v>358.54</v>
      </c>
      <c r="AL23">
        <v>-1783.12</v>
      </c>
      <c r="AM23">
        <v>1447.97</v>
      </c>
      <c r="AN23">
        <v>-529.43999999999903</v>
      </c>
      <c r="AO23">
        <v>-314.5</v>
      </c>
      <c r="AP23">
        <v>23.3900000000001</v>
      </c>
      <c r="AQ23">
        <v>309.08999999999997</v>
      </c>
    </row>
    <row r="24" spans="1:43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716.2</v>
      </c>
      <c r="G24">
        <v>242.7</v>
      </c>
      <c r="H24">
        <v>55.3</v>
      </c>
      <c r="I24">
        <v>891.2</v>
      </c>
      <c r="J24">
        <v>34.799999999999997</v>
      </c>
      <c r="K24">
        <v>0</v>
      </c>
      <c r="L24">
        <v>1639</v>
      </c>
      <c r="M24">
        <v>346.3</v>
      </c>
      <c r="N24">
        <v>-3.2</v>
      </c>
      <c r="O24">
        <v>3308.5999999999899</v>
      </c>
      <c r="P24">
        <v>1013.29999999999</v>
      </c>
      <c r="Q24">
        <v>1230.0999999999899</v>
      </c>
      <c r="R24">
        <v>0</v>
      </c>
      <c r="S24">
        <v>737.19999999999902</v>
      </c>
      <c r="T24">
        <v>1306.8999999999901</v>
      </c>
      <c r="U24">
        <v>93.2</v>
      </c>
      <c r="V24">
        <v>288.60000000000002</v>
      </c>
      <c r="W24">
        <v>3168.7</v>
      </c>
      <c r="X24">
        <v>3191.2999999999902</v>
      </c>
      <c r="Y24">
        <v>2023.1</v>
      </c>
      <c r="Z24">
        <v>11.057500599999999</v>
      </c>
      <c r="AA24">
        <v>1217.8</v>
      </c>
      <c r="AB24">
        <v>0</v>
      </c>
      <c r="AC24">
        <v>3463.5</v>
      </c>
      <c r="AD24">
        <v>435.8</v>
      </c>
      <c r="AE24">
        <v>689.89999999999895</v>
      </c>
      <c r="AF24">
        <v>6499.9</v>
      </c>
      <c r="AG24">
        <v>3036.3999999999901</v>
      </c>
      <c r="AH24">
        <v>1127.0999999999999</v>
      </c>
      <c r="AI24">
        <v>3463.5</v>
      </c>
      <c r="AJ24">
        <v>67.5</v>
      </c>
      <c r="AK24">
        <v>-109.3</v>
      </c>
      <c r="AL24">
        <v>-1006.2</v>
      </c>
      <c r="AM24">
        <v>553.9</v>
      </c>
      <c r="AN24">
        <v>-477.3</v>
      </c>
      <c r="AO24">
        <v>486.4</v>
      </c>
      <c r="AP24">
        <v>-561.6</v>
      </c>
      <c r="AQ24">
        <v>263</v>
      </c>
    </row>
    <row r="25" spans="1:43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283.02</v>
      </c>
      <c r="G25">
        <v>560.64</v>
      </c>
      <c r="H25">
        <v>67.86</v>
      </c>
      <c r="I25">
        <v>127.41999999999901</v>
      </c>
      <c r="J25">
        <v>0</v>
      </c>
      <c r="K25">
        <v>32.489999999999903</v>
      </c>
      <c r="L25">
        <v>33.021000000000001</v>
      </c>
      <c r="M25">
        <v>335.06</v>
      </c>
      <c r="N25">
        <v>10.92</v>
      </c>
      <c r="O25">
        <v>1484.91</v>
      </c>
      <c r="P25">
        <v>17.739999999999998</v>
      </c>
      <c r="Q25">
        <v>831.55899999999997</v>
      </c>
      <c r="R25">
        <v>0</v>
      </c>
      <c r="S25">
        <v>858.63</v>
      </c>
      <c r="T25">
        <v>517.32999999999902</v>
      </c>
      <c r="U25">
        <v>252.78</v>
      </c>
      <c r="V25">
        <v>2.9</v>
      </c>
      <c r="W25">
        <v>1429.19999999999</v>
      </c>
      <c r="X25">
        <v>1401.8</v>
      </c>
      <c r="Y25">
        <v>800.349999999999</v>
      </c>
      <c r="Z25">
        <v>13.572257499999999</v>
      </c>
      <c r="AA25">
        <v>27.13</v>
      </c>
      <c r="AB25">
        <v>0</v>
      </c>
      <c r="AC25">
        <v>2068.62</v>
      </c>
      <c r="AD25">
        <v>0</v>
      </c>
      <c r="AE25">
        <v>14.84</v>
      </c>
      <c r="AF25">
        <v>2886.71</v>
      </c>
      <c r="AG25">
        <v>818.08999999999901</v>
      </c>
      <c r="AH25">
        <v>415.75</v>
      </c>
      <c r="AI25">
        <v>2068.62</v>
      </c>
      <c r="AJ25">
        <v>165.88</v>
      </c>
      <c r="AK25">
        <v>-49.54</v>
      </c>
      <c r="AL25">
        <v>-177.14</v>
      </c>
      <c r="AM25">
        <v>174.39</v>
      </c>
      <c r="AN25">
        <v>-367.8</v>
      </c>
      <c r="AO25">
        <v>8.5099999999999891</v>
      </c>
      <c r="AP25">
        <v>-52.29</v>
      </c>
      <c r="AQ25">
        <v>35.07</v>
      </c>
    </row>
    <row r="26" spans="1:43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4.18</v>
      </c>
      <c r="G26">
        <v>0</v>
      </c>
      <c r="H26">
        <v>12.97</v>
      </c>
      <c r="I26">
        <v>65.319999999999993</v>
      </c>
      <c r="J26">
        <v>0</v>
      </c>
      <c r="K26">
        <v>0.39</v>
      </c>
      <c r="L26">
        <v>0</v>
      </c>
      <c r="M26">
        <v>0</v>
      </c>
      <c r="N26">
        <v>0</v>
      </c>
      <c r="O26">
        <v>17.940000000000001</v>
      </c>
      <c r="P26">
        <v>33.409999999999897</v>
      </c>
      <c r="Q26">
        <v>6.51</v>
      </c>
      <c r="R26">
        <v>0</v>
      </c>
      <c r="S26">
        <v>45.6</v>
      </c>
      <c r="T26">
        <v>6.79</v>
      </c>
      <c r="U26">
        <v>11.04</v>
      </c>
      <c r="V26">
        <v>33.409999999999897</v>
      </c>
      <c r="W26">
        <v>89.43</v>
      </c>
      <c r="X26">
        <v>128.84</v>
      </c>
      <c r="Y26">
        <v>10.97</v>
      </c>
      <c r="Z26">
        <v>15.128731811699</v>
      </c>
      <c r="AA26">
        <v>0</v>
      </c>
      <c r="AB26">
        <v>0</v>
      </c>
      <c r="AC26">
        <v>102.4</v>
      </c>
      <c r="AD26">
        <v>0</v>
      </c>
      <c r="AE26">
        <v>0</v>
      </c>
      <c r="AF26">
        <v>146.78</v>
      </c>
      <c r="AG26">
        <v>44.379999999999903</v>
      </c>
      <c r="AH26">
        <v>17.920000000000002</v>
      </c>
      <c r="AI26">
        <v>102.4</v>
      </c>
      <c r="AJ26">
        <v>0.48</v>
      </c>
      <c r="AK26">
        <v>-2.85</v>
      </c>
      <c r="AL26">
        <v>-35.53</v>
      </c>
      <c r="AM26">
        <v>29.35</v>
      </c>
      <c r="AN26">
        <v>-57.85</v>
      </c>
      <c r="AO26">
        <v>28.87</v>
      </c>
      <c r="AP26">
        <v>-9.0299999999999994</v>
      </c>
      <c r="AQ26">
        <v>2.59</v>
      </c>
    </row>
    <row r="27" spans="1:43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1692.95</v>
      </c>
      <c r="G27">
        <v>0</v>
      </c>
      <c r="H27">
        <v>1084.4100000000001</v>
      </c>
      <c r="I27">
        <v>2131.44</v>
      </c>
      <c r="J27">
        <v>3144.9399999999901</v>
      </c>
      <c r="K27">
        <v>0</v>
      </c>
      <c r="L27">
        <v>121.15</v>
      </c>
      <c r="M27">
        <v>26693.26</v>
      </c>
      <c r="N27">
        <v>2614.27</v>
      </c>
      <c r="O27">
        <v>50706.879999999997</v>
      </c>
      <c r="P27">
        <v>20833.12</v>
      </c>
      <c r="Q27">
        <v>22583.75</v>
      </c>
      <c r="R27">
        <v>0</v>
      </c>
      <c r="S27">
        <v>2317.3199999999902</v>
      </c>
      <c r="T27">
        <v>5426.65</v>
      </c>
      <c r="U27">
        <v>1308.72</v>
      </c>
      <c r="V27">
        <v>1186.9000000000001</v>
      </c>
      <c r="W27">
        <v>29477.5</v>
      </c>
      <c r="X27">
        <v>10422.02</v>
      </c>
      <c r="Y27">
        <v>7119.6</v>
      </c>
      <c r="Z27">
        <v>108.4405194</v>
      </c>
      <c r="AA27">
        <v>16720.53</v>
      </c>
      <c r="AB27">
        <v>0</v>
      </c>
      <c r="AC27">
        <v>33176.18</v>
      </c>
      <c r="AD27">
        <v>4222.78</v>
      </c>
      <c r="AE27">
        <v>16501.28</v>
      </c>
      <c r="AF27">
        <v>61128.9</v>
      </c>
      <c r="AG27">
        <v>27952.720000000001</v>
      </c>
      <c r="AH27">
        <v>1750.48</v>
      </c>
      <c r="AI27">
        <v>33176.18</v>
      </c>
      <c r="AJ27">
        <v>5967.99</v>
      </c>
      <c r="AK27">
        <v>-5615.3</v>
      </c>
      <c r="AL27">
        <v>-4192.0600000000004</v>
      </c>
      <c r="AM27">
        <v>9309.57</v>
      </c>
      <c r="AN27">
        <v>-2428.16</v>
      </c>
      <c r="AO27">
        <v>3341.58</v>
      </c>
      <c r="AP27">
        <v>-497.79</v>
      </c>
      <c r="AQ27">
        <v>1380.93</v>
      </c>
    </row>
    <row r="28" spans="1:43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444.37</v>
      </c>
      <c r="G28">
        <v>0</v>
      </c>
      <c r="H28">
        <v>309.20999999999998</v>
      </c>
      <c r="I28">
        <v>2917.84</v>
      </c>
      <c r="J28">
        <v>0</v>
      </c>
      <c r="K28">
        <v>108.22</v>
      </c>
      <c r="L28">
        <v>0</v>
      </c>
      <c r="M28">
        <v>1207.04</v>
      </c>
      <c r="N28">
        <v>101.11</v>
      </c>
      <c r="O28">
        <v>9327.3799999999992</v>
      </c>
      <c r="P28">
        <v>717</v>
      </c>
      <c r="Q28">
        <v>6478.15</v>
      </c>
      <c r="R28">
        <v>0</v>
      </c>
      <c r="S28">
        <v>543.82999999999902</v>
      </c>
      <c r="T28">
        <v>979.66999999999905</v>
      </c>
      <c r="U28">
        <v>1533.97</v>
      </c>
      <c r="V28">
        <v>102.77</v>
      </c>
      <c r="W28">
        <v>10450.9</v>
      </c>
      <c r="X28">
        <v>3674.8799999999901</v>
      </c>
      <c r="Y28">
        <v>1424.03999999999</v>
      </c>
      <c r="Z28">
        <v>60.929434800000003</v>
      </c>
      <c r="AA28">
        <v>730.72</v>
      </c>
      <c r="AB28">
        <v>0</v>
      </c>
      <c r="AC28">
        <v>10861.22</v>
      </c>
      <c r="AD28">
        <v>31.49</v>
      </c>
      <c r="AE28">
        <v>614.23</v>
      </c>
      <c r="AF28">
        <v>13002.2599999999</v>
      </c>
      <c r="AG28">
        <v>2141.04</v>
      </c>
      <c r="AH28">
        <v>181.72</v>
      </c>
      <c r="AI28">
        <v>10861.219999999899</v>
      </c>
      <c r="AJ28">
        <v>787.35</v>
      </c>
      <c r="AK28">
        <v>-594.98</v>
      </c>
      <c r="AL28">
        <v>-1070.19</v>
      </c>
      <c r="AM28">
        <v>1369.42</v>
      </c>
      <c r="AN28">
        <v>-443.73</v>
      </c>
      <c r="AO28">
        <v>582.07000000000005</v>
      </c>
      <c r="AP28">
        <v>-295.75</v>
      </c>
      <c r="AQ28">
        <v>487.4</v>
      </c>
    </row>
    <row r="29" spans="1:43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404.93</v>
      </c>
      <c r="G29">
        <v>1348.78</v>
      </c>
      <c r="H29">
        <v>181.25</v>
      </c>
      <c r="I29">
        <v>200.73</v>
      </c>
      <c r="J29">
        <v>0</v>
      </c>
      <c r="K29">
        <v>52.779999999999902</v>
      </c>
      <c r="L29">
        <v>0</v>
      </c>
      <c r="M29">
        <v>17.170000000000002</v>
      </c>
      <c r="N29">
        <v>0.72</v>
      </c>
      <c r="O29">
        <v>6121.62</v>
      </c>
      <c r="P29">
        <v>876.78</v>
      </c>
      <c r="Q29">
        <v>5957.17</v>
      </c>
      <c r="R29">
        <v>0</v>
      </c>
      <c r="S29">
        <v>287.01</v>
      </c>
      <c r="T29">
        <v>2378.39</v>
      </c>
      <c r="U29">
        <v>94.5</v>
      </c>
      <c r="V29">
        <v>216.81</v>
      </c>
      <c r="W29">
        <v>3390.05</v>
      </c>
      <c r="X29">
        <v>2459.2799999999902</v>
      </c>
      <c r="Y29">
        <v>2783.32</v>
      </c>
      <c r="Z29">
        <v>36.250403499999997</v>
      </c>
      <c r="AA29">
        <v>2907.31</v>
      </c>
      <c r="AB29">
        <v>0</v>
      </c>
      <c r="AC29">
        <v>4920.8</v>
      </c>
      <c r="AD29">
        <v>1031.05</v>
      </c>
      <c r="AE29">
        <v>659.97</v>
      </c>
      <c r="AF29">
        <v>8580.9</v>
      </c>
      <c r="AG29">
        <v>3660.1</v>
      </c>
      <c r="AH29">
        <v>940.49</v>
      </c>
      <c r="AI29">
        <v>4920.8</v>
      </c>
      <c r="AJ29">
        <v>1326.3</v>
      </c>
      <c r="AK29">
        <v>47.15</v>
      </c>
      <c r="AL29">
        <v>-1329.78</v>
      </c>
      <c r="AM29">
        <v>1309.8</v>
      </c>
      <c r="AN29">
        <v>220.81</v>
      </c>
      <c r="AO29">
        <v>-16.5</v>
      </c>
      <c r="AP29">
        <v>27.169999999999899</v>
      </c>
      <c r="AQ29">
        <v>90.63</v>
      </c>
    </row>
    <row r="30" spans="1:43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4539</v>
      </c>
      <c r="G30">
        <v>166</v>
      </c>
      <c r="H30">
        <v>2069</v>
      </c>
      <c r="I30">
        <v>19082</v>
      </c>
      <c r="J30">
        <v>0</v>
      </c>
      <c r="K30">
        <v>25</v>
      </c>
      <c r="L30">
        <v>7399</v>
      </c>
      <c r="M30">
        <v>12569</v>
      </c>
      <c r="N30">
        <v>388</v>
      </c>
      <c r="O30">
        <v>53715</v>
      </c>
      <c r="P30">
        <v>9615</v>
      </c>
      <c r="Q30">
        <v>22114</v>
      </c>
      <c r="R30">
        <v>0</v>
      </c>
      <c r="S30">
        <v>26375</v>
      </c>
      <c r="T30">
        <v>34647</v>
      </c>
      <c r="U30">
        <v>11608</v>
      </c>
      <c r="V30">
        <v>2558</v>
      </c>
      <c r="W30">
        <v>73172</v>
      </c>
      <c r="X30">
        <v>70881</v>
      </c>
      <c r="Y30">
        <v>39186</v>
      </c>
      <c r="Z30">
        <v>413.63879250000002</v>
      </c>
      <c r="AA30">
        <v>8299</v>
      </c>
      <c r="AB30">
        <v>0</v>
      </c>
      <c r="AC30">
        <v>75795</v>
      </c>
      <c r="AD30">
        <v>0</v>
      </c>
      <c r="AE30">
        <v>7057</v>
      </c>
      <c r="AF30">
        <v>124596</v>
      </c>
      <c r="AG30">
        <v>48801</v>
      </c>
      <c r="AH30">
        <v>25424</v>
      </c>
      <c r="AI30">
        <v>75795</v>
      </c>
      <c r="AJ30">
        <v>2579</v>
      </c>
      <c r="AK30">
        <v>-26695</v>
      </c>
      <c r="AL30">
        <v>-1071</v>
      </c>
      <c r="AM30">
        <v>22467</v>
      </c>
      <c r="AN30">
        <v>-15138</v>
      </c>
      <c r="AO30">
        <v>19888</v>
      </c>
      <c r="AP30">
        <v>-5299</v>
      </c>
      <c r="AQ30">
        <v>13653</v>
      </c>
    </row>
    <row r="31" spans="1:43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5993.8</v>
      </c>
      <c r="G31">
        <v>376</v>
      </c>
      <c r="H31">
        <v>1097.5999999999999</v>
      </c>
      <c r="I31">
        <v>40111.199999999997</v>
      </c>
      <c r="J31">
        <v>1305.3</v>
      </c>
      <c r="K31">
        <v>0</v>
      </c>
      <c r="L31">
        <v>30348.5</v>
      </c>
      <c r="M31">
        <v>2150</v>
      </c>
      <c r="N31">
        <v>58.9</v>
      </c>
      <c r="O31">
        <v>50814.1</v>
      </c>
      <c r="P31">
        <v>12421.6</v>
      </c>
      <c r="Q31">
        <v>15025.4</v>
      </c>
      <c r="R31">
        <v>0</v>
      </c>
      <c r="S31">
        <v>13244.6</v>
      </c>
      <c r="T31">
        <v>20781.499999999902</v>
      </c>
      <c r="U31">
        <v>3290.2</v>
      </c>
      <c r="V31">
        <v>3393.8000000000102</v>
      </c>
      <c r="W31">
        <v>76194.3</v>
      </c>
      <c r="X31">
        <v>66109.600000000006</v>
      </c>
      <c r="Y31">
        <v>26775.299999999901</v>
      </c>
      <c r="Z31">
        <v>548.7917741</v>
      </c>
      <c r="AA31">
        <v>17466.599999999999</v>
      </c>
      <c r="AB31">
        <v>0</v>
      </c>
      <c r="AC31">
        <v>77726.8</v>
      </c>
      <c r="AD31">
        <v>118.8</v>
      </c>
      <c r="AE31">
        <v>7722.49999999999</v>
      </c>
      <c r="AF31">
        <v>116923.7</v>
      </c>
      <c r="AG31">
        <v>39196.9</v>
      </c>
      <c r="AH31">
        <v>12635</v>
      </c>
      <c r="AI31">
        <v>77726.8</v>
      </c>
      <c r="AJ31">
        <v>1483.4</v>
      </c>
      <c r="AK31">
        <v>-6088.1</v>
      </c>
      <c r="AL31">
        <v>-8169.2</v>
      </c>
      <c r="AM31">
        <v>13060.1</v>
      </c>
      <c r="AN31">
        <v>-4477.3999999999996</v>
      </c>
      <c r="AO31">
        <v>11576.7</v>
      </c>
      <c r="AP31">
        <v>-1197.19999999999</v>
      </c>
      <c r="AQ31">
        <v>3281.4</v>
      </c>
    </row>
    <row r="32" spans="1:43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214.59</v>
      </c>
      <c r="G32">
        <v>440.33</v>
      </c>
      <c r="H32">
        <v>0.25</v>
      </c>
      <c r="I32">
        <v>83.27</v>
      </c>
      <c r="J32">
        <v>70.67</v>
      </c>
      <c r="K32">
        <v>0</v>
      </c>
      <c r="L32">
        <v>1.7806</v>
      </c>
      <c r="M32">
        <v>32.229999999999997</v>
      </c>
      <c r="N32">
        <v>0</v>
      </c>
      <c r="O32">
        <v>1011.76</v>
      </c>
      <c r="P32">
        <v>72.749999999999901</v>
      </c>
      <c r="Q32">
        <v>967.67939999999896</v>
      </c>
      <c r="R32">
        <v>0</v>
      </c>
      <c r="S32">
        <v>92.76</v>
      </c>
      <c r="T32">
        <v>366.08</v>
      </c>
      <c r="U32">
        <v>10.07</v>
      </c>
      <c r="V32">
        <v>1.53</v>
      </c>
      <c r="W32">
        <v>900.59</v>
      </c>
      <c r="X32">
        <v>1028.1400000000001</v>
      </c>
      <c r="Y32">
        <v>580.66999999999996</v>
      </c>
      <c r="Z32">
        <v>2.5000000000000001E-2</v>
      </c>
      <c r="AA32">
        <v>338.28</v>
      </c>
      <c r="AB32">
        <v>0</v>
      </c>
      <c r="AC32">
        <v>1386.48</v>
      </c>
      <c r="AD32">
        <v>475.45</v>
      </c>
      <c r="AE32">
        <v>0.54999999999995397</v>
      </c>
      <c r="AF32">
        <v>2039.9</v>
      </c>
      <c r="AG32">
        <v>653.41999999999996</v>
      </c>
      <c r="AH32">
        <v>376.66</v>
      </c>
      <c r="AI32">
        <v>1386.48</v>
      </c>
      <c r="AJ32">
        <v>141.15</v>
      </c>
      <c r="AK32">
        <v>260.38</v>
      </c>
      <c r="AL32">
        <v>-138.74</v>
      </c>
      <c r="AM32">
        <v>-43.7</v>
      </c>
      <c r="AN32">
        <v>-251.49</v>
      </c>
      <c r="AO32">
        <v>-184.85</v>
      </c>
      <c r="AP32">
        <v>77.94</v>
      </c>
      <c r="AQ32">
        <v>0</v>
      </c>
    </row>
    <row r="33" spans="1:43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34820</v>
      </c>
      <c r="G33">
        <v>19009</v>
      </c>
      <c r="H33">
        <v>372</v>
      </c>
      <c r="I33">
        <v>21890</v>
      </c>
      <c r="J33">
        <v>0</v>
      </c>
      <c r="K33">
        <v>2573</v>
      </c>
      <c r="L33">
        <v>108</v>
      </c>
      <c r="M33">
        <v>514</v>
      </c>
      <c r="N33">
        <v>10004</v>
      </c>
      <c r="O33">
        <v>129927</v>
      </c>
      <c r="P33">
        <v>52981</v>
      </c>
      <c r="Q33">
        <v>115165</v>
      </c>
      <c r="R33">
        <v>0</v>
      </c>
      <c r="S33">
        <v>19591</v>
      </c>
      <c r="T33">
        <v>53206</v>
      </c>
      <c r="U33">
        <v>11567</v>
      </c>
      <c r="V33">
        <v>9361</v>
      </c>
      <c r="W33">
        <v>20042</v>
      </c>
      <c r="X33">
        <v>60507</v>
      </c>
      <c r="Y33">
        <v>88026</v>
      </c>
      <c r="Z33">
        <v>372</v>
      </c>
      <c r="AA33">
        <v>66628</v>
      </c>
      <c r="AB33">
        <v>0</v>
      </c>
      <c r="AC33">
        <v>49427</v>
      </c>
      <c r="AD33">
        <v>15012</v>
      </c>
      <c r="AE33">
        <v>43620</v>
      </c>
      <c r="AF33">
        <v>190434</v>
      </c>
      <c r="AG33">
        <v>141007</v>
      </c>
      <c r="AH33">
        <v>4014</v>
      </c>
      <c r="AI33">
        <v>49427</v>
      </c>
      <c r="AJ33">
        <v>13787</v>
      </c>
      <c r="AK33">
        <v>-34142</v>
      </c>
      <c r="AL33">
        <v>-668</v>
      </c>
      <c r="AM33">
        <v>33065</v>
      </c>
      <c r="AN33">
        <v>-1758</v>
      </c>
      <c r="AO33">
        <v>19278</v>
      </c>
      <c r="AP33">
        <v>-1745</v>
      </c>
      <c r="AQ33">
        <v>41149</v>
      </c>
    </row>
    <row r="34" spans="1:43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719.33</v>
      </c>
      <c r="G34">
        <v>0</v>
      </c>
      <c r="H34">
        <v>494.56</v>
      </c>
      <c r="I34">
        <v>1217.71</v>
      </c>
      <c r="J34">
        <v>0</v>
      </c>
      <c r="K34">
        <v>68.55</v>
      </c>
      <c r="L34">
        <v>0</v>
      </c>
      <c r="M34">
        <v>325</v>
      </c>
      <c r="N34">
        <v>0</v>
      </c>
      <c r="O34">
        <v>835.19999999999902</v>
      </c>
      <c r="P34">
        <v>63.87</v>
      </c>
      <c r="Q34">
        <v>321.54999999999899</v>
      </c>
      <c r="R34">
        <v>0</v>
      </c>
      <c r="S34">
        <v>131.30000000000001</v>
      </c>
      <c r="T34">
        <v>399.77999999999901</v>
      </c>
      <c r="U34">
        <v>120.1</v>
      </c>
      <c r="V34">
        <v>22.52</v>
      </c>
      <c r="W34">
        <v>1391.47</v>
      </c>
      <c r="X34">
        <v>2233.81</v>
      </c>
      <c r="Y34">
        <v>1119.1099999999999</v>
      </c>
      <c r="Z34">
        <v>98.912238400000007</v>
      </c>
      <c r="AA34">
        <v>49.95</v>
      </c>
      <c r="AB34">
        <v>0</v>
      </c>
      <c r="AC34">
        <v>1886.03</v>
      </c>
      <c r="AD34">
        <v>534.44000000000005</v>
      </c>
      <c r="AE34">
        <v>41.35</v>
      </c>
      <c r="AF34">
        <v>3069.01</v>
      </c>
      <c r="AG34">
        <v>1182.98</v>
      </c>
      <c r="AH34">
        <v>350.36</v>
      </c>
      <c r="AI34">
        <v>1886.03</v>
      </c>
      <c r="AJ34">
        <v>109.71</v>
      </c>
      <c r="AK34">
        <v>-607.5</v>
      </c>
      <c r="AL34">
        <v>61.86</v>
      </c>
      <c r="AM34">
        <v>915.91</v>
      </c>
      <c r="AN34">
        <v>-243.28</v>
      </c>
      <c r="AO34">
        <v>806.19999999999902</v>
      </c>
      <c r="AP34">
        <v>370.27</v>
      </c>
      <c r="AQ34">
        <v>593.47</v>
      </c>
    </row>
    <row r="35" spans="1:43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243.62</v>
      </c>
      <c r="G35">
        <v>18.27</v>
      </c>
      <c r="H35">
        <v>95.59</v>
      </c>
      <c r="I35">
        <v>504.61</v>
      </c>
      <c r="J35">
        <v>243.5</v>
      </c>
      <c r="K35">
        <v>0</v>
      </c>
      <c r="L35">
        <v>0</v>
      </c>
      <c r="M35">
        <v>14.96</v>
      </c>
      <c r="N35">
        <v>0</v>
      </c>
      <c r="O35">
        <v>1976.11</v>
      </c>
      <c r="P35">
        <v>504.37999999999897</v>
      </c>
      <c r="Q35">
        <v>1839.99</v>
      </c>
      <c r="R35">
        <v>0</v>
      </c>
      <c r="S35">
        <v>1661.95</v>
      </c>
      <c r="T35">
        <v>429.64</v>
      </c>
      <c r="U35">
        <v>121.16</v>
      </c>
      <c r="V35">
        <v>5.77</v>
      </c>
      <c r="W35">
        <v>3847.26</v>
      </c>
      <c r="X35">
        <v>3157.3</v>
      </c>
      <c r="Y35">
        <v>673.26</v>
      </c>
      <c r="Z35">
        <v>10.181893510505899</v>
      </c>
      <c r="AA35">
        <v>361.36</v>
      </c>
      <c r="AB35">
        <v>0</v>
      </c>
      <c r="AC35">
        <v>3955.77</v>
      </c>
      <c r="AD35">
        <v>772.33</v>
      </c>
      <c r="AE35">
        <v>255.10999999999899</v>
      </c>
      <c r="AF35">
        <v>5133.41</v>
      </c>
      <c r="AG35">
        <v>1177.6399999999901</v>
      </c>
      <c r="AH35">
        <v>218.41</v>
      </c>
      <c r="AI35">
        <v>3955.76999999999</v>
      </c>
      <c r="AJ35">
        <v>357.56</v>
      </c>
      <c r="AK35">
        <v>-536.15</v>
      </c>
      <c r="AL35">
        <v>-402.55</v>
      </c>
      <c r="AM35">
        <v>856.16</v>
      </c>
      <c r="AN35">
        <v>-754.28</v>
      </c>
      <c r="AO35">
        <v>498.599999999999</v>
      </c>
      <c r="AP35">
        <v>-82.54</v>
      </c>
      <c r="AQ35">
        <v>142.68</v>
      </c>
    </row>
    <row r="36" spans="1:43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541.16999999999996</v>
      </c>
      <c r="G36">
        <v>6624.87</v>
      </c>
      <c r="H36">
        <v>142.04</v>
      </c>
      <c r="I36">
        <v>1810.76</v>
      </c>
      <c r="J36">
        <v>0</v>
      </c>
      <c r="K36">
        <v>1.47000000000002</v>
      </c>
      <c r="L36">
        <v>1193.3599999999999</v>
      </c>
      <c r="M36">
        <v>1133.71</v>
      </c>
      <c r="N36">
        <v>660.09</v>
      </c>
      <c r="O36">
        <v>10921.699999999901</v>
      </c>
      <c r="P36">
        <v>2750.8399999999901</v>
      </c>
      <c r="Q36">
        <v>7957.2199999999903</v>
      </c>
      <c r="R36">
        <v>0</v>
      </c>
      <c r="S36">
        <v>223.92</v>
      </c>
      <c r="T36">
        <v>1577.98</v>
      </c>
      <c r="U36">
        <v>635.94000000000005</v>
      </c>
      <c r="V36">
        <v>143.849999999998</v>
      </c>
      <c r="W36">
        <v>1215.05</v>
      </c>
      <c r="X36">
        <v>2590.34</v>
      </c>
      <c r="Y36">
        <v>2119.15</v>
      </c>
      <c r="Z36">
        <v>142.04003420000001</v>
      </c>
      <c r="AA36">
        <v>3139.01</v>
      </c>
      <c r="AB36">
        <v>0</v>
      </c>
      <c r="AC36">
        <v>8642.0499999999993</v>
      </c>
      <c r="AD36">
        <v>109.21</v>
      </c>
      <c r="AE36">
        <v>2606.9899999999998</v>
      </c>
      <c r="AF36">
        <v>13512.039999999901</v>
      </c>
      <c r="AG36">
        <v>4869.9899999999898</v>
      </c>
      <c r="AH36">
        <v>446.45</v>
      </c>
      <c r="AI36">
        <v>8642.0499999999993</v>
      </c>
      <c r="AJ36">
        <v>470.59</v>
      </c>
      <c r="AK36">
        <v>-1527.85</v>
      </c>
      <c r="AL36">
        <v>-138.28</v>
      </c>
      <c r="AM36">
        <v>1618.99</v>
      </c>
      <c r="AN36">
        <v>-226.32999999999899</v>
      </c>
      <c r="AO36">
        <v>1148.4000000000001</v>
      </c>
      <c r="AP36">
        <v>-47.139999999999802</v>
      </c>
      <c r="AQ36">
        <v>64.39</v>
      </c>
    </row>
    <row r="37" spans="1:43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59.01</v>
      </c>
      <c r="G37">
        <v>104.52</v>
      </c>
      <c r="H37">
        <v>790.81</v>
      </c>
      <c r="I37">
        <v>60.24</v>
      </c>
      <c r="J37">
        <v>0</v>
      </c>
      <c r="K37">
        <v>44.07</v>
      </c>
      <c r="L37">
        <v>95.884399999999999</v>
      </c>
      <c r="M37">
        <v>3.67</v>
      </c>
      <c r="N37">
        <v>567.63</v>
      </c>
      <c r="O37">
        <v>3502.04</v>
      </c>
      <c r="P37">
        <v>1980.8399999999899</v>
      </c>
      <c r="Q37">
        <v>3251.9755999999902</v>
      </c>
      <c r="R37">
        <v>0</v>
      </c>
      <c r="S37">
        <v>33.569999999999901</v>
      </c>
      <c r="T37">
        <v>194.3</v>
      </c>
      <c r="U37">
        <v>106.44</v>
      </c>
      <c r="V37">
        <v>2.6099999999997801</v>
      </c>
      <c r="W37">
        <v>-64.08</v>
      </c>
      <c r="X37">
        <v>130.99</v>
      </c>
      <c r="Y37">
        <v>253.31</v>
      </c>
      <c r="Z37">
        <v>79.081337199999993</v>
      </c>
      <c r="AA37">
        <v>2127.9699999999998</v>
      </c>
      <c r="AB37">
        <v>0</v>
      </c>
      <c r="AC37">
        <v>1398.8799999999901</v>
      </c>
      <c r="AD37">
        <v>8.1199999999999992</v>
      </c>
      <c r="AE37">
        <v>1978.23</v>
      </c>
      <c r="AF37">
        <v>3633.0299999999902</v>
      </c>
      <c r="AG37">
        <v>2234.1499999999901</v>
      </c>
      <c r="AH37">
        <v>29.06</v>
      </c>
      <c r="AI37">
        <v>1398.88</v>
      </c>
      <c r="AJ37">
        <v>67.55</v>
      </c>
      <c r="AK37">
        <v>-163.03</v>
      </c>
      <c r="AL37">
        <v>-45.44</v>
      </c>
      <c r="AM37">
        <v>135.30000000000001</v>
      </c>
      <c r="AN37">
        <v>1.1000000000000001</v>
      </c>
      <c r="AO37">
        <v>67.75</v>
      </c>
      <c r="AP37">
        <v>-73.169999999999902</v>
      </c>
      <c r="AQ37">
        <v>0</v>
      </c>
    </row>
    <row r="38" spans="1:43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1724.2</v>
      </c>
      <c r="G38">
        <v>0</v>
      </c>
      <c r="H38">
        <v>293.07</v>
      </c>
      <c r="I38">
        <v>7978.29</v>
      </c>
      <c r="J38">
        <v>0</v>
      </c>
      <c r="K38">
        <v>530.95000000000005</v>
      </c>
      <c r="L38">
        <v>93.89</v>
      </c>
      <c r="M38">
        <v>894.95</v>
      </c>
      <c r="N38">
        <v>13.45</v>
      </c>
      <c r="O38">
        <v>29040.74</v>
      </c>
      <c r="P38">
        <v>2916.81</v>
      </c>
      <c r="Q38">
        <v>23030.38</v>
      </c>
      <c r="R38">
        <v>0</v>
      </c>
      <c r="S38">
        <v>2713.3399999999901</v>
      </c>
      <c r="T38">
        <v>5210.21</v>
      </c>
      <c r="U38">
        <v>4490.57</v>
      </c>
      <c r="V38">
        <v>1242.74</v>
      </c>
      <c r="W38">
        <v>34693.83</v>
      </c>
      <c r="X38">
        <v>15810.83</v>
      </c>
      <c r="Y38">
        <v>6934.41</v>
      </c>
      <c r="Z38">
        <v>415.3723507556</v>
      </c>
      <c r="AA38">
        <v>3490.79</v>
      </c>
      <c r="AB38">
        <v>0</v>
      </c>
      <c r="AC38">
        <v>35000.35</v>
      </c>
      <c r="AD38">
        <v>2164.9</v>
      </c>
      <c r="AE38">
        <v>1674.07</v>
      </c>
      <c r="AF38">
        <v>44851.57</v>
      </c>
      <c r="AG38">
        <v>9851.2199999999993</v>
      </c>
      <c r="AH38">
        <v>2954.3</v>
      </c>
      <c r="AI38">
        <v>35000.35</v>
      </c>
      <c r="AJ38">
        <v>3047.36</v>
      </c>
      <c r="AK38">
        <v>-2916.29</v>
      </c>
      <c r="AL38">
        <v>-5065.75</v>
      </c>
      <c r="AM38">
        <v>7639.36</v>
      </c>
      <c r="AN38">
        <v>-5918.61</v>
      </c>
      <c r="AO38">
        <v>4592</v>
      </c>
      <c r="AP38">
        <v>-342.68</v>
      </c>
      <c r="AQ38">
        <v>4319.5200000000004</v>
      </c>
    </row>
    <row r="39" spans="1:43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511.55</v>
      </c>
      <c r="G39">
        <v>333.37</v>
      </c>
      <c r="H39">
        <v>509.6</v>
      </c>
      <c r="I39">
        <v>292.45999999999998</v>
      </c>
      <c r="J39">
        <v>303.44</v>
      </c>
      <c r="K39">
        <v>0</v>
      </c>
      <c r="L39">
        <v>0</v>
      </c>
      <c r="M39">
        <v>1.81</v>
      </c>
      <c r="N39">
        <v>0</v>
      </c>
      <c r="O39">
        <v>3940.23</v>
      </c>
      <c r="P39">
        <v>641.14</v>
      </c>
      <c r="Q39">
        <v>3796.06</v>
      </c>
      <c r="R39">
        <v>0</v>
      </c>
      <c r="S39">
        <v>416.8</v>
      </c>
      <c r="T39">
        <v>1491.76</v>
      </c>
      <c r="U39">
        <v>142.36000000000001</v>
      </c>
      <c r="V39">
        <v>4.0300000000009097</v>
      </c>
      <c r="W39">
        <v>2984.8</v>
      </c>
      <c r="X39">
        <v>2548.9</v>
      </c>
      <c r="Y39">
        <v>2003.31</v>
      </c>
      <c r="Z39">
        <v>509.59556700000002</v>
      </c>
      <c r="AA39">
        <v>1596.69999999999</v>
      </c>
      <c r="AB39">
        <v>0</v>
      </c>
      <c r="AC39">
        <v>3844.68</v>
      </c>
      <c r="AD39">
        <v>1314.38</v>
      </c>
      <c r="AE39">
        <v>333.66999999999899</v>
      </c>
      <c r="AF39">
        <v>6489.13</v>
      </c>
      <c r="AG39">
        <v>2644.45</v>
      </c>
      <c r="AH39">
        <v>525.26</v>
      </c>
      <c r="AI39">
        <v>3844.68</v>
      </c>
      <c r="AJ39">
        <v>361.68</v>
      </c>
      <c r="AK39">
        <v>-386.88</v>
      </c>
      <c r="AL39">
        <v>-343.31</v>
      </c>
      <c r="AM39">
        <v>902.58</v>
      </c>
      <c r="AN39">
        <v>-631.76</v>
      </c>
      <c r="AO39">
        <v>540.9</v>
      </c>
      <c r="AP39">
        <v>172.39</v>
      </c>
      <c r="AQ39">
        <v>359.78</v>
      </c>
    </row>
    <row r="40" spans="1:43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2696.26</v>
      </c>
      <c r="G40">
        <v>0</v>
      </c>
      <c r="H40">
        <v>334.39</v>
      </c>
      <c r="I40">
        <v>14347.72</v>
      </c>
      <c r="J40">
        <v>0</v>
      </c>
      <c r="K40">
        <v>565.57000000000005</v>
      </c>
      <c r="L40">
        <v>1204.8800000000001</v>
      </c>
      <c r="M40">
        <v>1362.7</v>
      </c>
      <c r="N40">
        <v>3.75</v>
      </c>
      <c r="O40">
        <v>13406.37</v>
      </c>
      <c r="P40">
        <v>14052.56</v>
      </c>
      <c r="Q40">
        <v>8033.94</v>
      </c>
      <c r="R40">
        <v>0</v>
      </c>
      <c r="S40">
        <v>11649.08</v>
      </c>
      <c r="T40">
        <v>24188.639999999999</v>
      </c>
      <c r="U40">
        <v>2239.2800000000002</v>
      </c>
      <c r="V40">
        <v>14050.15</v>
      </c>
      <c r="W40">
        <v>18978.740000000002</v>
      </c>
      <c r="X40">
        <v>46847.97</v>
      </c>
      <c r="Y40">
        <v>26884.9</v>
      </c>
      <c r="Z40">
        <v>33.438749999999999</v>
      </c>
      <c r="AA40">
        <v>49.27</v>
      </c>
      <c r="AB40">
        <v>0</v>
      </c>
      <c r="AC40">
        <v>19316.88</v>
      </c>
      <c r="AD40">
        <v>16209.64</v>
      </c>
      <c r="AE40">
        <v>2.41</v>
      </c>
      <c r="AF40">
        <v>60254.34</v>
      </c>
      <c r="AG40">
        <v>40937.46</v>
      </c>
      <c r="AH40">
        <v>4641.53</v>
      </c>
      <c r="AI40">
        <v>19316.879999999899</v>
      </c>
      <c r="AJ40">
        <v>1500.57</v>
      </c>
      <c r="AK40">
        <v>-1349.05</v>
      </c>
      <c r="AL40">
        <v>-12759.51</v>
      </c>
      <c r="AM40">
        <v>10032.780000000001</v>
      </c>
      <c r="AN40">
        <v>212.2</v>
      </c>
      <c r="AO40">
        <v>8532.2099999999991</v>
      </c>
      <c r="AP40">
        <v>-4075.7799999999902</v>
      </c>
      <c r="AQ40">
        <v>1337.55</v>
      </c>
    </row>
    <row r="41" spans="1:43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3254</v>
      </c>
      <c r="G41">
        <v>0</v>
      </c>
      <c r="H41">
        <v>845</v>
      </c>
      <c r="I41">
        <v>20815</v>
      </c>
      <c r="J41">
        <v>942</v>
      </c>
      <c r="K41">
        <v>0</v>
      </c>
      <c r="L41">
        <v>0</v>
      </c>
      <c r="M41">
        <v>0</v>
      </c>
      <c r="N41">
        <v>0</v>
      </c>
      <c r="O41">
        <v>20688</v>
      </c>
      <c r="P41">
        <v>4295</v>
      </c>
      <c r="Q41">
        <v>19471</v>
      </c>
      <c r="R41">
        <v>0</v>
      </c>
      <c r="S41">
        <v>498</v>
      </c>
      <c r="T41">
        <v>2840</v>
      </c>
      <c r="U41">
        <v>1217</v>
      </c>
      <c r="V41">
        <v>1236</v>
      </c>
      <c r="W41">
        <v>33436</v>
      </c>
      <c r="X41">
        <v>23982</v>
      </c>
      <c r="Y41">
        <v>6094</v>
      </c>
      <c r="Z41">
        <v>422.53190000000001</v>
      </c>
      <c r="AA41">
        <v>2844</v>
      </c>
      <c r="AB41">
        <v>0</v>
      </c>
      <c r="AC41">
        <v>34281</v>
      </c>
      <c r="AD41">
        <v>1953</v>
      </c>
      <c r="AE41">
        <v>2117</v>
      </c>
      <c r="AF41">
        <v>44670</v>
      </c>
      <c r="AG41">
        <v>10389</v>
      </c>
      <c r="AH41">
        <v>716</v>
      </c>
      <c r="AI41">
        <v>34281</v>
      </c>
      <c r="AJ41">
        <v>2968</v>
      </c>
      <c r="AK41">
        <v>-12258</v>
      </c>
      <c r="AL41">
        <v>846</v>
      </c>
      <c r="AM41">
        <v>12691</v>
      </c>
      <c r="AN41">
        <v>-3589</v>
      </c>
      <c r="AO41">
        <v>9723</v>
      </c>
      <c r="AP41">
        <v>1279</v>
      </c>
      <c r="AQ41">
        <v>7606</v>
      </c>
    </row>
    <row r="42" spans="1:43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199.02</v>
      </c>
      <c r="G42">
        <v>182.11</v>
      </c>
      <c r="H42">
        <v>39.770000000000003</v>
      </c>
      <c r="I42">
        <v>759.2</v>
      </c>
      <c r="J42">
        <v>71.959999999999994</v>
      </c>
      <c r="K42">
        <v>0</v>
      </c>
      <c r="L42">
        <v>0</v>
      </c>
      <c r="M42">
        <v>174.79</v>
      </c>
      <c r="N42">
        <v>0</v>
      </c>
      <c r="O42">
        <v>855.94999999999902</v>
      </c>
      <c r="P42">
        <v>84.669999999999703</v>
      </c>
      <c r="Q42">
        <v>606.30999999999995</v>
      </c>
      <c r="R42">
        <v>0</v>
      </c>
      <c r="S42">
        <v>68.36</v>
      </c>
      <c r="T42">
        <v>138.84</v>
      </c>
      <c r="U42">
        <v>74.849999999999994</v>
      </c>
      <c r="V42">
        <v>1.4399999999997599</v>
      </c>
      <c r="W42">
        <v>1360.29</v>
      </c>
      <c r="X42">
        <v>1148.75</v>
      </c>
      <c r="Y42">
        <v>337.86</v>
      </c>
      <c r="Z42">
        <v>3.9770039000000001</v>
      </c>
      <c r="AA42">
        <v>55.46</v>
      </c>
      <c r="AB42">
        <v>0</v>
      </c>
      <c r="AC42">
        <v>1582.17</v>
      </c>
      <c r="AD42">
        <v>173.66</v>
      </c>
      <c r="AE42">
        <v>11.27</v>
      </c>
      <c r="AF42">
        <v>2004.69999999999</v>
      </c>
      <c r="AG42">
        <v>422.52999999999901</v>
      </c>
      <c r="AH42">
        <v>147.53</v>
      </c>
      <c r="AI42">
        <v>1582.17</v>
      </c>
      <c r="AJ42">
        <v>114.88</v>
      </c>
      <c r="AK42">
        <v>-41.33</v>
      </c>
      <c r="AL42">
        <v>-497.7</v>
      </c>
      <c r="AM42">
        <v>535.82000000000005</v>
      </c>
      <c r="AN42">
        <v>-206.04</v>
      </c>
      <c r="AO42">
        <v>420.94</v>
      </c>
      <c r="AP42">
        <v>-3.2099999999999298</v>
      </c>
      <c r="AQ42">
        <v>29.83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defaultRowHeight="15" x14ac:dyDescent="0.25"/>
  <cols>
    <col min="1" max="1" width="24" bestFit="1" customWidth="1"/>
  </cols>
  <sheetData>
    <row r="1" spans="1:3" x14ac:dyDescent="0.25">
      <c r="A1" t="s">
        <v>275</v>
      </c>
      <c r="B1" t="s">
        <v>276</v>
      </c>
      <c r="C1" t="s">
        <v>277</v>
      </c>
    </row>
    <row r="2" spans="1:3" x14ac:dyDescent="0.25">
      <c r="A2" t="s">
        <v>3</v>
      </c>
      <c r="B2">
        <v>2000</v>
      </c>
    </row>
    <row r="3" spans="1:3" x14ac:dyDescent="0.25">
      <c r="A3" t="s">
        <v>278</v>
      </c>
      <c r="B3">
        <v>20</v>
      </c>
    </row>
    <row r="4" spans="1:3" x14ac:dyDescent="0.25">
      <c r="A4" t="s">
        <v>279</v>
      </c>
      <c r="B4">
        <v>20</v>
      </c>
    </row>
    <row r="5" spans="1:3" x14ac:dyDescent="0.25">
      <c r="A5" t="s">
        <v>280</v>
      </c>
      <c r="B5">
        <v>20</v>
      </c>
    </row>
    <row r="6" spans="1:3" x14ac:dyDescent="0.25">
      <c r="A6" t="s">
        <v>281</v>
      </c>
      <c r="B6">
        <v>1</v>
      </c>
    </row>
    <row r="7" spans="1:3" x14ac:dyDescent="0.25">
      <c r="A7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F2" sqref="F2"/>
    </sheetView>
  </sheetViews>
  <sheetFormatPr defaultColWidth="16.5703125" defaultRowHeight="15" x14ac:dyDescent="0.25"/>
  <sheetData>
    <row r="1" spans="1:28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223</v>
      </c>
      <c r="P1" s="2" t="s">
        <v>224</v>
      </c>
      <c r="Q1" s="2" t="s">
        <v>225</v>
      </c>
      <c r="R1" s="2" t="s">
        <v>226</v>
      </c>
      <c r="S1" s="2" t="s">
        <v>227</v>
      </c>
      <c r="T1" s="2" t="s">
        <v>228</v>
      </c>
      <c r="U1" s="2" t="s">
        <v>229</v>
      </c>
      <c r="V1" s="2" t="s">
        <v>230</v>
      </c>
      <c r="W1" s="2" t="s">
        <v>231</v>
      </c>
      <c r="X1" s="2" t="s">
        <v>232</v>
      </c>
      <c r="Y1" s="2" t="s">
        <v>233</v>
      </c>
      <c r="Z1" s="2" t="s">
        <v>234</v>
      </c>
      <c r="AA1" s="2" t="s">
        <v>235</v>
      </c>
      <c r="AB1" s="2" t="s">
        <v>236</v>
      </c>
    </row>
    <row r="2" spans="1:28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163.81</v>
      </c>
      <c r="G2">
        <v>2.5</v>
      </c>
      <c r="H2">
        <v>3194.3799999999901</v>
      </c>
      <c r="I2">
        <v>561.89</v>
      </c>
      <c r="J2">
        <v>23.9086805043803</v>
      </c>
      <c r="K2">
        <v>0</v>
      </c>
      <c r="L2">
        <v>2258.4699999999898</v>
      </c>
      <c r="M2">
        <v>10529.4</v>
      </c>
      <c r="N2">
        <v>3030.5699999999902</v>
      </c>
      <c r="O2">
        <v>3030.5699999999902</v>
      </c>
      <c r="P2">
        <v>0</v>
      </c>
      <c r="Q2">
        <v>0.10456453251537499</v>
      </c>
      <c r="R2">
        <v>0</v>
      </c>
      <c r="S2">
        <v>0</v>
      </c>
      <c r="T2">
        <v>772.099999999999</v>
      </c>
      <c r="U2">
        <v>14285.67</v>
      </c>
      <c r="V2">
        <v>844.73</v>
      </c>
      <c r="W2">
        <v>6.31</v>
      </c>
      <c r="X2">
        <v>596.47</v>
      </c>
      <c r="Y2">
        <v>3071.84</v>
      </c>
      <c r="Z2">
        <v>799.67</v>
      </c>
      <c r="AA2">
        <v>799.67</v>
      </c>
      <c r="AB2">
        <v>3916.57</v>
      </c>
    </row>
    <row r="3" spans="1:28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2031.86</v>
      </c>
      <c r="G3">
        <v>5.5</v>
      </c>
      <c r="H3">
        <v>22596.400000000001</v>
      </c>
      <c r="I3">
        <v>14342.73</v>
      </c>
      <c r="J3">
        <v>28.746604981583499</v>
      </c>
      <c r="K3">
        <v>0</v>
      </c>
      <c r="L3">
        <v>14905.2</v>
      </c>
      <c r="M3">
        <v>68317.179999999993</v>
      </c>
      <c r="N3">
        <v>20564.54</v>
      </c>
      <c r="O3">
        <v>20564.54</v>
      </c>
      <c r="P3">
        <v>0</v>
      </c>
      <c r="Q3">
        <v>0.19132694116482801</v>
      </c>
      <c r="R3">
        <v>0</v>
      </c>
      <c r="S3">
        <v>5521.67</v>
      </c>
      <c r="T3">
        <v>5659.34</v>
      </c>
      <c r="U3">
        <v>110777.98</v>
      </c>
      <c r="V3">
        <v>7095.89</v>
      </c>
      <c r="W3">
        <v>10.16</v>
      </c>
      <c r="X3">
        <v>5050.2</v>
      </c>
      <c r="Y3">
        <v>25432.17</v>
      </c>
      <c r="Z3">
        <v>7095.89</v>
      </c>
      <c r="AA3">
        <v>7095.89</v>
      </c>
      <c r="AB3">
        <v>32528.06</v>
      </c>
    </row>
    <row r="4" spans="1:28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904.87</v>
      </c>
      <c r="G4">
        <v>0.65</v>
      </c>
      <c r="H4">
        <v>6055.7300000000096</v>
      </c>
      <c r="I4">
        <v>14942.59</v>
      </c>
      <c r="J4">
        <v>3.04100015331211</v>
      </c>
      <c r="K4">
        <v>0</v>
      </c>
      <c r="L4">
        <v>3348.4500000000098</v>
      </c>
      <c r="M4">
        <v>73918.269999999902</v>
      </c>
      <c r="N4">
        <v>5150.8600000000097</v>
      </c>
      <c r="O4">
        <v>5150.8600000000097</v>
      </c>
      <c r="P4">
        <v>0</v>
      </c>
      <c r="Q4">
        <v>0.21374546768504701</v>
      </c>
      <c r="R4">
        <v>0</v>
      </c>
      <c r="S4">
        <v>4457.7299999999996</v>
      </c>
      <c r="T4">
        <v>1802.4099999999901</v>
      </c>
      <c r="U4">
        <v>99374.319999999905</v>
      </c>
      <c r="V4">
        <v>2629.6899999999901</v>
      </c>
      <c r="W4">
        <v>1.69</v>
      </c>
      <c r="X4">
        <v>1729.1599999999901</v>
      </c>
      <c r="Y4">
        <v>25502.54</v>
      </c>
      <c r="Z4">
        <v>2629.6899999999901</v>
      </c>
      <c r="AA4">
        <v>2629.6899999999901</v>
      </c>
      <c r="AB4">
        <v>28132.23</v>
      </c>
    </row>
    <row r="5" spans="1:28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217.52</v>
      </c>
      <c r="G5">
        <v>0</v>
      </c>
      <c r="H5">
        <v>3086.59</v>
      </c>
      <c r="I5">
        <v>3872.74</v>
      </c>
      <c r="J5">
        <v>1.55767523822425</v>
      </c>
      <c r="K5">
        <v>0</v>
      </c>
      <c r="L5">
        <v>1862.35</v>
      </c>
      <c r="M5">
        <v>12485.41</v>
      </c>
      <c r="N5">
        <v>2869.07</v>
      </c>
      <c r="O5">
        <v>2869.07</v>
      </c>
      <c r="P5">
        <v>0</v>
      </c>
      <c r="Q5">
        <v>0</v>
      </c>
      <c r="R5">
        <v>0</v>
      </c>
      <c r="S5">
        <v>678.18999999999903</v>
      </c>
      <c r="T5">
        <v>1006.72</v>
      </c>
      <c r="U5">
        <v>20122.93</v>
      </c>
      <c r="V5">
        <v>906.50999999999897</v>
      </c>
      <c r="W5">
        <v>0.47</v>
      </c>
      <c r="X5">
        <v>581.229999999999</v>
      </c>
      <c r="Y5">
        <v>5040.43</v>
      </c>
      <c r="Z5">
        <v>906.50999999999897</v>
      </c>
      <c r="AA5">
        <v>906.50999999999897</v>
      </c>
      <c r="AB5">
        <v>5946.94</v>
      </c>
    </row>
    <row r="6" spans="1:28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436.9</v>
      </c>
      <c r="G6">
        <v>0</v>
      </c>
      <c r="H6">
        <v>-529</v>
      </c>
      <c r="I6">
        <v>0</v>
      </c>
      <c r="J6">
        <v>-1.2</v>
      </c>
      <c r="K6">
        <v>48.7</v>
      </c>
      <c r="L6">
        <v>-971.3</v>
      </c>
      <c r="M6">
        <v>8289.9</v>
      </c>
      <c r="N6">
        <v>-965.9</v>
      </c>
      <c r="O6">
        <v>-1014.6</v>
      </c>
      <c r="P6">
        <v>0</v>
      </c>
      <c r="Q6">
        <v>0</v>
      </c>
      <c r="R6">
        <v>0</v>
      </c>
      <c r="S6">
        <v>0</v>
      </c>
      <c r="T6">
        <v>-43.3</v>
      </c>
      <c r="U6">
        <v>7760.9</v>
      </c>
      <c r="V6">
        <v>-54.800000000000097</v>
      </c>
      <c r="W6">
        <v>-0.23</v>
      </c>
      <c r="X6">
        <v>-188.2</v>
      </c>
      <c r="Y6">
        <v>2281.4</v>
      </c>
      <c r="Z6">
        <v>-188.6</v>
      </c>
      <c r="AA6">
        <v>-204.4</v>
      </c>
      <c r="AB6">
        <v>2226.6</v>
      </c>
    </row>
    <row r="7" spans="1:28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19</v>
      </c>
      <c r="H7">
        <v>61498.39</v>
      </c>
      <c r="I7">
        <v>0</v>
      </c>
      <c r="J7">
        <v>82.64</v>
      </c>
      <c r="K7">
        <v>0</v>
      </c>
      <c r="L7">
        <v>45997.11</v>
      </c>
      <c r="M7">
        <v>143167.71</v>
      </c>
      <c r="N7">
        <v>61498.39</v>
      </c>
      <c r="O7">
        <v>61498.39</v>
      </c>
      <c r="P7">
        <v>0</v>
      </c>
      <c r="Q7">
        <v>0.229912875121006</v>
      </c>
      <c r="R7">
        <v>0</v>
      </c>
      <c r="S7">
        <v>0</v>
      </c>
      <c r="T7">
        <v>15501.28</v>
      </c>
      <c r="U7">
        <v>204666.1</v>
      </c>
      <c r="V7">
        <v>16596.72</v>
      </c>
      <c r="W7">
        <v>22.15</v>
      </c>
      <c r="X7">
        <v>12370.38</v>
      </c>
      <c r="Y7">
        <v>44424.57</v>
      </c>
      <c r="Z7">
        <v>16596.72</v>
      </c>
      <c r="AA7">
        <v>16596.72</v>
      </c>
      <c r="AB7">
        <v>61021.29</v>
      </c>
    </row>
    <row r="8" spans="1:28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8</v>
      </c>
      <c r="H8">
        <v>47254.75</v>
      </c>
      <c r="I8">
        <v>0</v>
      </c>
      <c r="J8">
        <v>48.86</v>
      </c>
      <c r="K8">
        <v>0</v>
      </c>
      <c r="L8">
        <v>34036.639999999999</v>
      </c>
      <c r="M8">
        <v>139922.34</v>
      </c>
      <c r="N8">
        <v>47254.75</v>
      </c>
      <c r="O8">
        <v>47254.75</v>
      </c>
      <c r="P8">
        <v>0</v>
      </c>
      <c r="Q8">
        <v>0.163733115022513</v>
      </c>
      <c r="R8">
        <v>0</v>
      </c>
      <c r="S8">
        <v>0</v>
      </c>
      <c r="T8">
        <v>13218.11</v>
      </c>
      <c r="U8">
        <v>187177.09</v>
      </c>
      <c r="V8">
        <v>13735.21</v>
      </c>
      <c r="W8">
        <v>14.12</v>
      </c>
      <c r="X8">
        <v>9852.6999999999898</v>
      </c>
      <c r="Y8">
        <v>40438.61</v>
      </c>
      <c r="Z8">
        <v>13735.21</v>
      </c>
      <c r="AA8">
        <v>13735.21</v>
      </c>
      <c r="AB8">
        <v>54173.82</v>
      </c>
    </row>
    <row r="9" spans="1:28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10.67</v>
      </c>
      <c r="G9">
        <v>2</v>
      </c>
      <c r="H9">
        <v>179.54</v>
      </c>
      <c r="I9">
        <v>105.67</v>
      </c>
      <c r="J9">
        <v>24.517564975809201</v>
      </c>
      <c r="K9">
        <v>10.25</v>
      </c>
      <c r="L9">
        <v>116.49</v>
      </c>
      <c r="M9">
        <v>317.14999999999998</v>
      </c>
      <c r="N9">
        <v>168.87</v>
      </c>
      <c r="O9">
        <v>158.62</v>
      </c>
      <c r="P9">
        <v>59.96</v>
      </c>
      <c r="Q9">
        <v>8.1574169456605602E-2</v>
      </c>
      <c r="R9">
        <v>2421.4499999999998</v>
      </c>
      <c r="S9">
        <v>55.21</v>
      </c>
      <c r="T9">
        <v>42.13</v>
      </c>
      <c r="U9">
        <v>3138.98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427.23</v>
      </c>
      <c r="G11">
        <v>6.1</v>
      </c>
      <c r="H11">
        <v>1396.48999999999</v>
      </c>
      <c r="I11">
        <v>0</v>
      </c>
      <c r="J11">
        <v>40.659999999999997</v>
      </c>
      <c r="K11">
        <v>22.08</v>
      </c>
      <c r="L11">
        <v>694.52999999999895</v>
      </c>
      <c r="M11">
        <v>9083.75</v>
      </c>
      <c r="N11">
        <v>969.25999999999897</v>
      </c>
      <c r="O11">
        <v>947.17999999999904</v>
      </c>
      <c r="P11">
        <v>0</v>
      </c>
      <c r="Q11">
        <v>0.150024594195769</v>
      </c>
      <c r="R11">
        <v>0</v>
      </c>
      <c r="S11">
        <v>0</v>
      </c>
      <c r="T11">
        <v>252.65</v>
      </c>
      <c r="U11">
        <v>10480.24</v>
      </c>
      <c r="V11">
        <v>214.25</v>
      </c>
      <c r="W11">
        <v>8.16</v>
      </c>
      <c r="X11">
        <v>139.41999999999999</v>
      </c>
      <c r="Y11">
        <v>2239.75</v>
      </c>
      <c r="Z11">
        <v>199.8</v>
      </c>
      <c r="AA11">
        <v>193.57</v>
      </c>
      <c r="AB11">
        <v>2454</v>
      </c>
    </row>
    <row r="12" spans="1:28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33.11</v>
      </c>
      <c r="G12">
        <v>0.4</v>
      </c>
      <c r="H12">
        <v>153.97</v>
      </c>
      <c r="I12">
        <v>0</v>
      </c>
      <c r="J12">
        <v>7.99</v>
      </c>
      <c r="K12">
        <v>31.43</v>
      </c>
      <c r="L12">
        <v>65.59</v>
      </c>
      <c r="M12">
        <v>949.49</v>
      </c>
      <c r="N12">
        <v>120.86</v>
      </c>
      <c r="O12">
        <v>89.43</v>
      </c>
      <c r="P12">
        <v>0</v>
      </c>
      <c r="Q12">
        <v>5.0062578222778403E-2</v>
      </c>
      <c r="R12">
        <v>0</v>
      </c>
      <c r="S12">
        <v>0</v>
      </c>
      <c r="T12">
        <v>23.84</v>
      </c>
      <c r="U12">
        <v>1103.46</v>
      </c>
      <c r="V12">
        <v>51.92</v>
      </c>
      <c r="W12">
        <v>3.29</v>
      </c>
      <c r="X12">
        <v>27</v>
      </c>
      <c r="Y12">
        <v>325.93</v>
      </c>
      <c r="Z12">
        <v>42.79</v>
      </c>
      <c r="AA12">
        <v>35.06</v>
      </c>
      <c r="AB12">
        <v>377.85</v>
      </c>
    </row>
    <row r="13" spans="1:28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281.85000000000002</v>
      </c>
      <c r="G13">
        <v>4</v>
      </c>
      <c r="H13">
        <v>2150.81</v>
      </c>
      <c r="I13">
        <v>0</v>
      </c>
      <c r="J13">
        <v>70.59</v>
      </c>
      <c r="K13">
        <v>222.48</v>
      </c>
      <c r="L13">
        <v>1195.79</v>
      </c>
      <c r="M13">
        <v>4458.6499999999996</v>
      </c>
      <c r="N13">
        <v>1868.96</v>
      </c>
      <c r="O13">
        <v>1646.48</v>
      </c>
      <c r="P13">
        <v>0</v>
      </c>
      <c r="Q13">
        <v>5.6665250035415698E-2</v>
      </c>
      <c r="R13">
        <v>0</v>
      </c>
      <c r="S13">
        <v>0</v>
      </c>
      <c r="T13">
        <v>450.69</v>
      </c>
      <c r="U13">
        <v>6609.46</v>
      </c>
      <c r="V13">
        <v>524.74</v>
      </c>
      <c r="W13">
        <v>16.54</v>
      </c>
      <c r="X13">
        <v>280.26</v>
      </c>
      <c r="Y13">
        <v>1235.71</v>
      </c>
      <c r="Z13">
        <v>444.14</v>
      </c>
      <c r="AA13">
        <v>381.03</v>
      </c>
      <c r="AB13">
        <v>1760.45</v>
      </c>
    </row>
    <row r="14" spans="1:28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189.47</v>
      </c>
      <c r="G14">
        <v>10</v>
      </c>
      <c r="H14">
        <v>1704.37</v>
      </c>
      <c r="I14">
        <v>0</v>
      </c>
      <c r="J14">
        <v>142.62</v>
      </c>
      <c r="K14">
        <v>37.07</v>
      </c>
      <c r="L14">
        <v>941.969999999999</v>
      </c>
      <c r="M14">
        <v>3293.96</v>
      </c>
      <c r="N14">
        <v>1514.8999999999901</v>
      </c>
      <c r="O14">
        <v>1477.83</v>
      </c>
      <c r="P14">
        <v>0</v>
      </c>
      <c r="Q14">
        <v>7.0116393212733094E-2</v>
      </c>
      <c r="R14">
        <v>0</v>
      </c>
      <c r="S14">
        <v>0</v>
      </c>
      <c r="T14">
        <v>535.86</v>
      </c>
      <c r="U14">
        <v>4998.33</v>
      </c>
      <c r="V14">
        <v>502.81</v>
      </c>
      <c r="W14">
        <v>42.13</v>
      </c>
      <c r="X14">
        <v>278.23</v>
      </c>
      <c r="Y14">
        <v>880.36</v>
      </c>
      <c r="Z14">
        <v>454.85</v>
      </c>
      <c r="AA14">
        <v>444.44</v>
      </c>
      <c r="AB14">
        <v>1383.17</v>
      </c>
    </row>
    <row r="15" spans="1:28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7086</v>
      </c>
      <c r="G15">
        <v>3</v>
      </c>
      <c r="H15">
        <v>23973</v>
      </c>
      <c r="I15">
        <v>0</v>
      </c>
      <c r="J15">
        <v>45.42</v>
      </c>
      <c r="K15">
        <v>3646</v>
      </c>
      <c r="L15">
        <v>10097</v>
      </c>
      <c r="M15">
        <v>200536</v>
      </c>
      <c r="N15">
        <v>16887</v>
      </c>
      <c r="O15">
        <v>13241</v>
      </c>
      <c r="P15">
        <v>0</v>
      </c>
      <c r="Q15">
        <v>6.6050198150594402E-2</v>
      </c>
      <c r="R15">
        <v>0</v>
      </c>
      <c r="S15">
        <v>0</v>
      </c>
      <c r="T15">
        <v>3144</v>
      </c>
      <c r="U15">
        <v>224509</v>
      </c>
      <c r="V15">
        <v>5681</v>
      </c>
      <c r="W15">
        <v>10.85</v>
      </c>
      <c r="X15">
        <v>2411</v>
      </c>
      <c r="Y15">
        <v>50530</v>
      </c>
      <c r="Z15">
        <v>3825</v>
      </c>
      <c r="AA15">
        <v>2839</v>
      </c>
      <c r="AB15">
        <v>56211</v>
      </c>
    </row>
    <row r="16" spans="1:28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123.66</v>
      </c>
      <c r="G16">
        <v>0.65</v>
      </c>
      <c r="H16">
        <v>803.68999999999903</v>
      </c>
      <c r="I16">
        <v>0</v>
      </c>
      <c r="J16">
        <v>1.1000000000000001</v>
      </c>
      <c r="K16">
        <v>27.82</v>
      </c>
      <c r="L16">
        <v>487.039999999999</v>
      </c>
      <c r="M16">
        <v>6275.97</v>
      </c>
      <c r="N16">
        <v>680.02999999999895</v>
      </c>
      <c r="O16">
        <v>652.20999999999901</v>
      </c>
      <c r="P16">
        <v>0</v>
      </c>
      <c r="Q16">
        <v>0.59090909090909005</v>
      </c>
      <c r="R16">
        <v>0</v>
      </c>
      <c r="S16">
        <v>0</v>
      </c>
      <c r="T16">
        <v>165.17</v>
      </c>
      <c r="U16">
        <v>7079.66</v>
      </c>
      <c r="V16">
        <v>221.99</v>
      </c>
      <c r="W16">
        <v>0.31</v>
      </c>
      <c r="X16">
        <v>138.47</v>
      </c>
      <c r="Y16">
        <v>1655.15</v>
      </c>
      <c r="Z16">
        <v>187.24</v>
      </c>
      <c r="AA16">
        <v>178.64</v>
      </c>
      <c r="AB16">
        <v>1877.14</v>
      </c>
    </row>
    <row r="17" spans="1:28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232.19</v>
      </c>
      <c r="G17">
        <v>1</v>
      </c>
      <c r="H17">
        <v>1379.77</v>
      </c>
      <c r="I17">
        <v>0</v>
      </c>
      <c r="J17">
        <v>1.38</v>
      </c>
      <c r="K17">
        <v>83.86</v>
      </c>
      <c r="L17">
        <v>1103.51</v>
      </c>
      <c r="M17">
        <v>3322.07</v>
      </c>
      <c r="N17">
        <v>1147.58</v>
      </c>
      <c r="O17">
        <v>1063.72</v>
      </c>
      <c r="P17">
        <v>0</v>
      </c>
      <c r="Q17">
        <v>0.72463768115941996</v>
      </c>
      <c r="R17">
        <v>0</v>
      </c>
      <c r="S17">
        <v>0</v>
      </c>
      <c r="T17">
        <v>-39.7899999999999</v>
      </c>
      <c r="U17">
        <v>4701.84</v>
      </c>
      <c r="V17">
        <v>380.56</v>
      </c>
      <c r="W17">
        <v>2.58</v>
      </c>
      <c r="X17">
        <v>250.92</v>
      </c>
      <c r="Y17">
        <v>874.17</v>
      </c>
      <c r="Z17">
        <v>320.20999999999998</v>
      </c>
      <c r="AA17">
        <v>300.68</v>
      </c>
      <c r="AB17">
        <v>1254.73</v>
      </c>
    </row>
    <row r="18" spans="1:28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264.02999999999997</v>
      </c>
      <c r="G18">
        <v>3.2</v>
      </c>
      <c r="H18">
        <v>1525.6</v>
      </c>
      <c r="I18">
        <v>0</v>
      </c>
      <c r="J18">
        <v>8.86</v>
      </c>
      <c r="K18">
        <v>99.23</v>
      </c>
      <c r="L18">
        <v>859.42</v>
      </c>
      <c r="M18">
        <v>9093.81</v>
      </c>
      <c r="N18">
        <v>1261.57</v>
      </c>
      <c r="O18">
        <v>1162.3399999999999</v>
      </c>
      <c r="P18">
        <v>0</v>
      </c>
      <c r="Q18">
        <v>0.36117381489841899</v>
      </c>
      <c r="R18">
        <v>0</v>
      </c>
      <c r="S18">
        <v>0</v>
      </c>
      <c r="T18">
        <v>302.92</v>
      </c>
      <c r="U18">
        <v>10619.41</v>
      </c>
      <c r="V18">
        <v>361.63999999999902</v>
      </c>
      <c r="W18">
        <v>1.91</v>
      </c>
      <c r="X18">
        <v>185.689999999999</v>
      </c>
      <c r="Y18">
        <v>2097.06</v>
      </c>
      <c r="Z18">
        <v>287.229999999999</v>
      </c>
      <c r="AA18">
        <v>257.92999999999898</v>
      </c>
      <c r="AB18">
        <v>2458.6999999999998</v>
      </c>
    </row>
    <row r="19" spans="1:28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180.7</v>
      </c>
      <c r="G19">
        <v>0.25</v>
      </c>
      <c r="H19">
        <v>1015.82999999999</v>
      </c>
      <c r="I19">
        <v>0</v>
      </c>
      <c r="J19">
        <v>16.29</v>
      </c>
      <c r="K19">
        <v>153.08000000000001</v>
      </c>
      <c r="L19">
        <v>457.99999999999898</v>
      </c>
      <c r="M19">
        <v>3145.05</v>
      </c>
      <c r="N19">
        <v>835.12999999999897</v>
      </c>
      <c r="O19">
        <v>682.04999999999905</v>
      </c>
      <c r="P19">
        <v>0</v>
      </c>
      <c r="Q19">
        <v>1.53468385512584E-2</v>
      </c>
      <c r="R19">
        <v>0</v>
      </c>
      <c r="S19">
        <v>0</v>
      </c>
      <c r="T19">
        <v>224.05</v>
      </c>
      <c r="U19">
        <v>4160.88</v>
      </c>
      <c r="V19">
        <v>256.07</v>
      </c>
      <c r="W19">
        <v>5.24</v>
      </c>
      <c r="X19">
        <v>147.28</v>
      </c>
      <c r="Y19">
        <v>999.36</v>
      </c>
      <c r="Z19">
        <v>207.83</v>
      </c>
      <c r="AA19">
        <v>187.27</v>
      </c>
      <c r="AB19">
        <v>1255.43</v>
      </c>
    </row>
    <row r="20" spans="1:28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30.25</v>
      </c>
      <c r="G20">
        <v>4.5</v>
      </c>
      <c r="H20">
        <v>353.61</v>
      </c>
      <c r="I20">
        <v>257.58999999999997</v>
      </c>
      <c r="J20">
        <v>13.054383407175299</v>
      </c>
      <c r="K20">
        <v>4.63</v>
      </c>
      <c r="L20">
        <v>239.8</v>
      </c>
      <c r="M20">
        <v>498.98999999999899</v>
      </c>
      <c r="N20">
        <v>323.36</v>
      </c>
      <c r="O20">
        <v>318.73</v>
      </c>
      <c r="P20">
        <v>11.62</v>
      </c>
      <c r="Q20">
        <v>0.344711799833193</v>
      </c>
      <c r="R20">
        <v>2229.19</v>
      </c>
      <c r="S20">
        <v>222.84</v>
      </c>
      <c r="T20">
        <v>78.929999999999893</v>
      </c>
      <c r="U20">
        <v>3573.84</v>
      </c>
      <c r="V20">
        <v>124.52999999999901</v>
      </c>
      <c r="W20">
        <v>4.8</v>
      </c>
      <c r="X20">
        <v>88.1099999999999</v>
      </c>
      <c r="Y20">
        <v>895.65</v>
      </c>
      <c r="Z20">
        <v>115.049999999999</v>
      </c>
      <c r="AA20">
        <v>112.80999999999899</v>
      </c>
      <c r="AB20">
        <v>1020.18</v>
      </c>
    </row>
    <row r="21" spans="1:28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138.33000000000001</v>
      </c>
      <c r="G21">
        <v>5</v>
      </c>
      <c r="H21">
        <v>1068.72999999999</v>
      </c>
      <c r="I21">
        <v>0</v>
      </c>
      <c r="J21">
        <v>23.15</v>
      </c>
      <c r="K21">
        <v>67.09</v>
      </c>
      <c r="L21">
        <v>641.85999999999899</v>
      </c>
      <c r="M21">
        <v>15144.4</v>
      </c>
      <c r="N21">
        <v>930.39999999999895</v>
      </c>
      <c r="O21">
        <v>863.30999999999904</v>
      </c>
      <c r="P21">
        <v>0</v>
      </c>
      <c r="Q21">
        <v>0.21598272138228899</v>
      </c>
      <c r="R21">
        <v>0</v>
      </c>
      <c r="S21">
        <v>0</v>
      </c>
      <c r="T21">
        <v>221.45</v>
      </c>
      <c r="U21">
        <v>16213.13</v>
      </c>
      <c r="V21">
        <v>340.86</v>
      </c>
      <c r="W21">
        <v>7.28</v>
      </c>
      <c r="X21">
        <v>201.82</v>
      </c>
      <c r="Y21">
        <v>4108.1899999999996</v>
      </c>
      <c r="Z21">
        <v>294.05</v>
      </c>
      <c r="AA21">
        <v>269.16000000000003</v>
      </c>
      <c r="AB21">
        <v>4449.05</v>
      </c>
    </row>
    <row r="22" spans="1:28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178.1</v>
      </c>
      <c r="G22">
        <v>3.5</v>
      </c>
      <c r="H22">
        <v>846.29999999999905</v>
      </c>
      <c r="I22">
        <v>319.3</v>
      </c>
      <c r="J22">
        <v>14.5930025324413</v>
      </c>
      <c r="K22">
        <v>40</v>
      </c>
      <c r="L22">
        <v>456.599999999999</v>
      </c>
      <c r="M22">
        <v>162.6</v>
      </c>
      <c r="N22">
        <v>668.19999999999902</v>
      </c>
      <c r="O22">
        <v>628.19999999999902</v>
      </c>
      <c r="P22">
        <v>101.9</v>
      </c>
      <c r="Q22">
        <v>0.23984097804541801</v>
      </c>
      <c r="R22">
        <v>3422.6</v>
      </c>
      <c r="S22">
        <v>345.5</v>
      </c>
      <c r="T22">
        <v>171.6</v>
      </c>
      <c r="U22">
        <v>5198.2</v>
      </c>
      <c r="V22">
        <v>319.39999999999998</v>
      </c>
      <c r="W22">
        <v>7.66</v>
      </c>
      <c r="X22">
        <v>205.7</v>
      </c>
      <c r="Y22">
        <v>1200.5999999999999</v>
      </c>
      <c r="Z22">
        <v>274.89999999999998</v>
      </c>
      <c r="AA22">
        <v>271.60000000000002</v>
      </c>
      <c r="AB22">
        <v>1520</v>
      </c>
    </row>
    <row r="23" spans="1:28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570.80999999999995</v>
      </c>
      <c r="G23">
        <v>16</v>
      </c>
      <c r="H23">
        <v>2053.92</v>
      </c>
      <c r="I23">
        <v>459.43</v>
      </c>
      <c r="J23">
        <v>54.6976707037796</v>
      </c>
      <c r="K23">
        <v>48.32</v>
      </c>
      <c r="L23">
        <v>1057.4000000000001</v>
      </c>
      <c r="M23">
        <v>600.9</v>
      </c>
      <c r="N23">
        <v>1483.11</v>
      </c>
      <c r="O23">
        <v>1434.79</v>
      </c>
      <c r="P23">
        <v>348.56</v>
      </c>
      <c r="Q23">
        <v>0.292517026669188</v>
      </c>
      <c r="R23">
        <v>4910.4399999999996</v>
      </c>
      <c r="S23">
        <v>1732.81</v>
      </c>
      <c r="T23">
        <v>377.39</v>
      </c>
      <c r="U23">
        <v>10106.06</v>
      </c>
      <c r="V23">
        <v>536.77</v>
      </c>
      <c r="W23">
        <v>13.44</v>
      </c>
      <c r="X23">
        <v>259.79999999999899</v>
      </c>
      <c r="Y23">
        <v>1837.25</v>
      </c>
      <c r="Z23">
        <v>381.12</v>
      </c>
      <c r="AA23">
        <v>355.02</v>
      </c>
      <c r="AB23">
        <v>2374.02</v>
      </c>
    </row>
    <row r="24" spans="1:28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256.60000000000002</v>
      </c>
      <c r="G24">
        <v>26</v>
      </c>
      <c r="H24">
        <v>1037.79999999999</v>
      </c>
      <c r="I24">
        <v>3032</v>
      </c>
      <c r="J24">
        <v>46.574707755252803</v>
      </c>
      <c r="K24">
        <v>100</v>
      </c>
      <c r="L24">
        <v>514.39999999999895</v>
      </c>
      <c r="M24">
        <v>838.5</v>
      </c>
      <c r="N24">
        <v>781.19999999999902</v>
      </c>
      <c r="O24">
        <v>681.19999999999902</v>
      </c>
      <c r="P24">
        <v>26.9</v>
      </c>
      <c r="Q24">
        <v>0.55824290163297097</v>
      </c>
      <c r="R24">
        <v>683.9</v>
      </c>
      <c r="S24">
        <v>478.2</v>
      </c>
      <c r="T24">
        <v>166.8</v>
      </c>
      <c r="U24">
        <v>6097.2999999999902</v>
      </c>
      <c r="V24">
        <v>306.3</v>
      </c>
      <c r="W24">
        <v>14.91</v>
      </c>
      <c r="X24">
        <v>163.19999999999999</v>
      </c>
      <c r="Y24">
        <v>1445.6</v>
      </c>
      <c r="Z24">
        <v>233.7</v>
      </c>
      <c r="AA24">
        <v>207.5</v>
      </c>
      <c r="AB24">
        <v>1751.9</v>
      </c>
    </row>
    <row r="25" spans="1:28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121.51</v>
      </c>
      <c r="G25">
        <v>2.5</v>
      </c>
      <c r="H25">
        <v>491.36</v>
      </c>
      <c r="I25">
        <v>1144.4000000000001</v>
      </c>
      <c r="J25">
        <v>19.774586950387999</v>
      </c>
      <c r="K25">
        <v>6.5</v>
      </c>
      <c r="L25">
        <v>267.23</v>
      </c>
      <c r="M25">
        <v>448.58999999999901</v>
      </c>
      <c r="N25">
        <v>369.85</v>
      </c>
      <c r="O25">
        <v>363.35</v>
      </c>
      <c r="P25">
        <v>6.47</v>
      </c>
      <c r="Q25">
        <v>0.12642489101148799</v>
      </c>
      <c r="R25">
        <v>0</v>
      </c>
      <c r="S25">
        <v>193.32</v>
      </c>
      <c r="T25">
        <v>96.12</v>
      </c>
      <c r="U25">
        <v>2284.14</v>
      </c>
      <c r="V25">
        <v>156.83000000000001</v>
      </c>
      <c r="W25">
        <v>6.73</v>
      </c>
      <c r="X25">
        <v>90.64</v>
      </c>
      <c r="Y25">
        <v>478.9</v>
      </c>
      <c r="Z25">
        <v>123.9</v>
      </c>
      <c r="AA25">
        <v>123.69</v>
      </c>
      <c r="AB25">
        <v>635.73</v>
      </c>
    </row>
    <row r="26" spans="1:28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1.33</v>
      </c>
      <c r="G26">
        <v>0.05</v>
      </c>
      <c r="H26">
        <v>107.259999999999</v>
      </c>
      <c r="I26">
        <v>0</v>
      </c>
      <c r="J26">
        <v>5.9582085372988001</v>
      </c>
      <c r="K26">
        <v>0.28999999999999998</v>
      </c>
      <c r="L26">
        <v>76.519999999999897</v>
      </c>
      <c r="M26">
        <v>84.88</v>
      </c>
      <c r="N26">
        <v>105.929999999999</v>
      </c>
      <c r="O26">
        <v>105.63999999999901</v>
      </c>
      <c r="P26">
        <v>0</v>
      </c>
      <c r="Q26">
        <v>8.3917841557569605E-3</v>
      </c>
      <c r="R26">
        <v>0</v>
      </c>
      <c r="S26">
        <v>0</v>
      </c>
      <c r="T26">
        <v>29.12</v>
      </c>
      <c r="U26">
        <v>192.14</v>
      </c>
      <c r="V26">
        <v>28.3</v>
      </c>
      <c r="W26">
        <v>1.4130494567309799</v>
      </c>
      <c r="X26">
        <v>18.34</v>
      </c>
      <c r="Y26">
        <v>25.65</v>
      </c>
      <c r="Z26">
        <v>27.93</v>
      </c>
      <c r="AA26">
        <v>27.86</v>
      </c>
      <c r="AB26">
        <v>53.95</v>
      </c>
    </row>
    <row r="27" spans="1:28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1946.94</v>
      </c>
      <c r="G27">
        <v>5.5</v>
      </c>
      <c r="H27">
        <v>15991.709999999901</v>
      </c>
      <c r="I27">
        <v>0</v>
      </c>
      <c r="J27">
        <v>80.489999999999995</v>
      </c>
      <c r="K27">
        <v>900.89</v>
      </c>
      <c r="L27">
        <v>8728.5899999999892</v>
      </c>
      <c r="M27">
        <v>20829.310000000001</v>
      </c>
      <c r="N27">
        <v>14044.7699999999</v>
      </c>
      <c r="O27">
        <v>13143.879999999899</v>
      </c>
      <c r="P27">
        <v>0</v>
      </c>
      <c r="Q27">
        <v>6.8331469747794693E-2</v>
      </c>
      <c r="R27">
        <v>0</v>
      </c>
      <c r="S27">
        <v>0</v>
      </c>
      <c r="T27">
        <v>4415.29</v>
      </c>
      <c r="U27">
        <v>36821.019999999997</v>
      </c>
      <c r="V27">
        <v>3475.51</v>
      </c>
      <c r="W27">
        <v>16.07</v>
      </c>
      <c r="X27">
        <v>1742.83</v>
      </c>
      <c r="Y27">
        <v>4548.82</v>
      </c>
      <c r="Z27">
        <v>3037.79</v>
      </c>
      <c r="AA27">
        <v>2884.85</v>
      </c>
      <c r="AB27">
        <v>8024.33</v>
      </c>
    </row>
    <row r="28" spans="1:28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573.01</v>
      </c>
      <c r="G28">
        <v>9</v>
      </c>
      <c r="H28">
        <v>2178.9499999999998</v>
      </c>
      <c r="I28">
        <v>0</v>
      </c>
      <c r="J28">
        <v>19.260000000000002</v>
      </c>
      <c r="K28">
        <v>63.89</v>
      </c>
      <c r="L28">
        <v>1173.8699999999999</v>
      </c>
      <c r="M28">
        <v>6303.57</v>
      </c>
      <c r="N28">
        <v>1605.94</v>
      </c>
      <c r="O28">
        <v>1542.05</v>
      </c>
      <c r="P28">
        <v>0</v>
      </c>
      <c r="Q28">
        <v>0.467289719626168</v>
      </c>
      <c r="R28">
        <v>0</v>
      </c>
      <c r="S28">
        <v>0</v>
      </c>
      <c r="T28">
        <v>368.18</v>
      </c>
      <c r="U28">
        <v>8482.52</v>
      </c>
      <c r="V28">
        <v>544.849999999999</v>
      </c>
      <c r="W28">
        <v>4.59</v>
      </c>
      <c r="X28">
        <v>279.11999999999898</v>
      </c>
      <c r="Y28">
        <v>1733.25</v>
      </c>
      <c r="Z28">
        <v>387.30999999999898</v>
      </c>
      <c r="AA28">
        <v>370.60999999999899</v>
      </c>
      <c r="AB28">
        <v>2278.1</v>
      </c>
    </row>
    <row r="29" spans="1:28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310.45</v>
      </c>
      <c r="G29">
        <v>2.5</v>
      </c>
      <c r="H29">
        <v>1089.83</v>
      </c>
      <c r="I29">
        <v>385.33</v>
      </c>
      <c r="J29">
        <v>14.0185011562891</v>
      </c>
      <c r="K29">
        <v>168.28</v>
      </c>
      <c r="L29">
        <v>545.229999999999</v>
      </c>
      <c r="M29">
        <v>1342.23</v>
      </c>
      <c r="N29">
        <v>779.37999999999897</v>
      </c>
      <c r="O29">
        <v>611.099999999999</v>
      </c>
      <c r="P29">
        <v>160.83000000000001</v>
      </c>
      <c r="Q29">
        <v>0.17833575587918099</v>
      </c>
      <c r="R29">
        <v>3195.54</v>
      </c>
      <c r="S29">
        <v>445.68</v>
      </c>
      <c r="T29">
        <v>65.87</v>
      </c>
      <c r="U29">
        <v>6619.44</v>
      </c>
      <c r="V29">
        <v>252</v>
      </c>
      <c r="W29">
        <v>4.0999999999999996</v>
      </c>
      <c r="X29">
        <v>149</v>
      </c>
      <c r="Y29">
        <v>1404</v>
      </c>
      <c r="Z29">
        <v>168</v>
      </c>
      <c r="AA29">
        <v>135</v>
      </c>
      <c r="AB29">
        <v>1656</v>
      </c>
    </row>
    <row r="30" spans="1:28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4225</v>
      </c>
      <c r="G30">
        <v>34</v>
      </c>
      <c r="H30">
        <v>37831</v>
      </c>
      <c r="I30">
        <v>78359</v>
      </c>
      <c r="J30">
        <v>57.855301773425701</v>
      </c>
      <c r="K30">
        <v>284</v>
      </c>
      <c r="L30">
        <v>24095</v>
      </c>
      <c r="M30">
        <v>27787</v>
      </c>
      <c r="N30">
        <v>33606</v>
      </c>
      <c r="O30">
        <v>33322</v>
      </c>
      <c r="P30">
        <v>176</v>
      </c>
      <c r="Q30">
        <v>0.58767302144843303</v>
      </c>
      <c r="R30">
        <v>0</v>
      </c>
      <c r="S30">
        <v>5315</v>
      </c>
      <c r="T30">
        <v>9227</v>
      </c>
      <c r="U30">
        <v>149468</v>
      </c>
      <c r="V30">
        <v>9669</v>
      </c>
      <c r="W30">
        <v>14.79</v>
      </c>
      <c r="X30">
        <v>6128</v>
      </c>
      <c r="Y30">
        <v>28443</v>
      </c>
      <c r="Z30">
        <v>8548</v>
      </c>
      <c r="AA30">
        <v>8466</v>
      </c>
      <c r="AB30">
        <v>38112</v>
      </c>
    </row>
    <row r="31" spans="1:28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3340.2</v>
      </c>
      <c r="G31">
        <v>1</v>
      </c>
      <c r="H31">
        <v>19113.599999999999</v>
      </c>
      <c r="I31">
        <v>53764.4</v>
      </c>
      <c r="J31">
        <v>20.692821448826201</v>
      </c>
      <c r="K31">
        <v>1007.7</v>
      </c>
      <c r="L31">
        <v>11350</v>
      </c>
      <c r="M31">
        <v>13626.7</v>
      </c>
      <c r="N31">
        <v>15773.4</v>
      </c>
      <c r="O31">
        <v>14765.7</v>
      </c>
      <c r="P31">
        <v>0</v>
      </c>
      <c r="Q31">
        <v>4.8325937691629899E-2</v>
      </c>
      <c r="R31">
        <v>649.4</v>
      </c>
      <c r="S31">
        <v>5599.2</v>
      </c>
      <c r="T31">
        <v>3415.7</v>
      </c>
      <c r="U31">
        <v>92753.3</v>
      </c>
      <c r="V31">
        <v>4844.0999999999904</v>
      </c>
      <c r="W31">
        <v>5.23</v>
      </c>
      <c r="X31">
        <v>2870.0999999999899</v>
      </c>
      <c r="Y31">
        <v>18635.2</v>
      </c>
      <c r="Z31">
        <v>4106.0999999999904</v>
      </c>
      <c r="AA31">
        <v>3797.49999999999</v>
      </c>
      <c r="AB31">
        <v>23479.3</v>
      </c>
    </row>
    <row r="32" spans="1:28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62.54</v>
      </c>
      <c r="G32">
        <v>0</v>
      </c>
      <c r="H32">
        <v>344.35999999999899</v>
      </c>
      <c r="I32">
        <v>0</v>
      </c>
      <c r="J32">
        <v>21.35</v>
      </c>
      <c r="K32">
        <v>21.05</v>
      </c>
      <c r="L32">
        <v>193.479999999999</v>
      </c>
      <c r="M32">
        <v>1603.19</v>
      </c>
      <c r="N32">
        <v>281.81999999999903</v>
      </c>
      <c r="O32">
        <v>260.76999999999902</v>
      </c>
      <c r="P32">
        <v>0</v>
      </c>
      <c r="Q32">
        <v>0</v>
      </c>
      <c r="R32">
        <v>0</v>
      </c>
      <c r="S32">
        <v>0</v>
      </c>
      <c r="T32">
        <v>67.289999999999907</v>
      </c>
      <c r="U32">
        <v>1947.55</v>
      </c>
      <c r="V32">
        <v>80.73</v>
      </c>
      <c r="W32">
        <v>4.7300000000000004</v>
      </c>
      <c r="X32">
        <v>42.86</v>
      </c>
      <c r="Y32">
        <v>405.07</v>
      </c>
      <c r="Z32">
        <v>64.78</v>
      </c>
      <c r="AA32">
        <v>58.84</v>
      </c>
      <c r="AB32">
        <v>485.8</v>
      </c>
    </row>
    <row r="33" spans="1:28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10555</v>
      </c>
      <c r="G33">
        <v>101.5</v>
      </c>
      <c r="H33">
        <v>37056</v>
      </c>
      <c r="I33">
        <v>3098</v>
      </c>
      <c r="J33">
        <v>28.4247311827957</v>
      </c>
      <c r="K33">
        <v>6225</v>
      </c>
      <c r="L33">
        <v>10574</v>
      </c>
      <c r="M33">
        <v>25762</v>
      </c>
      <c r="N33">
        <v>26501</v>
      </c>
      <c r="O33">
        <v>20276</v>
      </c>
      <c r="P33">
        <v>30950</v>
      </c>
      <c r="Q33">
        <v>3.57083412142992</v>
      </c>
      <c r="R33">
        <v>44527</v>
      </c>
      <c r="S33">
        <v>9519</v>
      </c>
      <c r="T33">
        <v>9702</v>
      </c>
      <c r="U33">
        <v>150912</v>
      </c>
      <c r="V33">
        <v>8828</v>
      </c>
      <c r="W33">
        <v>5.07</v>
      </c>
      <c r="X33">
        <v>1881</v>
      </c>
      <c r="Y33">
        <v>29807</v>
      </c>
      <c r="Z33">
        <v>6063</v>
      </c>
      <c r="AA33">
        <v>4258</v>
      </c>
      <c r="AB33">
        <v>38635</v>
      </c>
    </row>
    <row r="34" spans="1:28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81.39</v>
      </c>
      <c r="G34">
        <v>6.5</v>
      </c>
      <c r="H34">
        <v>1178.1500000000001</v>
      </c>
      <c r="I34">
        <v>272.58</v>
      </c>
      <c r="J34">
        <v>8.2411439998308609</v>
      </c>
      <c r="K34">
        <v>4.01</v>
      </c>
      <c r="L34">
        <v>815.15</v>
      </c>
      <c r="M34">
        <v>252.48999999999899</v>
      </c>
      <c r="N34">
        <v>1096.76</v>
      </c>
      <c r="O34">
        <v>1092.75</v>
      </c>
      <c r="P34">
        <v>6.21</v>
      </c>
      <c r="Q34">
        <v>0.78872544881310203</v>
      </c>
      <c r="R34">
        <v>2528.27</v>
      </c>
      <c r="S34">
        <v>603.84</v>
      </c>
      <c r="T34">
        <v>277.60000000000002</v>
      </c>
      <c r="U34">
        <v>4841.54</v>
      </c>
      <c r="V34">
        <v>312.64</v>
      </c>
      <c r="W34">
        <v>2.0499999999999998</v>
      </c>
      <c r="X34">
        <v>202.5</v>
      </c>
      <c r="Y34">
        <v>998.86</v>
      </c>
      <c r="Z34">
        <v>289.909999999999</v>
      </c>
      <c r="AA34">
        <v>288.26</v>
      </c>
      <c r="AB34">
        <v>1311.5</v>
      </c>
    </row>
    <row r="35" spans="1:28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94.22</v>
      </c>
      <c r="G35">
        <v>16.428685423531501</v>
      </c>
      <c r="H35">
        <v>1621.6599999999901</v>
      </c>
      <c r="I35">
        <v>134.07</v>
      </c>
      <c r="J35">
        <v>112.255644284642</v>
      </c>
      <c r="K35">
        <v>38.67</v>
      </c>
      <c r="L35">
        <v>1141.5699999999899</v>
      </c>
      <c r="M35">
        <v>142.55000000000001</v>
      </c>
      <c r="N35">
        <v>1527.4399999999901</v>
      </c>
      <c r="O35">
        <v>1488.76999999999</v>
      </c>
      <c r="P35">
        <v>854.62</v>
      </c>
      <c r="Q35">
        <v>0.14635064034619</v>
      </c>
      <c r="R35">
        <v>1605</v>
      </c>
      <c r="S35">
        <v>328.13</v>
      </c>
      <c r="T35">
        <v>347.2</v>
      </c>
      <c r="U35">
        <v>4686.03</v>
      </c>
      <c r="V35">
        <v>346.24999999999898</v>
      </c>
      <c r="W35">
        <v>22.7936275476197</v>
      </c>
      <c r="X35">
        <v>226.54999999999899</v>
      </c>
      <c r="Y35">
        <v>795.11</v>
      </c>
      <c r="Z35">
        <v>319.479999999999</v>
      </c>
      <c r="AA35">
        <v>309.26999999999902</v>
      </c>
      <c r="AB35">
        <v>1141.3599999999999</v>
      </c>
    </row>
    <row r="36" spans="1:28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416.06</v>
      </c>
      <c r="G36">
        <v>1</v>
      </c>
      <c r="H36">
        <v>1946.74999999999</v>
      </c>
      <c r="I36">
        <v>1582.25</v>
      </c>
      <c r="J36">
        <v>7.0583616779817904</v>
      </c>
      <c r="K36">
        <v>236.05</v>
      </c>
      <c r="L36">
        <v>1002.58999999999</v>
      </c>
      <c r="M36">
        <v>1166.3699999999999</v>
      </c>
      <c r="N36">
        <v>1530.6899999999901</v>
      </c>
      <c r="O36">
        <v>1294.6399999999901</v>
      </c>
      <c r="P36">
        <v>303.08999999999997</v>
      </c>
      <c r="Q36">
        <v>0.14167593637478901</v>
      </c>
      <c r="R36">
        <v>472.89</v>
      </c>
      <c r="S36">
        <v>489.48</v>
      </c>
      <c r="T36">
        <v>292.05</v>
      </c>
      <c r="U36">
        <v>5960.83</v>
      </c>
      <c r="V36">
        <v>564.57999999999902</v>
      </c>
      <c r="W36">
        <v>2.31</v>
      </c>
      <c r="X36">
        <v>328.26999999999902</v>
      </c>
      <c r="Y36">
        <v>1089.96</v>
      </c>
      <c r="Z36">
        <v>456.979999999999</v>
      </c>
      <c r="AA36">
        <v>399.99999999999898</v>
      </c>
      <c r="AB36">
        <v>1654.54</v>
      </c>
    </row>
    <row r="37" spans="1:28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96.6</v>
      </c>
      <c r="G37">
        <v>0</v>
      </c>
      <c r="H37">
        <v>452.00999999999902</v>
      </c>
      <c r="I37">
        <v>0</v>
      </c>
      <c r="J37">
        <v>1.45</v>
      </c>
      <c r="K37">
        <v>177.17</v>
      </c>
      <c r="L37">
        <v>114.55999999999899</v>
      </c>
      <c r="M37">
        <v>427.42</v>
      </c>
      <c r="N37">
        <v>355.409999999999</v>
      </c>
      <c r="O37">
        <v>178.23999999999899</v>
      </c>
      <c r="P37">
        <v>0</v>
      </c>
      <c r="Q37">
        <v>0</v>
      </c>
      <c r="R37">
        <v>0</v>
      </c>
      <c r="S37">
        <v>0</v>
      </c>
      <c r="T37">
        <v>63.68</v>
      </c>
      <c r="U37">
        <v>879.43</v>
      </c>
      <c r="V37">
        <v>142.06</v>
      </c>
      <c r="W37">
        <v>0.56000000000000005</v>
      </c>
      <c r="X37">
        <v>43.97</v>
      </c>
      <c r="Y37">
        <v>112.8</v>
      </c>
      <c r="Z37">
        <v>118.54</v>
      </c>
      <c r="AA37">
        <v>73.37</v>
      </c>
      <c r="AB37">
        <v>254.86</v>
      </c>
    </row>
    <row r="38" spans="1:28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336.18</v>
      </c>
      <c r="G38">
        <v>6.6</v>
      </c>
      <c r="H38">
        <v>8057.3399999999901</v>
      </c>
      <c r="I38">
        <v>0</v>
      </c>
      <c r="J38">
        <v>19.11</v>
      </c>
      <c r="K38">
        <v>75.23</v>
      </c>
      <c r="L38">
        <v>5601.45999999999</v>
      </c>
      <c r="M38">
        <v>11615.03</v>
      </c>
      <c r="N38">
        <v>7721.1599999999899</v>
      </c>
      <c r="O38">
        <v>7645.9299999999903</v>
      </c>
      <c r="P38">
        <v>0</v>
      </c>
      <c r="Q38">
        <v>0.34536891679748799</v>
      </c>
      <c r="R38">
        <v>0</v>
      </c>
      <c r="S38">
        <v>0</v>
      </c>
      <c r="T38">
        <v>2044.47</v>
      </c>
      <c r="U38">
        <v>19672.37</v>
      </c>
      <c r="V38">
        <v>3390.58</v>
      </c>
      <c r="W38">
        <v>7.75</v>
      </c>
      <c r="X38">
        <v>2271.5300000000002</v>
      </c>
      <c r="Y38">
        <v>3689.21</v>
      </c>
      <c r="Z38">
        <v>3297.19</v>
      </c>
      <c r="AA38">
        <v>3285.42</v>
      </c>
      <c r="AB38">
        <v>7079.79</v>
      </c>
    </row>
    <row r="39" spans="1:28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312.77</v>
      </c>
      <c r="G39">
        <v>0.36</v>
      </c>
      <c r="H39">
        <v>971.44999999999902</v>
      </c>
      <c r="I39">
        <v>0</v>
      </c>
      <c r="J39">
        <v>0.88</v>
      </c>
      <c r="K39">
        <v>79.62</v>
      </c>
      <c r="L39">
        <v>441.60999999999899</v>
      </c>
      <c r="M39">
        <v>5385.55</v>
      </c>
      <c r="N39">
        <v>658.67999999999904</v>
      </c>
      <c r="O39">
        <v>579.05999999999904</v>
      </c>
      <c r="P39">
        <v>0</v>
      </c>
      <c r="Q39">
        <v>0.40909090909090901</v>
      </c>
      <c r="R39">
        <v>0</v>
      </c>
      <c r="S39">
        <v>0</v>
      </c>
      <c r="T39">
        <v>137.44999999999999</v>
      </c>
      <c r="U39">
        <v>6357</v>
      </c>
      <c r="V39">
        <v>275.599999999999</v>
      </c>
      <c r="W39">
        <v>0.26</v>
      </c>
      <c r="X39">
        <v>130.659999999999</v>
      </c>
      <c r="Y39">
        <v>1304.73</v>
      </c>
      <c r="Z39">
        <v>195.259999999999</v>
      </c>
      <c r="AA39">
        <v>172.879999999999</v>
      </c>
      <c r="AB39">
        <v>1580.33</v>
      </c>
    </row>
    <row r="40" spans="1:28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1784.67</v>
      </c>
      <c r="G40">
        <v>40</v>
      </c>
      <c r="H40">
        <v>8352.14</v>
      </c>
      <c r="I40">
        <v>0</v>
      </c>
      <c r="J40">
        <v>174.28</v>
      </c>
      <c r="K40">
        <v>57.97</v>
      </c>
      <c r="L40">
        <v>5827.73</v>
      </c>
      <c r="M40">
        <v>20248.310000000001</v>
      </c>
      <c r="N40">
        <v>6567.4699999999903</v>
      </c>
      <c r="O40">
        <v>6509.49999999999</v>
      </c>
      <c r="P40">
        <v>0</v>
      </c>
      <c r="Q40">
        <v>0.22951572182694499</v>
      </c>
      <c r="R40">
        <v>0</v>
      </c>
      <c r="S40">
        <v>0</v>
      </c>
      <c r="T40">
        <v>681.77</v>
      </c>
      <c r="U40">
        <v>28600.45</v>
      </c>
      <c r="V40">
        <v>3954.5699999999902</v>
      </c>
      <c r="W40">
        <v>84.67</v>
      </c>
      <c r="X40">
        <v>2831.1899999999901</v>
      </c>
      <c r="Y40">
        <v>9262.33</v>
      </c>
      <c r="Z40">
        <v>2898.96</v>
      </c>
      <c r="AA40">
        <v>2843.66</v>
      </c>
      <c r="AB40">
        <v>13216.9</v>
      </c>
    </row>
    <row r="41" spans="1:28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3264</v>
      </c>
      <c r="G41">
        <v>75.5</v>
      </c>
      <c r="H41">
        <v>18885</v>
      </c>
      <c r="I41">
        <v>0</v>
      </c>
      <c r="J41">
        <v>24.88</v>
      </c>
      <c r="K41">
        <v>333</v>
      </c>
      <c r="L41">
        <v>10511</v>
      </c>
      <c r="M41">
        <v>16592</v>
      </c>
      <c r="N41">
        <v>15621</v>
      </c>
      <c r="O41">
        <v>15288</v>
      </c>
      <c r="P41">
        <v>0</v>
      </c>
      <c r="Q41">
        <v>3.03456591639871</v>
      </c>
      <c r="R41">
        <v>0</v>
      </c>
      <c r="S41">
        <v>0</v>
      </c>
      <c r="T41">
        <v>4777</v>
      </c>
      <c r="U41">
        <v>35477</v>
      </c>
      <c r="V41">
        <v>4609</v>
      </c>
      <c r="W41">
        <v>6.11</v>
      </c>
      <c r="X41">
        <v>2583</v>
      </c>
      <c r="Y41">
        <v>4254</v>
      </c>
      <c r="Z41">
        <v>3681</v>
      </c>
      <c r="AA41">
        <v>3505</v>
      </c>
      <c r="AB41">
        <v>8863</v>
      </c>
    </row>
    <row r="42" spans="1:28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63.2</v>
      </c>
      <c r="G42">
        <v>0</v>
      </c>
      <c r="H42">
        <v>771.36</v>
      </c>
      <c r="I42">
        <v>164.76</v>
      </c>
      <c r="J42">
        <v>131.37276531209801</v>
      </c>
      <c r="K42">
        <v>7.17</v>
      </c>
      <c r="L42">
        <v>522.47</v>
      </c>
      <c r="M42">
        <v>136.13</v>
      </c>
      <c r="N42">
        <v>708.16</v>
      </c>
      <c r="O42">
        <v>700.99</v>
      </c>
      <c r="P42">
        <v>179.51</v>
      </c>
      <c r="Q42">
        <v>0</v>
      </c>
      <c r="R42">
        <v>821.18</v>
      </c>
      <c r="S42">
        <v>76.739999999999995</v>
      </c>
      <c r="T42">
        <v>178.52</v>
      </c>
      <c r="U42">
        <v>2149.6799999999998</v>
      </c>
      <c r="V42">
        <v>226.98999999999899</v>
      </c>
      <c r="W42">
        <v>38.700000000000003</v>
      </c>
      <c r="X42">
        <v>153.909999999999</v>
      </c>
      <c r="Y42">
        <v>376.92</v>
      </c>
      <c r="Z42">
        <v>211.259999999999</v>
      </c>
      <c r="AA42">
        <v>207.85999999999899</v>
      </c>
      <c r="AB42">
        <v>603.91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3" sqref="D3"/>
    </sheetView>
  </sheetViews>
  <sheetFormatPr defaultColWidth="14.7109375" defaultRowHeight="15" x14ac:dyDescent="0.25"/>
  <cols>
    <col min="1" max="1" width="14.5703125" customWidth="1"/>
    <col min="2" max="2" width="2.7109375" hidden="1" customWidth="1"/>
  </cols>
  <sheetData>
    <row r="1" spans="1:19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</row>
    <row r="2" spans="1:19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5.064703524055</v>
      </c>
      <c r="G2">
        <v>-30.4031171984692</v>
      </c>
      <c r="H2">
        <v>12.9759153260677</v>
      </c>
      <c r="I2">
        <v>24.5201157389894</v>
      </c>
      <c r="J2">
        <v>4.9886486842823299</v>
      </c>
      <c r="K2">
        <v>22.360729318260798</v>
      </c>
      <c r="L2">
        <v>5.5165808615457799</v>
      </c>
      <c r="M2">
        <v>0</v>
      </c>
      <c r="N2">
        <v>-46.693714750515703</v>
      </c>
      <c r="O2">
        <v>19.134310364293999</v>
      </c>
      <c r="P2">
        <v>15.8093390089509</v>
      </c>
      <c r="Q2">
        <v>14.7498616547984</v>
      </c>
      <c r="R2">
        <v>25.689595945118899</v>
      </c>
      <c r="S2">
        <v>5.6325168507016503</v>
      </c>
    </row>
    <row r="3" spans="1:19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0</v>
      </c>
      <c r="G3">
        <v>0.96877699522495198</v>
      </c>
      <c r="H3">
        <v>5.3906967071263097</v>
      </c>
      <c r="I3">
        <v>5.8912575952330997</v>
      </c>
      <c r="J3">
        <v>0.402742912902326</v>
      </c>
      <c r="K3">
        <v>20.397916625668699</v>
      </c>
      <c r="L3">
        <v>0</v>
      </c>
      <c r="M3">
        <v>0</v>
      </c>
      <c r="N3">
        <v>-19.201063243796199</v>
      </c>
      <c r="O3">
        <v>9.3290119822817594</v>
      </c>
      <c r="P3">
        <v>13.455020573583299</v>
      </c>
      <c r="Q3">
        <v>6.9820486546107903</v>
      </c>
      <c r="R3">
        <v>15.0045934277843</v>
      </c>
      <c r="S3">
        <v>1.03785067205917</v>
      </c>
    </row>
    <row r="4" spans="1:19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0</v>
      </c>
      <c r="G4">
        <v>0.35869114790937101</v>
      </c>
      <c r="H4">
        <v>-0.99300435003624898</v>
      </c>
      <c r="I4">
        <v>-2.05681287814271</v>
      </c>
      <c r="J4">
        <v>-7.9070942570777902E-2</v>
      </c>
      <c r="K4">
        <v>6.0938580510538403</v>
      </c>
      <c r="L4">
        <v>0</v>
      </c>
      <c r="M4">
        <v>0</v>
      </c>
      <c r="N4">
        <v>22.734334182110601</v>
      </c>
      <c r="O4">
        <v>-0.88898626113324597</v>
      </c>
      <c r="P4">
        <v>3.3695324908890001</v>
      </c>
      <c r="Q4">
        <v>2.5181283525542</v>
      </c>
      <c r="R4">
        <v>3.3252518790535701</v>
      </c>
      <c r="S4">
        <v>0.23619142652596101</v>
      </c>
    </row>
    <row r="5" spans="1:19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0</v>
      </c>
      <c r="G5">
        <v>3.9999307398803401</v>
      </c>
      <c r="H5">
        <v>-5.0691119788299996</v>
      </c>
      <c r="I5">
        <v>-5.4990146024197903</v>
      </c>
      <c r="J5">
        <v>-0.37802758171962603</v>
      </c>
      <c r="K5">
        <v>15.338670859561701</v>
      </c>
      <c r="L5">
        <v>0</v>
      </c>
      <c r="M5">
        <v>0</v>
      </c>
      <c r="N5">
        <v>14.823437739931499</v>
      </c>
      <c r="O5">
        <v>-7.4988179438548404</v>
      </c>
      <c r="P5">
        <v>9.2548649724468497</v>
      </c>
      <c r="Q5">
        <v>5.5857126058417101</v>
      </c>
      <c r="R5">
        <v>7.5902074565682902</v>
      </c>
      <c r="S5">
        <v>0.65534001294422695</v>
      </c>
    </row>
    <row r="6" spans="1:19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-72.797219381075806</v>
      </c>
      <c r="G6">
        <v>-43.958868383004898</v>
      </c>
      <c r="H6">
        <v>-39.4389856755746</v>
      </c>
      <c r="I6">
        <v>-47.387394597886299</v>
      </c>
      <c r="J6">
        <v>-30.031666054940601</v>
      </c>
      <c r="K6">
        <v>-6.8162197683258299</v>
      </c>
      <c r="L6">
        <v>-7.2224368104676104</v>
      </c>
      <c r="M6">
        <v>0</v>
      </c>
      <c r="N6">
        <v>-13.8315070953835</v>
      </c>
      <c r="O6">
        <v>-35.7084861258434</v>
      </c>
      <c r="P6">
        <v>-12.515301060443999</v>
      </c>
      <c r="Q6">
        <v>-5.8132466672685101</v>
      </c>
      <c r="R6">
        <v>-9.8300659973405793</v>
      </c>
      <c r="S6">
        <v>-9.2867981790591791</v>
      </c>
    </row>
    <row r="7" spans="1:19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0</v>
      </c>
      <c r="G7">
        <v>-5.0052481572601604</v>
      </c>
      <c r="H7">
        <v>20.422521746958001</v>
      </c>
      <c r="I7">
        <v>16.945962358537798</v>
      </c>
      <c r="J7">
        <v>1.88792556054501</v>
      </c>
      <c r="K7">
        <v>30.048156485123801</v>
      </c>
      <c r="L7">
        <v>0</v>
      </c>
      <c r="M7">
        <v>0</v>
      </c>
      <c r="N7">
        <v>-7.1317221581510202</v>
      </c>
      <c r="O7">
        <v>29.0407436650144</v>
      </c>
      <c r="P7">
        <v>22.474220205495602</v>
      </c>
      <c r="Q7">
        <v>10.8859950344048</v>
      </c>
      <c r="R7">
        <v>16.599179846030001</v>
      </c>
      <c r="S7">
        <v>1.94025866439243</v>
      </c>
    </row>
    <row r="8" spans="1:19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0</v>
      </c>
      <c r="G8">
        <v>45.797457869104903</v>
      </c>
      <c r="H8">
        <v>11.03104636998</v>
      </c>
      <c r="I8">
        <v>8.9119942751112209</v>
      </c>
      <c r="J8">
        <v>0.91335191650168301</v>
      </c>
      <c r="K8">
        <v>25.246011678031699</v>
      </c>
      <c r="L8">
        <v>0</v>
      </c>
      <c r="M8">
        <v>0</v>
      </c>
      <c r="N8">
        <v>36.887639624944903</v>
      </c>
      <c r="O8">
        <v>16.853859169570899</v>
      </c>
      <c r="P8">
        <v>18.1841912383614</v>
      </c>
      <c r="Q8">
        <v>7.1060910342070498</v>
      </c>
      <c r="R8">
        <v>14.138208462043799</v>
      </c>
      <c r="S8">
        <v>1.50656506098813</v>
      </c>
    </row>
    <row r="9" spans="1:19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0</v>
      </c>
      <c r="K9">
        <v>5.71969238415027</v>
      </c>
      <c r="L9">
        <v>17.562043593332099</v>
      </c>
      <c r="M9">
        <v>2481.41</v>
      </c>
      <c r="N9">
        <v>-1.0194394357402701</v>
      </c>
      <c r="O9">
        <v>0</v>
      </c>
      <c r="P9">
        <v>3.7110781209182599</v>
      </c>
      <c r="Q9">
        <v>37.180475131552797</v>
      </c>
      <c r="R9">
        <v>35.745190094817303</v>
      </c>
      <c r="S9">
        <v>16.316382914650301</v>
      </c>
    </row>
    <row r="10" spans="1:19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15.0670948642183</v>
      </c>
      <c r="G11">
        <v>9.5962609971444497</v>
      </c>
      <c r="H11">
        <v>7.6111174437881104</v>
      </c>
      <c r="I11">
        <v>15.987249314115999</v>
      </c>
      <c r="J11">
        <v>11.5880137450034</v>
      </c>
      <c r="K11">
        <v>13.324981107302801</v>
      </c>
      <c r="L11">
        <v>11.2789283447012</v>
      </c>
      <c r="M11">
        <v>0</v>
      </c>
      <c r="N11">
        <v>7.21653126506388</v>
      </c>
      <c r="O11">
        <v>14.7666139749876</v>
      </c>
      <c r="P11">
        <v>6.6270428921475002</v>
      </c>
      <c r="Q11">
        <v>19.986266993564399</v>
      </c>
      <c r="R11">
        <v>11.699212664921999</v>
      </c>
      <c r="S11">
        <v>8.42143138210084</v>
      </c>
    </row>
    <row r="12" spans="1:19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3.2810538620496201</v>
      </c>
      <c r="G12">
        <v>-26.3168668162857</v>
      </c>
      <c r="H12">
        <v>2.3135335917979001</v>
      </c>
      <c r="I12">
        <v>2.1702800150104502</v>
      </c>
      <c r="J12">
        <v>1.3339445794958</v>
      </c>
      <c r="K12">
        <v>13.953382995305599</v>
      </c>
      <c r="L12">
        <v>5.2854097584083402</v>
      </c>
      <c r="M12">
        <v>0</v>
      </c>
      <c r="N12">
        <v>20.165094339622598</v>
      </c>
      <c r="O12">
        <v>11.9420801985507</v>
      </c>
      <c r="P12">
        <v>5.9440305946749303</v>
      </c>
      <c r="Q12">
        <v>14.0538152050047</v>
      </c>
      <c r="R12">
        <v>4.6574133240229001</v>
      </c>
      <c r="S12">
        <v>3.3275599149048301</v>
      </c>
    </row>
    <row r="13" spans="1:19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12.2504192912149</v>
      </c>
      <c r="G13">
        <v>18.437751012816101</v>
      </c>
      <c r="H13">
        <v>12.849796753069</v>
      </c>
      <c r="I13">
        <v>17.976380068533601</v>
      </c>
      <c r="J13">
        <v>7.8274943523202198</v>
      </c>
      <c r="K13">
        <v>32.541387647402303</v>
      </c>
      <c r="L13">
        <v>10.986447745634599</v>
      </c>
      <c r="M13">
        <v>0</v>
      </c>
      <c r="N13">
        <v>17.707596556404699</v>
      </c>
      <c r="O13">
        <v>26.882277864462299</v>
      </c>
      <c r="P13">
        <v>18.092098295473399</v>
      </c>
      <c r="Q13">
        <v>29.5416753602296</v>
      </c>
      <c r="R13">
        <v>19.2562597927095</v>
      </c>
      <c r="S13">
        <v>7.6533616749380498</v>
      </c>
    </row>
    <row r="14" spans="1:19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16.128524739939799</v>
      </c>
      <c r="G14">
        <v>19.231664873964998</v>
      </c>
      <c r="H14">
        <v>11.399594003342999</v>
      </c>
      <c r="I14">
        <v>20.659425266997701</v>
      </c>
      <c r="J14">
        <v>11.0563828456468</v>
      </c>
      <c r="K14">
        <v>34.098788995524501</v>
      </c>
      <c r="L14">
        <v>14.5509234576546</v>
      </c>
      <c r="M14">
        <v>0</v>
      </c>
      <c r="N14">
        <v>17.1879774963692</v>
      </c>
      <c r="O14">
        <v>23.8272488794967</v>
      </c>
      <c r="P14">
        <v>18.845694461950199</v>
      </c>
      <c r="Q14">
        <v>61.339185572395102</v>
      </c>
      <c r="R14">
        <v>16.419542796327999</v>
      </c>
      <c r="S14">
        <v>9.7040765529066899</v>
      </c>
    </row>
    <row r="15" spans="1:19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8.3457422503659906</v>
      </c>
      <c r="G15">
        <v>10.0886789965517</v>
      </c>
      <c r="H15">
        <v>4.2815389431942501</v>
      </c>
      <c r="I15">
        <v>10.5780164568513</v>
      </c>
      <c r="J15">
        <v>3.76235445256009</v>
      </c>
      <c r="K15">
        <v>10.677968366524199</v>
      </c>
      <c r="L15">
        <v>12.2631195335276</v>
      </c>
      <c r="M15">
        <v>0</v>
      </c>
      <c r="N15">
        <v>8.5453862628272095</v>
      </c>
      <c r="O15">
        <v>12.7019189555292</v>
      </c>
      <c r="P15">
        <v>4.49736981590938</v>
      </c>
      <c r="Q15">
        <v>11.6798771631323</v>
      </c>
      <c r="R15">
        <v>18.9712943452278</v>
      </c>
      <c r="S15">
        <v>6.68652006321269</v>
      </c>
    </row>
    <row r="16" spans="1:19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0</v>
      </c>
      <c r="G16">
        <v>0</v>
      </c>
      <c r="H16">
        <v>0</v>
      </c>
      <c r="I16">
        <v>0</v>
      </c>
      <c r="J16">
        <v>0</v>
      </c>
      <c r="K16">
        <v>11.352098829604801</v>
      </c>
      <c r="L16">
        <v>31.4297981966509</v>
      </c>
      <c r="M16">
        <v>0</v>
      </c>
      <c r="N16">
        <v>8.8384819064430697</v>
      </c>
      <c r="O16">
        <v>0</v>
      </c>
      <c r="P16">
        <v>6.87942641313282</v>
      </c>
      <c r="Q16">
        <v>49.760720035123597</v>
      </c>
      <c r="R16">
        <v>45.025489228745201</v>
      </c>
      <c r="S16">
        <v>18.877984877387298</v>
      </c>
    </row>
    <row r="17" spans="1:19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4.6537307031040598</v>
      </c>
      <c r="G17">
        <v>8.8453370821796007</v>
      </c>
      <c r="H17">
        <v>7.6563409409407699</v>
      </c>
      <c r="I17">
        <v>1.50133558017935</v>
      </c>
      <c r="J17">
        <v>1.0731473493448001</v>
      </c>
      <c r="K17">
        <v>29.345320129991599</v>
      </c>
      <c r="L17">
        <v>9.8100988764357204</v>
      </c>
      <c r="M17">
        <v>0</v>
      </c>
      <c r="N17">
        <v>18.441074006731</v>
      </c>
      <c r="O17">
        <v>18.259200436554199</v>
      </c>
      <c r="P17">
        <v>23.469748013543601</v>
      </c>
      <c r="Q17">
        <v>13.61004570759</v>
      </c>
      <c r="R17">
        <v>10.150866317427401</v>
      </c>
      <c r="S17">
        <v>6.82415823069275</v>
      </c>
    </row>
    <row r="18" spans="1:19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18.573222297007302</v>
      </c>
      <c r="G18">
        <v>9.4669145209265704</v>
      </c>
      <c r="H18">
        <v>9.2600449218577801</v>
      </c>
      <c r="I18">
        <v>23.214339528066901</v>
      </c>
      <c r="J18">
        <v>12.804676895339799</v>
      </c>
      <c r="K18">
        <v>14.3661465184977</v>
      </c>
      <c r="L18">
        <v>17.8576264883208</v>
      </c>
      <c r="M18">
        <v>0</v>
      </c>
      <c r="N18">
        <v>6.4154614319219299</v>
      </c>
      <c r="O18">
        <v>16.370205470314801</v>
      </c>
      <c r="P18">
        <v>8.0929166497950398</v>
      </c>
      <c r="Q18">
        <v>28.936618216098498</v>
      </c>
      <c r="R18">
        <v>22.7605837042179</v>
      </c>
      <c r="S18">
        <v>12.6865984265522</v>
      </c>
    </row>
    <row r="19" spans="1:19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16.5458416429362</v>
      </c>
      <c r="G19">
        <v>3.73731228504302</v>
      </c>
      <c r="H19">
        <v>11.3313717171216</v>
      </c>
      <c r="I19">
        <v>20.876590500708499</v>
      </c>
      <c r="J19">
        <v>9.5554234350631795</v>
      </c>
      <c r="K19">
        <v>24.413825921439599</v>
      </c>
      <c r="L19">
        <v>13.2493431012581</v>
      </c>
      <c r="M19">
        <v>0</v>
      </c>
      <c r="N19">
        <v>-9.1335059914539602</v>
      </c>
      <c r="O19">
        <v>25.810500692494202</v>
      </c>
      <c r="P19">
        <v>11.007286920074501</v>
      </c>
      <c r="Q19">
        <v>20.805482823823599</v>
      </c>
      <c r="R19">
        <v>16.8373893756531</v>
      </c>
      <c r="S19">
        <v>8.2315190174949908</v>
      </c>
    </row>
    <row r="20" spans="1:19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13.563386539009199</v>
      </c>
      <c r="G20">
        <v>6.6898077847830004</v>
      </c>
      <c r="H20">
        <v>6.2296248100928802</v>
      </c>
      <c r="I20">
        <v>14.212758058655099</v>
      </c>
      <c r="J20">
        <v>7.0522882336289303</v>
      </c>
      <c r="K20">
        <v>9.8943993015915801</v>
      </c>
      <c r="L20">
        <v>21.820015889877801</v>
      </c>
      <c r="M20">
        <v>2240.81</v>
      </c>
      <c r="N20">
        <v>4.5365769032749004</v>
      </c>
      <c r="O20">
        <v>9.7993901091690905</v>
      </c>
      <c r="P20">
        <v>6.7098694961162302</v>
      </c>
      <c r="Q20">
        <v>28.919972811505001</v>
      </c>
      <c r="R20">
        <v>24.054327873127999</v>
      </c>
      <c r="S20">
        <v>9.9164462897066397</v>
      </c>
    </row>
    <row r="21" spans="1:19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16.435045957036799</v>
      </c>
      <c r="G21">
        <v>5.9403674475788497</v>
      </c>
      <c r="H21">
        <v>3.5145996163464499</v>
      </c>
      <c r="I21">
        <v>20.9093906443996</v>
      </c>
      <c r="J21">
        <v>9.3446310270646293</v>
      </c>
      <c r="K21">
        <v>6.5917561877317903</v>
      </c>
      <c r="L21">
        <v>19.7607405680358</v>
      </c>
      <c r="M21">
        <v>0</v>
      </c>
      <c r="N21">
        <v>4.9734352272848596</v>
      </c>
      <c r="O21">
        <v>6.9166281461146699</v>
      </c>
      <c r="P21">
        <v>3.9588901094359898</v>
      </c>
      <c r="Q21">
        <v>30.776559006046799</v>
      </c>
      <c r="R21">
        <v>25.938742881611802</v>
      </c>
      <c r="S21">
        <v>14.1960119011228</v>
      </c>
    </row>
    <row r="22" spans="1:19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17.738502664738199</v>
      </c>
      <c r="G22">
        <v>14.5858849740066</v>
      </c>
      <c r="H22">
        <v>9.9344885747394294</v>
      </c>
      <c r="I22">
        <v>19.553025628723798</v>
      </c>
      <c r="J22">
        <v>13.145548839562901</v>
      </c>
      <c r="K22">
        <v>16.280635604632302</v>
      </c>
      <c r="L22">
        <v>16.3033486539724</v>
      </c>
      <c r="M22">
        <v>3524.5</v>
      </c>
      <c r="N22">
        <v>10.713323842868601</v>
      </c>
      <c r="O22">
        <v>17.601567828903899</v>
      </c>
      <c r="P22">
        <v>8.7838097803085606</v>
      </c>
      <c r="Q22">
        <v>22.0644564786685</v>
      </c>
      <c r="R22">
        <v>17.1547724156068</v>
      </c>
      <c r="S22">
        <v>11.7847464188927</v>
      </c>
    </row>
    <row r="23" spans="1:19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14.592594767812599</v>
      </c>
      <c r="G23">
        <v>17.099855396081601</v>
      </c>
      <c r="H23">
        <v>15.976449171539199</v>
      </c>
      <c r="I23">
        <v>19.1520954915201</v>
      </c>
      <c r="J23">
        <v>13.3515047739025</v>
      </c>
      <c r="K23">
        <v>20.323647395720901</v>
      </c>
      <c r="L23">
        <v>10.141001113408</v>
      </c>
      <c r="M23">
        <v>5259</v>
      </c>
      <c r="N23">
        <v>14.327739989669499</v>
      </c>
      <c r="O23">
        <v>27.955279877795501</v>
      </c>
      <c r="P23">
        <v>10.463029113225099</v>
      </c>
      <c r="Q23">
        <v>16.4819484374427</v>
      </c>
      <c r="R23">
        <v>14.594953464265499</v>
      </c>
      <c r="S23">
        <v>9.0660292266696008</v>
      </c>
    </row>
    <row r="24" spans="1:19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13.8577226069511</v>
      </c>
      <c r="G24">
        <v>12.6519607963307</v>
      </c>
      <c r="H24">
        <v>9.1461749169534308</v>
      </c>
      <c r="I24">
        <v>15.788803479026001</v>
      </c>
      <c r="J24">
        <v>10.1259565283989</v>
      </c>
      <c r="K24">
        <v>17.020648483755</v>
      </c>
      <c r="L24">
        <v>13.124559417255799</v>
      </c>
      <c r="M24">
        <v>710.8</v>
      </c>
      <c r="N24">
        <v>9.0843488101290699</v>
      </c>
      <c r="O24">
        <v>17.0410652236442</v>
      </c>
      <c r="P24">
        <v>8.4365210831023401</v>
      </c>
      <c r="Q24">
        <v>17.449964260185801</v>
      </c>
      <c r="R24">
        <v>15.642627985829099</v>
      </c>
      <c r="S24">
        <v>9.1348202869725608</v>
      </c>
    </row>
    <row r="25" spans="1:19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13.285554961313</v>
      </c>
      <c r="G25">
        <v>12.3088201590846</v>
      </c>
      <c r="H25">
        <v>11.399068458101301</v>
      </c>
      <c r="I25">
        <v>14.5060797860008</v>
      </c>
      <c r="J25">
        <v>9.5886567594446692</v>
      </c>
      <c r="K25">
        <v>21.511816263451401</v>
      </c>
      <c r="L25">
        <v>13.0611952761541</v>
      </c>
      <c r="M25">
        <v>6.47</v>
      </c>
      <c r="N25">
        <v>7.6348209829520002</v>
      </c>
      <c r="O25">
        <v>18.948918401351399</v>
      </c>
      <c r="P25">
        <v>11.699370441391499</v>
      </c>
      <c r="Q25">
        <v>17.7270461473571</v>
      </c>
      <c r="R25">
        <v>13.7383780560218</v>
      </c>
      <c r="S25">
        <v>9.7530798863485</v>
      </c>
    </row>
    <row r="26" spans="1:19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27.1568005601594</v>
      </c>
      <c r="G26">
        <v>38.652997915238103</v>
      </c>
      <c r="H26">
        <v>28.733000390408701</v>
      </c>
      <c r="I26">
        <v>26.9710332046937</v>
      </c>
      <c r="J26">
        <v>19.140588584698499</v>
      </c>
      <c r="K26">
        <v>55.823878421983899</v>
      </c>
      <c r="L26">
        <v>63.10546875</v>
      </c>
      <c r="M26">
        <v>0</v>
      </c>
      <c r="N26">
        <v>21.145533141210301</v>
      </c>
      <c r="O26">
        <v>40.5843330563752</v>
      </c>
      <c r="P26">
        <v>39.825127511189699</v>
      </c>
      <c r="Q26">
        <v>77.998674618952904</v>
      </c>
      <c r="R26">
        <v>63.389963664931699</v>
      </c>
      <c r="S26">
        <v>43.485583400700598</v>
      </c>
    </row>
    <row r="27" spans="1:19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10.7419302771053</v>
      </c>
      <c r="G27">
        <v>31.025369983678001</v>
      </c>
      <c r="H27">
        <v>21.058181934084701</v>
      </c>
      <c r="I27">
        <v>14.3845796869889</v>
      </c>
      <c r="J27">
        <v>7.2732150799933297</v>
      </c>
      <c r="K27">
        <v>43.430926139471403</v>
      </c>
      <c r="L27">
        <v>13.150666647159699</v>
      </c>
      <c r="M27">
        <v>0</v>
      </c>
      <c r="N27">
        <v>34.276716823686499</v>
      </c>
      <c r="O27">
        <v>40.114798950003703</v>
      </c>
      <c r="P27">
        <v>23.7054541128952</v>
      </c>
      <c r="Q27">
        <v>26.004354805561199</v>
      </c>
      <c r="R27">
        <v>19.389648067831601</v>
      </c>
      <c r="S27">
        <v>9.6372771511554305</v>
      </c>
    </row>
    <row r="28" spans="1:19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8.2763003422983203</v>
      </c>
      <c r="G28">
        <v>17.2943096648184</v>
      </c>
      <c r="H28">
        <v>11.3489463869637</v>
      </c>
      <c r="I28">
        <v>8.57676991021677</v>
      </c>
      <c r="J28">
        <v>7.2578505679192196</v>
      </c>
      <c r="K28">
        <v>25.687531535439899</v>
      </c>
      <c r="L28">
        <v>9.6442873237784195</v>
      </c>
      <c r="M28">
        <v>0</v>
      </c>
      <c r="N28">
        <v>17.029727595490801</v>
      </c>
      <c r="O28">
        <v>22.964022076313402</v>
      </c>
      <c r="P28">
        <v>13.8386941616406</v>
      </c>
      <c r="Q28">
        <v>13.870353128546499</v>
      </c>
      <c r="R28">
        <v>9.9742070816378696</v>
      </c>
      <c r="S28">
        <v>8.3038762886760207</v>
      </c>
    </row>
    <row r="29" spans="1:19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12.555232682116699</v>
      </c>
      <c r="G29">
        <v>18.319813412485701</v>
      </c>
      <c r="H29">
        <v>12.780911497419901</v>
      </c>
      <c r="I29">
        <v>19.5993099538574</v>
      </c>
      <c r="J29">
        <v>9.5650415812032996</v>
      </c>
      <c r="K29">
        <v>16.464081553726601</v>
      </c>
      <c r="L29">
        <v>9.1147160681186108</v>
      </c>
      <c r="M29">
        <v>3356.37</v>
      </c>
      <c r="N29">
        <v>19.787172328777</v>
      </c>
      <c r="O29">
        <v>22.6473006515706</v>
      </c>
      <c r="P29">
        <v>8.2367994875699395</v>
      </c>
      <c r="Q29">
        <v>13.4431952642309</v>
      </c>
      <c r="R29">
        <v>11.554543046357599</v>
      </c>
      <c r="S29">
        <v>6.6363632490830096</v>
      </c>
    </row>
    <row r="30" spans="1:19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25.550088730662701</v>
      </c>
      <c r="G30">
        <v>18.487166379526599</v>
      </c>
      <c r="H30">
        <v>17.708342910892998</v>
      </c>
      <c r="I30">
        <v>27.4010599799491</v>
      </c>
      <c r="J30">
        <v>19.3661119339686</v>
      </c>
      <c r="K30">
        <v>25.310434340460802</v>
      </c>
      <c r="L30">
        <v>28.990177658334702</v>
      </c>
      <c r="M30">
        <v>176</v>
      </c>
      <c r="N30">
        <v>15.0313110498568</v>
      </c>
      <c r="O30">
        <v>27.121451724580499</v>
      </c>
      <c r="P30">
        <v>16.1205073995771</v>
      </c>
      <c r="Q30">
        <v>39.346680716543702</v>
      </c>
      <c r="R30">
        <v>31.802073503111501</v>
      </c>
      <c r="S30">
        <v>19.968921578783799</v>
      </c>
    </row>
    <row r="31" spans="1:19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15.250928808248901</v>
      </c>
      <c r="G31">
        <v>17.051962988258801</v>
      </c>
      <c r="H31">
        <v>14.7754115683425</v>
      </c>
      <c r="I31">
        <v>18.0372926108816</v>
      </c>
      <c r="J31">
        <v>11.8990931983795</v>
      </c>
      <c r="K31">
        <v>20.6069218022431</v>
      </c>
      <c r="L31">
        <v>12.981677301157401</v>
      </c>
      <c r="M31">
        <v>649.4</v>
      </c>
      <c r="N31">
        <v>14.080469374135401</v>
      </c>
      <c r="O31">
        <v>23.404566945806</v>
      </c>
      <c r="P31">
        <v>12.2367613874654</v>
      </c>
      <c r="Q31">
        <v>17.497149145187201</v>
      </c>
      <c r="R31">
        <v>15.8540256304419</v>
      </c>
      <c r="S31">
        <v>10.1249201045676</v>
      </c>
    </row>
    <row r="32" spans="1:19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0</v>
      </c>
      <c r="G32">
        <v>0</v>
      </c>
      <c r="H32">
        <v>0</v>
      </c>
      <c r="I32">
        <v>0</v>
      </c>
      <c r="J32">
        <v>0</v>
      </c>
      <c r="K32">
        <v>17.681702652049999</v>
      </c>
      <c r="L32">
        <v>7.7813724808089297</v>
      </c>
      <c r="M32">
        <v>0</v>
      </c>
      <c r="N32">
        <v>-3.6342467462264501</v>
      </c>
      <c r="O32">
        <v>0</v>
      </c>
      <c r="P32">
        <v>9.9345331313701699</v>
      </c>
      <c r="Q32">
        <v>19.312925309923699</v>
      </c>
      <c r="R32">
        <v>17.631660549069299</v>
      </c>
      <c r="S32">
        <v>11.984412910815299</v>
      </c>
    </row>
    <row r="33" spans="1:19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10.364021567380499</v>
      </c>
      <c r="G33">
        <v>24.0608226434938</v>
      </c>
      <c r="H33">
        <v>6.5965352685868304</v>
      </c>
      <c r="I33">
        <v>11.025737032780601</v>
      </c>
      <c r="J33">
        <v>4.4100771481730598</v>
      </c>
      <c r="K33">
        <v>24.554707379134801</v>
      </c>
      <c r="L33">
        <v>14.475033389341201</v>
      </c>
      <c r="M33">
        <v>75477</v>
      </c>
      <c r="N33">
        <v>21.9101198049194</v>
      </c>
      <c r="O33">
        <v>25.2766411271263</v>
      </c>
      <c r="P33">
        <v>7.0067324003392697</v>
      </c>
      <c r="Q33">
        <v>25.877861104601202</v>
      </c>
      <c r="R33">
        <v>16.005328045651599</v>
      </c>
      <c r="S33">
        <v>5.5018328169186299</v>
      </c>
    </row>
    <row r="34" spans="1:19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50.266233727868297</v>
      </c>
      <c r="G34">
        <v>19.8108133352743</v>
      </c>
      <c r="H34">
        <v>18.504018214063699</v>
      </c>
      <c r="I34">
        <v>53.557733028537598</v>
      </c>
      <c r="J34">
        <v>31.213030414668602</v>
      </c>
      <c r="K34">
        <v>24.3341994489356</v>
      </c>
      <c r="L34">
        <v>42.3124205828572</v>
      </c>
      <c r="M34">
        <v>2534.48</v>
      </c>
      <c r="N34">
        <v>18.9177410493355</v>
      </c>
      <c r="O34">
        <v>27.822124542493501</v>
      </c>
      <c r="P34">
        <v>16.836585053516</v>
      </c>
      <c r="Q34">
        <v>56.246987024975603</v>
      </c>
      <c r="R34">
        <v>46.163996443477899</v>
      </c>
      <c r="S34">
        <v>28.239936393886701</v>
      </c>
    </row>
    <row r="35" spans="1:19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17.671763489099099</v>
      </c>
      <c r="G35">
        <v>19.443666174535199</v>
      </c>
      <c r="H35">
        <v>15.919162851083501</v>
      </c>
      <c r="I35">
        <v>22.076727420388298</v>
      </c>
      <c r="J35">
        <v>12.789870295279</v>
      </c>
      <c r="K35">
        <v>34.606265858306401</v>
      </c>
      <c r="L35">
        <v>27.338532775246499</v>
      </c>
      <c r="M35">
        <v>2459.62</v>
      </c>
      <c r="N35">
        <v>18.270476288030501</v>
      </c>
      <c r="O35">
        <v>26.7341453835717</v>
      </c>
      <c r="P35">
        <v>24.361132984637301</v>
      </c>
      <c r="Q35">
        <v>34.246381848144097</v>
      </c>
      <c r="R35">
        <v>33.074269853847603</v>
      </c>
      <c r="S35">
        <v>22.541115514405401</v>
      </c>
    </row>
    <row r="36" spans="1:19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4.4890661042291597</v>
      </c>
      <c r="G36">
        <v>12.839366590596599</v>
      </c>
      <c r="H36">
        <v>-2.9951418483124801</v>
      </c>
      <c r="I36">
        <v>1.0836605048769601</v>
      </c>
      <c r="J36">
        <v>1.1337457512734399</v>
      </c>
      <c r="K36">
        <v>32.659042448786401</v>
      </c>
      <c r="L36">
        <v>10.5138247322397</v>
      </c>
      <c r="M36">
        <v>775.98</v>
      </c>
      <c r="N36">
        <v>27.160479329220902</v>
      </c>
      <c r="O36">
        <v>18.567794447642999</v>
      </c>
      <c r="P36">
        <v>16.819637533699101</v>
      </c>
      <c r="Q36">
        <v>13.435484762865199</v>
      </c>
      <c r="R36">
        <v>12.303748287294001</v>
      </c>
      <c r="S36">
        <v>7.5626987623179804</v>
      </c>
    </row>
    <row r="37" spans="1:19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3.6474811692616802</v>
      </c>
      <c r="G37">
        <v>25.028113089003799</v>
      </c>
      <c r="H37">
        <v>-9.2088640202243397</v>
      </c>
      <c r="I37">
        <v>-1.9181314978147901</v>
      </c>
      <c r="J37">
        <v>-0.67274399450223998</v>
      </c>
      <c r="K37">
        <v>51.398064655515498</v>
      </c>
      <c r="L37">
        <v>2.6510909168237902</v>
      </c>
      <c r="M37">
        <v>0</v>
      </c>
      <c r="N37">
        <v>31.890070002592601</v>
      </c>
      <c r="O37">
        <v>36.619665041800999</v>
      </c>
      <c r="P37">
        <v>13.026619514913</v>
      </c>
      <c r="Q37">
        <v>10.515959902003701</v>
      </c>
      <c r="R37">
        <v>-5.9607682737699603</v>
      </c>
      <c r="S37">
        <v>-2.34806017844075</v>
      </c>
    </row>
    <row r="38" spans="1:19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17.9873113503746</v>
      </c>
      <c r="G38">
        <v>30.172710415787201</v>
      </c>
      <c r="H38">
        <v>33.746740345082699</v>
      </c>
      <c r="I38">
        <v>19.698354778065799</v>
      </c>
      <c r="J38">
        <v>16.552807098907898</v>
      </c>
      <c r="K38">
        <v>40.957647705894097</v>
      </c>
      <c r="L38">
        <v>24.4682542527968</v>
      </c>
      <c r="M38">
        <v>0</v>
      </c>
      <c r="N38">
        <v>28.719128579618602</v>
      </c>
      <c r="O38">
        <v>51.973925283025601</v>
      </c>
      <c r="P38">
        <v>28.473742614641701</v>
      </c>
      <c r="Q38">
        <v>20.363233955285601</v>
      </c>
      <c r="R38">
        <v>28.903999109987101</v>
      </c>
      <c r="S38">
        <v>22.936889286262701</v>
      </c>
    </row>
    <row r="39" spans="1:19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9.9008241410911992</v>
      </c>
      <c r="G39">
        <v>14.443229084285999</v>
      </c>
      <c r="H39">
        <v>7.9391162182248003</v>
      </c>
      <c r="I39">
        <v>13.384529442845301</v>
      </c>
      <c r="J39">
        <v>6.9824675271906198</v>
      </c>
      <c r="K39">
        <v>15.2815793613339</v>
      </c>
      <c r="L39">
        <v>16.907108123306902</v>
      </c>
      <c r="M39">
        <v>0</v>
      </c>
      <c r="N39">
        <v>12.855726665185299</v>
      </c>
      <c r="O39">
        <v>18.5071754108614</v>
      </c>
      <c r="P39">
        <v>6.9468302658486598</v>
      </c>
      <c r="Q39">
        <v>14.6836029978911</v>
      </c>
      <c r="R39">
        <v>23.246898090059901</v>
      </c>
      <c r="S39">
        <v>13.600276654503199</v>
      </c>
    </row>
    <row r="40" spans="1:19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20.215152766897202</v>
      </c>
      <c r="G40">
        <v>13.9093696553435</v>
      </c>
      <c r="H40">
        <v>15.757221247045999</v>
      </c>
      <c r="I40">
        <v>22.846462754025399</v>
      </c>
      <c r="J40">
        <v>5.8200746005465298</v>
      </c>
      <c r="K40">
        <v>29.202827228242899</v>
      </c>
      <c r="L40">
        <v>26.568419639422299</v>
      </c>
      <c r="M40">
        <v>0</v>
      </c>
      <c r="N40">
        <v>39.182970480317202</v>
      </c>
      <c r="O40">
        <v>25.466410007136101</v>
      </c>
      <c r="P40">
        <v>20.376357714651299</v>
      </c>
      <c r="Q40">
        <v>19.681091441750201</v>
      </c>
      <c r="R40">
        <v>29.242108650271401</v>
      </c>
      <c r="S40">
        <v>8.9633982162978008</v>
      </c>
    </row>
    <row r="41" spans="1:19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22.723730642409301</v>
      </c>
      <c r="G41">
        <v>39.1906664320096</v>
      </c>
      <c r="H41">
        <v>32.324753893534201</v>
      </c>
      <c r="I41">
        <v>23.997905248864601</v>
      </c>
      <c r="J41">
        <v>18.391511883827398</v>
      </c>
      <c r="K41">
        <v>53.231671223609602</v>
      </c>
      <c r="L41">
        <v>26.717845117845101</v>
      </c>
      <c r="M41">
        <v>0</v>
      </c>
      <c r="N41">
        <v>41.3980949895615</v>
      </c>
      <c r="O41">
        <v>54.369645053825103</v>
      </c>
      <c r="P41">
        <v>29.627646080559199</v>
      </c>
      <c r="Q41">
        <v>40.494089589382</v>
      </c>
      <c r="R41">
        <v>28.918521188094999</v>
      </c>
      <c r="S41">
        <v>21.303804329789699</v>
      </c>
    </row>
    <row r="42" spans="1:19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18.773804184300602</v>
      </c>
      <c r="G42">
        <v>17.185592205616999</v>
      </c>
      <c r="H42">
        <v>12.811198885688</v>
      </c>
      <c r="I42">
        <v>21.3388808943611</v>
      </c>
      <c r="J42">
        <v>14.774933821676701</v>
      </c>
      <c r="K42">
        <v>35.882549960924401</v>
      </c>
      <c r="L42">
        <v>32.341859882879497</v>
      </c>
      <c r="M42">
        <v>1000.6899999999901</v>
      </c>
      <c r="N42">
        <v>24.925570317442599</v>
      </c>
      <c r="O42">
        <v>22.8119477946309</v>
      </c>
      <c r="P42">
        <v>24.3045476536042</v>
      </c>
      <c r="Q42">
        <v>42.485181541119701</v>
      </c>
      <c r="R42">
        <v>39.044786380994303</v>
      </c>
      <c r="S42">
        <v>29.8331815417645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sqref="A1:XFD1048576"/>
    </sheetView>
  </sheetViews>
  <sheetFormatPr defaultColWidth="12.7109375" defaultRowHeight="15" x14ac:dyDescent="0.25"/>
  <sheetData>
    <row r="1" spans="1:15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</row>
    <row r="2" spans="1:15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22.701459276831201</v>
      </c>
      <c r="G2">
        <v>20.528443376881999</v>
      </c>
      <c r="H2">
        <v>-2.6741931805222801</v>
      </c>
      <c r="I2">
        <v>-23.6071354928125</v>
      </c>
      <c r="J2">
        <v>0</v>
      </c>
      <c r="K2">
        <v>9.8480585256049498</v>
      </c>
      <c r="L2">
        <v>-0.97697967959650001</v>
      </c>
      <c r="M2">
        <v>0.93071354705273102</v>
      </c>
      <c r="N2">
        <v>-5.2470434454060904</v>
      </c>
      <c r="O2">
        <v>5</v>
      </c>
    </row>
    <row r="3" spans="1:15" x14ac:dyDescent="0.25">
      <c r="A3" t="s">
        <v>15</v>
      </c>
      <c r="B3" t="s">
        <v>16</v>
      </c>
      <c r="C3" t="s">
        <v>17</v>
      </c>
      <c r="D3">
        <v>536770.78477042995</v>
      </c>
      <c r="E3">
        <v>610.04999999999995</v>
      </c>
      <c r="F3">
        <v>22.1688194653048</v>
      </c>
      <c r="G3">
        <v>3.1964593066142002</v>
      </c>
      <c r="H3">
        <v>19.946913094769901</v>
      </c>
      <c r="I3">
        <v>-0.98602921752030703</v>
      </c>
      <c r="J3">
        <v>18.461914642108699</v>
      </c>
      <c r="K3">
        <v>3.0141843971630999</v>
      </c>
      <c r="L3">
        <v>-7.8108538080383401</v>
      </c>
      <c r="M3">
        <v>7.5167430384208602</v>
      </c>
      <c r="N3">
        <v>1.33898604596203</v>
      </c>
      <c r="O3">
        <v>1</v>
      </c>
    </row>
    <row r="4" spans="1:15" x14ac:dyDescent="0.25">
      <c r="A4" t="s">
        <v>18</v>
      </c>
      <c r="B4" t="s">
        <v>19</v>
      </c>
      <c r="C4" t="s">
        <v>17</v>
      </c>
      <c r="D4">
        <v>536770.78477042995</v>
      </c>
      <c r="E4">
        <v>610.04999999999995</v>
      </c>
      <c r="F4">
        <v>22.1688194653048</v>
      </c>
      <c r="G4">
        <v>3.1964593066142002</v>
      </c>
      <c r="H4">
        <v>19.946913094769901</v>
      </c>
      <c r="I4">
        <v>-0.98602921752030703</v>
      </c>
      <c r="J4">
        <v>18.461914642108699</v>
      </c>
      <c r="K4">
        <v>3.0141843971630999</v>
      </c>
      <c r="L4">
        <v>-7.8108538080383401</v>
      </c>
      <c r="M4">
        <v>7.5167430384208602</v>
      </c>
      <c r="N4">
        <v>1.33898604596203</v>
      </c>
      <c r="O4">
        <v>1</v>
      </c>
    </row>
    <row r="5" spans="1:15" x14ac:dyDescent="0.25">
      <c r="A5" t="s">
        <v>20</v>
      </c>
      <c r="B5" t="s">
        <v>21</v>
      </c>
      <c r="C5" t="s">
        <v>17</v>
      </c>
      <c r="D5">
        <v>536770.78477042995</v>
      </c>
      <c r="E5">
        <v>610.04999999999995</v>
      </c>
      <c r="F5">
        <v>22.1688194653048</v>
      </c>
      <c r="G5">
        <v>3.1964593066142002</v>
      </c>
      <c r="H5">
        <v>19.946913094769901</v>
      </c>
      <c r="I5">
        <v>-0.98602921752030703</v>
      </c>
      <c r="J5">
        <v>18.461914642108699</v>
      </c>
      <c r="K5">
        <v>3.0141843971630999</v>
      </c>
      <c r="L5">
        <v>-7.8108538080383401</v>
      </c>
      <c r="M5">
        <v>7.5167430384208602</v>
      </c>
      <c r="N5">
        <v>1.33898604596203</v>
      </c>
      <c r="O5">
        <v>1</v>
      </c>
    </row>
    <row r="6" spans="1:15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91.256157635468</v>
      </c>
      <c r="G6">
        <v>9.7875080489375303</v>
      </c>
      <c r="H6">
        <v>45.411985018726597</v>
      </c>
      <c r="I6">
        <v>24.479042706436299</v>
      </c>
      <c r="J6">
        <v>0</v>
      </c>
      <c r="K6">
        <v>9.8480585256049498</v>
      </c>
      <c r="L6">
        <v>-0.97697967959650001</v>
      </c>
      <c r="M6">
        <v>0.93071354705273102</v>
      </c>
      <c r="N6">
        <v>-5.2470434454060904</v>
      </c>
      <c r="O6">
        <v>5</v>
      </c>
    </row>
    <row r="7" spans="1:15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24.6080059029699</v>
      </c>
      <c r="G7">
        <v>4.0710584752035404</v>
      </c>
      <c r="H7">
        <v>23.713417090949001</v>
      </c>
      <c r="I7">
        <v>2.7804747786588</v>
      </c>
      <c r="J7">
        <v>9.0611114309400804</v>
      </c>
      <c r="K7">
        <v>1.6737409313946801</v>
      </c>
      <c r="L7">
        <v>-9.1512972738067706</v>
      </c>
      <c r="M7">
        <v>5.0544323483670297</v>
      </c>
      <c r="N7">
        <v>-1.1233246440918001</v>
      </c>
      <c r="O7">
        <v>1</v>
      </c>
    </row>
    <row r="8" spans="1:15" x14ac:dyDescent="0.25">
      <c r="A8" t="s">
        <v>28</v>
      </c>
      <c r="B8" t="s">
        <v>29</v>
      </c>
      <c r="C8" t="s">
        <v>27</v>
      </c>
      <c r="D8">
        <v>1270154.3082278001</v>
      </c>
      <c r="E8">
        <v>1688.75</v>
      </c>
      <c r="F8">
        <v>24.6080059029699</v>
      </c>
      <c r="G8">
        <v>4.0710584752035404</v>
      </c>
      <c r="H8">
        <v>23.713417090949001</v>
      </c>
      <c r="I8">
        <v>2.7804747786588</v>
      </c>
      <c r="J8">
        <v>9.0611114309400804</v>
      </c>
      <c r="K8">
        <v>1.6737409313946801</v>
      </c>
      <c r="L8">
        <v>-9.1512972738067706</v>
      </c>
      <c r="M8">
        <v>5.0544323483670297</v>
      </c>
      <c r="N8">
        <v>-1.1233246440918001</v>
      </c>
      <c r="O8">
        <v>1</v>
      </c>
    </row>
    <row r="9" spans="1:15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11.159292035398201</v>
      </c>
      <c r="G9">
        <v>6.2017355306106303</v>
      </c>
      <c r="H9">
        <v>0</v>
      </c>
      <c r="I9">
        <v>-20.932942312290201</v>
      </c>
      <c r="J9">
        <v>0</v>
      </c>
      <c r="K9">
        <v>9.8480585256049498</v>
      </c>
      <c r="L9">
        <v>-0.97697967959650001</v>
      </c>
      <c r="M9">
        <v>0.93071354705273102</v>
      </c>
      <c r="N9">
        <v>-5.2470434454060904</v>
      </c>
      <c r="O9">
        <v>5</v>
      </c>
    </row>
    <row r="10" spans="1:15" x14ac:dyDescent="0.25">
      <c r="A10" t="s">
        <v>33</v>
      </c>
      <c r="B10" t="s">
        <v>34</v>
      </c>
      <c r="C10" t="s">
        <v>35</v>
      </c>
      <c r="D10">
        <v>23025.673136879999</v>
      </c>
      <c r="E10">
        <v>44.77</v>
      </c>
      <c r="F10">
        <v>40.786163522012501</v>
      </c>
      <c r="G10">
        <v>2.7473754746481802</v>
      </c>
      <c r="H10">
        <v>35.872534142640298</v>
      </c>
      <c r="I10">
        <v>14.9395918303501</v>
      </c>
      <c r="J10">
        <v>11.6711108404778</v>
      </c>
      <c r="K10">
        <v>14.5012787723785</v>
      </c>
      <c r="L10">
        <v>3.6762405671770599</v>
      </c>
      <c r="M10">
        <v>2.3314285714285701</v>
      </c>
      <c r="N10">
        <v>-3.84632842103025</v>
      </c>
      <c r="O10">
        <v>0</v>
      </c>
    </row>
    <row r="11" spans="1:15" x14ac:dyDescent="0.25">
      <c r="A11" t="s">
        <v>36</v>
      </c>
      <c r="B11" t="s">
        <v>37</v>
      </c>
      <c r="C11" t="s">
        <v>38</v>
      </c>
      <c r="D11">
        <v>21139.5</v>
      </c>
      <c r="E11">
        <v>251</v>
      </c>
      <c r="F11">
        <v>68.061600267827203</v>
      </c>
      <c r="G11">
        <v>2.5697211155378299</v>
      </c>
      <c r="H11">
        <v>66.943797805121307</v>
      </c>
      <c r="I11">
        <v>46.010855492831098</v>
      </c>
      <c r="J11">
        <v>-1.14300352427455</v>
      </c>
      <c r="K11">
        <v>34.584450402144697</v>
      </c>
      <c r="L11">
        <v>23.759412196943298</v>
      </c>
      <c r="M11">
        <v>13.909689130927999</v>
      </c>
      <c r="N11">
        <v>7.7319321384692401</v>
      </c>
      <c r="O11">
        <v>1</v>
      </c>
    </row>
    <row r="12" spans="1:15" x14ac:dyDescent="0.25">
      <c r="A12" t="s">
        <v>39</v>
      </c>
      <c r="B12" t="s">
        <v>40</v>
      </c>
      <c r="C12" t="s">
        <v>41</v>
      </c>
      <c r="D12">
        <v>85450.204919199998</v>
      </c>
      <c r="E12">
        <v>1348.05</v>
      </c>
      <c r="F12">
        <v>31.581259150805199</v>
      </c>
      <c r="G12">
        <v>4.4471644226846196</v>
      </c>
      <c r="H12">
        <v>10.2023298589822</v>
      </c>
      <c r="I12">
        <v>-10.730612453308</v>
      </c>
      <c r="J12">
        <v>19.190481666285599</v>
      </c>
      <c r="K12">
        <v>16.8559292649098</v>
      </c>
      <c r="L12">
        <v>6.0308910597083898</v>
      </c>
      <c r="M12">
        <v>9.2812592812592798E-2</v>
      </c>
      <c r="N12">
        <v>-6.08494439964623</v>
      </c>
      <c r="O12">
        <v>1</v>
      </c>
    </row>
    <row r="13" spans="1:15" x14ac:dyDescent="0.25">
      <c r="A13" t="s">
        <v>42</v>
      </c>
      <c r="B13" t="s">
        <v>43</v>
      </c>
      <c r="C13" t="s">
        <v>44</v>
      </c>
      <c r="D13">
        <v>10419.211488000001</v>
      </c>
      <c r="E13">
        <v>971.75</v>
      </c>
      <c r="F13">
        <v>65.263605442176797</v>
      </c>
      <c r="G13">
        <v>1.97067146899923</v>
      </c>
      <c r="H13">
        <v>24.185303514376901</v>
      </c>
      <c r="I13">
        <v>3.2523612020867398</v>
      </c>
      <c r="J13">
        <v>2.1126446239652501</v>
      </c>
      <c r="K13">
        <v>38.022867694055797</v>
      </c>
      <c r="L13">
        <v>27.1978294888543</v>
      </c>
      <c r="M13">
        <v>16.8390044487194</v>
      </c>
      <c r="N13">
        <v>10.6612474562606</v>
      </c>
      <c r="O13">
        <v>10</v>
      </c>
    </row>
    <row r="14" spans="1:15" x14ac:dyDescent="0.25">
      <c r="A14" t="s">
        <v>45</v>
      </c>
      <c r="B14" t="s">
        <v>46</v>
      </c>
      <c r="C14" t="s">
        <v>44</v>
      </c>
      <c r="D14">
        <v>10419.211488000001</v>
      </c>
      <c r="E14">
        <v>971.75</v>
      </c>
      <c r="F14">
        <v>65.263605442176797</v>
      </c>
      <c r="G14">
        <v>1.97067146899923</v>
      </c>
      <c r="H14">
        <v>24.185303514376901</v>
      </c>
      <c r="I14">
        <v>3.2523612020867398</v>
      </c>
      <c r="J14">
        <v>2.1126446239652501</v>
      </c>
      <c r="K14">
        <v>38.022867694055797</v>
      </c>
      <c r="L14">
        <v>27.1978294888543</v>
      </c>
      <c r="M14">
        <v>16.8390044487194</v>
      </c>
      <c r="N14">
        <v>10.6612474562606</v>
      </c>
      <c r="O14">
        <v>10</v>
      </c>
    </row>
    <row r="15" spans="1:15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23.062987736900698</v>
      </c>
      <c r="G15">
        <v>14.1433586230324</v>
      </c>
      <c r="H15">
        <v>19.5478543387031</v>
      </c>
      <c r="I15">
        <v>-1.38508797358712</v>
      </c>
      <c r="J15">
        <v>17.679281300612999</v>
      </c>
      <c r="K15">
        <v>-9.8785590366363802</v>
      </c>
      <c r="L15">
        <v>-20.703597241837802</v>
      </c>
      <c r="M15">
        <v>2.9374052919920701</v>
      </c>
      <c r="N15">
        <v>-3.2403517004667499</v>
      </c>
      <c r="O15">
        <v>1</v>
      </c>
    </row>
    <row r="16" spans="1:15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29.457364341085199</v>
      </c>
      <c r="G16">
        <v>21.7279726261762</v>
      </c>
      <c r="H16">
        <v>5.2205220522052302</v>
      </c>
      <c r="I16">
        <v>-15.712420260085</v>
      </c>
      <c r="J16">
        <v>0</v>
      </c>
      <c r="K16">
        <v>9.8480585256049498</v>
      </c>
      <c r="L16">
        <v>-0.97697967959650001</v>
      </c>
      <c r="M16">
        <v>0.93071354705273102</v>
      </c>
      <c r="N16">
        <v>-5.2470434454060904</v>
      </c>
      <c r="O16">
        <v>5</v>
      </c>
    </row>
    <row r="17" spans="1:15" x14ac:dyDescent="0.25">
      <c r="A17" t="s">
        <v>53</v>
      </c>
      <c r="B17" t="s">
        <v>54</v>
      </c>
      <c r="C17" t="s">
        <v>55</v>
      </c>
      <c r="D17">
        <v>74417.187076919901</v>
      </c>
      <c r="E17">
        <v>5195.45</v>
      </c>
      <c r="F17">
        <v>30.2819815188635</v>
      </c>
      <c r="G17">
        <v>2.4742803799478299</v>
      </c>
      <c r="H17">
        <v>26.402286965512999</v>
      </c>
      <c r="I17">
        <v>5.4693446532227901</v>
      </c>
      <c r="J17">
        <v>41.0815046701996</v>
      </c>
      <c r="K17">
        <v>21.2403010326118</v>
      </c>
      <c r="L17">
        <v>10.4152628274104</v>
      </c>
      <c r="M17">
        <v>0.64702976530641099</v>
      </c>
      <c r="N17">
        <v>-5.5307272271524104</v>
      </c>
      <c r="O17">
        <v>5</v>
      </c>
    </row>
    <row r="18" spans="1:15" x14ac:dyDescent="0.25">
      <c r="A18" t="s">
        <v>56</v>
      </c>
      <c r="B18" t="s">
        <v>57</v>
      </c>
      <c r="C18" t="s">
        <v>58</v>
      </c>
      <c r="D18">
        <v>336998.746641915</v>
      </c>
      <c r="E18">
        <v>3526</v>
      </c>
      <c r="F18">
        <v>31.2806001824375</v>
      </c>
      <c r="G18">
        <v>1.6137266023823</v>
      </c>
      <c r="H18">
        <v>17.281178798915601</v>
      </c>
      <c r="I18">
        <v>-3.6517635133745698</v>
      </c>
      <c r="J18">
        <v>20.351465650572099</v>
      </c>
      <c r="K18">
        <v>26.479661381734601</v>
      </c>
      <c r="L18">
        <v>15.6546231765332</v>
      </c>
      <c r="M18">
        <v>6.2464217916654103</v>
      </c>
      <c r="N18">
        <v>6.8664799206586302E-2</v>
      </c>
      <c r="O18">
        <v>1</v>
      </c>
    </row>
    <row r="19" spans="1:15" x14ac:dyDescent="0.25">
      <c r="A19" t="s">
        <v>59</v>
      </c>
      <c r="B19" t="s">
        <v>60</v>
      </c>
      <c r="C19" t="s">
        <v>61</v>
      </c>
      <c r="D19">
        <v>350570.928189495</v>
      </c>
      <c r="E19">
        <v>2489.6999999999998</v>
      </c>
      <c r="F19">
        <v>45.163547315025298</v>
      </c>
      <c r="G19">
        <v>0.57436638952485997</v>
      </c>
      <c r="H19">
        <v>43.090318687318501</v>
      </c>
      <c r="I19">
        <v>22.157376375028299</v>
      </c>
      <c r="J19">
        <v>14.4049262489707</v>
      </c>
      <c r="K19">
        <v>10.6557923509411</v>
      </c>
      <c r="L19">
        <v>-0.16924585426032099</v>
      </c>
      <c r="M19">
        <v>4.5214105793450798</v>
      </c>
      <c r="N19">
        <v>-1.65634641311374</v>
      </c>
      <c r="O19">
        <v>2</v>
      </c>
    </row>
    <row r="20" spans="1:15" x14ac:dyDescent="0.25">
      <c r="A20" t="s">
        <v>62</v>
      </c>
      <c r="B20" t="s">
        <v>63</v>
      </c>
      <c r="C20" t="s">
        <v>61</v>
      </c>
      <c r="D20">
        <v>350570.928189495</v>
      </c>
      <c r="E20">
        <v>2489.6999999999998</v>
      </c>
      <c r="F20">
        <v>45.163547315025298</v>
      </c>
      <c r="G20">
        <v>0.57436638952485997</v>
      </c>
      <c r="H20">
        <v>43.090318687318501</v>
      </c>
      <c r="I20">
        <v>22.157376375028299</v>
      </c>
      <c r="J20">
        <v>14.4049262489707</v>
      </c>
      <c r="K20">
        <v>10.6557923509411</v>
      </c>
      <c r="L20">
        <v>-0.16924585426032099</v>
      </c>
      <c r="M20">
        <v>4.5214105793450798</v>
      </c>
      <c r="N20">
        <v>-1.65634641311374</v>
      </c>
      <c r="O20">
        <v>2</v>
      </c>
    </row>
    <row r="21" spans="1:15" x14ac:dyDescent="0.25">
      <c r="A21" t="s">
        <v>64</v>
      </c>
      <c r="B21" t="s">
        <v>65</v>
      </c>
      <c r="C21" t="s">
        <v>66</v>
      </c>
      <c r="D21">
        <v>51271.36407317</v>
      </c>
      <c r="E21">
        <v>1888.7</v>
      </c>
      <c r="F21">
        <v>46.996273920361098</v>
      </c>
      <c r="G21">
        <v>7.16630486578069</v>
      </c>
      <c r="H21">
        <v>42.8520104754611</v>
      </c>
      <c r="I21">
        <v>21.919068163170898</v>
      </c>
      <c r="J21">
        <v>31.989249489849001</v>
      </c>
      <c r="K21">
        <v>26.2225786510283</v>
      </c>
      <c r="L21">
        <v>15.3975404458269</v>
      </c>
      <c r="M21">
        <v>-5.0928368633953802</v>
      </c>
      <c r="N21">
        <v>-11.2705938558542</v>
      </c>
      <c r="O21">
        <v>1</v>
      </c>
    </row>
    <row r="22" spans="1:15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46.996273920361098</v>
      </c>
      <c r="G22">
        <v>7.16630486578069</v>
      </c>
      <c r="H22">
        <v>42.8520104754611</v>
      </c>
      <c r="I22">
        <v>21.919068163170898</v>
      </c>
      <c r="J22">
        <v>31.989249489849001</v>
      </c>
      <c r="K22">
        <v>26.2225786510283</v>
      </c>
      <c r="L22">
        <v>15.3975404458269</v>
      </c>
      <c r="M22">
        <v>-5.0928368633953802</v>
      </c>
      <c r="N22">
        <v>-11.2705938558542</v>
      </c>
      <c r="O22">
        <v>1</v>
      </c>
    </row>
    <row r="23" spans="1:15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34.134053331848797</v>
      </c>
      <c r="G23">
        <v>4.7957002635456298</v>
      </c>
      <c r="H23">
        <v>5.8680082604683701</v>
      </c>
      <c r="I23">
        <v>-15.064934051821799</v>
      </c>
      <c r="J23">
        <v>14.9649439615698</v>
      </c>
      <c r="K23">
        <v>8.2728559552429903</v>
      </c>
      <c r="L23">
        <v>-2.5521822499584599</v>
      </c>
      <c r="M23">
        <v>-1.7933929772361299</v>
      </c>
      <c r="N23">
        <v>-7.9711499696949604</v>
      </c>
      <c r="O23">
        <v>2</v>
      </c>
    </row>
    <row r="24" spans="1:15" x14ac:dyDescent="0.25">
      <c r="A24" t="s">
        <v>72</v>
      </c>
      <c r="B24" t="s">
        <v>73</v>
      </c>
      <c r="C24" t="s">
        <v>74</v>
      </c>
      <c r="D24">
        <v>47074.138231600002</v>
      </c>
      <c r="E24">
        <v>7494.3</v>
      </c>
      <c r="F24">
        <v>31.270526620015499</v>
      </c>
      <c r="G24">
        <v>43.5757842627063</v>
      </c>
      <c r="H24">
        <v>-7.6351401316275904</v>
      </c>
      <c r="I24">
        <v>-28.568082443917799</v>
      </c>
      <c r="J24">
        <v>39.978878964690601</v>
      </c>
      <c r="K24">
        <v>17.4968251728517</v>
      </c>
      <c r="L24">
        <v>6.6717869676502399</v>
      </c>
      <c r="M24">
        <v>-3.5538482327278298</v>
      </c>
      <c r="N24">
        <v>-9.7316052251866605</v>
      </c>
      <c r="O24">
        <v>10</v>
      </c>
    </row>
    <row r="25" spans="1:15" x14ac:dyDescent="0.25">
      <c r="A25" t="s">
        <v>75</v>
      </c>
      <c r="B25" t="s">
        <v>76</v>
      </c>
      <c r="C25" t="s">
        <v>74</v>
      </c>
      <c r="D25">
        <v>47074.138231600002</v>
      </c>
      <c r="E25">
        <v>7494.3</v>
      </c>
      <c r="F25">
        <v>31.270526620015499</v>
      </c>
      <c r="G25">
        <v>43.5757842627063</v>
      </c>
      <c r="H25">
        <v>-7.6351401316275904</v>
      </c>
      <c r="I25">
        <v>-28.568082443917799</v>
      </c>
      <c r="J25">
        <v>39.978878964690601</v>
      </c>
      <c r="K25">
        <v>17.4968251728517</v>
      </c>
      <c r="L25">
        <v>6.6717869676502399</v>
      </c>
      <c r="M25">
        <v>-3.5538482327278298</v>
      </c>
      <c r="N25">
        <v>-9.7316052251866605</v>
      </c>
      <c r="O25">
        <v>10</v>
      </c>
    </row>
    <row r="26" spans="1:15" x14ac:dyDescent="0.25">
      <c r="A26" t="s">
        <v>77</v>
      </c>
      <c r="B26" t="s">
        <v>78</v>
      </c>
      <c r="C26" t="s">
        <v>79</v>
      </c>
      <c r="D26">
        <v>9320.3236109499994</v>
      </c>
      <c r="E26">
        <v>454.6</v>
      </c>
      <c r="F26">
        <v>49.909315746084097</v>
      </c>
      <c r="G26">
        <v>7.6660800703915299</v>
      </c>
      <c r="H26">
        <v>9.8200265732576497</v>
      </c>
      <c r="I26">
        <v>-11.1129157390325</v>
      </c>
      <c r="J26">
        <v>46.312000201944898</v>
      </c>
      <c r="K26">
        <v>26.506191735077199</v>
      </c>
      <c r="L26">
        <v>15.681153529875701</v>
      </c>
      <c r="M26">
        <v>21.3399172561057</v>
      </c>
      <c r="N26">
        <v>15.1621602636468</v>
      </c>
      <c r="O26">
        <v>1</v>
      </c>
    </row>
    <row r="27" spans="1:15" x14ac:dyDescent="0.25">
      <c r="A27" t="s">
        <v>80</v>
      </c>
      <c r="B27" t="s">
        <v>81</v>
      </c>
      <c r="C27" t="s">
        <v>82</v>
      </c>
      <c r="D27">
        <v>209776.15576004999</v>
      </c>
      <c r="E27">
        <v>167.2</v>
      </c>
      <c r="F27">
        <v>37.613168724279802</v>
      </c>
      <c r="G27">
        <v>1.52511961722487</v>
      </c>
      <c r="H27">
        <v>26.141078838174199</v>
      </c>
      <c r="I27">
        <v>5.208136525884</v>
      </c>
      <c r="J27">
        <v>1.1447461075493901</v>
      </c>
      <c r="K27">
        <v>10.2902374670184</v>
      </c>
      <c r="L27">
        <v>-0.53480073818298501</v>
      </c>
      <c r="M27">
        <v>6.3275039745627897</v>
      </c>
      <c r="N27">
        <v>0.14974698210396001</v>
      </c>
      <c r="O27">
        <v>5</v>
      </c>
    </row>
    <row r="28" spans="1:15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23.5495495495495</v>
      </c>
      <c r="G28">
        <v>20.861892956103201</v>
      </c>
      <c r="H28">
        <v>1.80387499072082</v>
      </c>
      <c r="I28">
        <v>-19.129067321569401</v>
      </c>
      <c r="J28">
        <v>5.5827449925116701</v>
      </c>
      <c r="K28">
        <v>-2.8271806136186299</v>
      </c>
      <c r="L28">
        <v>-13.65221881882</v>
      </c>
      <c r="M28">
        <v>7.75516618213247</v>
      </c>
      <c r="N28">
        <v>1.57740918967364</v>
      </c>
      <c r="O28">
        <v>5</v>
      </c>
    </row>
    <row r="29" spans="1:15" x14ac:dyDescent="0.25">
      <c r="A29" t="s">
        <v>86</v>
      </c>
      <c r="B29" t="s">
        <v>87</v>
      </c>
      <c r="C29" t="s">
        <v>88</v>
      </c>
      <c r="D29">
        <v>30932.112249999998</v>
      </c>
      <c r="E29">
        <v>2782.05</v>
      </c>
      <c r="F29">
        <v>9.7867050768532593</v>
      </c>
      <c r="G29">
        <v>50.031451627396997</v>
      </c>
      <c r="H29">
        <v>-12.968466495651599</v>
      </c>
      <c r="I29">
        <v>-33.901408807941799</v>
      </c>
      <c r="J29">
        <v>0</v>
      </c>
      <c r="K29">
        <v>9.8480585256049498</v>
      </c>
      <c r="L29">
        <v>-0.97697967959650001</v>
      </c>
      <c r="M29">
        <v>0.93071354705273102</v>
      </c>
      <c r="N29">
        <v>-5.2470434454060904</v>
      </c>
      <c r="O29">
        <v>5</v>
      </c>
    </row>
    <row r="30" spans="1:15" x14ac:dyDescent="0.25">
      <c r="A30" t="s">
        <v>89</v>
      </c>
      <c r="B30" t="s">
        <v>90</v>
      </c>
      <c r="C30" t="s">
        <v>91</v>
      </c>
      <c r="D30">
        <v>1269709.12168787</v>
      </c>
      <c r="E30">
        <v>3463.3</v>
      </c>
      <c r="F30">
        <v>18.358907761183801</v>
      </c>
      <c r="G30">
        <v>3.2252475962232401</v>
      </c>
      <c r="H30">
        <v>9.4318756319514598</v>
      </c>
      <c r="I30">
        <v>-11.501066680338701</v>
      </c>
      <c r="J30">
        <v>11.645136550358499</v>
      </c>
      <c r="K30">
        <v>2.9793940114775102</v>
      </c>
      <c r="L30">
        <v>-7.8456441937239303</v>
      </c>
      <c r="M30">
        <v>7.2993153019177797</v>
      </c>
      <c r="N30">
        <v>1.1215583094589501</v>
      </c>
      <c r="O30">
        <v>1</v>
      </c>
    </row>
    <row r="31" spans="1:15" x14ac:dyDescent="0.25">
      <c r="A31" t="s">
        <v>92</v>
      </c>
      <c r="B31" t="s">
        <v>93</v>
      </c>
      <c r="C31" t="s">
        <v>91</v>
      </c>
      <c r="D31">
        <v>1269709.12168787</v>
      </c>
      <c r="E31">
        <v>3463.3</v>
      </c>
      <c r="F31">
        <v>18.358907761183801</v>
      </c>
      <c r="G31">
        <v>3.2252475962232401</v>
      </c>
      <c r="H31">
        <v>9.4318756319514598</v>
      </c>
      <c r="I31">
        <v>-11.501066680338701</v>
      </c>
      <c r="J31">
        <v>11.645136550358499</v>
      </c>
      <c r="K31">
        <v>2.9793940114775102</v>
      </c>
      <c r="L31">
        <v>-7.8456441937239303</v>
      </c>
      <c r="M31">
        <v>7.2993153019177797</v>
      </c>
      <c r="N31">
        <v>1.1215583094589501</v>
      </c>
      <c r="O31">
        <v>1</v>
      </c>
    </row>
    <row r="32" spans="1:15" x14ac:dyDescent="0.25">
      <c r="A32" t="s">
        <v>94</v>
      </c>
      <c r="B32" t="s">
        <v>95</v>
      </c>
      <c r="C32" t="s">
        <v>96</v>
      </c>
      <c r="D32">
        <v>96578.7967469</v>
      </c>
      <c r="E32">
        <v>3666.55</v>
      </c>
      <c r="F32">
        <v>34.305860805860803</v>
      </c>
      <c r="G32">
        <v>8.3825394444368708</v>
      </c>
      <c r="H32">
        <v>-2.0071358892467202</v>
      </c>
      <c r="I32">
        <v>-22.940078201536899</v>
      </c>
      <c r="J32">
        <v>27.443715283518198</v>
      </c>
      <c r="K32">
        <v>9.6735115086071506</v>
      </c>
      <c r="L32">
        <v>-1.1515266965942901</v>
      </c>
      <c r="M32">
        <v>2.8139195782625799</v>
      </c>
      <c r="N32">
        <v>-3.3638374141962402</v>
      </c>
      <c r="O32">
        <v>2</v>
      </c>
    </row>
    <row r="33" spans="1:15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19.626960576515401</v>
      </c>
      <c r="G33">
        <v>20.747696669029001</v>
      </c>
      <c r="H33">
        <v>11.4533965244865</v>
      </c>
      <c r="I33">
        <v>-9.4795457878036693</v>
      </c>
      <c r="J33">
        <v>6.8733198454657503</v>
      </c>
      <c r="K33">
        <v>-14.717437292233299</v>
      </c>
      <c r="L33">
        <v>-25.542475497434701</v>
      </c>
      <c r="M33">
        <v>-0.159207500442239</v>
      </c>
      <c r="N33">
        <v>-6.3369644929010596</v>
      </c>
      <c r="O33">
        <v>1</v>
      </c>
    </row>
    <row r="34" spans="1:15" x14ac:dyDescent="0.25">
      <c r="A34" t="s">
        <v>100</v>
      </c>
      <c r="B34" t="s">
        <v>101</v>
      </c>
      <c r="C34" t="s">
        <v>102</v>
      </c>
      <c r="D34">
        <v>37262.382713159997</v>
      </c>
      <c r="E34">
        <v>4593.95</v>
      </c>
      <c r="F34">
        <v>56.629730651210302</v>
      </c>
      <c r="G34">
        <v>0.95886981791268799</v>
      </c>
      <c r="H34">
        <v>32.905642909837802</v>
      </c>
      <c r="I34">
        <v>11.972700597547499</v>
      </c>
      <c r="J34">
        <v>59.920738455103098</v>
      </c>
      <c r="K34">
        <v>35.480779155668898</v>
      </c>
      <c r="L34">
        <v>24.655740950467401</v>
      </c>
      <c r="M34">
        <v>5.6007631657586696</v>
      </c>
      <c r="N34">
        <v>-0.57699382670015498</v>
      </c>
      <c r="O34">
        <v>10</v>
      </c>
    </row>
    <row r="35" spans="1:15" x14ac:dyDescent="0.25">
      <c r="A35" t="s">
        <v>103</v>
      </c>
      <c r="B35" t="s">
        <v>104</v>
      </c>
      <c r="C35" t="s">
        <v>102</v>
      </c>
      <c r="D35">
        <v>37262.382713159997</v>
      </c>
      <c r="E35">
        <v>4593.95</v>
      </c>
      <c r="F35">
        <v>56.629730651210302</v>
      </c>
      <c r="G35">
        <v>0.95886981791268799</v>
      </c>
      <c r="H35">
        <v>32.905642909837802</v>
      </c>
      <c r="I35">
        <v>11.972700597547499</v>
      </c>
      <c r="J35">
        <v>59.920738455103098</v>
      </c>
      <c r="K35">
        <v>35.480779155668898</v>
      </c>
      <c r="L35">
        <v>24.655740950467401</v>
      </c>
      <c r="M35">
        <v>5.6007631657586696</v>
      </c>
      <c r="N35">
        <v>-0.57699382670015498</v>
      </c>
      <c r="O35">
        <v>10</v>
      </c>
    </row>
    <row r="36" spans="1:15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59.791541391060299</v>
      </c>
      <c r="G36">
        <v>1.8564977420973201</v>
      </c>
      <c r="H36">
        <v>58.646766169154198</v>
      </c>
      <c r="I36">
        <v>37.713823856863897</v>
      </c>
      <c r="J36">
        <v>26.285387903155801</v>
      </c>
      <c r="K36">
        <v>34.867196751818597</v>
      </c>
      <c r="L36">
        <v>24.042158546617099</v>
      </c>
      <c r="M36">
        <v>1.03929024081115</v>
      </c>
      <c r="N36">
        <v>-5.1384667516476696</v>
      </c>
      <c r="O36">
        <v>1</v>
      </c>
    </row>
    <row r="37" spans="1:15" x14ac:dyDescent="0.25">
      <c r="A37" t="s">
        <v>108</v>
      </c>
      <c r="B37" t="s">
        <v>109</v>
      </c>
      <c r="C37" t="s">
        <v>107</v>
      </c>
      <c r="D37">
        <v>56851.523688549998</v>
      </c>
      <c r="E37">
        <v>398.6</v>
      </c>
      <c r="F37">
        <v>59.791541391060299</v>
      </c>
      <c r="G37">
        <v>1.8564977420973201</v>
      </c>
      <c r="H37">
        <v>58.646766169154198</v>
      </c>
      <c r="I37">
        <v>37.713823856863897</v>
      </c>
      <c r="J37">
        <v>26.285387903155801</v>
      </c>
      <c r="K37">
        <v>34.867196751818597</v>
      </c>
      <c r="L37">
        <v>24.042158546617099</v>
      </c>
      <c r="M37">
        <v>1.03929024081115</v>
      </c>
      <c r="N37">
        <v>-5.1384667516476696</v>
      </c>
      <c r="O37">
        <v>1</v>
      </c>
    </row>
    <row r="38" spans="1:15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20.325203252032502</v>
      </c>
      <c r="G38">
        <v>23.828828828828801</v>
      </c>
      <c r="H38">
        <v>6.78210678210678</v>
      </c>
      <c r="I38">
        <v>-14.1508355301834</v>
      </c>
      <c r="J38">
        <v>2.8926726260494999</v>
      </c>
      <c r="K38">
        <v>-12.9070223617104</v>
      </c>
      <c r="L38">
        <v>-23.732060566911901</v>
      </c>
      <c r="M38">
        <v>3.5447761194029801</v>
      </c>
      <c r="N38">
        <v>-2.6329808730558399</v>
      </c>
      <c r="O38">
        <v>1</v>
      </c>
    </row>
    <row r="39" spans="1:15" x14ac:dyDescent="0.25">
      <c r="A39" t="s">
        <v>113</v>
      </c>
      <c r="B39" t="s">
        <v>114</v>
      </c>
      <c r="C39" t="s">
        <v>115</v>
      </c>
      <c r="D39">
        <v>30811.504231200001</v>
      </c>
      <c r="E39">
        <v>1278.05</v>
      </c>
      <c r="F39">
        <v>20.792968196210001</v>
      </c>
      <c r="G39">
        <v>17.4875787332263</v>
      </c>
      <c r="H39">
        <v>16.9625697812757</v>
      </c>
      <c r="I39">
        <v>-3.9703725310145099</v>
      </c>
      <c r="J39">
        <v>0</v>
      </c>
      <c r="K39">
        <v>9.8480585256049498</v>
      </c>
      <c r="L39">
        <v>-0.97697967959650001</v>
      </c>
      <c r="M39">
        <v>0.93071354705273102</v>
      </c>
      <c r="N39">
        <v>-5.2470434454060904</v>
      </c>
      <c r="O39">
        <v>5</v>
      </c>
    </row>
    <row r="40" spans="1:15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111.262526153507</v>
      </c>
      <c r="G40">
        <v>2.9463506170265399</v>
      </c>
      <c r="H40">
        <v>109.543443831576</v>
      </c>
      <c r="I40">
        <v>88.610501519286402</v>
      </c>
      <c r="J40">
        <v>37.346553007684001</v>
      </c>
      <c r="K40">
        <v>52.896991432556199</v>
      </c>
      <c r="L40">
        <v>42.071953227354797</v>
      </c>
      <c r="M40">
        <v>-0.30529789279496899</v>
      </c>
      <c r="N40">
        <v>-6.4830548852538001</v>
      </c>
      <c r="O40">
        <v>10</v>
      </c>
    </row>
    <row r="41" spans="1:15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24.145217057241599</v>
      </c>
      <c r="G41">
        <v>18.5208107689927</v>
      </c>
      <c r="H41">
        <v>15.886677425138901</v>
      </c>
      <c r="I41">
        <v>-5.0462648871512998</v>
      </c>
      <c r="J41">
        <v>4.0278813204052799</v>
      </c>
      <c r="K41">
        <v>-8.45609065155808</v>
      </c>
      <c r="L41">
        <v>-19.281128856759501</v>
      </c>
      <c r="M41">
        <v>4.8847776695877796</v>
      </c>
      <c r="N41">
        <v>-1.29297932287104</v>
      </c>
      <c r="O41">
        <v>2</v>
      </c>
    </row>
    <row r="42" spans="1:15" x14ac:dyDescent="0.25">
      <c r="A42" t="s">
        <v>122</v>
      </c>
      <c r="B42" t="s">
        <v>123</v>
      </c>
      <c r="C42" t="s">
        <v>44</v>
      </c>
      <c r="D42">
        <v>10419.211488000001</v>
      </c>
      <c r="E42">
        <v>971.75</v>
      </c>
      <c r="F42">
        <v>65.263605442176797</v>
      </c>
      <c r="G42">
        <v>1.97067146899923</v>
      </c>
      <c r="H42">
        <v>24.185303514376901</v>
      </c>
      <c r="I42">
        <v>3.2523612020867398</v>
      </c>
      <c r="J42">
        <v>2.1126446239652501</v>
      </c>
      <c r="K42">
        <v>38.022867694055797</v>
      </c>
      <c r="L42">
        <v>27.1978294888543</v>
      </c>
      <c r="M42">
        <v>16.8390044487194</v>
      </c>
      <c r="N42">
        <v>10.6612474562606</v>
      </c>
      <c r="O4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XFD1048576"/>
    </sheetView>
  </sheetViews>
  <sheetFormatPr defaultColWidth="12" defaultRowHeight="15" x14ac:dyDescent="0.25"/>
  <sheetData>
    <row r="1" spans="1:18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124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170</v>
      </c>
      <c r="Q1" s="2" t="s">
        <v>171</v>
      </c>
      <c r="R1" s="2" t="s">
        <v>172</v>
      </c>
    </row>
    <row r="2" spans="1:18" x14ac:dyDescent="0.25">
      <c r="A2" t="s">
        <v>12</v>
      </c>
      <c r="B2" t="s">
        <v>13</v>
      </c>
      <c r="C2" t="s">
        <v>14</v>
      </c>
      <c r="D2">
        <v>81931.125570924996</v>
      </c>
      <c r="E2">
        <v>853.45</v>
      </c>
      <c r="F2">
        <v>21.613613384933899</v>
      </c>
      <c r="G2">
        <v>0</v>
      </c>
      <c r="H2">
        <v>27.614070078694599</v>
      </c>
      <c r="I2">
        <v>25.5715840501122</v>
      </c>
      <c r="J2">
        <v>35.720880829745298</v>
      </c>
      <c r="K2">
        <v>0</v>
      </c>
      <c r="L2">
        <v>39.334254253229197</v>
      </c>
      <c r="M2">
        <v>0</v>
      </c>
      <c r="N2">
        <v>37.646075355923998</v>
      </c>
      <c r="O2">
        <v>-51.897318887112696</v>
      </c>
      <c r="P2">
        <v>18.927516701687399</v>
      </c>
      <c r="Q2">
        <v>26.404855276104399</v>
      </c>
      <c r="R2">
        <v>8.2777356609805501</v>
      </c>
    </row>
    <row r="3" spans="1:18" x14ac:dyDescent="0.25">
      <c r="A3" t="s">
        <v>15</v>
      </c>
      <c r="B3" t="s">
        <v>16</v>
      </c>
      <c r="C3" t="s">
        <v>17</v>
      </c>
      <c r="D3">
        <v>103427.24357999999</v>
      </c>
      <c r="E3">
        <v>199.05</v>
      </c>
      <c r="F3">
        <v>15.4340014051417</v>
      </c>
      <c r="G3">
        <v>0</v>
      </c>
      <c r="H3">
        <v>0</v>
      </c>
      <c r="I3">
        <v>0</v>
      </c>
      <c r="J3">
        <v>0</v>
      </c>
      <c r="K3">
        <v>0</v>
      </c>
      <c r="L3">
        <v>89.882657786485893</v>
      </c>
      <c r="M3">
        <v>-100.79922710037999</v>
      </c>
      <c r="N3">
        <v>97.408125075350299</v>
      </c>
      <c r="O3">
        <v>-442.501630342895</v>
      </c>
      <c r="P3">
        <v>11.0009339205182</v>
      </c>
      <c r="Q3">
        <v>26.1992939409221</v>
      </c>
      <c r="R3">
        <v>-48.614570783832598</v>
      </c>
    </row>
    <row r="4" spans="1:18" x14ac:dyDescent="0.25">
      <c r="A4" t="s">
        <v>18</v>
      </c>
      <c r="B4" t="s">
        <v>19</v>
      </c>
      <c r="C4" t="s">
        <v>17</v>
      </c>
      <c r="D4">
        <v>70635.664804569999</v>
      </c>
      <c r="E4">
        <v>63.85</v>
      </c>
      <c r="F4">
        <v>11.5213422621066</v>
      </c>
      <c r="G4">
        <v>0</v>
      </c>
      <c r="H4">
        <v>0</v>
      </c>
      <c r="I4">
        <v>0</v>
      </c>
      <c r="J4">
        <v>0</v>
      </c>
      <c r="K4">
        <v>0</v>
      </c>
      <c r="L4">
        <v>-15.3696788017574</v>
      </c>
      <c r="M4">
        <v>0</v>
      </c>
      <c r="N4">
        <v>5.8275925945343303</v>
      </c>
      <c r="O4">
        <v>12.7781441300138</v>
      </c>
      <c r="P4">
        <v>144.82077029464199</v>
      </c>
      <c r="Q4">
        <v>12.1972037838067</v>
      </c>
      <c r="R4">
        <v>-47.652556213717901</v>
      </c>
    </row>
    <row r="5" spans="1:18" x14ac:dyDescent="0.25">
      <c r="A5" t="s">
        <v>20</v>
      </c>
      <c r="B5" t="s">
        <v>21</v>
      </c>
      <c r="C5" t="s">
        <v>17</v>
      </c>
      <c r="D5">
        <v>34014.701010719997</v>
      </c>
      <c r="E5">
        <v>28.85</v>
      </c>
      <c r="F5">
        <v>5.8538322830880603</v>
      </c>
      <c r="G5">
        <v>0</v>
      </c>
      <c r="H5">
        <v>0</v>
      </c>
      <c r="I5">
        <v>0</v>
      </c>
      <c r="J5">
        <v>0</v>
      </c>
      <c r="K5">
        <v>0</v>
      </c>
      <c r="L5">
        <v>83.2377176185162</v>
      </c>
      <c r="M5">
        <v>0</v>
      </c>
      <c r="N5">
        <v>64.139284327854099</v>
      </c>
      <c r="O5">
        <v>-32.185938444889999</v>
      </c>
      <c r="P5">
        <v>0</v>
      </c>
      <c r="Q5">
        <v>11.501055559557299</v>
      </c>
      <c r="R5">
        <v>0</v>
      </c>
    </row>
    <row r="6" spans="1:18" x14ac:dyDescent="0.25">
      <c r="A6" t="s">
        <v>22</v>
      </c>
      <c r="B6" t="s">
        <v>23</v>
      </c>
      <c r="C6" t="s">
        <v>24</v>
      </c>
      <c r="D6">
        <v>65145.6530524349</v>
      </c>
      <c r="E6">
        <v>77.650000000000006</v>
      </c>
      <c r="F6">
        <v>73.967333957137399</v>
      </c>
      <c r="G6">
        <v>0</v>
      </c>
      <c r="H6">
        <v>0</v>
      </c>
      <c r="I6">
        <v>0</v>
      </c>
      <c r="J6">
        <v>0</v>
      </c>
      <c r="K6">
        <v>-58.597715442452298</v>
      </c>
      <c r="L6">
        <v>51.7597206353934</v>
      </c>
      <c r="M6">
        <v>-80.732673267326703</v>
      </c>
      <c r="N6">
        <v>50.009450009449999</v>
      </c>
      <c r="O6">
        <v>31.918656056587</v>
      </c>
      <c r="P6">
        <v>47.499999999999901</v>
      </c>
      <c r="Q6">
        <v>54.898908249007</v>
      </c>
      <c r="R6">
        <v>24.524887577471599</v>
      </c>
    </row>
    <row r="7" spans="1:18" x14ac:dyDescent="0.25">
      <c r="A7" t="s">
        <v>25</v>
      </c>
      <c r="B7" t="s">
        <v>26</v>
      </c>
      <c r="C7" t="s">
        <v>27</v>
      </c>
      <c r="D7">
        <v>1270154.3082278001</v>
      </c>
      <c r="E7">
        <v>1688.75</v>
      </c>
      <c r="F7">
        <v>15.093076023660201</v>
      </c>
      <c r="G7">
        <v>0</v>
      </c>
      <c r="H7">
        <v>15.881097946088399</v>
      </c>
      <c r="I7">
        <v>18.1534904947172</v>
      </c>
      <c r="J7">
        <v>96.609514498311697</v>
      </c>
      <c r="K7">
        <v>0</v>
      </c>
      <c r="L7">
        <v>20.077964763272</v>
      </c>
      <c r="M7">
        <v>36.739263081528001</v>
      </c>
      <c r="N7">
        <v>17.019182705215599</v>
      </c>
      <c r="O7">
        <v>-128.155766312862</v>
      </c>
      <c r="P7">
        <v>10.6848983543078</v>
      </c>
      <c r="Q7">
        <v>22.046341163800498</v>
      </c>
      <c r="R7">
        <v>-24.960756348999599</v>
      </c>
    </row>
    <row r="8" spans="1:18" x14ac:dyDescent="0.25">
      <c r="A8" t="s">
        <v>28</v>
      </c>
      <c r="B8" t="s">
        <v>29</v>
      </c>
      <c r="C8" t="s">
        <v>27</v>
      </c>
      <c r="D8">
        <v>681144.95445673994</v>
      </c>
      <c r="E8">
        <v>995.6</v>
      </c>
      <c r="F8">
        <v>9.4872891501050294</v>
      </c>
      <c r="G8">
        <v>1.9991405680705501</v>
      </c>
      <c r="H8">
        <v>31.757492883152</v>
      </c>
      <c r="I8">
        <v>32.382823476795501</v>
      </c>
      <c r="J8">
        <v>0</v>
      </c>
      <c r="K8">
        <v>0</v>
      </c>
      <c r="L8">
        <v>34.897529247860703</v>
      </c>
      <c r="M8">
        <v>-152.47136190072101</v>
      </c>
      <c r="N8">
        <v>32.845196224258402</v>
      </c>
      <c r="O8">
        <v>-57.894936286049401</v>
      </c>
      <c r="P8">
        <v>8.0024559967253399</v>
      </c>
      <c r="Q8">
        <v>18.815197663624399</v>
      </c>
      <c r="R8">
        <v>-49.7476514887585</v>
      </c>
    </row>
    <row r="9" spans="1:18" x14ac:dyDescent="0.25">
      <c r="A9" t="s">
        <v>30</v>
      </c>
      <c r="B9" t="s">
        <v>31</v>
      </c>
      <c r="C9" t="s">
        <v>32</v>
      </c>
      <c r="D9">
        <v>3053.4436725750002</v>
      </c>
      <c r="E9">
        <v>628.04999999999995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61.276477917763202</v>
      </c>
      <c r="M9">
        <v>0</v>
      </c>
      <c r="N9">
        <v>59.7330960854095</v>
      </c>
      <c r="O9">
        <v>-142.712226374799</v>
      </c>
      <c r="P9">
        <v>0</v>
      </c>
      <c r="Q9">
        <v>82.456405487096006</v>
      </c>
      <c r="R9">
        <v>0</v>
      </c>
    </row>
    <row r="10" spans="1:18" x14ac:dyDescent="0.25">
      <c r="A10" t="s">
        <v>33</v>
      </c>
      <c r="B10" t="s">
        <v>34</v>
      </c>
      <c r="C10" t="s">
        <v>35</v>
      </c>
      <c r="D10">
        <v>4449.3999170859997</v>
      </c>
      <c r="E10">
        <v>219.51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36</v>
      </c>
      <c r="B11" t="s">
        <v>37</v>
      </c>
      <c r="C11" t="s">
        <v>38</v>
      </c>
      <c r="D11">
        <v>11013.135937499999</v>
      </c>
      <c r="E11">
        <v>612.29999999999995</v>
      </c>
      <c r="F11">
        <v>8.9091952947680699</v>
      </c>
      <c r="G11">
        <v>2.7512451325265301</v>
      </c>
      <c r="H11">
        <v>6.9445930329144101</v>
      </c>
      <c r="I11">
        <v>7.5243647329548997</v>
      </c>
      <c r="J11">
        <v>-17.842783547770502</v>
      </c>
      <c r="K11">
        <v>14.821388950521399</v>
      </c>
      <c r="L11">
        <v>35.498297793472297</v>
      </c>
      <c r="M11">
        <v>25.5345210363419</v>
      </c>
      <c r="N11">
        <v>26.730130497123302</v>
      </c>
      <c r="O11">
        <v>-21.060570174891801</v>
      </c>
      <c r="P11">
        <v>17.2036399409739</v>
      </c>
      <c r="Q11">
        <v>19.431165122340001</v>
      </c>
      <c r="R11">
        <v>7.3439157881880499</v>
      </c>
    </row>
    <row r="12" spans="1:18" x14ac:dyDescent="0.25">
      <c r="A12" t="s">
        <v>39</v>
      </c>
      <c r="B12" t="s">
        <v>40</v>
      </c>
      <c r="C12" t="s">
        <v>41</v>
      </c>
      <c r="D12">
        <v>10731.645959064999</v>
      </c>
      <c r="E12">
        <v>1298.95</v>
      </c>
      <c r="F12">
        <v>45.566484885260003</v>
      </c>
      <c r="G12">
        <v>0</v>
      </c>
      <c r="H12">
        <v>48.612835147876602</v>
      </c>
      <c r="I12">
        <v>31.1252651875756</v>
      </c>
      <c r="J12">
        <v>0</v>
      </c>
      <c r="K12">
        <v>0</v>
      </c>
      <c r="L12">
        <v>85.523363120225895</v>
      </c>
      <c r="M12">
        <v>0</v>
      </c>
      <c r="N12">
        <v>69.383938393839202</v>
      </c>
      <c r="O12">
        <v>-41.828374299266898</v>
      </c>
      <c r="P12">
        <v>0</v>
      </c>
      <c r="Q12">
        <v>83.274647887323894</v>
      </c>
      <c r="R12">
        <v>0</v>
      </c>
    </row>
    <row r="13" spans="1:18" x14ac:dyDescent="0.25">
      <c r="A13" t="s">
        <v>42</v>
      </c>
      <c r="B13" t="s">
        <v>43</v>
      </c>
      <c r="C13" t="s">
        <v>44</v>
      </c>
      <c r="D13">
        <v>5475.9307698000002</v>
      </c>
      <c r="E13">
        <v>320.35000000000002</v>
      </c>
      <c r="F13">
        <v>16.272029502066001</v>
      </c>
      <c r="G13">
        <v>6.4973035604814999</v>
      </c>
      <c r="H13">
        <v>27.4034917448597</v>
      </c>
      <c r="I13">
        <v>35.033203787253797</v>
      </c>
      <c r="J13">
        <v>0</v>
      </c>
      <c r="K13">
        <v>-23.814494482552899</v>
      </c>
      <c r="L13">
        <v>120.38539371470701</v>
      </c>
      <c r="M13">
        <v>-29.975311444706101</v>
      </c>
      <c r="N13">
        <v>91.757531449765096</v>
      </c>
      <c r="O13">
        <v>62.792508417508401</v>
      </c>
      <c r="P13">
        <v>-24.536053265334999</v>
      </c>
      <c r="Q13">
        <v>51.291577108927399</v>
      </c>
      <c r="R13">
        <v>4.7589364335361699</v>
      </c>
    </row>
    <row r="14" spans="1:18" x14ac:dyDescent="0.25">
      <c r="A14" t="s">
        <v>45</v>
      </c>
      <c r="B14" t="s">
        <v>46</v>
      </c>
      <c r="C14" t="s">
        <v>44</v>
      </c>
      <c r="D14">
        <v>3199.0788589799999</v>
      </c>
      <c r="E14">
        <v>484.35</v>
      </c>
      <c r="F14">
        <v>23.661532995656799</v>
      </c>
      <c r="G14">
        <v>6.3454327129213102</v>
      </c>
      <c r="H14">
        <v>34.981362782824398</v>
      </c>
      <c r="I14">
        <v>33.378535400954803</v>
      </c>
      <c r="J14">
        <v>25.992104989487299</v>
      </c>
      <c r="K14">
        <v>0</v>
      </c>
      <c r="L14">
        <v>206.81699104162499</v>
      </c>
      <c r="M14">
        <v>0</v>
      </c>
      <c r="N14">
        <v>146.428003412229</v>
      </c>
      <c r="O14">
        <v>74.814990231484202</v>
      </c>
      <c r="P14">
        <v>0</v>
      </c>
      <c r="Q14">
        <v>45.474098414093497</v>
      </c>
      <c r="R14">
        <v>0</v>
      </c>
    </row>
    <row r="15" spans="1:18" x14ac:dyDescent="0.25">
      <c r="A15" t="s">
        <v>47</v>
      </c>
      <c r="B15" t="s">
        <v>48</v>
      </c>
      <c r="C15" t="s">
        <v>49</v>
      </c>
      <c r="D15">
        <v>98317.164399839996</v>
      </c>
      <c r="E15">
        <v>441.55</v>
      </c>
      <c r="F15">
        <v>13.642613277319199</v>
      </c>
      <c r="G15">
        <v>5.8237373576838198</v>
      </c>
      <c r="H15">
        <v>7.6611359386140299</v>
      </c>
      <c r="I15">
        <v>10.719277278562799</v>
      </c>
      <c r="J15">
        <v>44.224957030740804</v>
      </c>
      <c r="K15">
        <v>7.0570242516931998</v>
      </c>
      <c r="L15">
        <v>-26.4275101262199</v>
      </c>
      <c r="M15">
        <v>8.2882132444814491</v>
      </c>
      <c r="N15">
        <v>-19.010135135135101</v>
      </c>
      <c r="O15">
        <v>-2.28644382544103</v>
      </c>
      <c r="P15">
        <v>4.1391457507705702</v>
      </c>
      <c r="Q15">
        <v>13.939667685062</v>
      </c>
      <c r="R15">
        <v>-4.7254230342658801</v>
      </c>
    </row>
    <row r="16" spans="1:18" x14ac:dyDescent="0.25">
      <c r="A16" t="s">
        <v>50</v>
      </c>
      <c r="B16" t="s">
        <v>51</v>
      </c>
      <c r="C16" t="s">
        <v>52</v>
      </c>
      <c r="D16">
        <v>25797.164777385002</v>
      </c>
      <c r="E16">
        <v>58.45</v>
      </c>
      <c r="F16">
        <v>0</v>
      </c>
      <c r="G16">
        <v>0</v>
      </c>
      <c r="H16">
        <v>0</v>
      </c>
      <c r="I16">
        <v>0</v>
      </c>
      <c r="J16">
        <v>0</v>
      </c>
      <c r="K16">
        <v>33.222421295111303</v>
      </c>
      <c r="L16">
        <v>-40.785913802238703</v>
      </c>
      <c r="M16">
        <v>213.80266571249601</v>
      </c>
      <c r="N16">
        <v>15.6554899985608</v>
      </c>
      <c r="O16">
        <v>4292.1052631578896</v>
      </c>
      <c r="P16">
        <v>36.363636363636303</v>
      </c>
      <c r="Q16">
        <v>24.971932921447401</v>
      </c>
      <c r="R16">
        <v>15.7032964859894</v>
      </c>
    </row>
    <row r="17" spans="1:18" x14ac:dyDescent="0.25">
      <c r="A17" t="s">
        <v>53</v>
      </c>
      <c r="B17" t="s">
        <v>54</v>
      </c>
      <c r="C17" t="s">
        <v>55</v>
      </c>
      <c r="D17">
        <v>59407.020884115002</v>
      </c>
      <c r="E17">
        <v>609.25</v>
      </c>
      <c r="F17">
        <v>21.245695424989101</v>
      </c>
      <c r="G17">
        <v>36.829229047500199</v>
      </c>
      <c r="H17">
        <v>50.518510554019599</v>
      </c>
      <c r="I17">
        <v>0</v>
      </c>
      <c r="J17">
        <v>0</v>
      </c>
      <c r="K17">
        <v>51.137014018201803</v>
      </c>
      <c r="L17">
        <v>-77.926859960499101</v>
      </c>
      <c r="M17">
        <v>21.487288906531699</v>
      </c>
      <c r="N17">
        <v>30.0577816738775</v>
      </c>
      <c r="O17">
        <v>535.06702867809202</v>
      </c>
      <c r="P17">
        <v>838.33333333333303</v>
      </c>
      <c r="Q17">
        <v>15.842535515248199</v>
      </c>
      <c r="R17">
        <v>44.1946131727153</v>
      </c>
    </row>
    <row r="18" spans="1:18" x14ac:dyDescent="0.25">
      <c r="A18" t="s">
        <v>56</v>
      </c>
      <c r="B18" t="s">
        <v>57</v>
      </c>
      <c r="C18" t="s">
        <v>58</v>
      </c>
      <c r="D18">
        <v>66401.583962175006</v>
      </c>
      <c r="E18">
        <v>684.5</v>
      </c>
      <c r="F18">
        <v>15.296253883041601</v>
      </c>
      <c r="G18">
        <v>7.5054747335092404</v>
      </c>
      <c r="H18">
        <v>12.3175006967504</v>
      </c>
      <c r="I18">
        <v>13.2977400582327</v>
      </c>
      <c r="J18">
        <v>13.3032669885409</v>
      </c>
      <c r="K18">
        <v>29.794244217321001</v>
      </c>
      <c r="L18">
        <v>3.33174068610256</v>
      </c>
      <c r="M18">
        <v>42.401918091744598</v>
      </c>
      <c r="N18">
        <v>9.0088030181776304</v>
      </c>
      <c r="O18">
        <v>-28.8101940283502</v>
      </c>
      <c r="P18">
        <v>38.261851015801298</v>
      </c>
      <c r="Q18">
        <v>20.261986380875602</v>
      </c>
      <c r="R18">
        <v>10.871978763415299</v>
      </c>
    </row>
    <row r="19" spans="1:18" x14ac:dyDescent="0.25">
      <c r="A19" t="s">
        <v>59</v>
      </c>
      <c r="B19" t="s">
        <v>60</v>
      </c>
      <c r="C19" t="s">
        <v>61</v>
      </c>
      <c r="D19">
        <v>6895.8723920000002</v>
      </c>
      <c r="E19">
        <v>243.85</v>
      </c>
      <c r="F19">
        <v>14.3791486317644</v>
      </c>
      <c r="G19">
        <v>0</v>
      </c>
      <c r="H19">
        <v>15.032682208592</v>
      </c>
      <c r="I19">
        <v>13.475007721769501</v>
      </c>
      <c r="J19">
        <v>0</v>
      </c>
      <c r="K19">
        <v>-17.7925988265741</v>
      </c>
      <c r="L19">
        <v>19.979877278441201</v>
      </c>
      <c r="M19">
        <v>-58.262671997945901</v>
      </c>
      <c r="N19">
        <v>15.5087328299827</v>
      </c>
      <c r="O19">
        <v>-345.08532874718799</v>
      </c>
      <c r="P19">
        <v>1.90300798035606</v>
      </c>
      <c r="Q19">
        <v>12.957503298421599</v>
      </c>
      <c r="R19">
        <v>0.16931514487320101</v>
      </c>
    </row>
    <row r="20" spans="1:18" x14ac:dyDescent="0.25">
      <c r="A20" t="s">
        <v>62</v>
      </c>
      <c r="B20" t="s">
        <v>63</v>
      </c>
      <c r="C20" t="s">
        <v>61</v>
      </c>
      <c r="D20">
        <v>7787.5978003199998</v>
      </c>
      <c r="E20">
        <v>416.15</v>
      </c>
      <c r="F20">
        <v>30.525730778276198</v>
      </c>
      <c r="G20">
        <v>9.8411536346377098</v>
      </c>
      <c r="H20">
        <v>35.209758909250098</v>
      </c>
      <c r="I20">
        <v>42.889120898151297</v>
      </c>
      <c r="J20">
        <v>18.563110149668699</v>
      </c>
      <c r="K20">
        <v>26.344191784264201</v>
      </c>
      <c r="L20">
        <v>59.411544845383503</v>
      </c>
      <c r="M20">
        <v>47.842407518313699</v>
      </c>
      <c r="N20">
        <v>53.770220907984303</v>
      </c>
      <c r="O20">
        <v>-13.604390919748401</v>
      </c>
      <c r="P20">
        <v>24.862274161801199</v>
      </c>
      <c r="Q20">
        <v>50.195422490817201</v>
      </c>
      <c r="R20">
        <v>13.737604369529601</v>
      </c>
    </row>
    <row r="21" spans="1:18" x14ac:dyDescent="0.25">
      <c r="A21" t="s">
        <v>64</v>
      </c>
      <c r="B21" t="s">
        <v>65</v>
      </c>
      <c r="C21" t="s">
        <v>66</v>
      </c>
      <c r="D21">
        <v>38744.501369869999</v>
      </c>
      <c r="E21">
        <v>1409.1</v>
      </c>
      <c r="F21">
        <v>24.8590179251972</v>
      </c>
      <c r="G21">
        <v>15.6251502055777</v>
      </c>
      <c r="H21">
        <v>23.036593937642799</v>
      </c>
      <c r="I21">
        <v>28.205572236983901</v>
      </c>
      <c r="J21">
        <v>0</v>
      </c>
      <c r="K21">
        <v>37.046644804463803</v>
      </c>
      <c r="L21">
        <v>3.8655768233416601</v>
      </c>
      <c r="M21">
        <v>34.211022070224701</v>
      </c>
      <c r="N21">
        <v>8.4168560298653201</v>
      </c>
      <c r="O21">
        <v>-33.302289404468198</v>
      </c>
      <c r="P21">
        <v>41.684665226781803</v>
      </c>
      <c r="Q21">
        <v>23.728271603242401</v>
      </c>
      <c r="R21">
        <v>21.641533744563802</v>
      </c>
    </row>
    <row r="22" spans="1:18" x14ac:dyDescent="0.25">
      <c r="A22" t="s">
        <v>67</v>
      </c>
      <c r="B22" t="s">
        <v>68</v>
      </c>
      <c r="C22" t="s">
        <v>66</v>
      </c>
      <c r="D22">
        <v>51271.36407317</v>
      </c>
      <c r="E22">
        <v>1888.7</v>
      </c>
      <c r="F22">
        <v>20.039559580256999</v>
      </c>
      <c r="G22">
        <v>14.591349965623101</v>
      </c>
      <c r="H22">
        <v>20.960380149736299</v>
      </c>
      <c r="I22">
        <v>24.21879933584</v>
      </c>
      <c r="J22">
        <v>102.439538927843</v>
      </c>
      <c r="K22">
        <v>28.155818540433899</v>
      </c>
      <c r="L22">
        <v>7.7335810161419296</v>
      </c>
      <c r="M22">
        <v>35.774395702775301</v>
      </c>
      <c r="N22">
        <v>7.3576049727261204</v>
      </c>
      <c r="O22">
        <v>2.5409685140857898</v>
      </c>
      <c r="P22">
        <v>66.518164757247703</v>
      </c>
      <c r="Q22">
        <v>17.370001580527902</v>
      </c>
      <c r="R22">
        <v>17.086683852102599</v>
      </c>
    </row>
    <row r="23" spans="1:18" x14ac:dyDescent="0.25">
      <c r="A23" t="s">
        <v>69</v>
      </c>
      <c r="B23" t="s">
        <v>70</v>
      </c>
      <c r="C23" t="s">
        <v>71</v>
      </c>
      <c r="D23">
        <v>46979.943513799997</v>
      </c>
      <c r="E23">
        <v>2409.4499999999998</v>
      </c>
      <c r="F23">
        <v>16.135900701089</v>
      </c>
      <c r="G23">
        <v>14.0634777987036</v>
      </c>
      <c r="H23">
        <v>7.3266047453084999</v>
      </c>
      <c r="I23">
        <v>7.52193834371037</v>
      </c>
      <c r="J23">
        <v>-7.1682233277444096</v>
      </c>
      <c r="K23">
        <v>42.616519053485199</v>
      </c>
      <c r="L23">
        <v>-26.333096462260801</v>
      </c>
      <c r="M23">
        <v>43.269542877269501</v>
      </c>
      <c r="N23">
        <v>-16.059292075181698</v>
      </c>
      <c r="O23">
        <v>59.4610369587242</v>
      </c>
      <c r="P23">
        <v>39.859703376205601</v>
      </c>
      <c r="Q23">
        <v>15.722131125014799</v>
      </c>
      <c r="R23">
        <v>-4.2227138964199499E-3</v>
      </c>
    </row>
    <row r="24" spans="1:18" x14ac:dyDescent="0.25">
      <c r="A24" t="s">
        <v>72</v>
      </c>
      <c r="B24" t="s">
        <v>73</v>
      </c>
      <c r="C24" t="s">
        <v>74</v>
      </c>
      <c r="D24">
        <v>16277.039152989901</v>
      </c>
      <c r="E24">
        <v>1470.2</v>
      </c>
      <c r="F24">
        <v>8.4421976982213796</v>
      </c>
      <c r="G24">
        <v>13.3287093299611</v>
      </c>
      <c r="H24">
        <v>9.2538228854528892</v>
      </c>
      <c r="I24">
        <v>5.2801345115565503</v>
      </c>
      <c r="J24">
        <v>20.123329994304299</v>
      </c>
      <c r="K24">
        <v>30.176452995713198</v>
      </c>
      <c r="L24">
        <v>-1.7817452605975701</v>
      </c>
      <c r="M24">
        <v>73.5150749232713</v>
      </c>
      <c r="N24">
        <v>11.6033982148617</v>
      </c>
      <c r="O24">
        <v>-12.702915681639</v>
      </c>
      <c r="P24">
        <v>47.934368932737399</v>
      </c>
      <c r="Q24">
        <v>31.223501560314102</v>
      </c>
      <c r="R24">
        <v>17.765240352287002</v>
      </c>
    </row>
    <row r="25" spans="1:18" x14ac:dyDescent="0.25">
      <c r="A25" t="s">
        <v>75</v>
      </c>
      <c r="B25" t="s">
        <v>76</v>
      </c>
      <c r="C25" t="s">
        <v>74</v>
      </c>
      <c r="D25">
        <v>8682.7692596399993</v>
      </c>
      <c r="E25">
        <v>635.75</v>
      </c>
      <c r="F25">
        <v>15.3394165898638</v>
      </c>
      <c r="G25">
        <v>28.662946561683601</v>
      </c>
      <c r="H25">
        <v>35.687960320152897</v>
      </c>
      <c r="I25">
        <v>37.715622022858398</v>
      </c>
      <c r="J25">
        <v>0</v>
      </c>
      <c r="K25">
        <v>26.3427215705909</v>
      </c>
      <c r="L25">
        <v>-24.2257470658888</v>
      </c>
      <c r="M25">
        <v>179.83416385207701</v>
      </c>
      <c r="N25">
        <v>-5.1428571428570997</v>
      </c>
      <c r="O25">
        <v>-61.498211683666703</v>
      </c>
      <c r="P25">
        <v>20.862195806982601</v>
      </c>
      <c r="Q25">
        <v>18.895031075298999</v>
      </c>
      <c r="R25">
        <v>11.740085984221601</v>
      </c>
    </row>
    <row r="26" spans="1:18" x14ac:dyDescent="0.25">
      <c r="A26" t="s">
        <v>77</v>
      </c>
      <c r="B26" t="s">
        <v>78</v>
      </c>
      <c r="C26" t="s">
        <v>79</v>
      </c>
      <c r="D26">
        <v>3776.3838789500001</v>
      </c>
      <c r="E26">
        <v>292.35000000000002</v>
      </c>
      <c r="F26">
        <v>30.933640748100899</v>
      </c>
      <c r="G26">
        <v>-2.5112373217936401</v>
      </c>
      <c r="H26">
        <v>54.893942177560199</v>
      </c>
      <c r="I26">
        <v>99.641826752886899</v>
      </c>
      <c r="J26">
        <v>-27.020605886817201</v>
      </c>
      <c r="K26">
        <v>0</v>
      </c>
      <c r="L26">
        <v>39.645279076187101</v>
      </c>
      <c r="M26">
        <v>0</v>
      </c>
      <c r="N26">
        <v>19.923971377459701</v>
      </c>
      <c r="O26">
        <v>-32.138728323699397</v>
      </c>
      <c r="P26">
        <v>0</v>
      </c>
      <c r="Q26">
        <v>38.429394812680002</v>
      </c>
      <c r="R26">
        <v>0</v>
      </c>
    </row>
    <row r="27" spans="1:18" x14ac:dyDescent="0.25">
      <c r="A27" t="s">
        <v>80</v>
      </c>
      <c r="B27" t="s">
        <v>81</v>
      </c>
      <c r="C27" t="s">
        <v>82</v>
      </c>
      <c r="D27">
        <v>27804.149174159898</v>
      </c>
      <c r="E27">
        <v>256.85000000000002</v>
      </c>
      <c r="F27">
        <v>24.099587947148699</v>
      </c>
      <c r="G27">
        <v>24.4869642461599</v>
      </c>
      <c r="H27">
        <v>22.745529140564599</v>
      </c>
      <c r="I27">
        <v>23.584385011516201</v>
      </c>
      <c r="J27">
        <v>-19.643883189478998</v>
      </c>
      <c r="K27">
        <v>-23.076066588638898</v>
      </c>
      <c r="L27">
        <v>55.264174385471698</v>
      </c>
      <c r="M27">
        <v>-7.2233162524396501</v>
      </c>
      <c r="N27">
        <v>36.043852649381101</v>
      </c>
      <c r="O27">
        <v>77.824066380530496</v>
      </c>
      <c r="P27">
        <v>-25.7671760467138</v>
      </c>
      <c r="Q27">
        <v>35.570566170005598</v>
      </c>
      <c r="R27">
        <v>-2.6900938648630501</v>
      </c>
    </row>
    <row r="28" spans="1:18" x14ac:dyDescent="0.25">
      <c r="A28" t="s">
        <v>83</v>
      </c>
      <c r="B28" t="s">
        <v>84</v>
      </c>
      <c r="C28" t="s">
        <v>85</v>
      </c>
      <c r="D28">
        <v>41791.499329320002</v>
      </c>
      <c r="E28">
        <v>685.7</v>
      </c>
      <c r="F28">
        <v>3.7766006206623999</v>
      </c>
      <c r="G28">
        <v>-7.5654715436161704</v>
      </c>
      <c r="H28">
        <v>3.4961352352521602</v>
      </c>
      <c r="I28">
        <v>1.88391002933159</v>
      </c>
      <c r="J28">
        <v>35.720880829745298</v>
      </c>
      <c r="K28">
        <v>12.7522714480984</v>
      </c>
      <c r="L28">
        <v>11.219663568883099</v>
      </c>
      <c r="M28">
        <v>38.829019155943399</v>
      </c>
      <c r="N28">
        <v>7.9366730568228601</v>
      </c>
      <c r="O28">
        <v>33.074845004178499</v>
      </c>
      <c r="P28">
        <v>15.7788161993769</v>
      </c>
      <c r="Q28">
        <v>5.4862678530346303</v>
      </c>
      <c r="R28">
        <v>8.0487107604815495</v>
      </c>
    </row>
    <row r="29" spans="1:18" x14ac:dyDescent="0.25">
      <c r="A29" t="s">
        <v>86</v>
      </c>
      <c r="B29" t="s">
        <v>87</v>
      </c>
      <c r="C29" t="s">
        <v>88</v>
      </c>
      <c r="D29">
        <v>16919.875833624999</v>
      </c>
      <c r="E29">
        <v>466.15</v>
      </c>
      <c r="F29">
        <v>11.658550019397</v>
      </c>
      <c r="G29">
        <v>31.358435627408099</v>
      </c>
      <c r="H29">
        <v>9.0439020869700109</v>
      </c>
      <c r="I29">
        <v>10.4843341630556</v>
      </c>
      <c r="J29">
        <v>17.853534368507301</v>
      </c>
      <c r="K29">
        <v>14.7473263872952</v>
      </c>
      <c r="L29">
        <v>-51.840808919820603</v>
      </c>
      <c r="M29">
        <v>-35.291647579783103</v>
      </c>
      <c r="N29">
        <v>-36.670191994793299</v>
      </c>
      <c r="O29">
        <v>152.540248722645</v>
      </c>
      <c r="P29">
        <v>12.7081977156428</v>
      </c>
      <c r="Q29">
        <v>8.7600307577041896</v>
      </c>
      <c r="R29">
        <v>14.4976010055231</v>
      </c>
    </row>
    <row r="30" spans="1:18" x14ac:dyDescent="0.25">
      <c r="A30" t="s">
        <v>89</v>
      </c>
      <c r="B30" t="s">
        <v>90</v>
      </c>
      <c r="C30" t="s">
        <v>91</v>
      </c>
      <c r="D30">
        <v>610337.29618377006</v>
      </c>
      <c r="E30">
        <v>1449.5</v>
      </c>
      <c r="F30">
        <v>15.1488332040768</v>
      </c>
      <c r="G30">
        <v>11.192595432869499</v>
      </c>
      <c r="H30">
        <v>11.3170035627376</v>
      </c>
      <c r="I30">
        <v>9.9851894682223108</v>
      </c>
      <c r="J30">
        <v>24.780567401032702</v>
      </c>
      <c r="K30">
        <v>7.0228447180415001</v>
      </c>
      <c r="L30">
        <v>10.400777441186399</v>
      </c>
      <c r="M30">
        <v>26.534917879556598</v>
      </c>
      <c r="N30">
        <v>11.9724146096016</v>
      </c>
      <c r="O30">
        <v>-5.9367804061126197</v>
      </c>
      <c r="P30">
        <v>7.6824389301099796</v>
      </c>
      <c r="Q30">
        <v>20.6009553317841</v>
      </c>
      <c r="R30">
        <v>5.2916008777798504</v>
      </c>
    </row>
    <row r="31" spans="1:18" x14ac:dyDescent="0.25">
      <c r="A31" t="s">
        <v>92</v>
      </c>
      <c r="B31" t="s">
        <v>93</v>
      </c>
      <c r="C31" t="s">
        <v>91</v>
      </c>
      <c r="D31">
        <v>217743.32209097</v>
      </c>
      <c r="E31">
        <v>417.95</v>
      </c>
      <c r="F31">
        <v>10.2134738737182</v>
      </c>
      <c r="G31">
        <v>9.1673697727574002</v>
      </c>
      <c r="H31">
        <v>8.1191080853952204</v>
      </c>
      <c r="I31">
        <v>10.1002228432972</v>
      </c>
      <c r="J31">
        <v>0</v>
      </c>
      <c r="K31">
        <v>5.1270945079982999</v>
      </c>
      <c r="L31">
        <v>-7.2666588148278999</v>
      </c>
      <c r="M31">
        <v>15.7341827397952</v>
      </c>
      <c r="N31">
        <v>1.9332199177648799</v>
      </c>
      <c r="O31">
        <v>17.874130165979199</v>
      </c>
      <c r="P31">
        <v>7.2835816754184597</v>
      </c>
      <c r="Q31">
        <v>13.9770874268391</v>
      </c>
      <c r="R31">
        <v>0.25222822260771</v>
      </c>
    </row>
    <row r="32" spans="1:18" x14ac:dyDescent="0.25">
      <c r="A32" t="s">
        <v>94</v>
      </c>
      <c r="B32" t="s">
        <v>95</v>
      </c>
      <c r="C32" t="s">
        <v>96</v>
      </c>
      <c r="D32">
        <v>3048.20577908</v>
      </c>
      <c r="E32">
        <v>339.8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-99.563394683026502</v>
      </c>
      <c r="M32">
        <v>0</v>
      </c>
      <c r="N32">
        <v>64.403704764632707</v>
      </c>
      <c r="O32">
        <v>0</v>
      </c>
      <c r="P32">
        <v>0</v>
      </c>
      <c r="Q32">
        <v>61.965154476277597</v>
      </c>
      <c r="R32">
        <v>0</v>
      </c>
    </row>
    <row r="33" spans="1:18" x14ac:dyDescent="0.25">
      <c r="A33" t="s">
        <v>97</v>
      </c>
      <c r="B33" t="s">
        <v>98</v>
      </c>
      <c r="C33" t="s">
        <v>99</v>
      </c>
      <c r="D33">
        <v>105355.700350395</v>
      </c>
      <c r="E33">
        <v>282.2</v>
      </c>
      <c r="F33">
        <v>8.1156535909199192</v>
      </c>
      <c r="G33">
        <v>13.7453747977537</v>
      </c>
      <c r="H33">
        <v>3.6573962747131898</v>
      </c>
      <c r="I33">
        <v>-1.66738448329334</v>
      </c>
      <c r="J33">
        <v>196.34696130283501</v>
      </c>
      <c r="K33">
        <v>7.1127626125483001</v>
      </c>
      <c r="L33">
        <v>-43.761301989149999</v>
      </c>
      <c r="M33">
        <v>-17.435354604566701</v>
      </c>
      <c r="N33">
        <v>-20.5761316872428</v>
      </c>
      <c r="O33">
        <v>-5.4285959442839502</v>
      </c>
      <c r="P33">
        <v>8.3563457537355692</v>
      </c>
      <c r="Q33">
        <v>9.3335458490606893</v>
      </c>
      <c r="R33">
        <v>-9.4986813507209398</v>
      </c>
    </row>
    <row r="34" spans="1:18" x14ac:dyDescent="0.25">
      <c r="A34" t="s">
        <v>100</v>
      </c>
      <c r="B34" t="s">
        <v>101</v>
      </c>
      <c r="C34" t="s">
        <v>102</v>
      </c>
      <c r="D34">
        <v>13056.4154688</v>
      </c>
      <c r="E34">
        <v>131.05000000000001</v>
      </c>
      <c r="F34">
        <v>5.7088990880604698</v>
      </c>
      <c r="G34">
        <v>8.5292987442668</v>
      </c>
      <c r="H34">
        <v>1.07584243722573</v>
      </c>
      <c r="I34">
        <v>3.3353833335770502</v>
      </c>
      <c r="J34">
        <v>5.7264270346431196</v>
      </c>
      <c r="K34">
        <v>3.6809158532991999</v>
      </c>
      <c r="L34">
        <v>7.5268108008282901</v>
      </c>
      <c r="M34">
        <v>0</v>
      </c>
      <c r="N34">
        <v>5.7215158068539003</v>
      </c>
      <c r="O34">
        <v>45.334094984211497</v>
      </c>
      <c r="P34">
        <v>9.20813906642951</v>
      </c>
      <c r="Q34">
        <v>14.1740695061183</v>
      </c>
      <c r="R34">
        <v>-0.95300255703764303</v>
      </c>
    </row>
    <row r="35" spans="1:18" x14ac:dyDescent="0.25">
      <c r="A35" t="s">
        <v>103</v>
      </c>
      <c r="B35" t="s">
        <v>104</v>
      </c>
      <c r="C35" t="s">
        <v>102</v>
      </c>
      <c r="D35">
        <v>5064.6128712099999</v>
      </c>
      <c r="E35">
        <v>518.9</v>
      </c>
      <c r="F35">
        <v>9.6442230844082797</v>
      </c>
      <c r="G35">
        <v>7.7488767384433999</v>
      </c>
      <c r="H35">
        <v>20.2836768911665</v>
      </c>
      <c r="I35">
        <v>26.9971322105776</v>
      </c>
      <c r="J35">
        <v>80.011463099129799</v>
      </c>
      <c r="K35">
        <v>4.2230192283288996</v>
      </c>
      <c r="L35">
        <v>75.0836309608503</v>
      </c>
      <c r="M35">
        <v>-18.655173622061</v>
      </c>
      <c r="N35">
        <v>72.450976221872295</v>
      </c>
      <c r="O35">
        <v>33.063939572907202</v>
      </c>
      <c r="P35">
        <v>0</v>
      </c>
      <c r="Q35">
        <v>43.470393729716399</v>
      </c>
      <c r="R35">
        <v>0</v>
      </c>
    </row>
    <row r="36" spans="1:18" x14ac:dyDescent="0.25">
      <c r="A36" t="s">
        <v>105</v>
      </c>
      <c r="B36" t="s">
        <v>106</v>
      </c>
      <c r="C36" t="s">
        <v>107</v>
      </c>
      <c r="D36">
        <v>56851.523688549998</v>
      </c>
      <c r="E36">
        <v>398.6</v>
      </c>
      <c r="F36">
        <v>7.3002457476198002</v>
      </c>
      <c r="G36">
        <v>26.895723440543598</v>
      </c>
      <c r="H36">
        <v>20.8722855812515</v>
      </c>
      <c r="I36">
        <v>51.974063567836403</v>
      </c>
      <c r="J36">
        <v>27.303015055130899</v>
      </c>
      <c r="K36">
        <v>18.669798984951498</v>
      </c>
      <c r="L36">
        <v>477.13924047066001</v>
      </c>
      <c r="M36">
        <v>9.72890505809176</v>
      </c>
      <c r="N36">
        <v>238.253435963372</v>
      </c>
      <c r="O36">
        <v>141.053854056549</v>
      </c>
      <c r="P36">
        <v>19.007786554822999</v>
      </c>
      <c r="Q36">
        <v>84.7173845677099</v>
      </c>
      <c r="R36">
        <v>8.6291674146050106</v>
      </c>
    </row>
    <row r="37" spans="1:18" x14ac:dyDescent="0.25">
      <c r="A37" t="s">
        <v>108</v>
      </c>
      <c r="B37" t="s">
        <v>109</v>
      </c>
      <c r="C37" t="s">
        <v>107</v>
      </c>
      <c r="D37">
        <v>7298.6185960599996</v>
      </c>
      <c r="E37">
        <v>92.45</v>
      </c>
      <c r="F37">
        <v>12.072510140256</v>
      </c>
      <c r="G37">
        <v>2.1497096813176899</v>
      </c>
      <c r="H37">
        <v>24.7975364647959</v>
      </c>
      <c r="I37">
        <v>51.606744245766102</v>
      </c>
      <c r="J37">
        <v>0</v>
      </c>
      <c r="K37">
        <v>14.340448321804001</v>
      </c>
      <c r="L37">
        <v>231.10650304494499</v>
      </c>
      <c r="M37">
        <v>20.618297395559399</v>
      </c>
      <c r="N37">
        <v>221.28083019404301</v>
      </c>
      <c r="O37">
        <v>229.91953182150701</v>
      </c>
      <c r="P37">
        <v>30</v>
      </c>
      <c r="Q37">
        <v>107.28074103754599</v>
      </c>
      <c r="R37">
        <v>18.121965363928901</v>
      </c>
    </row>
    <row r="38" spans="1:18" x14ac:dyDescent="0.25">
      <c r="A38" t="s">
        <v>110</v>
      </c>
      <c r="B38" t="s">
        <v>111</v>
      </c>
      <c r="C38" t="s">
        <v>112</v>
      </c>
      <c r="D38">
        <v>32749.520373750001</v>
      </c>
      <c r="E38">
        <v>111</v>
      </c>
      <c r="F38">
        <v>9.7803742128644995</v>
      </c>
      <c r="G38">
        <v>29.364719243832301</v>
      </c>
      <c r="H38">
        <v>4.4863026240082604</v>
      </c>
      <c r="I38">
        <v>17.609381886823201</v>
      </c>
      <c r="J38">
        <v>20.928860700426601</v>
      </c>
      <c r="K38">
        <v>1.9705808975751</v>
      </c>
      <c r="L38">
        <v>-15.365270101205301</v>
      </c>
      <c r="M38">
        <v>104.15637509581801</v>
      </c>
      <c r="N38">
        <v>-39.420135996318898</v>
      </c>
      <c r="O38">
        <v>5.1365720128871803</v>
      </c>
      <c r="P38">
        <v>-11.0413396127681</v>
      </c>
      <c r="Q38">
        <v>-26.044416875781199</v>
      </c>
      <c r="R38">
        <v>-5.4511479806449303</v>
      </c>
    </row>
    <row r="39" spans="1:18" x14ac:dyDescent="0.25">
      <c r="A39" t="s">
        <v>113</v>
      </c>
      <c r="B39" t="s">
        <v>114</v>
      </c>
      <c r="C39" t="s">
        <v>115</v>
      </c>
      <c r="D39">
        <v>16555.373863699999</v>
      </c>
      <c r="E39">
        <v>32.799999999999997</v>
      </c>
      <c r="F39">
        <v>6.5813604333462896</v>
      </c>
      <c r="G39">
        <v>-2.00281285076787</v>
      </c>
      <c r="H39">
        <v>1.2253179730175201</v>
      </c>
      <c r="I39">
        <v>10.7418825002195</v>
      </c>
      <c r="J39">
        <v>0</v>
      </c>
      <c r="K39">
        <v>46.8103576041159</v>
      </c>
      <c r="L39">
        <v>-46.213601324137898</v>
      </c>
      <c r="M39">
        <v>-29.698197568813701</v>
      </c>
      <c r="N39">
        <v>-36.733550853473503</v>
      </c>
      <c r="O39">
        <v>78.753490582853004</v>
      </c>
      <c r="P39">
        <v>0</v>
      </c>
      <c r="Q39">
        <v>-9.4552788555215592</v>
      </c>
      <c r="R39">
        <v>18.702218027371298</v>
      </c>
    </row>
    <row r="40" spans="1:18" x14ac:dyDescent="0.25">
      <c r="A40" t="s">
        <v>116</v>
      </c>
      <c r="B40" t="s">
        <v>117</v>
      </c>
      <c r="C40" t="s">
        <v>118</v>
      </c>
      <c r="D40">
        <v>129103.66987500001</v>
      </c>
      <c r="E40">
        <v>3836.95</v>
      </c>
      <c r="F40">
        <v>8.1891318835914202</v>
      </c>
      <c r="G40">
        <v>0</v>
      </c>
      <c r="H40">
        <v>14.605840859360001</v>
      </c>
      <c r="I40">
        <v>24.956885180411501</v>
      </c>
      <c r="J40">
        <v>6.3545596780768498</v>
      </c>
      <c r="K40">
        <v>-11.335520274929801</v>
      </c>
      <c r="L40">
        <v>14.7177059629451</v>
      </c>
      <c r="M40">
        <v>-71.011538304725406</v>
      </c>
      <c r="N40">
        <v>30.496070496695399</v>
      </c>
      <c r="O40">
        <v>-33.632466759277598</v>
      </c>
      <c r="P40">
        <v>-13.529951801698401</v>
      </c>
      <c r="Q40">
        <v>11.6989097811165</v>
      </c>
      <c r="R40">
        <v>0.84701464487446798</v>
      </c>
    </row>
    <row r="41" spans="1:18" x14ac:dyDescent="0.25">
      <c r="A41" t="s">
        <v>119</v>
      </c>
      <c r="B41" t="s">
        <v>120</v>
      </c>
      <c r="C41" t="s">
        <v>121</v>
      </c>
      <c r="D41">
        <v>136583.436675</v>
      </c>
      <c r="E41">
        <v>323.14999999999998</v>
      </c>
      <c r="F41">
        <v>8.0502119856414804</v>
      </c>
      <c r="G41">
        <v>10.8341779210586</v>
      </c>
      <c r="H41">
        <v>5.8295225863980296</v>
      </c>
      <c r="I41">
        <v>2.5344550854030801</v>
      </c>
      <c r="J41">
        <v>66.017678184037194</v>
      </c>
      <c r="K41">
        <v>-2.2626528047527001</v>
      </c>
      <c r="L41">
        <v>9.1763804341053099</v>
      </c>
      <c r="M41">
        <v>-9.2253288386542494</v>
      </c>
      <c r="N41">
        <v>9.1176980412549806</v>
      </c>
      <c r="O41">
        <v>20.100312292987599</v>
      </c>
      <c r="P41">
        <v>1.2861736334405101</v>
      </c>
      <c r="Q41">
        <v>15.7261221294363</v>
      </c>
      <c r="R41">
        <v>-8.6737886518025693</v>
      </c>
    </row>
    <row r="42" spans="1:18" x14ac:dyDescent="0.25">
      <c r="A42" t="s">
        <v>122</v>
      </c>
      <c r="B42" t="s">
        <v>123</v>
      </c>
      <c r="C42" t="s">
        <v>44</v>
      </c>
      <c r="D42">
        <v>1665.56923332</v>
      </c>
      <c r="E42">
        <v>424.35</v>
      </c>
      <c r="F42">
        <v>11.1124161530189</v>
      </c>
      <c r="G42">
        <v>20.026101963142999</v>
      </c>
      <c r="H42">
        <v>28.713696126477501</v>
      </c>
      <c r="I42">
        <v>44.458913569261398</v>
      </c>
      <c r="J42">
        <v>0</v>
      </c>
      <c r="K42">
        <v>0</v>
      </c>
      <c r="L42">
        <v>273.94073862009702</v>
      </c>
      <c r="M42">
        <v>0</v>
      </c>
      <c r="N42">
        <v>190.20316027088001</v>
      </c>
      <c r="O42">
        <v>164.798616258957</v>
      </c>
      <c r="P42">
        <v>0</v>
      </c>
      <c r="Q42">
        <v>50.843092813887999</v>
      </c>
      <c r="R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All_Income</vt:lpstr>
      <vt:lpstr>All_B&amp;C</vt:lpstr>
      <vt:lpstr>my_holding_analysis</vt:lpstr>
      <vt:lpstr>balance</vt:lpstr>
      <vt:lpstr>screener</vt:lpstr>
      <vt:lpstr>income</vt:lpstr>
      <vt:lpstr>Profitablity</vt:lpstr>
      <vt:lpstr>Price-Volume</vt:lpstr>
      <vt:lpstr>Growth</vt:lpstr>
      <vt:lpstr>Financial-ratio</vt:lpstr>
      <vt:lpstr>valuation</vt:lpstr>
      <vt:lpstr>Special</vt:lpstr>
      <vt:lpstr>Analysis</vt:lpstr>
      <vt:lpstr>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Suraj Pandit</cp:lastModifiedBy>
  <dcterms:created xsi:type="dcterms:W3CDTF">2023-07-20T13:20:21Z</dcterms:created>
  <dcterms:modified xsi:type="dcterms:W3CDTF">2023-07-25T14:34:02Z</dcterms:modified>
</cp:coreProperties>
</file>