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Project_Excel\CPI_Inflation_CaseStudy\"/>
    </mc:Choice>
  </mc:AlternateContent>
  <xr:revisionPtr revIDLastSave="0" documentId="13_ncr:1_{737D8870-59BF-4FC2-90C5-BF503E2D0B99}" xr6:coauthVersionLast="47" xr6:coauthVersionMax="47" xr10:uidLastSave="{00000000-0000-0000-0000-000000000000}"/>
  <bookViews>
    <workbookView minimized="1" xWindow="6456" yWindow="3972" windowWidth="17280" windowHeight="8964" firstSheet="1" activeTab="5" xr2:uid="{95272D75-65DF-48BE-B3DB-E13900739265}"/>
  </bookViews>
  <sheets>
    <sheet name="Summary_CPI_Inflation" sheetId="15" r:id="rId1"/>
    <sheet name="CrudeOil_Prices" sheetId="24" r:id="rId2"/>
    <sheet name="RawData" sheetId="2" r:id="rId3"/>
    <sheet name="Objective5_Analysis" sheetId="25" r:id="rId4"/>
    <sheet name="Objective4_Analysis" sheetId="23" r:id="rId5"/>
    <sheet name="CPI_Inflation_Analysis" sheetId="14" r:id="rId6"/>
    <sheet name="Objective2_Analysis" sheetId="16" r:id="rId7"/>
    <sheet name="Sheet1" sheetId="17" r:id="rId8"/>
    <sheet name="Objective4" sheetId="21" r:id="rId9"/>
    <sheet name="Sheet2" sheetId="18" r:id="rId10"/>
    <sheet name="Sheet4" sheetId="20" r:id="rId11"/>
    <sheet name="Categories" sheetId="13" r:id="rId12"/>
    <sheet name="Notes" sheetId="5" r:id="rId13"/>
    <sheet name="April2019_Analysis" sheetId="12" r:id="rId14"/>
    <sheet name="HousingData_Analysis" sheetId="8" r:id="rId15"/>
    <sheet name="Filling_HousingData" sheetId="10" r:id="rId16"/>
    <sheet name="FillingData_May2020andApril2020" sheetId="7" r:id="rId17"/>
    <sheet name="Data Dictionary" sheetId="6" r:id="rId18"/>
  </sheets>
  <definedNames>
    <definedName name="_xlnm._FilterDatabase" localSheetId="13" hidden="1">April2019_Analysis!$A$1:$AF$37</definedName>
    <definedName name="_xlnm._FilterDatabase" localSheetId="1" hidden="1">CrudeOil_Prices!$A$1:$C$30</definedName>
    <definedName name="_xlnm._FilterDatabase" localSheetId="15" hidden="1">Filling_HousingData!$A$1:$F$373</definedName>
    <definedName name="_xlnm._FilterDatabase" localSheetId="16" hidden="1">FillingData_May2020andApril2020!$A$1:$AF$37</definedName>
    <definedName name="_xlnm._FilterDatabase" localSheetId="14" hidden="1">HousingData_Analysis!$A$1:$AQ$373</definedName>
    <definedName name="_xlnm._FilterDatabase" localSheetId="2" hidden="1">RawData!$A$1:$AH$376</definedName>
    <definedName name="_xlnm._FilterDatabase" localSheetId="7" hidden="1">Sheet1!$A$1:$AH$37</definedName>
  </definedNames>
  <calcPr calcId="191029"/>
  <pivotCaches>
    <pivotCache cacheId="3" r:id="rId19"/>
    <pivotCache cacheId="4" r:id="rId20"/>
    <pivotCache cacheId="5" r:id="rId21"/>
  </pivotCaches>
</workbook>
</file>

<file path=xl/calcChain.xml><?xml version="1.0" encoding="utf-8"?>
<calcChain xmlns="http://schemas.openxmlformats.org/spreadsheetml/2006/main">
  <c r="D34" i="24" l="1"/>
  <c r="E34" i="24"/>
  <c r="F34" i="24"/>
  <c r="G34" i="24"/>
  <c r="H34" i="24"/>
  <c r="I34" i="24"/>
  <c r="J34" i="24"/>
  <c r="K34" i="24"/>
  <c r="L34" i="24"/>
  <c r="D35" i="24"/>
  <c r="E35" i="24"/>
  <c r="F35" i="24"/>
  <c r="G35" i="24"/>
  <c r="H35" i="24"/>
  <c r="I35" i="24"/>
  <c r="J35" i="24"/>
  <c r="K35" i="24"/>
  <c r="L35" i="24"/>
  <c r="D36" i="24"/>
  <c r="E36" i="24"/>
  <c r="F36" i="24"/>
  <c r="G36" i="24"/>
  <c r="H36" i="24"/>
  <c r="I36" i="24"/>
  <c r="J36" i="24"/>
  <c r="K36" i="24"/>
  <c r="L36" i="24"/>
  <c r="D37" i="24"/>
  <c r="E37" i="24"/>
  <c r="F37" i="24"/>
  <c r="G37" i="24"/>
  <c r="H37" i="24"/>
  <c r="I37" i="24"/>
  <c r="J37" i="24"/>
  <c r="K37" i="24"/>
  <c r="L37" i="24"/>
  <c r="D38" i="24"/>
  <c r="E38" i="24"/>
  <c r="F38" i="24"/>
  <c r="G38" i="24"/>
  <c r="H38" i="24"/>
  <c r="I38" i="24"/>
  <c r="J38" i="24"/>
  <c r="K38" i="24"/>
  <c r="L38" i="24"/>
  <c r="D39" i="24"/>
  <c r="E39" i="24"/>
  <c r="F39" i="24"/>
  <c r="G39" i="24"/>
  <c r="H39" i="24"/>
  <c r="I39" i="24"/>
  <c r="J39" i="24"/>
  <c r="K39" i="24"/>
  <c r="L39" i="24"/>
  <c r="D40" i="24"/>
  <c r="E40" i="24"/>
  <c r="F40" i="24"/>
  <c r="G40" i="24"/>
  <c r="H40" i="24"/>
  <c r="I40" i="24"/>
  <c r="J40" i="24"/>
  <c r="K40" i="24"/>
  <c r="L40" i="24"/>
  <c r="D41" i="24"/>
  <c r="E41" i="24"/>
  <c r="F41" i="24"/>
  <c r="G41" i="24"/>
  <c r="H41" i="24"/>
  <c r="I41" i="24"/>
  <c r="J41" i="24"/>
  <c r="K41" i="24"/>
  <c r="L41" i="24"/>
  <c r="D42" i="24"/>
  <c r="E42" i="24"/>
  <c r="F42" i="24"/>
  <c r="G42" i="24"/>
  <c r="H42" i="24"/>
  <c r="I42" i="24"/>
  <c r="J42" i="24"/>
  <c r="K42" i="24"/>
  <c r="L42" i="24"/>
  <c r="D43" i="24"/>
  <c r="E43" i="24"/>
  <c r="F43" i="24"/>
  <c r="G43" i="24"/>
  <c r="H43" i="24"/>
  <c r="I43" i="24"/>
  <c r="J43" i="24"/>
  <c r="K43" i="24"/>
  <c r="L43" i="24"/>
  <c r="D44" i="24"/>
  <c r="E44" i="24"/>
  <c r="F44" i="24"/>
  <c r="G44" i="24"/>
  <c r="H44" i="24"/>
  <c r="I44" i="24"/>
  <c r="J44" i="24"/>
  <c r="K44" i="24"/>
  <c r="L44" i="24"/>
  <c r="D45" i="24"/>
  <c r="E45" i="24"/>
  <c r="F45" i="24"/>
  <c r="G45" i="24"/>
  <c r="H45" i="24"/>
  <c r="I45" i="24"/>
  <c r="J45" i="24"/>
  <c r="K45" i="24"/>
  <c r="L45" i="24"/>
  <c r="D46" i="24"/>
  <c r="E46" i="24"/>
  <c r="F46" i="24"/>
  <c r="G46" i="24"/>
  <c r="H46" i="24"/>
  <c r="I46" i="24"/>
  <c r="J46" i="24"/>
  <c r="K46" i="24"/>
  <c r="L46" i="24"/>
  <c r="D47" i="24"/>
  <c r="E47" i="24"/>
  <c r="F47" i="24"/>
  <c r="G47" i="24"/>
  <c r="H47" i="24"/>
  <c r="I47" i="24"/>
  <c r="J47" i="24"/>
  <c r="K47" i="24"/>
  <c r="L47" i="24"/>
  <c r="D48" i="24"/>
  <c r="E48" i="24"/>
  <c r="F48" i="24"/>
  <c r="G48" i="24"/>
  <c r="H48" i="24"/>
  <c r="I48" i="24"/>
  <c r="J48" i="24"/>
  <c r="K48" i="24"/>
  <c r="L48" i="24"/>
  <c r="D49" i="24"/>
  <c r="E49" i="24"/>
  <c r="F49" i="24"/>
  <c r="G49" i="24"/>
  <c r="H49" i="24"/>
  <c r="I49" i="24"/>
  <c r="J49" i="24"/>
  <c r="K49" i="24"/>
  <c r="L49" i="24"/>
  <c r="D50" i="24"/>
  <c r="E50" i="24"/>
  <c r="F50" i="24"/>
  <c r="G50" i="24"/>
  <c r="H50" i="24"/>
  <c r="I50" i="24"/>
  <c r="J50" i="24"/>
  <c r="K50" i="24"/>
  <c r="L50" i="24"/>
  <c r="D51" i="24"/>
  <c r="E51" i="24"/>
  <c r="F51" i="24"/>
  <c r="G51" i="24"/>
  <c r="H51" i="24"/>
  <c r="I51" i="24"/>
  <c r="J51" i="24"/>
  <c r="K51" i="24"/>
  <c r="L51" i="24"/>
  <c r="D52" i="24"/>
  <c r="E52" i="24"/>
  <c r="F52" i="24"/>
  <c r="G52" i="24"/>
  <c r="H52" i="24"/>
  <c r="I52" i="24"/>
  <c r="J52" i="24"/>
  <c r="K52" i="24"/>
  <c r="L52" i="24"/>
  <c r="D53" i="24"/>
  <c r="E53" i="24"/>
  <c r="F53" i="24"/>
  <c r="G53" i="24"/>
  <c r="H53" i="24"/>
  <c r="I53" i="24"/>
  <c r="J53" i="24"/>
  <c r="K53" i="24"/>
  <c r="L53" i="24"/>
  <c r="D54" i="24"/>
  <c r="E54" i="24"/>
  <c r="F54" i="24"/>
  <c r="G54" i="24"/>
  <c r="H54" i="24"/>
  <c r="I54" i="24"/>
  <c r="J54" i="24"/>
  <c r="K54" i="24"/>
  <c r="L54" i="24"/>
  <c r="D55" i="24"/>
  <c r="E55" i="24"/>
  <c r="F55" i="24"/>
  <c r="G55" i="24"/>
  <c r="H55" i="24"/>
  <c r="I55" i="24"/>
  <c r="J55" i="24"/>
  <c r="K55" i="24"/>
  <c r="L55" i="24"/>
  <c r="D56" i="24"/>
  <c r="E56" i="24"/>
  <c r="F56" i="24"/>
  <c r="G56" i="24"/>
  <c r="H56" i="24"/>
  <c r="I56" i="24"/>
  <c r="J56" i="24"/>
  <c r="K56" i="24"/>
  <c r="L56" i="24"/>
  <c r="D57" i="24"/>
  <c r="E57" i="24"/>
  <c r="F57" i="24"/>
  <c r="G57" i="24"/>
  <c r="H57" i="24"/>
  <c r="I57" i="24"/>
  <c r="J57" i="24"/>
  <c r="K57" i="24"/>
  <c r="L57" i="24"/>
  <c r="D58" i="24"/>
  <c r="E58" i="24"/>
  <c r="F58" i="24"/>
  <c r="G58" i="24"/>
  <c r="H58" i="24"/>
  <c r="I58" i="24"/>
  <c r="J58" i="24"/>
  <c r="K58" i="24"/>
  <c r="L58" i="24"/>
  <c r="D59" i="24"/>
  <c r="E59" i="24"/>
  <c r="F59" i="24"/>
  <c r="G59" i="24"/>
  <c r="H59" i="24"/>
  <c r="I59" i="24"/>
  <c r="J59" i="24"/>
  <c r="K59" i="24"/>
  <c r="L59" i="24"/>
  <c r="D60" i="24"/>
  <c r="E60" i="24"/>
  <c r="F60" i="24"/>
  <c r="G60" i="24"/>
  <c r="H60" i="24"/>
  <c r="I60" i="24"/>
  <c r="J60" i="24"/>
  <c r="K60" i="24"/>
  <c r="L60" i="24"/>
  <c r="E33" i="24"/>
  <c r="F33" i="24"/>
  <c r="G33" i="24"/>
  <c r="H33" i="24"/>
  <c r="I33" i="24"/>
  <c r="J33" i="24"/>
  <c r="K33" i="24"/>
  <c r="L33" i="24"/>
  <c r="D33" i="24"/>
  <c r="F53" i="25"/>
  <c r="G53" i="25"/>
  <c r="H53" i="25"/>
  <c r="I53" i="25"/>
  <c r="J53" i="25"/>
  <c r="K53" i="25"/>
  <c r="L53" i="25"/>
  <c r="M53" i="25"/>
  <c r="N53" i="25"/>
  <c r="O53" i="25"/>
  <c r="P53" i="25"/>
  <c r="Q53" i="25"/>
  <c r="R53" i="25"/>
  <c r="S53" i="25"/>
  <c r="T53" i="25"/>
  <c r="U53" i="25"/>
  <c r="V53" i="25"/>
  <c r="W53" i="25"/>
  <c r="X53" i="25"/>
  <c r="Y53" i="25"/>
  <c r="Z53" i="25"/>
  <c r="AA53" i="25"/>
  <c r="AB53" i="25"/>
  <c r="AC53" i="25"/>
  <c r="AD53" i="25"/>
  <c r="AE53" i="25"/>
  <c r="AF53" i="25"/>
  <c r="F54" i="25"/>
  <c r="G54" i="25"/>
  <c r="H54" i="25"/>
  <c r="I54" i="25"/>
  <c r="J54" i="25"/>
  <c r="K54" i="25"/>
  <c r="L54" i="25"/>
  <c r="M54" i="25"/>
  <c r="N54" i="25"/>
  <c r="O54" i="25"/>
  <c r="P54" i="25"/>
  <c r="Q54" i="25"/>
  <c r="R54" i="25"/>
  <c r="S54" i="25"/>
  <c r="T54" i="25"/>
  <c r="U54" i="25"/>
  <c r="V54" i="25"/>
  <c r="W54" i="25"/>
  <c r="X54" i="25"/>
  <c r="Y54" i="25"/>
  <c r="Z54" i="25"/>
  <c r="AA54" i="25"/>
  <c r="AB54" i="25"/>
  <c r="AC54" i="25"/>
  <c r="AD54" i="25"/>
  <c r="AE54" i="25"/>
  <c r="AF54" i="25"/>
  <c r="F55" i="25"/>
  <c r="G55" i="25"/>
  <c r="H55" i="25"/>
  <c r="I55" i="25"/>
  <c r="J55" i="25"/>
  <c r="K55" i="25"/>
  <c r="L55" i="25"/>
  <c r="M55" i="25"/>
  <c r="N55" i="25"/>
  <c r="O55" i="25"/>
  <c r="P55" i="25"/>
  <c r="Q55" i="25"/>
  <c r="R55" i="25"/>
  <c r="S55" i="25"/>
  <c r="T55" i="25"/>
  <c r="U55" i="25"/>
  <c r="V55" i="25"/>
  <c r="W55" i="25"/>
  <c r="X55" i="25"/>
  <c r="Y55" i="25"/>
  <c r="Z55" i="25"/>
  <c r="AA55" i="25"/>
  <c r="AB55" i="25"/>
  <c r="AC55" i="25"/>
  <c r="AD55" i="25"/>
  <c r="AE55" i="25"/>
  <c r="AF55" i="25"/>
  <c r="F56" i="25"/>
  <c r="G56" i="25"/>
  <c r="H56" i="25"/>
  <c r="I56" i="25"/>
  <c r="J56" i="25"/>
  <c r="K56" i="25"/>
  <c r="L56" i="25"/>
  <c r="M56" i="25"/>
  <c r="N56" i="25"/>
  <c r="O56" i="25"/>
  <c r="P56" i="25"/>
  <c r="Q56" i="25"/>
  <c r="R56" i="25"/>
  <c r="S56" i="25"/>
  <c r="T56" i="25"/>
  <c r="U56" i="25"/>
  <c r="V56" i="25"/>
  <c r="W56" i="25"/>
  <c r="X56" i="25"/>
  <c r="Y56" i="25"/>
  <c r="Z56" i="25"/>
  <c r="AA56" i="25"/>
  <c r="AB56" i="25"/>
  <c r="AC56" i="25"/>
  <c r="AD56" i="25"/>
  <c r="AE56" i="25"/>
  <c r="AF56" i="25"/>
  <c r="F57" i="25"/>
  <c r="G57" i="25"/>
  <c r="H57" i="25"/>
  <c r="I57" i="25"/>
  <c r="J57" i="25"/>
  <c r="K57" i="25"/>
  <c r="L57" i="25"/>
  <c r="M57" i="25"/>
  <c r="N57" i="25"/>
  <c r="O57" i="25"/>
  <c r="P57" i="25"/>
  <c r="Q57" i="25"/>
  <c r="R57" i="25"/>
  <c r="S57" i="25"/>
  <c r="T57" i="25"/>
  <c r="U57" i="25"/>
  <c r="V57" i="25"/>
  <c r="W57" i="25"/>
  <c r="X57" i="25"/>
  <c r="Y57" i="25"/>
  <c r="Z57" i="25"/>
  <c r="AA57" i="25"/>
  <c r="AB57" i="25"/>
  <c r="AC57" i="25"/>
  <c r="AD57" i="25"/>
  <c r="AE57" i="25"/>
  <c r="AF57" i="25"/>
  <c r="F58" i="25"/>
  <c r="G58" i="25"/>
  <c r="H58" i="25"/>
  <c r="I58" i="25"/>
  <c r="J58" i="25"/>
  <c r="K58" i="25"/>
  <c r="L58" i="25"/>
  <c r="M58" i="25"/>
  <c r="N58" i="25"/>
  <c r="O58" i="25"/>
  <c r="P58" i="25"/>
  <c r="Q58" i="25"/>
  <c r="R58" i="25"/>
  <c r="S58" i="25"/>
  <c r="T58" i="25"/>
  <c r="U58" i="25"/>
  <c r="V58" i="25"/>
  <c r="W58" i="25"/>
  <c r="X58" i="25"/>
  <c r="Y58" i="25"/>
  <c r="Z58" i="25"/>
  <c r="AA58" i="25"/>
  <c r="AB58" i="25"/>
  <c r="AC58" i="25"/>
  <c r="AD58" i="25"/>
  <c r="AE58" i="25"/>
  <c r="AF58" i="25"/>
  <c r="F59" i="25"/>
  <c r="G59" i="25"/>
  <c r="H59" i="25"/>
  <c r="I59" i="25"/>
  <c r="J59" i="25"/>
  <c r="K59" i="25"/>
  <c r="L59" i="25"/>
  <c r="M59" i="25"/>
  <c r="N59" i="25"/>
  <c r="O59" i="25"/>
  <c r="P59" i="25"/>
  <c r="Q59" i="25"/>
  <c r="R59" i="25"/>
  <c r="S59" i="25"/>
  <c r="T59" i="25"/>
  <c r="U59" i="25"/>
  <c r="V59" i="25"/>
  <c r="W59" i="25"/>
  <c r="X59" i="25"/>
  <c r="Y59" i="25"/>
  <c r="Z59" i="25"/>
  <c r="AA59" i="25"/>
  <c r="AB59" i="25"/>
  <c r="AC59" i="25"/>
  <c r="AD59" i="25"/>
  <c r="AE59" i="25"/>
  <c r="AF59" i="25"/>
  <c r="F60" i="25"/>
  <c r="G60" i="25"/>
  <c r="H60" i="25"/>
  <c r="I60" i="25"/>
  <c r="J60" i="25"/>
  <c r="K60" i="25"/>
  <c r="L60" i="25"/>
  <c r="M60" i="25"/>
  <c r="N60" i="25"/>
  <c r="O60" i="25"/>
  <c r="P60" i="25"/>
  <c r="Q60" i="25"/>
  <c r="R60" i="25"/>
  <c r="S60" i="25"/>
  <c r="T60" i="25"/>
  <c r="U60" i="25"/>
  <c r="V60" i="25"/>
  <c r="W60" i="25"/>
  <c r="X60" i="25"/>
  <c r="Y60" i="25"/>
  <c r="Z60" i="25"/>
  <c r="AA60" i="25"/>
  <c r="AB60" i="25"/>
  <c r="AC60" i="25"/>
  <c r="AD60" i="25"/>
  <c r="AE60" i="25"/>
  <c r="AF60" i="25"/>
  <c r="F61" i="25"/>
  <c r="G61" i="25"/>
  <c r="H61" i="25"/>
  <c r="I61" i="25"/>
  <c r="J61" i="25"/>
  <c r="K61" i="25"/>
  <c r="L61" i="25"/>
  <c r="M61" i="25"/>
  <c r="N61" i="25"/>
  <c r="O61" i="25"/>
  <c r="P61" i="25"/>
  <c r="Q61" i="25"/>
  <c r="R61" i="25"/>
  <c r="S61" i="25"/>
  <c r="T61" i="25"/>
  <c r="U61" i="25"/>
  <c r="V61" i="25"/>
  <c r="W61" i="25"/>
  <c r="X61" i="25"/>
  <c r="Y61" i="25"/>
  <c r="Z61" i="25"/>
  <c r="AA61" i="25"/>
  <c r="AB61" i="25"/>
  <c r="AC61" i="25"/>
  <c r="AD61" i="25"/>
  <c r="AE61" i="25"/>
  <c r="AF61" i="25"/>
  <c r="E60" i="25"/>
  <c r="E61" i="25"/>
  <c r="E57" i="25"/>
  <c r="E58" i="25"/>
  <c r="E59" i="25"/>
  <c r="E54" i="25"/>
  <c r="E55" i="25"/>
  <c r="E56" i="25"/>
  <c r="E53" i="25"/>
  <c r="D386" i="15"/>
  <c r="D387" i="15"/>
  <c r="D388" i="15"/>
  <c r="D389" i="15"/>
  <c r="D390" i="15"/>
  <c r="D391" i="15"/>
  <c r="D392" i="15"/>
  <c r="D393" i="15"/>
  <c r="D385" i="15"/>
  <c r="D33" i="25"/>
  <c r="E33" i="25"/>
  <c r="F33" i="25"/>
  <c r="G33" i="25"/>
  <c r="H33" i="25"/>
  <c r="I33" i="25"/>
  <c r="J33" i="25"/>
  <c r="K33" i="25"/>
  <c r="L33" i="25"/>
  <c r="M33" i="25"/>
  <c r="N33" i="25"/>
  <c r="O33" i="25"/>
  <c r="P33" i="25"/>
  <c r="Q33" i="25"/>
  <c r="R33" i="25"/>
  <c r="S33" i="25"/>
  <c r="T33" i="25"/>
  <c r="U33" i="25"/>
  <c r="V33" i="25"/>
  <c r="W33" i="25"/>
  <c r="X33" i="25"/>
  <c r="Y33" i="25"/>
  <c r="Z33" i="25"/>
  <c r="AA33" i="25"/>
  <c r="AB33" i="25"/>
  <c r="AC33" i="25"/>
  <c r="AD33" i="25"/>
  <c r="AE33" i="25"/>
  <c r="D34" i="25"/>
  <c r="E34" i="25"/>
  <c r="F34" i="25"/>
  <c r="G34" i="25"/>
  <c r="H34" i="25"/>
  <c r="I34" i="25"/>
  <c r="J34" i="25"/>
  <c r="K34" i="25"/>
  <c r="L34" i="25"/>
  <c r="M34" i="25"/>
  <c r="N34" i="25"/>
  <c r="O34" i="25"/>
  <c r="P34" i="25"/>
  <c r="Q34" i="25"/>
  <c r="R34" i="25"/>
  <c r="S34" i="25"/>
  <c r="T34" i="25"/>
  <c r="U34" i="25"/>
  <c r="V34" i="25"/>
  <c r="W34" i="25"/>
  <c r="X34" i="25"/>
  <c r="Y34" i="25"/>
  <c r="Z34" i="25"/>
  <c r="AA34" i="25"/>
  <c r="AB34" i="25"/>
  <c r="AC34" i="25"/>
  <c r="AD34" i="25"/>
  <c r="AE34" i="25"/>
  <c r="D35" i="25"/>
  <c r="E35" i="25"/>
  <c r="F35" i="25"/>
  <c r="G35" i="25"/>
  <c r="H35" i="25"/>
  <c r="I35" i="25"/>
  <c r="J35" i="25"/>
  <c r="K35" i="25"/>
  <c r="L35" i="25"/>
  <c r="M35" i="25"/>
  <c r="N35" i="25"/>
  <c r="O35" i="25"/>
  <c r="P35" i="25"/>
  <c r="Q35" i="25"/>
  <c r="R35" i="25"/>
  <c r="S35" i="25"/>
  <c r="T35" i="25"/>
  <c r="U35" i="25"/>
  <c r="V35" i="25"/>
  <c r="W35" i="25"/>
  <c r="X35" i="25"/>
  <c r="Y35" i="25"/>
  <c r="Z35" i="25"/>
  <c r="AA35" i="25"/>
  <c r="AB35" i="25"/>
  <c r="AC35" i="25"/>
  <c r="AD35" i="25"/>
  <c r="AE35" i="25"/>
  <c r="D36" i="25"/>
  <c r="E36" i="25"/>
  <c r="F36" i="25"/>
  <c r="G36" i="25"/>
  <c r="H36" i="25"/>
  <c r="I36" i="25"/>
  <c r="J36" i="25"/>
  <c r="K36" i="25"/>
  <c r="L36" i="25"/>
  <c r="M36" i="25"/>
  <c r="N36" i="25"/>
  <c r="O36" i="25"/>
  <c r="P36" i="25"/>
  <c r="Q36" i="25"/>
  <c r="R36" i="25"/>
  <c r="S36" i="25"/>
  <c r="T36" i="25"/>
  <c r="U36" i="25"/>
  <c r="V36" i="25"/>
  <c r="W36" i="25"/>
  <c r="X36" i="25"/>
  <c r="Y36" i="25"/>
  <c r="Z36" i="25"/>
  <c r="AA36" i="25"/>
  <c r="AB36" i="25"/>
  <c r="AC36" i="25"/>
  <c r="AD36" i="25"/>
  <c r="AE36" i="25"/>
  <c r="D37" i="25"/>
  <c r="E37" i="25"/>
  <c r="F37" i="25"/>
  <c r="G37" i="25"/>
  <c r="H37" i="25"/>
  <c r="I37" i="25"/>
  <c r="J37" i="25"/>
  <c r="K37" i="25"/>
  <c r="L37" i="25"/>
  <c r="M37" i="25"/>
  <c r="N37" i="25"/>
  <c r="O37" i="25"/>
  <c r="P37" i="25"/>
  <c r="Q37" i="25"/>
  <c r="R37" i="25"/>
  <c r="S37" i="25"/>
  <c r="T37" i="25"/>
  <c r="U37" i="25"/>
  <c r="V37" i="25"/>
  <c r="W37" i="25"/>
  <c r="X37" i="25"/>
  <c r="Y37" i="25"/>
  <c r="Z37" i="25"/>
  <c r="AA37" i="25"/>
  <c r="AB37" i="25"/>
  <c r="AC37" i="25"/>
  <c r="AD37" i="25"/>
  <c r="AE37" i="25"/>
  <c r="D38" i="25"/>
  <c r="E38" i="25"/>
  <c r="F38" i="25"/>
  <c r="G38" i="25"/>
  <c r="H38" i="25"/>
  <c r="I38" i="25"/>
  <c r="J38" i="25"/>
  <c r="K38" i="25"/>
  <c r="L38" i="25"/>
  <c r="M38" i="25"/>
  <c r="N38" i="25"/>
  <c r="O38" i="25"/>
  <c r="P38" i="25"/>
  <c r="Q38" i="25"/>
  <c r="R38" i="25"/>
  <c r="S38" i="25"/>
  <c r="T38" i="25"/>
  <c r="U38" i="25"/>
  <c r="V38" i="25"/>
  <c r="W38" i="25"/>
  <c r="X38" i="25"/>
  <c r="Y38" i="25"/>
  <c r="Z38" i="25"/>
  <c r="AA38" i="25"/>
  <c r="AB38" i="25"/>
  <c r="AC38" i="25"/>
  <c r="AD38" i="25"/>
  <c r="AE38" i="25"/>
  <c r="D39" i="25"/>
  <c r="E39" i="25"/>
  <c r="F39" i="25"/>
  <c r="G39" i="25"/>
  <c r="H39" i="25"/>
  <c r="I39" i="25"/>
  <c r="J39" i="25"/>
  <c r="K39" i="25"/>
  <c r="L39" i="25"/>
  <c r="M39" i="25"/>
  <c r="N39" i="25"/>
  <c r="O39" i="25"/>
  <c r="P39" i="25"/>
  <c r="Q39" i="25"/>
  <c r="R39" i="25"/>
  <c r="S39" i="25"/>
  <c r="T39" i="25"/>
  <c r="U39" i="25"/>
  <c r="V39" i="25"/>
  <c r="W39" i="25"/>
  <c r="X39" i="25"/>
  <c r="Y39" i="25"/>
  <c r="Z39" i="25"/>
  <c r="AA39" i="25"/>
  <c r="AB39" i="25"/>
  <c r="AC39" i="25"/>
  <c r="AD39" i="25"/>
  <c r="AE39" i="25"/>
  <c r="D40" i="25"/>
  <c r="E40" i="25"/>
  <c r="F40" i="25"/>
  <c r="G40" i="25"/>
  <c r="H40" i="25"/>
  <c r="I40" i="25"/>
  <c r="J40" i="25"/>
  <c r="K40" i="25"/>
  <c r="L40" i="25"/>
  <c r="M40" i="25"/>
  <c r="N40" i="25"/>
  <c r="O40" i="25"/>
  <c r="P40" i="25"/>
  <c r="Q40" i="25"/>
  <c r="R40" i="25"/>
  <c r="S40" i="25"/>
  <c r="T40" i="25"/>
  <c r="U40" i="25"/>
  <c r="V40" i="25"/>
  <c r="W40" i="25"/>
  <c r="X40" i="25"/>
  <c r="Y40" i="25"/>
  <c r="Z40" i="25"/>
  <c r="AA40" i="25"/>
  <c r="AB40" i="25"/>
  <c r="AC40" i="25"/>
  <c r="AD40" i="25"/>
  <c r="AE40" i="25"/>
  <c r="D41" i="25"/>
  <c r="E41" i="25"/>
  <c r="F41" i="25"/>
  <c r="G41" i="25"/>
  <c r="H41" i="25"/>
  <c r="I41" i="25"/>
  <c r="J41" i="25"/>
  <c r="K41" i="25"/>
  <c r="L41" i="25"/>
  <c r="M41" i="25"/>
  <c r="N41" i="25"/>
  <c r="O41" i="25"/>
  <c r="P41" i="25"/>
  <c r="Q41" i="25"/>
  <c r="R41" i="25"/>
  <c r="S41" i="25"/>
  <c r="T41" i="25"/>
  <c r="U41" i="25"/>
  <c r="V41" i="25"/>
  <c r="W41" i="25"/>
  <c r="X41" i="25"/>
  <c r="Y41" i="25"/>
  <c r="Z41" i="25"/>
  <c r="AA41" i="25"/>
  <c r="AB41" i="25"/>
  <c r="AC41" i="25"/>
  <c r="AD41" i="25"/>
  <c r="AE41" i="25"/>
  <c r="C34" i="25"/>
  <c r="C35" i="25"/>
  <c r="C36" i="25"/>
  <c r="C37" i="25"/>
  <c r="C38" i="25"/>
  <c r="C39" i="25"/>
  <c r="C40" i="25"/>
  <c r="C41" i="25"/>
  <c r="C33" i="25"/>
  <c r="AE29" i="25"/>
  <c r="AD29" i="25"/>
  <c r="AC29" i="25"/>
  <c r="AB29" i="25"/>
  <c r="AA29" i="25"/>
  <c r="Z29" i="25"/>
  <c r="Y29" i="25"/>
  <c r="X29" i="25"/>
  <c r="W29" i="25"/>
  <c r="V29" i="25"/>
  <c r="U29" i="25"/>
  <c r="T29" i="25"/>
  <c r="S29" i="25"/>
  <c r="R29" i="25"/>
  <c r="Q29" i="25"/>
  <c r="P29" i="25"/>
  <c r="O29" i="25"/>
  <c r="N29" i="25"/>
  <c r="M29" i="25"/>
  <c r="L29" i="25"/>
  <c r="K29" i="25"/>
  <c r="J29" i="25"/>
  <c r="I29" i="25"/>
  <c r="H29" i="25"/>
  <c r="G29" i="25"/>
  <c r="F29" i="25"/>
  <c r="E29" i="25"/>
  <c r="D29" i="25"/>
  <c r="C29" i="25"/>
  <c r="D335" i="15"/>
  <c r="E335" i="15"/>
  <c r="F335" i="15"/>
  <c r="G335" i="15"/>
  <c r="H335" i="15"/>
  <c r="I335" i="15"/>
  <c r="J335" i="15"/>
  <c r="K335" i="15"/>
  <c r="L335" i="15"/>
  <c r="C335" i="15"/>
  <c r="D41" i="23"/>
  <c r="E41" i="23"/>
  <c r="F41" i="23"/>
  <c r="G41" i="23"/>
  <c r="H41" i="23"/>
  <c r="I41" i="23"/>
  <c r="J41" i="23"/>
  <c r="K41" i="23"/>
  <c r="L41" i="23"/>
  <c r="C41" i="23"/>
  <c r="C43" i="23"/>
  <c r="D43" i="23"/>
  <c r="E43" i="23"/>
  <c r="F43" i="23"/>
  <c r="G43" i="23"/>
  <c r="H43" i="23"/>
  <c r="I43" i="23"/>
  <c r="J43" i="23"/>
  <c r="K43" i="23"/>
  <c r="L43" i="23"/>
  <c r="C44" i="23"/>
  <c r="D44" i="23"/>
  <c r="E44" i="23"/>
  <c r="F44" i="23"/>
  <c r="G44" i="23"/>
  <c r="H44" i="23"/>
  <c r="I44" i="23"/>
  <c r="J44" i="23"/>
  <c r="K44" i="23"/>
  <c r="L44" i="23"/>
  <c r="C45" i="23"/>
  <c r="D45" i="23"/>
  <c r="E45" i="23"/>
  <c r="F45" i="23"/>
  <c r="G45" i="23"/>
  <c r="H45" i="23"/>
  <c r="I45" i="23"/>
  <c r="J45" i="23"/>
  <c r="K45" i="23"/>
  <c r="L45" i="23"/>
  <c r="C46" i="23"/>
  <c r="D46" i="23"/>
  <c r="E46" i="23"/>
  <c r="F46" i="23"/>
  <c r="G46" i="23"/>
  <c r="H46" i="23"/>
  <c r="I46" i="23"/>
  <c r="J46" i="23"/>
  <c r="K46" i="23"/>
  <c r="L46" i="23"/>
  <c r="C47" i="23"/>
  <c r="D47" i="23"/>
  <c r="E47" i="23"/>
  <c r="F47" i="23"/>
  <c r="G47" i="23"/>
  <c r="H47" i="23"/>
  <c r="I47" i="23"/>
  <c r="J47" i="23"/>
  <c r="K47" i="23"/>
  <c r="L47" i="23"/>
  <c r="C48" i="23"/>
  <c r="D48" i="23"/>
  <c r="E48" i="23"/>
  <c r="F48" i="23"/>
  <c r="G48" i="23"/>
  <c r="H48" i="23"/>
  <c r="I48" i="23"/>
  <c r="J48" i="23"/>
  <c r="K48" i="23"/>
  <c r="L48" i="23"/>
  <c r="C49" i="23"/>
  <c r="D49" i="23"/>
  <c r="E49" i="23"/>
  <c r="F49" i="23"/>
  <c r="G49" i="23"/>
  <c r="H49" i="23"/>
  <c r="I49" i="23"/>
  <c r="J49" i="23"/>
  <c r="K49" i="23"/>
  <c r="L49" i="23"/>
  <c r="C50" i="23"/>
  <c r="D50" i="23"/>
  <c r="E50" i="23"/>
  <c r="F50" i="23"/>
  <c r="G50" i="23"/>
  <c r="H50" i="23"/>
  <c r="I50" i="23"/>
  <c r="J50" i="23"/>
  <c r="K50" i="23"/>
  <c r="L50" i="23"/>
  <c r="D42" i="23"/>
  <c r="E42" i="23"/>
  <c r="F42" i="23"/>
  <c r="G42" i="23"/>
  <c r="H42" i="23"/>
  <c r="I42" i="23"/>
  <c r="J42" i="23"/>
  <c r="K42" i="23"/>
  <c r="L42" i="23"/>
  <c r="C42" i="23"/>
  <c r="D31" i="23"/>
  <c r="E31" i="23"/>
  <c r="F31" i="23"/>
  <c r="G31" i="23"/>
  <c r="H31" i="23"/>
  <c r="I31" i="23"/>
  <c r="J31" i="23"/>
  <c r="K31" i="23"/>
  <c r="L31" i="23"/>
  <c r="M31" i="23"/>
  <c r="D32" i="23"/>
  <c r="E32" i="23"/>
  <c r="F32" i="23"/>
  <c r="G32" i="23"/>
  <c r="H32" i="23"/>
  <c r="I32" i="23"/>
  <c r="J32" i="23"/>
  <c r="K32" i="23"/>
  <c r="L32" i="23"/>
  <c r="M32" i="23"/>
  <c r="D33" i="23"/>
  <c r="E33" i="23"/>
  <c r="F33" i="23"/>
  <c r="G33" i="23"/>
  <c r="H33" i="23"/>
  <c r="I33" i="23"/>
  <c r="J33" i="23"/>
  <c r="K33" i="23"/>
  <c r="L33" i="23"/>
  <c r="M33" i="23"/>
  <c r="D34" i="23"/>
  <c r="E34" i="23"/>
  <c r="F34" i="23"/>
  <c r="G34" i="23"/>
  <c r="H34" i="23"/>
  <c r="I34" i="23"/>
  <c r="J34" i="23"/>
  <c r="K34" i="23"/>
  <c r="L34" i="23"/>
  <c r="M34" i="23"/>
  <c r="D35" i="23"/>
  <c r="E35" i="23"/>
  <c r="F35" i="23"/>
  <c r="G35" i="23"/>
  <c r="H35" i="23"/>
  <c r="I35" i="23"/>
  <c r="J35" i="23"/>
  <c r="K35" i="23"/>
  <c r="L35" i="23"/>
  <c r="M35" i="23"/>
  <c r="D36" i="23"/>
  <c r="E36" i="23"/>
  <c r="F36" i="23"/>
  <c r="G36" i="23"/>
  <c r="H36" i="23"/>
  <c r="I36" i="23"/>
  <c r="J36" i="23"/>
  <c r="K36" i="23"/>
  <c r="L36" i="23"/>
  <c r="M36" i="23"/>
  <c r="D37" i="23"/>
  <c r="E37" i="23"/>
  <c r="F37" i="23"/>
  <c r="G37" i="23"/>
  <c r="H37" i="23"/>
  <c r="I37" i="23"/>
  <c r="J37" i="23"/>
  <c r="K37" i="23"/>
  <c r="L37" i="23"/>
  <c r="M37" i="23"/>
  <c r="D38" i="23"/>
  <c r="E38" i="23"/>
  <c r="F38" i="23"/>
  <c r="G38" i="23"/>
  <c r="H38" i="23"/>
  <c r="I38" i="23"/>
  <c r="J38" i="23"/>
  <c r="K38" i="23"/>
  <c r="L38" i="23"/>
  <c r="M38" i="23"/>
  <c r="D39" i="23"/>
  <c r="E39" i="23"/>
  <c r="F39" i="23"/>
  <c r="G39" i="23"/>
  <c r="H39" i="23"/>
  <c r="I39" i="23"/>
  <c r="J39" i="23"/>
  <c r="K39" i="23"/>
  <c r="L39" i="23"/>
  <c r="M39" i="23"/>
  <c r="C32" i="23"/>
  <c r="C33" i="23"/>
  <c r="C34" i="23"/>
  <c r="C35" i="23"/>
  <c r="C36" i="23"/>
  <c r="C37" i="23"/>
  <c r="C38" i="23"/>
  <c r="C39" i="23"/>
  <c r="C31" i="23"/>
  <c r="B3" i="23" l="1"/>
  <c r="B4" i="23"/>
  <c r="B5" i="23"/>
  <c r="B6" i="23"/>
  <c r="B7" i="23"/>
  <c r="B8" i="23"/>
  <c r="B9" i="23"/>
  <c r="B10" i="23"/>
  <c r="B11" i="23"/>
  <c r="B12" i="23"/>
  <c r="B13" i="23"/>
  <c r="B14" i="23"/>
  <c r="B15" i="23"/>
  <c r="B16" i="23"/>
  <c r="B17" i="23"/>
  <c r="B18" i="23"/>
  <c r="B19" i="23"/>
  <c r="B20" i="23"/>
  <c r="B21" i="23"/>
  <c r="B22" i="23"/>
  <c r="B23" i="23"/>
  <c r="B24" i="23"/>
  <c r="B25" i="23"/>
  <c r="B26" i="23"/>
  <c r="B27" i="23"/>
  <c r="B2" i="23"/>
  <c r="M258" i="15"/>
  <c r="L258" i="15"/>
  <c r="K258" i="15"/>
  <c r="J258" i="15"/>
  <c r="I258" i="15"/>
  <c r="H258" i="15"/>
  <c r="G258" i="15"/>
  <c r="F258" i="15"/>
  <c r="E258" i="15"/>
  <c r="D258" i="15"/>
  <c r="C258" i="15"/>
  <c r="C31" i="20"/>
  <c r="D31" i="20"/>
  <c r="E31" i="20"/>
  <c r="F31" i="20"/>
  <c r="G31" i="20"/>
  <c r="H31" i="20"/>
  <c r="I31" i="20"/>
  <c r="J31" i="20"/>
  <c r="K31" i="20"/>
  <c r="L31" i="20"/>
  <c r="B31" i="20"/>
  <c r="H15" i="18"/>
  <c r="I15" i="18"/>
  <c r="J15" i="18"/>
  <c r="K15" i="18"/>
  <c r="L15" i="18"/>
  <c r="M15" i="18"/>
  <c r="N15" i="18"/>
  <c r="O15" i="18"/>
  <c r="P15" i="18"/>
  <c r="Q15" i="18"/>
  <c r="R15" i="18"/>
  <c r="S15" i="18"/>
  <c r="T15" i="18"/>
  <c r="H16" i="18"/>
  <c r="I16" i="18"/>
  <c r="J16" i="18"/>
  <c r="K16" i="18"/>
  <c r="L16" i="18"/>
  <c r="M16" i="18"/>
  <c r="N16" i="18"/>
  <c r="O16" i="18"/>
  <c r="P16" i="18"/>
  <c r="Q16" i="18"/>
  <c r="R16" i="18"/>
  <c r="S16" i="18"/>
  <c r="T16" i="18"/>
  <c r="H17" i="18"/>
  <c r="I17" i="18"/>
  <c r="J17" i="18"/>
  <c r="K17" i="18"/>
  <c r="L17" i="18"/>
  <c r="M17" i="18"/>
  <c r="N17" i="18"/>
  <c r="O17" i="18"/>
  <c r="P17" i="18"/>
  <c r="Q17" i="18"/>
  <c r="R17" i="18"/>
  <c r="S17" i="18"/>
  <c r="T17" i="18"/>
  <c r="H18" i="18"/>
  <c r="I18" i="18"/>
  <c r="J18" i="18"/>
  <c r="K18" i="18"/>
  <c r="L18" i="18"/>
  <c r="M18" i="18"/>
  <c r="N18" i="18"/>
  <c r="O18" i="18"/>
  <c r="P18" i="18"/>
  <c r="Q18" i="18"/>
  <c r="R18" i="18"/>
  <c r="S18" i="18"/>
  <c r="T18" i="18"/>
  <c r="H19" i="18"/>
  <c r="I19" i="18"/>
  <c r="J19" i="18"/>
  <c r="K19" i="18"/>
  <c r="L19" i="18"/>
  <c r="M19" i="18"/>
  <c r="N19" i="18"/>
  <c r="O19" i="18"/>
  <c r="P19" i="18"/>
  <c r="Q19" i="18"/>
  <c r="R19" i="18"/>
  <c r="S19" i="18"/>
  <c r="T19" i="18"/>
  <c r="H20" i="18"/>
  <c r="I20" i="18"/>
  <c r="J20" i="18"/>
  <c r="K20" i="18"/>
  <c r="L20" i="18"/>
  <c r="M20" i="18"/>
  <c r="N20" i="18"/>
  <c r="O20" i="18"/>
  <c r="P20" i="18"/>
  <c r="Q20" i="18"/>
  <c r="R20" i="18"/>
  <c r="S20" i="18"/>
  <c r="T20" i="18"/>
  <c r="H21" i="18"/>
  <c r="I21" i="18"/>
  <c r="J21" i="18"/>
  <c r="K21" i="18"/>
  <c r="L21" i="18"/>
  <c r="M21" i="18"/>
  <c r="N21" i="18"/>
  <c r="O21" i="18"/>
  <c r="P21" i="18"/>
  <c r="Q21" i="18"/>
  <c r="R21" i="18"/>
  <c r="S21" i="18"/>
  <c r="T21" i="18"/>
  <c r="H22" i="18"/>
  <c r="I22" i="18"/>
  <c r="J22" i="18"/>
  <c r="K22" i="18"/>
  <c r="L22" i="18"/>
  <c r="M22" i="18"/>
  <c r="N22" i="18"/>
  <c r="O22" i="18"/>
  <c r="P22" i="18"/>
  <c r="Q22" i="18"/>
  <c r="R22" i="18"/>
  <c r="S22" i="18"/>
  <c r="T22" i="18"/>
  <c r="H23" i="18"/>
  <c r="I23" i="18"/>
  <c r="J23" i="18"/>
  <c r="K23" i="18"/>
  <c r="L23" i="18"/>
  <c r="M23" i="18"/>
  <c r="N23" i="18"/>
  <c r="O23" i="18"/>
  <c r="P23" i="18"/>
  <c r="Q23" i="18"/>
  <c r="R23" i="18"/>
  <c r="S23" i="18"/>
  <c r="T23" i="18"/>
  <c r="H24" i="18"/>
  <c r="I24" i="18"/>
  <c r="J24" i="18"/>
  <c r="K24" i="18"/>
  <c r="L24" i="18"/>
  <c r="M24" i="18"/>
  <c r="N24" i="18"/>
  <c r="O24" i="18"/>
  <c r="P24" i="18"/>
  <c r="Q24" i="18"/>
  <c r="R24" i="18"/>
  <c r="S24" i="18"/>
  <c r="T24" i="18"/>
  <c r="H25" i="18"/>
  <c r="I25" i="18"/>
  <c r="J25" i="18"/>
  <c r="K25" i="18"/>
  <c r="L25" i="18"/>
  <c r="M25" i="18"/>
  <c r="N25" i="18"/>
  <c r="O25" i="18"/>
  <c r="P25" i="18"/>
  <c r="Q25" i="18"/>
  <c r="R25" i="18"/>
  <c r="S25" i="18"/>
  <c r="T25" i="18"/>
  <c r="G16" i="18"/>
  <c r="G17" i="18"/>
  <c r="G18" i="18"/>
  <c r="G19" i="18"/>
  <c r="G20" i="18"/>
  <c r="G21" i="18"/>
  <c r="G22" i="18"/>
  <c r="G23" i="18"/>
  <c r="G24" i="18"/>
  <c r="G25" i="18"/>
  <c r="G15" i="18"/>
  <c r="H172" i="15"/>
  <c r="G172" i="15"/>
  <c r="F172" i="15"/>
  <c r="E172" i="15"/>
  <c r="D172" i="15"/>
  <c r="C172" i="15"/>
  <c r="M32" i="16"/>
  <c r="N32" i="16"/>
  <c r="O32" i="16"/>
  <c r="P32" i="16"/>
  <c r="Q32" i="16"/>
  <c r="L32" i="16"/>
  <c r="C24" i="16"/>
  <c r="D24" i="16"/>
  <c r="E24" i="16"/>
  <c r="F24" i="16"/>
  <c r="G24" i="16"/>
  <c r="H24" i="16"/>
  <c r="C25" i="16"/>
  <c r="D25" i="16"/>
  <c r="E25" i="16"/>
  <c r="F25" i="16"/>
  <c r="G25" i="16"/>
  <c r="H25" i="16"/>
  <c r="C26" i="16"/>
  <c r="D26" i="16"/>
  <c r="E26" i="16"/>
  <c r="F26" i="16"/>
  <c r="G26" i="16"/>
  <c r="H26" i="16"/>
  <c r="C27" i="16"/>
  <c r="D27" i="16"/>
  <c r="E27" i="16"/>
  <c r="F27" i="16"/>
  <c r="G27" i="16"/>
  <c r="H27" i="16"/>
  <c r="C28" i="16"/>
  <c r="D28" i="16"/>
  <c r="E28" i="16"/>
  <c r="F28" i="16"/>
  <c r="G28" i="16"/>
  <c r="H28" i="16"/>
  <c r="C29" i="16"/>
  <c r="D29" i="16"/>
  <c r="E29" i="16"/>
  <c r="F29" i="16"/>
  <c r="G29" i="16"/>
  <c r="H29" i="16"/>
  <c r="C30" i="16"/>
  <c r="D30" i="16"/>
  <c r="E30" i="16"/>
  <c r="F30" i="16"/>
  <c r="G30" i="16"/>
  <c r="H30" i="16"/>
  <c r="C31" i="16"/>
  <c r="D31" i="16"/>
  <c r="E31" i="16"/>
  <c r="F31" i="16"/>
  <c r="G31" i="16"/>
  <c r="H31" i="16"/>
  <c r="D23" i="16"/>
  <c r="E23" i="16"/>
  <c r="F23" i="16"/>
  <c r="G23" i="16"/>
  <c r="H23" i="16"/>
  <c r="C23" i="16"/>
  <c r="D165" i="14"/>
  <c r="E165" i="14"/>
  <c r="F165" i="14"/>
  <c r="G165" i="14"/>
  <c r="H165" i="14"/>
  <c r="I165" i="14"/>
  <c r="J165" i="14"/>
  <c r="K165" i="14"/>
  <c r="L165" i="14"/>
  <c r="M165" i="14"/>
  <c r="N165" i="14"/>
  <c r="O165" i="14"/>
  <c r="P165" i="14"/>
  <c r="Q165" i="14"/>
  <c r="R165" i="14"/>
  <c r="S165" i="14"/>
  <c r="T165" i="14"/>
  <c r="U165" i="14"/>
  <c r="V165" i="14"/>
  <c r="W165" i="14"/>
  <c r="X165" i="14"/>
  <c r="Y165" i="14"/>
  <c r="Z165" i="14"/>
  <c r="AA165" i="14"/>
  <c r="AB165" i="14"/>
  <c r="AC165" i="14"/>
  <c r="AD165" i="14"/>
  <c r="AE165" i="14"/>
  <c r="AF165" i="14"/>
  <c r="AG165" i="14"/>
  <c r="AH165" i="14"/>
  <c r="AI165" i="14"/>
  <c r="AJ165" i="14"/>
  <c r="AK165" i="14"/>
  <c r="AL165" i="14"/>
  <c r="AM165" i="14"/>
  <c r="AN165" i="14"/>
  <c r="AO165" i="14"/>
  <c r="AP165" i="14"/>
  <c r="AQ165" i="14"/>
  <c r="AR165" i="14"/>
  <c r="AS165" i="14"/>
  <c r="AT165" i="14"/>
  <c r="AU165" i="14"/>
  <c r="AV165" i="14"/>
  <c r="AW165" i="14"/>
  <c r="AX165" i="14"/>
  <c r="AY165" i="14"/>
  <c r="AZ165" i="14"/>
  <c r="BA165" i="14"/>
  <c r="BB165" i="14"/>
  <c r="BC165" i="14"/>
  <c r="BD165" i="14"/>
  <c r="BE165" i="14"/>
  <c r="BF165" i="14"/>
  <c r="BG165" i="14"/>
  <c r="BH165" i="14"/>
  <c r="BI165" i="14"/>
  <c r="BJ165" i="14"/>
  <c r="BK165" i="14"/>
  <c r="BL165" i="14"/>
  <c r="BM165" i="14"/>
  <c r="BN165" i="14"/>
  <c r="BO165" i="14"/>
  <c r="BP165" i="14"/>
  <c r="BQ165" i="14"/>
  <c r="BR165" i="14"/>
  <c r="BS165" i="14"/>
  <c r="BT165" i="14"/>
  <c r="BU165" i="14"/>
  <c r="BV165" i="14"/>
  <c r="D166" i="14"/>
  <c r="E166" i="14"/>
  <c r="F166" i="14"/>
  <c r="G166" i="14"/>
  <c r="H166" i="14"/>
  <c r="I166" i="14"/>
  <c r="J166" i="14"/>
  <c r="K166" i="14"/>
  <c r="L166" i="14"/>
  <c r="M166" i="14"/>
  <c r="N166" i="14"/>
  <c r="O166" i="14"/>
  <c r="P166" i="14"/>
  <c r="Q166" i="14"/>
  <c r="R166" i="14"/>
  <c r="S166" i="14"/>
  <c r="T166" i="14"/>
  <c r="U166" i="14"/>
  <c r="V166" i="14"/>
  <c r="W166" i="14"/>
  <c r="X166" i="14"/>
  <c r="Y166" i="14"/>
  <c r="Z166" i="14"/>
  <c r="AA166" i="14"/>
  <c r="AB166" i="14"/>
  <c r="AC166" i="14"/>
  <c r="AD166" i="14"/>
  <c r="AE166" i="14"/>
  <c r="AF166" i="14"/>
  <c r="AG166" i="14"/>
  <c r="AH166" i="14"/>
  <c r="AI166" i="14"/>
  <c r="AJ166" i="14"/>
  <c r="AK166" i="14"/>
  <c r="AL166" i="14"/>
  <c r="AM166" i="14"/>
  <c r="AN166" i="14"/>
  <c r="AO166" i="14"/>
  <c r="AP166" i="14"/>
  <c r="AQ166" i="14"/>
  <c r="AR166" i="14"/>
  <c r="AS166" i="14"/>
  <c r="AT166" i="14"/>
  <c r="AU166" i="14"/>
  <c r="AV166" i="14"/>
  <c r="AW166" i="14"/>
  <c r="AX166" i="14"/>
  <c r="AY166" i="14"/>
  <c r="AZ166" i="14"/>
  <c r="BA166" i="14"/>
  <c r="BB166" i="14"/>
  <c r="BC166" i="14"/>
  <c r="BD166" i="14"/>
  <c r="BE166" i="14"/>
  <c r="BF166" i="14"/>
  <c r="BG166" i="14"/>
  <c r="BH166" i="14"/>
  <c r="BI166" i="14"/>
  <c r="BJ166" i="14"/>
  <c r="BK166" i="14"/>
  <c r="BL166" i="14"/>
  <c r="BM166" i="14"/>
  <c r="BN166" i="14"/>
  <c r="BO166" i="14"/>
  <c r="BP166" i="14"/>
  <c r="BQ166" i="14"/>
  <c r="BR166" i="14"/>
  <c r="BS166" i="14"/>
  <c r="BT166" i="14"/>
  <c r="BU166" i="14"/>
  <c r="BV166" i="14"/>
  <c r="D167" i="14"/>
  <c r="E167" i="14"/>
  <c r="F167" i="14"/>
  <c r="G167" i="14"/>
  <c r="H167" i="14"/>
  <c r="I167" i="14"/>
  <c r="J167" i="14"/>
  <c r="K167" i="14"/>
  <c r="L167" i="14"/>
  <c r="M167" i="14"/>
  <c r="N167" i="14"/>
  <c r="O167" i="14"/>
  <c r="P167" i="14"/>
  <c r="Q167" i="14"/>
  <c r="R167" i="14"/>
  <c r="S167" i="14"/>
  <c r="T167" i="14"/>
  <c r="U167" i="14"/>
  <c r="V167" i="14"/>
  <c r="W167" i="14"/>
  <c r="X167" i="14"/>
  <c r="Y167" i="14"/>
  <c r="Z167" i="14"/>
  <c r="AA167" i="14"/>
  <c r="AB167" i="14"/>
  <c r="AC167" i="14"/>
  <c r="AD167" i="14"/>
  <c r="AE167" i="14"/>
  <c r="AF167" i="14"/>
  <c r="AG167" i="14"/>
  <c r="AH167" i="14"/>
  <c r="AI167" i="14"/>
  <c r="AJ167" i="14"/>
  <c r="AK167" i="14"/>
  <c r="AL167" i="14"/>
  <c r="AM167" i="14"/>
  <c r="AN167" i="14"/>
  <c r="AO167" i="14"/>
  <c r="AP167" i="14"/>
  <c r="AQ167" i="14"/>
  <c r="AR167" i="14"/>
  <c r="AS167" i="14"/>
  <c r="AT167" i="14"/>
  <c r="AU167" i="14"/>
  <c r="AV167" i="14"/>
  <c r="AW167" i="14"/>
  <c r="AX167" i="14"/>
  <c r="AY167" i="14"/>
  <c r="AZ167" i="14"/>
  <c r="BA167" i="14"/>
  <c r="BB167" i="14"/>
  <c r="BC167" i="14"/>
  <c r="BD167" i="14"/>
  <c r="BE167" i="14"/>
  <c r="BF167" i="14"/>
  <c r="BG167" i="14"/>
  <c r="BH167" i="14"/>
  <c r="BI167" i="14"/>
  <c r="BJ167" i="14"/>
  <c r="BK167" i="14"/>
  <c r="BL167" i="14"/>
  <c r="BM167" i="14"/>
  <c r="BN167" i="14"/>
  <c r="BO167" i="14"/>
  <c r="BP167" i="14"/>
  <c r="BQ167" i="14"/>
  <c r="BR167" i="14"/>
  <c r="BS167" i="14"/>
  <c r="BT167" i="14"/>
  <c r="BU167" i="14"/>
  <c r="BV167" i="14"/>
  <c r="D168" i="14"/>
  <c r="E168" i="14"/>
  <c r="F168" i="14"/>
  <c r="G168" i="14"/>
  <c r="H168" i="14"/>
  <c r="I168" i="14"/>
  <c r="J168" i="14"/>
  <c r="K168" i="14"/>
  <c r="L168" i="14"/>
  <c r="M168" i="14"/>
  <c r="N168" i="14"/>
  <c r="O168" i="14"/>
  <c r="P168" i="14"/>
  <c r="Q168" i="14"/>
  <c r="R168" i="14"/>
  <c r="S168" i="14"/>
  <c r="T168" i="14"/>
  <c r="U168" i="14"/>
  <c r="V168" i="14"/>
  <c r="W168" i="14"/>
  <c r="X168" i="14"/>
  <c r="Y168" i="14"/>
  <c r="Z168" i="14"/>
  <c r="AA168" i="14"/>
  <c r="AB168" i="14"/>
  <c r="AC168" i="14"/>
  <c r="AD168" i="14"/>
  <c r="AE168" i="14"/>
  <c r="AF168" i="14"/>
  <c r="AG168" i="14"/>
  <c r="AH168" i="14"/>
  <c r="AI168" i="14"/>
  <c r="AJ168" i="14"/>
  <c r="AK168" i="14"/>
  <c r="AL168" i="14"/>
  <c r="AM168" i="14"/>
  <c r="AN168" i="14"/>
  <c r="AO168" i="14"/>
  <c r="AP168" i="14"/>
  <c r="AQ168" i="14"/>
  <c r="AR168" i="14"/>
  <c r="AS168" i="14"/>
  <c r="AT168" i="14"/>
  <c r="AU168" i="14"/>
  <c r="AV168" i="14"/>
  <c r="AW168" i="14"/>
  <c r="AX168" i="14"/>
  <c r="AY168" i="14"/>
  <c r="AZ168" i="14"/>
  <c r="BA168" i="14"/>
  <c r="BB168" i="14"/>
  <c r="BC168" i="14"/>
  <c r="BD168" i="14"/>
  <c r="BE168" i="14"/>
  <c r="BF168" i="14"/>
  <c r="BG168" i="14"/>
  <c r="BH168" i="14"/>
  <c r="BI168" i="14"/>
  <c r="BJ168" i="14"/>
  <c r="BK168" i="14"/>
  <c r="BL168" i="14"/>
  <c r="BM168" i="14"/>
  <c r="BN168" i="14"/>
  <c r="BO168" i="14"/>
  <c r="BP168" i="14"/>
  <c r="BQ168" i="14"/>
  <c r="BR168" i="14"/>
  <c r="BS168" i="14"/>
  <c r="BT168" i="14"/>
  <c r="BU168" i="14"/>
  <c r="BV168" i="14"/>
  <c r="D169" i="14"/>
  <c r="E169" i="14"/>
  <c r="F169" i="14"/>
  <c r="G169" i="14"/>
  <c r="H169" i="14"/>
  <c r="I169" i="14"/>
  <c r="J169" i="14"/>
  <c r="K169" i="14"/>
  <c r="L169" i="14"/>
  <c r="M169" i="14"/>
  <c r="N169" i="14"/>
  <c r="O169" i="14"/>
  <c r="P169" i="14"/>
  <c r="Q169" i="14"/>
  <c r="R169" i="14"/>
  <c r="S169" i="14"/>
  <c r="T169" i="14"/>
  <c r="U169" i="14"/>
  <c r="V169" i="14"/>
  <c r="W169" i="14"/>
  <c r="X169" i="14"/>
  <c r="Y169" i="14"/>
  <c r="Z169" i="14"/>
  <c r="AA169" i="14"/>
  <c r="AB169" i="14"/>
  <c r="AC169" i="14"/>
  <c r="AD169" i="14"/>
  <c r="AE169" i="14"/>
  <c r="AF169" i="14"/>
  <c r="AG169" i="14"/>
  <c r="AH169" i="14"/>
  <c r="AI169" i="14"/>
  <c r="AJ169" i="14"/>
  <c r="AK169" i="14"/>
  <c r="AL169" i="14"/>
  <c r="AM169" i="14"/>
  <c r="AN169" i="14"/>
  <c r="AO169" i="14"/>
  <c r="AP169" i="14"/>
  <c r="AQ169" i="14"/>
  <c r="AR169" i="14"/>
  <c r="AS169" i="14"/>
  <c r="AT169" i="14"/>
  <c r="AU169" i="14"/>
  <c r="AV169" i="14"/>
  <c r="AW169" i="14"/>
  <c r="AX169" i="14"/>
  <c r="AY169" i="14"/>
  <c r="AZ169" i="14"/>
  <c r="BA169" i="14"/>
  <c r="BB169" i="14"/>
  <c r="BC169" i="14"/>
  <c r="BD169" i="14"/>
  <c r="BE169" i="14"/>
  <c r="BF169" i="14"/>
  <c r="BG169" i="14"/>
  <c r="BH169" i="14"/>
  <c r="BI169" i="14"/>
  <c r="BJ169" i="14"/>
  <c r="BK169" i="14"/>
  <c r="BL169" i="14"/>
  <c r="BM169" i="14"/>
  <c r="BN169" i="14"/>
  <c r="BO169" i="14"/>
  <c r="BP169" i="14"/>
  <c r="BQ169" i="14"/>
  <c r="BR169" i="14"/>
  <c r="BS169" i="14"/>
  <c r="BT169" i="14"/>
  <c r="BU169" i="14"/>
  <c r="BV169" i="14"/>
  <c r="D170" i="14"/>
  <c r="E170" i="14"/>
  <c r="F170" i="14"/>
  <c r="G170" i="14"/>
  <c r="H170" i="14"/>
  <c r="I170" i="14"/>
  <c r="J170" i="14"/>
  <c r="K170" i="14"/>
  <c r="L170" i="14"/>
  <c r="M170" i="14"/>
  <c r="N170" i="14"/>
  <c r="O170" i="14"/>
  <c r="P170" i="14"/>
  <c r="Q170" i="14"/>
  <c r="R170" i="14"/>
  <c r="S170" i="14"/>
  <c r="T170" i="14"/>
  <c r="U170" i="14"/>
  <c r="V170" i="14"/>
  <c r="W170" i="14"/>
  <c r="X170" i="14"/>
  <c r="Y170" i="14"/>
  <c r="Z170" i="14"/>
  <c r="AA170" i="14"/>
  <c r="AB170" i="14"/>
  <c r="AC170" i="14"/>
  <c r="AD170" i="14"/>
  <c r="AE170" i="14"/>
  <c r="AF170" i="14"/>
  <c r="AG170" i="14"/>
  <c r="AH170" i="14"/>
  <c r="AI170" i="14"/>
  <c r="AJ170" i="14"/>
  <c r="AK170" i="14"/>
  <c r="AL170" i="14"/>
  <c r="AM170" i="14"/>
  <c r="AN170" i="14"/>
  <c r="AO170" i="14"/>
  <c r="AP170" i="14"/>
  <c r="AQ170" i="14"/>
  <c r="AR170" i="14"/>
  <c r="AS170" i="14"/>
  <c r="AT170" i="14"/>
  <c r="AU170" i="14"/>
  <c r="AV170" i="14"/>
  <c r="AW170" i="14"/>
  <c r="AX170" i="14"/>
  <c r="AY170" i="14"/>
  <c r="AZ170" i="14"/>
  <c r="BA170" i="14"/>
  <c r="BB170" i="14"/>
  <c r="BC170" i="14"/>
  <c r="BD170" i="14"/>
  <c r="BE170" i="14"/>
  <c r="BF170" i="14"/>
  <c r="BG170" i="14"/>
  <c r="BH170" i="14"/>
  <c r="BI170" i="14"/>
  <c r="BJ170" i="14"/>
  <c r="BK170" i="14"/>
  <c r="BL170" i="14"/>
  <c r="BM170" i="14"/>
  <c r="BN170" i="14"/>
  <c r="BO170" i="14"/>
  <c r="BP170" i="14"/>
  <c r="BQ170" i="14"/>
  <c r="BR170" i="14"/>
  <c r="BS170" i="14"/>
  <c r="BT170" i="14"/>
  <c r="BU170" i="14"/>
  <c r="BV170" i="14"/>
  <c r="D171" i="14"/>
  <c r="E171" i="14"/>
  <c r="F171" i="14"/>
  <c r="G171" i="14"/>
  <c r="H171" i="14"/>
  <c r="I171" i="14"/>
  <c r="J171" i="14"/>
  <c r="K171" i="14"/>
  <c r="L171" i="14"/>
  <c r="M171" i="14"/>
  <c r="N171" i="14"/>
  <c r="O171" i="14"/>
  <c r="P171" i="14"/>
  <c r="Q171" i="14"/>
  <c r="R171" i="14"/>
  <c r="S171" i="14"/>
  <c r="T171" i="14"/>
  <c r="U171" i="14"/>
  <c r="V171" i="14"/>
  <c r="W171" i="14"/>
  <c r="X171" i="14"/>
  <c r="Y171" i="14"/>
  <c r="Z171" i="14"/>
  <c r="AA171" i="14"/>
  <c r="AB171" i="14"/>
  <c r="AC171" i="14"/>
  <c r="AD171" i="14"/>
  <c r="AE171" i="14"/>
  <c r="AF171" i="14"/>
  <c r="AG171" i="14"/>
  <c r="AH171" i="14"/>
  <c r="AI171" i="14"/>
  <c r="AJ171" i="14"/>
  <c r="AK171" i="14"/>
  <c r="AL171" i="14"/>
  <c r="AM171" i="14"/>
  <c r="AN171" i="14"/>
  <c r="AO171" i="14"/>
  <c r="AP171" i="14"/>
  <c r="AQ171" i="14"/>
  <c r="AR171" i="14"/>
  <c r="AS171" i="14"/>
  <c r="AT171" i="14"/>
  <c r="AU171" i="14"/>
  <c r="AV171" i="14"/>
  <c r="AW171" i="14"/>
  <c r="AX171" i="14"/>
  <c r="AY171" i="14"/>
  <c r="AZ171" i="14"/>
  <c r="BA171" i="14"/>
  <c r="BB171" i="14"/>
  <c r="BC171" i="14"/>
  <c r="BD171" i="14"/>
  <c r="BE171" i="14"/>
  <c r="BF171" i="14"/>
  <c r="BG171" i="14"/>
  <c r="BH171" i="14"/>
  <c r="BI171" i="14"/>
  <c r="BJ171" i="14"/>
  <c r="BK171" i="14"/>
  <c r="BL171" i="14"/>
  <c r="BM171" i="14"/>
  <c r="BN171" i="14"/>
  <c r="BO171" i="14"/>
  <c r="BP171" i="14"/>
  <c r="BQ171" i="14"/>
  <c r="BR171" i="14"/>
  <c r="BS171" i="14"/>
  <c r="BT171" i="14"/>
  <c r="BU171" i="14"/>
  <c r="BV171" i="14"/>
  <c r="D172" i="14"/>
  <c r="E172" i="14"/>
  <c r="F172" i="14"/>
  <c r="G172" i="14"/>
  <c r="H172" i="14"/>
  <c r="I172" i="14"/>
  <c r="J172" i="14"/>
  <c r="K172" i="14"/>
  <c r="L172" i="14"/>
  <c r="M172" i="14"/>
  <c r="N172" i="14"/>
  <c r="O172" i="14"/>
  <c r="P172" i="14"/>
  <c r="Q172" i="14"/>
  <c r="R172" i="14"/>
  <c r="S172" i="14"/>
  <c r="T172" i="14"/>
  <c r="U172" i="14"/>
  <c r="V172" i="14"/>
  <c r="W172" i="14"/>
  <c r="X172" i="14"/>
  <c r="Y172" i="14"/>
  <c r="Z172" i="14"/>
  <c r="AA172" i="14"/>
  <c r="AB172" i="14"/>
  <c r="AC172" i="14"/>
  <c r="AD172" i="14"/>
  <c r="AE172" i="14"/>
  <c r="AF172" i="14"/>
  <c r="AG172" i="14"/>
  <c r="AH172" i="14"/>
  <c r="AI172" i="14"/>
  <c r="AJ172" i="14"/>
  <c r="AK172" i="14"/>
  <c r="AL172" i="14"/>
  <c r="AM172" i="14"/>
  <c r="AN172" i="14"/>
  <c r="AO172" i="14"/>
  <c r="AP172" i="14"/>
  <c r="AQ172" i="14"/>
  <c r="AR172" i="14"/>
  <c r="AS172" i="14"/>
  <c r="AT172" i="14"/>
  <c r="AU172" i="14"/>
  <c r="AV172" i="14"/>
  <c r="AW172" i="14"/>
  <c r="AX172" i="14"/>
  <c r="AY172" i="14"/>
  <c r="AZ172" i="14"/>
  <c r="BA172" i="14"/>
  <c r="BB172" i="14"/>
  <c r="BC172" i="14"/>
  <c r="BD172" i="14"/>
  <c r="BE172" i="14"/>
  <c r="BF172" i="14"/>
  <c r="BG172" i="14"/>
  <c r="BH172" i="14"/>
  <c r="BI172" i="14"/>
  <c r="BJ172" i="14"/>
  <c r="BK172" i="14"/>
  <c r="BL172" i="14"/>
  <c r="BM172" i="14"/>
  <c r="BN172" i="14"/>
  <c r="BO172" i="14"/>
  <c r="BP172" i="14"/>
  <c r="BQ172" i="14"/>
  <c r="BR172" i="14"/>
  <c r="BS172" i="14"/>
  <c r="BT172" i="14"/>
  <c r="BU172" i="14"/>
  <c r="BV172" i="14"/>
  <c r="D173" i="14"/>
  <c r="E173" i="14"/>
  <c r="F173" i="14"/>
  <c r="G173" i="14"/>
  <c r="H173" i="14"/>
  <c r="I173" i="14"/>
  <c r="J173" i="14"/>
  <c r="K173" i="14"/>
  <c r="L173" i="14"/>
  <c r="M173" i="14"/>
  <c r="N173" i="14"/>
  <c r="O173" i="14"/>
  <c r="P173" i="14"/>
  <c r="Q173" i="14"/>
  <c r="R173" i="14"/>
  <c r="S173" i="14"/>
  <c r="T173" i="14"/>
  <c r="U173" i="14"/>
  <c r="V173" i="14"/>
  <c r="W173" i="14"/>
  <c r="X173" i="14"/>
  <c r="Y173" i="14"/>
  <c r="Z173" i="14"/>
  <c r="AA173" i="14"/>
  <c r="AB173" i="14"/>
  <c r="AC173" i="14"/>
  <c r="AD173" i="14"/>
  <c r="AE173" i="14"/>
  <c r="AF173" i="14"/>
  <c r="AG173" i="14"/>
  <c r="AH173" i="14"/>
  <c r="AI173" i="14"/>
  <c r="AJ173" i="14"/>
  <c r="AK173" i="14"/>
  <c r="AL173" i="14"/>
  <c r="AM173" i="14"/>
  <c r="AN173" i="14"/>
  <c r="AO173" i="14"/>
  <c r="AP173" i="14"/>
  <c r="AQ173" i="14"/>
  <c r="AR173" i="14"/>
  <c r="AS173" i="14"/>
  <c r="AT173" i="14"/>
  <c r="AU173" i="14"/>
  <c r="AV173" i="14"/>
  <c r="AW173" i="14"/>
  <c r="AX173" i="14"/>
  <c r="AY173" i="14"/>
  <c r="AZ173" i="14"/>
  <c r="BA173" i="14"/>
  <c r="BB173" i="14"/>
  <c r="BC173" i="14"/>
  <c r="BD173" i="14"/>
  <c r="BE173" i="14"/>
  <c r="BF173" i="14"/>
  <c r="BG173" i="14"/>
  <c r="BH173" i="14"/>
  <c r="BI173" i="14"/>
  <c r="BJ173" i="14"/>
  <c r="BK173" i="14"/>
  <c r="BL173" i="14"/>
  <c r="BM173" i="14"/>
  <c r="BN173" i="14"/>
  <c r="BO173" i="14"/>
  <c r="BP173" i="14"/>
  <c r="BQ173" i="14"/>
  <c r="BR173" i="14"/>
  <c r="BS173" i="14"/>
  <c r="BT173" i="14"/>
  <c r="BU173" i="14"/>
  <c r="BV173" i="14"/>
  <c r="C166" i="14"/>
  <c r="C167" i="14"/>
  <c r="C168" i="14"/>
  <c r="C169" i="14"/>
  <c r="C170" i="14"/>
  <c r="C171" i="14"/>
  <c r="C172" i="14"/>
  <c r="C173" i="14"/>
  <c r="C165" i="14"/>
  <c r="B166" i="14"/>
  <c r="B167" i="14"/>
  <c r="B168" i="14"/>
  <c r="B169" i="14"/>
  <c r="B170" i="14"/>
  <c r="B171" i="14"/>
  <c r="B172" i="14"/>
  <c r="B173" i="14"/>
  <c r="B165" i="14"/>
  <c r="K11" i="14" l="1"/>
  <c r="K10" i="14"/>
  <c r="E35" i="14"/>
  <c r="F35" i="14"/>
  <c r="D35" i="14"/>
  <c r="AF5" i="14"/>
  <c r="AF6" i="14"/>
  <c r="AF4" i="14"/>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1" i="2"/>
  <c r="AH112" i="2"/>
  <c r="AH113" i="2"/>
  <c r="AH114" i="2"/>
  <c r="AH115" i="2"/>
  <c r="AH116" i="2"/>
  <c r="AH117" i="2"/>
  <c r="AH118" i="2"/>
  <c r="AH119" i="2"/>
  <c r="AH120" i="2"/>
  <c r="AH121" i="2"/>
  <c r="AH122" i="2"/>
  <c r="AH123" i="2"/>
  <c r="AH124" i="2"/>
  <c r="AH125" i="2"/>
  <c r="AH126" i="2"/>
  <c r="AH127" i="2"/>
  <c r="AH128" i="2"/>
  <c r="AH129" i="2"/>
  <c r="AH130" i="2"/>
  <c r="AH131" i="2"/>
  <c r="AH132" i="2"/>
  <c r="AH133" i="2"/>
  <c r="AH134" i="2"/>
  <c r="AH135" i="2"/>
  <c r="AH136" i="2"/>
  <c r="AH137" i="2"/>
  <c r="AH138" i="2"/>
  <c r="AH139" i="2"/>
  <c r="AH140" i="2"/>
  <c r="AH141" i="2"/>
  <c r="AH142" i="2"/>
  <c r="AH143" i="2"/>
  <c r="AH144" i="2"/>
  <c r="AH145" i="2"/>
  <c r="AH146" i="2"/>
  <c r="AH147" i="2"/>
  <c r="AH148" i="2"/>
  <c r="AH149" i="2"/>
  <c r="AH150" i="2"/>
  <c r="AH151" i="2"/>
  <c r="AH152" i="2"/>
  <c r="AH153" i="2"/>
  <c r="AH154" i="2"/>
  <c r="AH155" i="2"/>
  <c r="AH156" i="2"/>
  <c r="AH157" i="2"/>
  <c r="AH158" i="2"/>
  <c r="AH159" i="2"/>
  <c r="AH160" i="2"/>
  <c r="AH161" i="2"/>
  <c r="AH162" i="2"/>
  <c r="AH163" i="2"/>
  <c r="AH164" i="2"/>
  <c r="AH165" i="2"/>
  <c r="AH166" i="2"/>
  <c r="AH167" i="2"/>
  <c r="AH168" i="2"/>
  <c r="AH169" i="2"/>
  <c r="AH170" i="2"/>
  <c r="AH171" i="2"/>
  <c r="AH172" i="2"/>
  <c r="AH173" i="2"/>
  <c r="AH174" i="2"/>
  <c r="AH175" i="2"/>
  <c r="AH176" i="2"/>
  <c r="AH177" i="2"/>
  <c r="AH178" i="2"/>
  <c r="AH179" i="2"/>
  <c r="AH180" i="2"/>
  <c r="AH181" i="2"/>
  <c r="AH182" i="2"/>
  <c r="AH183" i="2"/>
  <c r="AH184" i="2"/>
  <c r="AH185" i="2"/>
  <c r="AH186" i="2"/>
  <c r="AH187" i="2"/>
  <c r="AH188" i="2"/>
  <c r="AH189" i="2"/>
  <c r="AH190" i="2"/>
  <c r="AH191" i="2"/>
  <c r="AH192" i="2"/>
  <c r="AH193" i="2"/>
  <c r="AH194" i="2"/>
  <c r="AH195" i="2"/>
  <c r="AH196" i="2"/>
  <c r="AH197" i="2"/>
  <c r="AH198" i="2"/>
  <c r="AH199" i="2"/>
  <c r="AH200" i="2"/>
  <c r="AH201" i="2"/>
  <c r="AH202" i="2"/>
  <c r="AH203" i="2"/>
  <c r="AH204" i="2"/>
  <c r="AH205" i="2"/>
  <c r="AH206" i="2"/>
  <c r="AH207" i="2"/>
  <c r="AH208" i="2"/>
  <c r="AH209" i="2"/>
  <c r="AH210" i="2"/>
  <c r="AH211" i="2"/>
  <c r="AH212" i="2"/>
  <c r="AH213" i="2"/>
  <c r="AH214" i="2"/>
  <c r="AH215" i="2"/>
  <c r="AH216" i="2"/>
  <c r="AH217" i="2"/>
  <c r="AH218" i="2"/>
  <c r="AH219" i="2"/>
  <c r="AH220" i="2"/>
  <c r="AH222" i="2"/>
  <c r="AH223" i="2"/>
  <c r="AH224" i="2"/>
  <c r="AH225" i="2"/>
  <c r="AH226" i="2"/>
  <c r="AH227" i="2"/>
  <c r="AH228" i="2"/>
  <c r="AH229" i="2"/>
  <c r="AH230" i="2"/>
  <c r="AH231" i="2"/>
  <c r="AH232" i="2"/>
  <c r="AH234" i="2"/>
  <c r="AH235" i="2"/>
  <c r="AH236" i="2"/>
  <c r="AH237" i="2"/>
  <c r="AH238" i="2"/>
  <c r="AH239" i="2"/>
  <c r="AH240" i="2"/>
  <c r="AH241" i="2"/>
  <c r="AH242" i="2"/>
  <c r="AH243" i="2"/>
  <c r="AH244" i="2"/>
  <c r="AH246" i="2"/>
  <c r="AH247" i="2"/>
  <c r="AH248" i="2"/>
  <c r="AH249" i="2"/>
  <c r="AH250" i="2"/>
  <c r="AH251" i="2"/>
  <c r="AH252" i="2"/>
  <c r="AH253" i="2"/>
  <c r="AH254" i="2"/>
  <c r="AH255" i="2"/>
  <c r="AH256" i="2"/>
  <c r="AH257" i="2"/>
  <c r="AH258" i="2"/>
  <c r="AH259" i="2"/>
  <c r="AH260" i="2"/>
  <c r="AH261" i="2"/>
  <c r="AH262" i="2"/>
  <c r="AH263" i="2"/>
  <c r="AH264" i="2"/>
  <c r="AH265" i="2"/>
  <c r="AH266" i="2"/>
  <c r="AH267" i="2"/>
  <c r="AH268" i="2"/>
  <c r="AH269" i="2"/>
  <c r="AH270" i="2"/>
  <c r="AH271" i="2"/>
  <c r="AH272" i="2"/>
  <c r="AH273" i="2"/>
  <c r="AH274" i="2"/>
  <c r="AH275" i="2"/>
  <c r="AH276" i="2"/>
  <c r="AH277" i="2"/>
  <c r="AH278" i="2"/>
  <c r="AH279" i="2"/>
  <c r="AH280" i="2"/>
  <c r="AH281" i="2"/>
  <c r="AH282" i="2"/>
  <c r="AH283" i="2"/>
  <c r="AH284" i="2"/>
  <c r="AH285" i="2"/>
  <c r="AH286" i="2"/>
  <c r="AH287" i="2"/>
  <c r="AH288" i="2"/>
  <c r="AH289" i="2"/>
  <c r="AH290" i="2"/>
  <c r="AH291" i="2"/>
  <c r="AH292" i="2"/>
  <c r="AH293" i="2"/>
  <c r="AH294" i="2"/>
  <c r="AH295" i="2"/>
  <c r="AH296" i="2"/>
  <c r="AH297" i="2"/>
  <c r="AH298" i="2"/>
  <c r="AH299" i="2"/>
  <c r="AH300" i="2"/>
  <c r="AH301" i="2"/>
  <c r="AH302" i="2"/>
  <c r="AH303" i="2"/>
  <c r="AH304" i="2"/>
  <c r="AH305" i="2"/>
  <c r="AH306" i="2"/>
  <c r="AH307" i="2"/>
  <c r="AH308" i="2"/>
  <c r="AH309" i="2"/>
  <c r="AH310" i="2"/>
  <c r="AH311" i="2"/>
  <c r="AH312" i="2"/>
  <c r="AH313" i="2"/>
  <c r="AH314" i="2"/>
  <c r="AH315" i="2"/>
  <c r="AH316" i="2"/>
  <c r="AH317" i="2"/>
  <c r="AH318" i="2"/>
  <c r="AH319" i="2"/>
  <c r="AH320" i="2"/>
  <c r="AH321" i="2"/>
  <c r="AH322" i="2"/>
  <c r="AH323" i="2"/>
  <c r="AH324" i="2"/>
  <c r="AH325" i="2"/>
  <c r="AH326" i="2"/>
  <c r="AH327" i="2"/>
  <c r="AH328" i="2"/>
  <c r="AH329" i="2"/>
  <c r="AH330" i="2"/>
  <c r="AH331" i="2"/>
  <c r="AH332" i="2"/>
  <c r="AH333" i="2"/>
  <c r="AH334" i="2"/>
  <c r="AH335" i="2"/>
  <c r="AH336" i="2"/>
  <c r="AH337" i="2"/>
  <c r="AH338" i="2"/>
  <c r="AH339" i="2"/>
  <c r="AH340" i="2"/>
  <c r="AH341" i="2"/>
  <c r="AH342" i="2"/>
  <c r="AH343" i="2"/>
  <c r="AH344" i="2"/>
  <c r="AH345" i="2"/>
  <c r="AH346" i="2"/>
  <c r="AH347" i="2"/>
  <c r="AH348" i="2"/>
  <c r="AH349" i="2"/>
  <c r="AH350" i="2"/>
  <c r="AH351" i="2"/>
  <c r="AH352" i="2"/>
  <c r="AH353" i="2"/>
  <c r="AH354" i="2"/>
  <c r="AH355" i="2"/>
  <c r="AH356" i="2"/>
  <c r="AH357" i="2"/>
  <c r="AH358" i="2"/>
  <c r="AH359" i="2"/>
  <c r="AH360" i="2"/>
  <c r="AH361" i="2"/>
  <c r="AH362" i="2"/>
  <c r="AH363" i="2"/>
  <c r="AH364" i="2"/>
  <c r="AH365" i="2"/>
  <c r="AH366" i="2"/>
  <c r="AH367" i="2"/>
  <c r="AH368" i="2"/>
  <c r="AH369" i="2"/>
  <c r="AH370" i="2"/>
  <c r="AH371" i="2"/>
  <c r="AH372" i="2"/>
  <c r="AH373" i="2"/>
  <c r="AH374" i="2"/>
  <c r="AH375" i="2"/>
  <c r="AH376" i="2"/>
  <c r="AH2" i="2"/>
  <c r="AG245" i="2" l="1"/>
  <c r="AF245" i="2"/>
  <c r="AE245" i="2"/>
  <c r="AD245" i="2"/>
  <c r="AC245" i="2"/>
  <c r="AB245" i="2"/>
  <c r="AA245" i="2"/>
  <c r="Z245" i="2"/>
  <c r="Y245" i="2"/>
  <c r="X245" i="2"/>
  <c r="W245" i="2"/>
  <c r="V245" i="2"/>
  <c r="U245" i="2"/>
  <c r="T245" i="2"/>
  <c r="S245" i="2"/>
  <c r="R245" i="2"/>
  <c r="Q245" i="2"/>
  <c r="P245" i="2"/>
  <c r="O245" i="2"/>
  <c r="N245" i="2"/>
  <c r="M245" i="2"/>
  <c r="L245" i="2"/>
  <c r="K245" i="2"/>
  <c r="J245" i="2"/>
  <c r="I245" i="2"/>
  <c r="H245" i="2"/>
  <c r="G245" i="2"/>
  <c r="AG233" i="2"/>
  <c r="AF233" i="2"/>
  <c r="AE233" i="2"/>
  <c r="AD233" i="2"/>
  <c r="AC233" i="2"/>
  <c r="AB233" i="2"/>
  <c r="AA233" i="2"/>
  <c r="Z233" i="2"/>
  <c r="Y233" i="2"/>
  <c r="X233" i="2"/>
  <c r="W233" i="2"/>
  <c r="V233" i="2"/>
  <c r="U233" i="2"/>
  <c r="T233" i="2"/>
  <c r="S233" i="2"/>
  <c r="R233" i="2"/>
  <c r="Q233" i="2"/>
  <c r="P233" i="2"/>
  <c r="O233" i="2"/>
  <c r="N233" i="2"/>
  <c r="M233" i="2"/>
  <c r="L233" i="2"/>
  <c r="K233" i="2"/>
  <c r="J233" i="2"/>
  <c r="I233" i="2"/>
  <c r="H233" i="2"/>
  <c r="G233" i="2"/>
  <c r="AG221" i="2"/>
  <c r="AF221" i="2"/>
  <c r="AE221" i="2"/>
  <c r="AD221" i="2"/>
  <c r="AC221" i="2"/>
  <c r="AB221" i="2"/>
  <c r="AA221" i="2"/>
  <c r="Z221" i="2"/>
  <c r="Y221" i="2"/>
  <c r="X221" i="2"/>
  <c r="W221" i="2"/>
  <c r="V221" i="2"/>
  <c r="U221" i="2"/>
  <c r="T221" i="2"/>
  <c r="S221" i="2"/>
  <c r="R221" i="2"/>
  <c r="Q221" i="2"/>
  <c r="P221" i="2"/>
  <c r="O221" i="2"/>
  <c r="N221" i="2"/>
  <c r="M221" i="2"/>
  <c r="L221" i="2"/>
  <c r="K221" i="2"/>
  <c r="J221" i="2"/>
  <c r="I221" i="2"/>
  <c r="H221" i="2"/>
  <c r="G221" i="2"/>
  <c r="AF68" i="12"/>
  <c r="AE68" i="12"/>
  <c r="AD68" i="12"/>
  <c r="AC68" i="12"/>
  <c r="AB68" i="12"/>
  <c r="AA68" i="12"/>
  <c r="Z68" i="12"/>
  <c r="Y68" i="12"/>
  <c r="X68" i="12"/>
  <c r="W68" i="12"/>
  <c r="V68" i="12"/>
  <c r="U68" i="12"/>
  <c r="T68" i="12"/>
  <c r="S68" i="12"/>
  <c r="R68" i="12"/>
  <c r="Q68" i="12"/>
  <c r="P68" i="12"/>
  <c r="O68" i="12"/>
  <c r="N68" i="12"/>
  <c r="M68" i="12"/>
  <c r="L68" i="12"/>
  <c r="K68" i="12"/>
  <c r="J68" i="12"/>
  <c r="I68" i="12"/>
  <c r="H68" i="12"/>
  <c r="G68" i="12"/>
  <c r="F68" i="12"/>
  <c r="AF56" i="12"/>
  <c r="AE56" i="12"/>
  <c r="AD56" i="12"/>
  <c r="AC56" i="12"/>
  <c r="AB56" i="12"/>
  <c r="AA56" i="12"/>
  <c r="Z56" i="12"/>
  <c r="Y56" i="12"/>
  <c r="X56" i="12"/>
  <c r="W56" i="12"/>
  <c r="V56" i="12"/>
  <c r="U56" i="12"/>
  <c r="T56" i="12"/>
  <c r="S56" i="12"/>
  <c r="R56" i="12"/>
  <c r="Q56" i="12"/>
  <c r="P56" i="12"/>
  <c r="O56" i="12"/>
  <c r="N56" i="12"/>
  <c r="M56" i="12"/>
  <c r="L56" i="12"/>
  <c r="K56" i="12"/>
  <c r="J56" i="12"/>
  <c r="I56" i="12"/>
  <c r="H56" i="12"/>
  <c r="G56" i="12"/>
  <c r="F56" i="12"/>
  <c r="AF44" i="12"/>
  <c r="AE44" i="12"/>
  <c r="AD44" i="12"/>
  <c r="AC44" i="12"/>
  <c r="AB44" i="12"/>
  <c r="AA44" i="12"/>
  <c r="Z44" i="12"/>
  <c r="Y44" i="12"/>
  <c r="X44" i="12"/>
  <c r="W44" i="12"/>
  <c r="V44" i="12"/>
  <c r="U44" i="12"/>
  <c r="T44" i="12"/>
  <c r="S44" i="12"/>
  <c r="R44" i="12"/>
  <c r="Q44" i="12"/>
  <c r="P44" i="12"/>
  <c r="O44" i="12"/>
  <c r="N44" i="12"/>
  <c r="M44" i="12"/>
  <c r="L44" i="12"/>
  <c r="K44" i="12"/>
  <c r="J44" i="12"/>
  <c r="I44" i="12"/>
  <c r="H44" i="12"/>
  <c r="G44" i="12"/>
  <c r="F44" i="12"/>
  <c r="G29" i="12"/>
  <c r="H29" i="12"/>
  <c r="I29" i="12"/>
  <c r="J29" i="12"/>
  <c r="K29" i="12"/>
  <c r="L29" i="12"/>
  <c r="M29" i="12"/>
  <c r="N29" i="12"/>
  <c r="O29" i="12"/>
  <c r="P29" i="12"/>
  <c r="Q29" i="12"/>
  <c r="R29" i="12"/>
  <c r="S29" i="12"/>
  <c r="T29" i="12"/>
  <c r="U29" i="12"/>
  <c r="V29" i="12"/>
  <c r="W29" i="12"/>
  <c r="X29" i="12"/>
  <c r="Y29" i="12"/>
  <c r="Z29" i="12"/>
  <c r="AA29" i="12"/>
  <c r="AB29" i="12"/>
  <c r="AC29" i="12"/>
  <c r="AD29" i="12"/>
  <c r="AE29" i="12"/>
  <c r="AF29" i="12"/>
  <c r="F29"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F17" i="12"/>
  <c r="G5" i="12"/>
  <c r="H5" i="12"/>
  <c r="I5" i="12"/>
  <c r="J5" i="12"/>
  <c r="K5" i="12"/>
  <c r="L5" i="12"/>
  <c r="M5" i="12"/>
  <c r="N5" i="12"/>
  <c r="O5" i="12"/>
  <c r="P5" i="12"/>
  <c r="Q5" i="12"/>
  <c r="R5" i="12"/>
  <c r="S5" i="12"/>
  <c r="T5" i="12"/>
  <c r="U5" i="12"/>
  <c r="V5" i="12"/>
  <c r="W5" i="12"/>
  <c r="X5" i="12"/>
  <c r="Y5" i="12"/>
  <c r="Z5" i="12"/>
  <c r="AA5" i="12"/>
  <c r="AB5" i="12"/>
  <c r="AC5" i="12"/>
  <c r="AD5" i="12"/>
  <c r="AE5" i="12"/>
  <c r="AF5" i="12"/>
  <c r="F5" i="12"/>
  <c r="D373" i="10"/>
  <c r="D372" i="10"/>
  <c r="D371" i="10"/>
  <c r="D370" i="10"/>
  <c r="D369" i="10"/>
  <c r="D368" i="10"/>
  <c r="D367" i="10"/>
  <c r="D366" i="10"/>
  <c r="D365" i="10"/>
  <c r="D364" i="10"/>
  <c r="D363" i="10"/>
  <c r="D362" i="10"/>
  <c r="D361" i="10"/>
  <c r="D360" i="10"/>
  <c r="D359" i="10"/>
  <c r="D358" i="10"/>
  <c r="D357" i="10"/>
  <c r="D356" i="10"/>
  <c r="D355" i="10"/>
  <c r="D354" i="10"/>
  <c r="D353" i="10"/>
  <c r="D352" i="10"/>
  <c r="D351" i="10"/>
  <c r="D350" i="10"/>
  <c r="D349" i="10"/>
  <c r="D348" i="10"/>
  <c r="D347" i="10"/>
  <c r="D346" i="10"/>
  <c r="D345" i="10"/>
  <c r="D344" i="10"/>
  <c r="D343" i="10"/>
  <c r="D342" i="10"/>
  <c r="D341" i="10"/>
  <c r="D340" i="10"/>
  <c r="D339" i="10"/>
  <c r="D338" i="10"/>
  <c r="D337" i="10"/>
  <c r="D336" i="10"/>
  <c r="D335" i="10"/>
  <c r="D334" i="10"/>
  <c r="D333" i="10"/>
  <c r="D332" i="10"/>
  <c r="D331" i="10"/>
  <c r="D330" i="10"/>
  <c r="D329" i="10"/>
  <c r="D328" i="10"/>
  <c r="D327" i="10"/>
  <c r="D326" i="10"/>
  <c r="D325" i="10"/>
  <c r="D324" i="10"/>
  <c r="D323" i="10"/>
  <c r="D322" i="10"/>
  <c r="D321" i="10"/>
  <c r="D320" i="10"/>
  <c r="D319" i="10"/>
  <c r="D318" i="10"/>
  <c r="D317" i="10"/>
  <c r="D316" i="10"/>
  <c r="D315" i="10"/>
  <c r="D314" i="10"/>
  <c r="D313" i="10"/>
  <c r="D312" i="10"/>
  <c r="D311" i="10"/>
  <c r="D310" i="10"/>
  <c r="D309" i="10"/>
  <c r="D308" i="10"/>
  <c r="D307" i="10"/>
  <c r="D306" i="10"/>
  <c r="D305" i="10"/>
  <c r="D304" i="10"/>
  <c r="D303" i="10"/>
  <c r="D302" i="10"/>
  <c r="D301" i="10"/>
  <c r="D300" i="10"/>
  <c r="D299" i="10"/>
  <c r="D298" i="10"/>
  <c r="D297" i="10"/>
  <c r="D296" i="10"/>
  <c r="D295" i="10"/>
  <c r="D294" i="10"/>
  <c r="D293" i="10"/>
  <c r="D292" i="10"/>
  <c r="D291" i="10"/>
  <c r="D290" i="10"/>
  <c r="D289" i="10"/>
  <c r="D288" i="10"/>
  <c r="D287" i="10"/>
  <c r="D286" i="10"/>
  <c r="D285" i="10"/>
  <c r="D284" i="10"/>
  <c r="D283" i="10"/>
  <c r="D282" i="10"/>
  <c r="D281" i="10"/>
  <c r="D280" i="10"/>
  <c r="D279" i="10"/>
  <c r="D278" i="10"/>
  <c r="D277" i="10"/>
  <c r="D276" i="10"/>
  <c r="D275" i="10"/>
  <c r="D274" i="10"/>
  <c r="D273" i="10"/>
  <c r="D272" i="10"/>
  <c r="D271" i="10"/>
  <c r="D270" i="10"/>
  <c r="D269" i="10"/>
  <c r="D268" i="10"/>
  <c r="D267" i="10"/>
  <c r="D266" i="10"/>
  <c r="D265" i="10"/>
  <c r="D264" i="10"/>
  <c r="D263" i="10"/>
  <c r="D262" i="10"/>
  <c r="D261" i="10"/>
  <c r="D260" i="10"/>
  <c r="D259" i="10"/>
  <c r="D258" i="10"/>
  <c r="D257" i="10"/>
  <c r="D256" i="10"/>
  <c r="D255" i="10"/>
  <c r="D254" i="10"/>
  <c r="D253" i="10"/>
  <c r="D252" i="10"/>
  <c r="D251" i="10"/>
  <c r="D250" i="10"/>
  <c r="D249" i="10"/>
  <c r="D248" i="10"/>
  <c r="D247" i="10"/>
  <c r="D246" i="10"/>
  <c r="D245" i="10"/>
  <c r="D244" i="10"/>
  <c r="D243" i="10"/>
  <c r="D242" i="10"/>
  <c r="D241" i="10"/>
  <c r="D240" i="10"/>
  <c r="D239" i="10"/>
  <c r="D238" i="10"/>
  <c r="D237" i="10"/>
  <c r="D236" i="10"/>
  <c r="D235" i="10"/>
  <c r="D234" i="10"/>
  <c r="D233" i="10"/>
  <c r="D232" i="10"/>
  <c r="D231" i="10"/>
  <c r="D230" i="10"/>
  <c r="D229" i="10"/>
  <c r="D228" i="10"/>
  <c r="D227" i="10"/>
  <c r="D226" i="10"/>
  <c r="D225" i="10"/>
  <c r="D224" i="10"/>
  <c r="D223" i="10"/>
  <c r="D222" i="10"/>
  <c r="D221" i="10"/>
  <c r="D220" i="10"/>
  <c r="D219" i="10"/>
  <c r="D218" i="10"/>
  <c r="D217" i="10"/>
  <c r="D216" i="10"/>
  <c r="D215" i="10"/>
  <c r="D214" i="10"/>
  <c r="D213" i="10"/>
  <c r="D212" i="10"/>
  <c r="D211" i="10"/>
  <c r="D210" i="10"/>
  <c r="D209" i="10"/>
  <c r="D208" i="10"/>
  <c r="D207" i="10"/>
  <c r="D206" i="10"/>
  <c r="D205" i="10"/>
  <c r="D204" i="10"/>
  <c r="D203" i="10"/>
  <c r="D202" i="10"/>
  <c r="D201" i="10"/>
  <c r="D200" i="10"/>
  <c r="D199" i="10"/>
  <c r="D198" i="10"/>
  <c r="D197" i="10"/>
  <c r="D196" i="10"/>
  <c r="D195" i="10"/>
  <c r="D194" i="10"/>
  <c r="D193" i="10"/>
  <c r="D192" i="10"/>
  <c r="D191" i="10"/>
  <c r="D190" i="10"/>
  <c r="D189" i="10"/>
  <c r="D188" i="10"/>
  <c r="D187" i="10"/>
  <c r="D186" i="10"/>
  <c r="D185" i="10"/>
  <c r="D184" i="10"/>
  <c r="D183" i="10"/>
  <c r="D182" i="10"/>
  <c r="D181" i="10"/>
  <c r="D180" i="10"/>
  <c r="D179" i="10"/>
  <c r="D178" i="10"/>
  <c r="D177" i="10"/>
  <c r="D176" i="10"/>
  <c r="D175" i="10"/>
  <c r="D174" i="10"/>
  <c r="D173" i="10"/>
  <c r="D172" i="10"/>
  <c r="D171" i="10"/>
  <c r="D170" i="10"/>
  <c r="D169" i="10"/>
  <c r="D168" i="10"/>
  <c r="D167" i="10"/>
  <c r="D166" i="10"/>
  <c r="D165" i="10"/>
  <c r="D164" i="10"/>
  <c r="D163" i="10"/>
  <c r="D162" i="10"/>
  <c r="D161" i="10"/>
  <c r="D160" i="10"/>
  <c r="D159" i="10"/>
  <c r="D158" i="10"/>
  <c r="D157" i="10"/>
  <c r="D156" i="10"/>
  <c r="D155" i="10"/>
  <c r="D154" i="10"/>
  <c r="D153" i="10"/>
  <c r="D152" i="10"/>
  <c r="D151" i="10"/>
  <c r="D150" i="10"/>
  <c r="D149" i="10"/>
  <c r="D148" i="10"/>
  <c r="D147" i="10"/>
  <c r="D146" i="10"/>
  <c r="D145" i="10"/>
  <c r="D144" i="10"/>
  <c r="D143" i="10"/>
  <c r="D142" i="10"/>
  <c r="D141" i="10"/>
  <c r="D140" i="10"/>
  <c r="D139" i="10"/>
  <c r="D138" i="10"/>
  <c r="D137" i="10"/>
  <c r="D136" i="10"/>
  <c r="D135" i="10"/>
  <c r="D134" i="10"/>
  <c r="D133" i="10"/>
  <c r="D132" i="10"/>
  <c r="D131" i="10"/>
  <c r="D130" i="10"/>
  <c r="D129" i="10"/>
  <c r="D128" i="10"/>
  <c r="D127" i="10"/>
  <c r="D126" i="10"/>
  <c r="D125" i="10"/>
  <c r="D124" i="10"/>
  <c r="D123" i="10"/>
  <c r="D122" i="10"/>
  <c r="D121" i="10"/>
  <c r="D120" i="10"/>
  <c r="D119" i="10"/>
  <c r="D118" i="10"/>
  <c r="D117" i="10"/>
  <c r="D116" i="10"/>
  <c r="D115" i="10"/>
  <c r="D114" i="10"/>
  <c r="D113" i="10"/>
  <c r="D112"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D373" i="8"/>
  <c r="D372" i="8"/>
  <c r="D371" i="8"/>
  <c r="D370" i="8"/>
  <c r="D369" i="8"/>
  <c r="D368" i="8"/>
  <c r="D367" i="8"/>
  <c r="D366" i="8"/>
  <c r="D365" i="8"/>
  <c r="D364" i="8"/>
  <c r="D363" i="8"/>
  <c r="D362" i="8"/>
  <c r="D361" i="8"/>
  <c r="D360" i="8"/>
  <c r="D359" i="8"/>
  <c r="D358" i="8"/>
  <c r="D357" i="8"/>
  <c r="D356" i="8"/>
  <c r="D355" i="8"/>
  <c r="D354" i="8"/>
  <c r="D353" i="8"/>
  <c r="D352" i="8"/>
  <c r="D351" i="8"/>
  <c r="D350" i="8"/>
  <c r="D349" i="8"/>
  <c r="D348" i="8"/>
  <c r="D347" i="8"/>
  <c r="D346" i="8"/>
  <c r="D345" i="8"/>
  <c r="D344" i="8"/>
  <c r="D343" i="8"/>
  <c r="D342" i="8"/>
  <c r="D341" i="8"/>
  <c r="D340" i="8"/>
  <c r="D339" i="8"/>
  <c r="D338" i="8"/>
  <c r="D337" i="8"/>
  <c r="D336" i="8"/>
  <c r="D335" i="8"/>
  <c r="D334" i="8"/>
  <c r="D333" i="8"/>
  <c r="D332" i="8"/>
  <c r="D331" i="8"/>
  <c r="D330" i="8"/>
  <c r="D329" i="8"/>
  <c r="D328" i="8"/>
  <c r="D327" i="8"/>
  <c r="D326" i="8"/>
  <c r="D325" i="8"/>
  <c r="D324" i="8"/>
  <c r="D323" i="8"/>
  <c r="D322" i="8"/>
  <c r="D321" i="8"/>
  <c r="D320" i="8"/>
  <c r="D319" i="8"/>
  <c r="D318" i="8"/>
  <c r="D317" i="8"/>
  <c r="D316" i="8"/>
  <c r="D315" i="8"/>
  <c r="D314" i="8"/>
  <c r="D313" i="8"/>
  <c r="D312" i="8"/>
  <c r="D311" i="8"/>
  <c r="D310" i="8"/>
  <c r="D309" i="8"/>
  <c r="D308" i="8"/>
  <c r="D307" i="8"/>
  <c r="D306" i="8"/>
  <c r="D305" i="8"/>
  <c r="D304" i="8"/>
  <c r="D303" i="8"/>
  <c r="D302" i="8"/>
  <c r="D301" i="8"/>
  <c r="D300" i="8"/>
  <c r="D299" i="8"/>
  <c r="D298" i="8"/>
  <c r="D297" i="8"/>
  <c r="D296" i="8"/>
  <c r="D295" i="8"/>
  <c r="D294" i="8"/>
  <c r="D293" i="8"/>
  <c r="D292" i="8"/>
  <c r="D291" i="8"/>
  <c r="D290" i="8"/>
  <c r="D289" i="8"/>
  <c r="D288" i="8"/>
  <c r="D287" i="8"/>
  <c r="D286" i="8"/>
  <c r="D285" i="8"/>
  <c r="D284" i="8"/>
  <c r="D283" i="8"/>
  <c r="D282" i="8"/>
  <c r="D281" i="8"/>
  <c r="D280" i="8"/>
  <c r="D279" i="8"/>
  <c r="D278" i="8"/>
  <c r="D277" i="8"/>
  <c r="D276" i="8"/>
  <c r="D275" i="8"/>
  <c r="D274" i="8"/>
  <c r="D273" i="8"/>
  <c r="D272" i="8"/>
  <c r="D271" i="8"/>
  <c r="D270" i="8"/>
  <c r="D269" i="8"/>
  <c r="D268" i="8"/>
  <c r="D267" i="8"/>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D254" i="2"/>
  <c r="D278" i="2"/>
  <c r="D266" i="2"/>
  <c r="D255" i="2"/>
  <c r="D279" i="2"/>
  <c r="D267" i="2"/>
  <c r="D256" i="2"/>
  <c r="D280" i="2"/>
  <c r="D268" i="2"/>
  <c r="D257" i="2"/>
  <c r="D281" i="2"/>
  <c r="D269" i="2"/>
  <c r="D258" i="2"/>
  <c r="D282" i="2"/>
  <c r="D270" i="2"/>
  <c r="D259" i="2"/>
  <c r="D283" i="2"/>
  <c r="D271" i="2"/>
  <c r="D260" i="2"/>
  <c r="D284" i="2"/>
  <c r="D272" i="2"/>
  <c r="D261" i="2"/>
  <c r="D285" i="2"/>
  <c r="D273" i="2"/>
  <c r="D262" i="2"/>
  <c r="D286" i="2"/>
  <c r="D274" i="2"/>
  <c r="D263" i="2"/>
  <c r="D287" i="2"/>
  <c r="D275" i="2"/>
  <c r="D264" i="2"/>
  <c r="D288" i="2"/>
  <c r="D276" i="2"/>
  <c r="D265" i="2"/>
  <c r="D289" i="2"/>
  <c r="D277" i="2"/>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2" i="5"/>
  <c r="C28" i="5"/>
  <c r="C20" i="5"/>
  <c r="C19" i="5"/>
  <c r="C18" i="5"/>
  <c r="C17" i="5"/>
  <c r="C16" i="5"/>
  <c r="C15" i="5"/>
  <c r="C14" i="5"/>
  <c r="C13" i="5"/>
  <c r="C12" i="5"/>
  <c r="C11" i="5"/>
  <c r="C10" i="5"/>
  <c r="D26" i="2"/>
  <c r="D14" i="2"/>
  <c r="D3" i="2"/>
  <c r="D27" i="2"/>
  <c r="D15" i="2"/>
  <c r="D4" i="2"/>
  <c r="D28" i="2"/>
  <c r="D16" i="2"/>
  <c r="D5" i="2"/>
  <c r="D29" i="2"/>
  <c r="D17" i="2"/>
  <c r="D6" i="2"/>
  <c r="D30" i="2"/>
  <c r="D18" i="2"/>
  <c r="D7" i="2"/>
  <c r="D31" i="2"/>
  <c r="D19" i="2"/>
  <c r="D8" i="2"/>
  <c r="D32" i="2"/>
  <c r="D20" i="2"/>
  <c r="D9" i="2"/>
  <c r="D33" i="2"/>
  <c r="D21" i="2"/>
  <c r="D10" i="2"/>
  <c r="D34" i="2"/>
  <c r="D22" i="2"/>
  <c r="D11" i="2"/>
  <c r="D35" i="2"/>
  <c r="D23" i="2"/>
  <c r="D12" i="2"/>
  <c r="D36" i="2"/>
  <c r="D24" i="2"/>
  <c r="D13" i="2"/>
  <c r="D37" i="2"/>
  <c r="D25" i="2"/>
  <c r="D38" i="2"/>
  <c r="D62" i="2"/>
  <c r="D50" i="2"/>
  <c r="D39" i="2"/>
  <c r="D63" i="2"/>
  <c r="D51" i="2"/>
  <c r="D40" i="2"/>
  <c r="D64" i="2"/>
  <c r="D52" i="2"/>
  <c r="D41" i="2"/>
  <c r="D65" i="2"/>
  <c r="D53" i="2"/>
  <c r="D42" i="2"/>
  <c r="D66" i="2"/>
  <c r="D54" i="2"/>
  <c r="D43" i="2"/>
  <c r="D67" i="2"/>
  <c r="D55" i="2"/>
  <c r="D44" i="2"/>
  <c r="D68" i="2"/>
  <c r="D56" i="2"/>
  <c r="D45" i="2"/>
  <c r="D69" i="2"/>
  <c r="D57" i="2"/>
  <c r="D46" i="2"/>
  <c r="D70" i="2"/>
  <c r="D58" i="2"/>
  <c r="D47" i="2"/>
  <c r="D71" i="2"/>
  <c r="D59" i="2"/>
  <c r="D48" i="2"/>
  <c r="D72" i="2"/>
  <c r="D60" i="2"/>
  <c r="D49" i="2"/>
  <c r="D73" i="2"/>
  <c r="D61" i="2"/>
  <c r="D74" i="2"/>
  <c r="D98" i="2"/>
  <c r="D86" i="2"/>
  <c r="D75" i="2"/>
  <c r="D99" i="2"/>
  <c r="D87" i="2"/>
  <c r="D76" i="2"/>
  <c r="D100" i="2"/>
  <c r="D88" i="2"/>
  <c r="D77" i="2"/>
  <c r="D101" i="2"/>
  <c r="D89" i="2"/>
  <c r="D78" i="2"/>
  <c r="D102" i="2"/>
  <c r="D90" i="2"/>
  <c r="D79" i="2"/>
  <c r="D103" i="2"/>
  <c r="D91" i="2"/>
  <c r="D80" i="2"/>
  <c r="D104" i="2"/>
  <c r="D92" i="2"/>
  <c r="D81" i="2"/>
  <c r="D105" i="2"/>
  <c r="D93" i="2"/>
  <c r="D82" i="2"/>
  <c r="D106" i="2"/>
  <c r="D94" i="2"/>
  <c r="D83" i="2"/>
  <c r="D107" i="2"/>
  <c r="D95" i="2"/>
  <c r="D84" i="2"/>
  <c r="D108" i="2"/>
  <c r="D96" i="2"/>
  <c r="D85" i="2"/>
  <c r="D109" i="2"/>
  <c r="D97" i="2"/>
  <c r="D110" i="2"/>
  <c r="D134" i="2"/>
  <c r="D122" i="2"/>
  <c r="D111" i="2"/>
  <c r="D135" i="2"/>
  <c r="D123" i="2"/>
  <c r="D112" i="2"/>
  <c r="D136" i="2"/>
  <c r="D124" i="2"/>
  <c r="D113" i="2"/>
  <c r="D137" i="2"/>
  <c r="D125" i="2"/>
  <c r="D114" i="2"/>
  <c r="D138" i="2"/>
  <c r="D126" i="2"/>
  <c r="D115" i="2"/>
  <c r="D139" i="2"/>
  <c r="D127" i="2"/>
  <c r="D116" i="2"/>
  <c r="D140" i="2"/>
  <c r="D128" i="2"/>
  <c r="D117" i="2"/>
  <c r="D141" i="2"/>
  <c r="D129" i="2"/>
  <c r="D118" i="2"/>
  <c r="D142" i="2"/>
  <c r="D130" i="2"/>
  <c r="D119" i="2"/>
  <c r="D143" i="2"/>
  <c r="D131" i="2"/>
  <c r="D120" i="2"/>
  <c r="D144" i="2"/>
  <c r="D132" i="2"/>
  <c r="D121" i="2"/>
  <c r="D145" i="2"/>
  <c r="D133" i="2"/>
  <c r="D146" i="2"/>
  <c r="D170" i="2"/>
  <c r="D158" i="2"/>
  <c r="D147" i="2"/>
  <c r="D171" i="2"/>
  <c r="D159" i="2"/>
  <c r="D148" i="2"/>
  <c r="D172" i="2"/>
  <c r="D160" i="2"/>
  <c r="D149" i="2"/>
  <c r="D173" i="2"/>
  <c r="D161" i="2"/>
  <c r="D150" i="2"/>
  <c r="D174" i="2"/>
  <c r="D162" i="2"/>
  <c r="D151" i="2"/>
  <c r="D175" i="2"/>
  <c r="D163" i="2"/>
  <c r="D152" i="2"/>
  <c r="D176" i="2"/>
  <c r="D164" i="2"/>
  <c r="D153" i="2"/>
  <c r="D177" i="2"/>
  <c r="D165" i="2"/>
  <c r="D154" i="2"/>
  <c r="D178" i="2"/>
  <c r="D166" i="2"/>
  <c r="D155" i="2"/>
  <c r="D179" i="2"/>
  <c r="D167" i="2"/>
  <c r="D156" i="2"/>
  <c r="D180" i="2"/>
  <c r="D168" i="2"/>
  <c r="D157" i="2"/>
  <c r="D181" i="2"/>
  <c r="D169" i="2"/>
  <c r="D182" i="2"/>
  <c r="D206" i="2"/>
  <c r="D194" i="2"/>
  <c r="D183" i="2"/>
  <c r="D207" i="2"/>
  <c r="D195" i="2"/>
  <c r="D184" i="2"/>
  <c r="D208" i="2"/>
  <c r="D196" i="2"/>
  <c r="D185" i="2"/>
  <c r="D209" i="2"/>
  <c r="D197" i="2"/>
  <c r="D186" i="2"/>
  <c r="D210" i="2"/>
  <c r="D198" i="2"/>
  <c r="D187" i="2"/>
  <c r="D211" i="2"/>
  <c r="D199" i="2"/>
  <c r="D188" i="2"/>
  <c r="D212" i="2"/>
  <c r="D200" i="2"/>
  <c r="D189" i="2"/>
  <c r="D213" i="2"/>
  <c r="D201" i="2"/>
  <c r="D190" i="2"/>
  <c r="D214" i="2"/>
  <c r="D202" i="2"/>
  <c r="D191" i="2"/>
  <c r="D215" i="2"/>
  <c r="D203" i="2"/>
  <c r="D192" i="2"/>
  <c r="D216" i="2"/>
  <c r="D204" i="2"/>
  <c r="D193" i="2"/>
  <c r="D217" i="2"/>
  <c r="D205" i="2"/>
  <c r="D218" i="2"/>
  <c r="D242" i="2"/>
  <c r="D230" i="2"/>
  <c r="D219" i="2"/>
  <c r="D243" i="2"/>
  <c r="D231" i="2"/>
  <c r="D220" i="2"/>
  <c r="D244" i="2"/>
  <c r="D232" i="2"/>
  <c r="D222" i="2"/>
  <c r="D246" i="2"/>
  <c r="D234" i="2"/>
  <c r="D223" i="2"/>
  <c r="D247" i="2"/>
  <c r="D235" i="2"/>
  <c r="D224" i="2"/>
  <c r="D248" i="2"/>
  <c r="D236" i="2"/>
  <c r="D225" i="2"/>
  <c r="D249" i="2"/>
  <c r="D237" i="2"/>
  <c r="D226" i="2"/>
  <c r="D250" i="2"/>
  <c r="D238" i="2"/>
  <c r="D227" i="2"/>
  <c r="D251" i="2"/>
  <c r="D239" i="2"/>
  <c r="D228" i="2"/>
  <c r="D252" i="2"/>
  <c r="D240" i="2"/>
  <c r="D229" i="2"/>
  <c r="D253" i="2"/>
  <c r="D241" i="2"/>
  <c r="D290" i="2"/>
  <c r="D314" i="2"/>
  <c r="D302" i="2"/>
  <c r="D291" i="2"/>
  <c r="D315" i="2"/>
  <c r="D303" i="2"/>
  <c r="D292" i="2"/>
  <c r="D316" i="2"/>
  <c r="D304" i="2"/>
  <c r="D293" i="2"/>
  <c r="D317" i="2"/>
  <c r="D305" i="2"/>
  <c r="D294" i="2"/>
  <c r="D318" i="2"/>
  <c r="D306" i="2"/>
  <c r="D295" i="2"/>
  <c r="D319" i="2"/>
  <c r="D307" i="2"/>
  <c r="D296" i="2"/>
  <c r="D320" i="2"/>
  <c r="D308" i="2"/>
  <c r="D297" i="2"/>
  <c r="D321" i="2"/>
  <c r="D309" i="2"/>
  <c r="D298" i="2"/>
  <c r="D322" i="2"/>
  <c r="D310" i="2"/>
  <c r="D299" i="2"/>
  <c r="D323" i="2"/>
  <c r="D311" i="2"/>
  <c r="D300" i="2"/>
  <c r="D324" i="2"/>
  <c r="D312" i="2"/>
  <c r="D301" i="2"/>
  <c r="D325" i="2"/>
  <c r="D313" i="2"/>
  <c r="D326" i="2"/>
  <c r="D350" i="2"/>
  <c r="D338" i="2"/>
  <c r="D327" i="2"/>
  <c r="D351" i="2"/>
  <c r="D339" i="2"/>
  <c r="D328" i="2"/>
  <c r="D352" i="2"/>
  <c r="D340" i="2"/>
  <c r="D329" i="2"/>
  <c r="D353" i="2"/>
  <c r="D341" i="2"/>
  <c r="D330" i="2"/>
  <c r="D354" i="2"/>
  <c r="D342" i="2"/>
  <c r="D331" i="2"/>
  <c r="D355" i="2"/>
  <c r="D343" i="2"/>
  <c r="D332" i="2"/>
  <c r="D356" i="2"/>
  <c r="D344" i="2"/>
  <c r="D333" i="2"/>
  <c r="D357" i="2"/>
  <c r="D345" i="2"/>
  <c r="D334" i="2"/>
  <c r="D358" i="2"/>
  <c r="D346" i="2"/>
  <c r="D335" i="2"/>
  <c r="D359" i="2"/>
  <c r="D347" i="2"/>
  <c r="D336" i="2"/>
  <c r="D360" i="2"/>
  <c r="D348" i="2"/>
  <c r="D337" i="2"/>
  <c r="D361" i="2"/>
  <c r="D349" i="2"/>
  <c r="D362" i="2"/>
  <c r="D372" i="2"/>
  <c r="D367" i="2"/>
  <c r="D363" i="2"/>
  <c r="D373" i="2"/>
  <c r="D368" i="2"/>
  <c r="D364" i="2"/>
  <c r="D374" i="2"/>
  <c r="D369" i="2"/>
  <c r="D365" i="2"/>
  <c r="D375" i="2"/>
  <c r="D370" i="2"/>
  <c r="D366" i="2"/>
  <c r="D376" i="2"/>
  <c r="D371" i="2"/>
  <c r="D2" i="2"/>
  <c r="AH233" i="2" l="1"/>
  <c r="AH245" i="2"/>
  <c r="AH221" i="2"/>
</calcChain>
</file>

<file path=xl/sharedStrings.xml><?xml version="1.0" encoding="utf-8"?>
<sst xmlns="http://schemas.openxmlformats.org/spreadsheetml/2006/main" count="6318" uniqueCount="221">
  <si>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</si>
  <si>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</si>
  <si>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</si>
  <si>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</si>
  <si>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</si>
  <si>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</si>
  <si>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</si>
  <si>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</si>
  <si>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</si>
  <si>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</si>
  <si>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</si>
  <si>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</si>
  <si>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</si>
  <si>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</si>
  <si>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</si>
  <si>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</si>
  <si>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</si>
  <si>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</si>
  <si>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</si>
  <si>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</si>
  <si>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</si>
  <si>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</si>
  <si>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</si>
  <si>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</si>
  <si>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</si>
  <si>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</si>
  <si>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</si>
  <si>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</si>
  <si>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</si>
  <si>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</si>
  <si>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</si>
  <si>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</si>
  <si>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</si>
  <si>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</si>
  <si>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</si>
  <si>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</si>
  <si>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</si>
  <si>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</si>
  <si>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</si>
  <si>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</si>
  <si>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</si>
  <si>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</si>
  <si>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</si>
  <si>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</si>
  <si>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</si>
  <si>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</si>
  <si>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</si>
  <si>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</si>
  <si>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</si>
  <si>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Objective 1:</t>
  </si>
  <si>
    <t>Identify the contribution of different broader categories towards the CPI basket.</t>
  </si>
  <si>
    <t>Step 1</t>
  </si>
  <si>
    <t>Created a data dictionary to understand the data for each columns.</t>
  </si>
  <si>
    <t>Note</t>
  </si>
  <si>
    <t>Save your file as excel worksheet if not. CSV files save only one sheet which is the latest one.</t>
  </si>
  <si>
    <t>Column Name</t>
  </si>
  <si>
    <t>Data Type</t>
  </si>
  <si>
    <t>Issue</t>
  </si>
  <si>
    <t>Description</t>
  </si>
  <si>
    <t>Formula used</t>
  </si>
  <si>
    <t>Text</t>
  </si>
  <si>
    <t>No</t>
  </si>
  <si>
    <t>There are three sectors - Rural, Rural+Urban and Urban</t>
  </si>
  <si>
    <t>ISTEXT()</t>
  </si>
  <si>
    <t>Number</t>
  </si>
  <si>
    <t>ISNUMBER()</t>
  </si>
  <si>
    <t>Years are ranging from 2013-2023</t>
  </si>
  <si>
    <t>Yes</t>
  </si>
  <si>
    <t>Month_Trimmed</t>
  </si>
  <si>
    <t>Found an issue with column Month where March is misspelt as Marcrh.</t>
  </si>
  <si>
    <t>Incorrect Set</t>
  </si>
  <si>
    <t>Correct Set</t>
  </si>
  <si>
    <t>Updated_Month</t>
  </si>
  <si>
    <t>March is misspelt as Marcrh. Found it after applying filter. We have corrected the column by trimming it first and then used VLOOKUP to replace the correct value for March.</t>
  </si>
  <si>
    <t>ISTEXT(), VLOOKUP()</t>
  </si>
  <si>
    <t>We have used the table besides to correct the March spelling using VLOOKUP() and trimmed the entire text value.</t>
  </si>
  <si>
    <t>Data for May 2020 is not available.</t>
  </si>
  <si>
    <r>
      <t xml:space="preserve">While anayzing Cereals and Products column, we found that no data is available for </t>
    </r>
    <r>
      <rPr>
        <b/>
        <sz val="11"/>
        <color theme="1"/>
        <rFont val="Calibri"/>
        <family val="2"/>
        <scheme val="minor"/>
      </rPr>
      <t xml:space="preserve">May 2020 </t>
    </r>
    <r>
      <rPr>
        <sz val="11"/>
        <color theme="1"/>
        <rFont val="Calibri"/>
        <family val="2"/>
        <scheme val="minor"/>
      </rPr>
      <t>for any of the sectors in any of the categories.</t>
    </r>
  </si>
  <si>
    <t>Prepared meals, scks, sweets etc.</t>
  </si>
  <si>
    <t>Persol care and effects</t>
  </si>
  <si>
    <t>We have also found that the April data is not available for few columns as well so We have filtered the data for the year 2020 and used moving average to fill that data by taking average of first three months data.</t>
  </si>
  <si>
    <t>We took the average of first four months to fill fifth (May) month data.</t>
  </si>
  <si>
    <t>Row Labels</t>
  </si>
  <si>
    <t>Grand Total</t>
  </si>
  <si>
    <t>Column Labels</t>
  </si>
  <si>
    <t>Average of Housing</t>
  </si>
  <si>
    <r>
      <t xml:space="preserve">We have found that Housing data is not available for </t>
    </r>
    <r>
      <rPr>
        <b/>
        <sz val="11"/>
        <color theme="1"/>
        <rFont val="Calibri"/>
        <family val="2"/>
        <scheme val="minor"/>
      </rPr>
      <t>Rural</t>
    </r>
    <r>
      <rPr>
        <sz val="11"/>
        <color theme="1"/>
        <rFont val="Calibri"/>
        <family val="2"/>
        <scheme val="minor"/>
      </rPr>
      <t xml:space="preserve"> sector.</t>
    </r>
  </si>
  <si>
    <t>We have created a pivot table for the housing data by taking average for each year and month for all the sectors and could find that the average for Rural+Urban and Urban are same. So we used same data for Rural+Urban to fill Rural data for Housing.</t>
  </si>
  <si>
    <t>HousingData_Analysis sheet has the pivot table</t>
  </si>
  <si>
    <t>a.</t>
  </si>
  <si>
    <t>b.</t>
  </si>
  <si>
    <t>c.</t>
  </si>
  <si>
    <t>d.</t>
  </si>
  <si>
    <t>g.</t>
  </si>
  <si>
    <t>e.</t>
  </si>
  <si>
    <t>f.</t>
  </si>
  <si>
    <t>h.</t>
  </si>
  <si>
    <t>FillingData_May2020andApril2020 sheet has the filled data which we used to paste in the original RawData sheet</t>
  </si>
  <si>
    <t>i.</t>
  </si>
  <si>
    <r>
      <t xml:space="preserve">We see that for the year </t>
    </r>
    <r>
      <rPr>
        <b/>
        <sz val="11"/>
        <color theme="1"/>
        <rFont val="Calibri"/>
        <family val="2"/>
        <scheme val="minor"/>
      </rPr>
      <t>2023</t>
    </r>
    <r>
      <rPr>
        <sz val="11"/>
        <color theme="1"/>
        <rFont val="Calibri"/>
        <family val="2"/>
        <scheme val="minor"/>
      </rPr>
      <t xml:space="preserve">, we have data till </t>
    </r>
    <r>
      <rPr>
        <b/>
        <sz val="11"/>
        <color theme="1"/>
        <rFont val="Calibri"/>
        <family val="2"/>
        <scheme val="minor"/>
      </rPr>
      <t>May</t>
    </r>
    <r>
      <rPr>
        <sz val="11"/>
        <color theme="1"/>
        <rFont val="Calibri"/>
        <family val="2"/>
        <scheme val="minor"/>
      </rPr>
      <t xml:space="preserve"> only. SO we will consider the data range from </t>
    </r>
    <r>
      <rPr>
        <b/>
        <sz val="11"/>
        <color theme="1"/>
        <rFont val="Calibri"/>
        <family val="2"/>
        <scheme val="minor"/>
      </rPr>
      <t>May 2013 to May 2023</t>
    </r>
  </si>
  <si>
    <t>j.</t>
  </si>
  <si>
    <r>
      <rPr>
        <b/>
        <sz val="11"/>
        <color theme="1"/>
        <rFont val="Calibri"/>
        <family val="2"/>
        <scheme val="minor"/>
      </rPr>
      <t>April 2019</t>
    </r>
    <r>
      <rPr>
        <sz val="11"/>
        <color theme="1"/>
        <rFont val="Calibri"/>
        <family val="2"/>
        <scheme val="minor"/>
      </rPr>
      <t xml:space="preserve"> data is not available for any of the sectors. To fill this data, we will take moving average of the data for the month Jan to March for the year 2019.</t>
    </r>
  </si>
  <si>
    <t>Pasted as Values below</t>
  </si>
  <si>
    <t>April2019_Analysis sheet has the inserted items after taking the values which is used for RAW_Data sheet</t>
  </si>
  <si>
    <t>Understanding and cleaning of the data</t>
  </si>
  <si>
    <t>Step 2</t>
  </si>
  <si>
    <t>Analysing the data as per the objective.</t>
  </si>
  <si>
    <t>We need to create categories for the provided columns.</t>
  </si>
  <si>
    <t>Energy</t>
  </si>
  <si>
    <t>Apparel/Clothing</t>
  </si>
  <si>
    <t>Transportation</t>
  </si>
  <si>
    <t>Medical Care</t>
  </si>
  <si>
    <t>Education and Communication</t>
  </si>
  <si>
    <t>Recreation</t>
  </si>
  <si>
    <t>Category</t>
  </si>
  <si>
    <r>
      <t xml:space="preserve">created under </t>
    </r>
    <r>
      <rPr>
        <b/>
        <sz val="11"/>
        <color theme="1"/>
        <rFont val="Calibri"/>
        <family val="2"/>
        <scheme val="minor"/>
      </rPr>
      <t>Categories</t>
    </r>
    <r>
      <rPr>
        <sz val="11"/>
        <color theme="1"/>
        <rFont val="Calibri"/>
        <family val="2"/>
        <scheme val="minor"/>
      </rPr>
      <t xml:space="preserve"> sheet.</t>
    </r>
  </si>
  <si>
    <t>TotalIndexValue</t>
  </si>
  <si>
    <t>Items</t>
  </si>
  <si>
    <t>Total</t>
  </si>
  <si>
    <t>Sum of Rural</t>
  </si>
  <si>
    <t>Sum of Rural+Urban</t>
  </si>
  <si>
    <t>Sum of Urban</t>
  </si>
  <si>
    <t>Data</t>
  </si>
  <si>
    <t>1. Three sectors - Rural, Rural+Urban and Urban.</t>
  </si>
  <si>
    <t>2. Data of 26 prodcuts from January 2013 to May 2023.</t>
  </si>
  <si>
    <t>Categories Considered</t>
  </si>
  <si>
    <t>Product Items</t>
  </si>
  <si>
    <t>Identify the contribution of different broader categories towards the CPI basket as of latest month data.</t>
  </si>
  <si>
    <t>Categories</t>
  </si>
  <si>
    <t>Index value of each category for the month May 2023</t>
  </si>
  <si>
    <r>
      <rPr>
        <b/>
        <i/>
        <u/>
        <sz val="12"/>
        <color theme="1"/>
        <rFont val="Calibri"/>
        <family val="2"/>
        <scheme val="minor"/>
      </rPr>
      <t>Food and Beverages</t>
    </r>
    <r>
      <rPr>
        <b/>
        <i/>
        <sz val="12"/>
        <color theme="1"/>
        <rFont val="Calibri"/>
        <family val="2"/>
        <scheme val="minor"/>
      </rPr>
      <t xml:space="preserve"> has the highest contribution (53%) amongst all the categories.</t>
    </r>
  </si>
  <si>
    <r>
      <rPr>
        <b/>
        <i/>
        <u/>
        <sz val="12"/>
        <color theme="1"/>
        <rFont val="Calibri"/>
        <family val="2"/>
        <scheme val="minor"/>
      </rPr>
      <t>Transportation</t>
    </r>
    <r>
      <rPr>
        <b/>
        <i/>
        <sz val="12"/>
        <color theme="1"/>
        <rFont val="Calibri"/>
        <family val="2"/>
        <scheme val="minor"/>
      </rPr>
      <t xml:space="preserve"> has the least contribution (4%) amongst all the categories.</t>
    </r>
  </si>
  <si>
    <t>Index Value for Rural+Urban Sector</t>
  </si>
  <si>
    <t>Index Value for Rural Sector</t>
  </si>
  <si>
    <r>
      <rPr>
        <b/>
        <i/>
        <u/>
        <sz val="12"/>
        <color theme="1"/>
        <rFont val="Calibri"/>
        <family val="2"/>
        <scheme val="minor"/>
      </rPr>
      <t>Food and Beverages</t>
    </r>
    <r>
      <rPr>
        <b/>
        <i/>
        <sz val="12"/>
        <color theme="1"/>
        <rFont val="Calibri"/>
        <family val="2"/>
        <scheme val="minor"/>
      </rPr>
      <t xml:space="preserve"> has the highest contribution (54%) amongst all the categories.</t>
    </r>
  </si>
  <si>
    <r>
      <t xml:space="preserve">Urban sector Index value for the month of </t>
    </r>
    <r>
      <rPr>
        <b/>
        <i/>
        <u/>
        <sz val="12"/>
        <color theme="1"/>
        <rFont val="Calibri"/>
        <family val="2"/>
        <scheme val="minor"/>
      </rPr>
      <t>May 2023</t>
    </r>
    <r>
      <rPr>
        <b/>
        <sz val="12"/>
        <color theme="1"/>
        <rFont val="Calibri"/>
        <family val="2"/>
        <scheme val="minor"/>
      </rPr>
      <t xml:space="preserve"> across each Category</t>
    </r>
  </si>
  <si>
    <r>
      <t xml:space="preserve">Rural+Urban sector Index value for the month of </t>
    </r>
    <r>
      <rPr>
        <b/>
        <i/>
        <u/>
        <sz val="12"/>
        <color theme="1"/>
        <rFont val="Calibri"/>
        <family val="2"/>
        <scheme val="minor"/>
      </rPr>
      <t>May 2023</t>
    </r>
    <r>
      <rPr>
        <b/>
        <sz val="12"/>
        <color theme="1"/>
        <rFont val="Calibri"/>
        <family val="2"/>
        <scheme val="minor"/>
      </rPr>
      <t xml:space="preserve"> across each Category</t>
    </r>
  </si>
  <si>
    <r>
      <t xml:space="preserve">Rural sector Index value for the month of </t>
    </r>
    <r>
      <rPr>
        <b/>
        <i/>
        <u/>
        <sz val="12"/>
        <color theme="1"/>
        <rFont val="Calibri"/>
        <family val="2"/>
        <scheme val="minor"/>
      </rPr>
      <t>May 2023</t>
    </r>
    <r>
      <rPr>
        <b/>
        <sz val="12"/>
        <color theme="1"/>
        <rFont val="Calibri"/>
        <family val="2"/>
        <scheme val="minor"/>
      </rPr>
      <t xml:space="preserve"> across each Category</t>
    </r>
  </si>
  <si>
    <t>Index Value for Urban Sector</t>
  </si>
  <si>
    <r>
      <rPr>
        <b/>
        <i/>
        <u/>
        <sz val="12"/>
        <color theme="1"/>
        <rFont val="Calibri"/>
        <family val="2"/>
        <scheme val="minor"/>
      </rPr>
      <t>Food and Beverages</t>
    </r>
    <r>
      <rPr>
        <b/>
        <i/>
        <sz val="12"/>
        <color theme="1"/>
        <rFont val="Calibri"/>
        <family val="2"/>
        <scheme val="minor"/>
      </rPr>
      <t xml:space="preserve"> has the highest contribution (55%) amongst all the categories.</t>
    </r>
  </si>
  <si>
    <t>Created summary for the analysis as per the objective.</t>
  </si>
  <si>
    <t>Summary_CPI_Inflation.</t>
  </si>
  <si>
    <t>Objective 1</t>
  </si>
  <si>
    <t>3. Data considered only for May 2023 as per asked in the objective.</t>
  </si>
  <si>
    <t>Objective 2</t>
  </si>
  <si>
    <t>Identify the trend of Y-o-Y increase in CPI (Rural+Urban) inflation starting 2017 for the entire basket of products combined.</t>
  </si>
  <si>
    <t>1. Rural+Urban sector data considered.</t>
  </si>
  <si>
    <t>2. Data of 26 prodcuts from May 2017 to May 2023.</t>
  </si>
  <si>
    <t xml:space="preserve">Objective 2 </t>
  </si>
  <si>
    <t>Objective 2:</t>
  </si>
  <si>
    <t>UpdatedDate</t>
  </si>
  <si>
    <t>Sum of May-17</t>
  </si>
  <si>
    <t>2017-2018</t>
  </si>
  <si>
    <t>2018-2019</t>
  </si>
  <si>
    <t>2019-2020</t>
  </si>
  <si>
    <t>2020-2021</t>
  </si>
  <si>
    <t>2021-2022</t>
  </si>
  <si>
    <t>2022-2023</t>
  </si>
  <si>
    <t>Average Increase</t>
  </si>
  <si>
    <r>
      <rPr>
        <b/>
        <i/>
        <u/>
        <sz val="12"/>
        <color theme="1"/>
        <rFont val="Calibri"/>
        <family val="2"/>
        <scheme val="minor"/>
      </rPr>
      <t xml:space="preserve">Year </t>
    </r>
    <r>
      <rPr>
        <b/>
        <i/>
        <u/>
        <sz val="12"/>
        <color theme="4"/>
        <rFont val="Calibri"/>
        <family val="2"/>
        <scheme val="minor"/>
      </rPr>
      <t>2020-2021</t>
    </r>
    <r>
      <rPr>
        <b/>
        <i/>
        <sz val="12"/>
        <color theme="1"/>
        <rFont val="Calibri"/>
        <family val="2"/>
        <scheme val="minor"/>
      </rPr>
      <t xml:space="preserve"> has the highest inflation rate with an average of</t>
    </r>
    <r>
      <rPr>
        <b/>
        <i/>
        <sz val="12"/>
        <color theme="4"/>
        <rFont val="Calibri"/>
        <family val="2"/>
        <scheme val="minor"/>
      </rPr>
      <t xml:space="preserve"> 8.50%</t>
    </r>
    <r>
      <rPr>
        <b/>
        <i/>
        <sz val="12"/>
        <color theme="1"/>
        <rFont val="Calibri"/>
        <family val="2"/>
        <scheme val="minor"/>
      </rPr>
      <t>.</t>
    </r>
  </si>
  <si>
    <r>
      <rPr>
        <b/>
        <i/>
        <u/>
        <sz val="12"/>
        <color theme="4"/>
        <rFont val="Calibri"/>
        <family val="2"/>
        <scheme val="minor"/>
      </rPr>
      <t>Transportation</t>
    </r>
    <r>
      <rPr>
        <b/>
        <i/>
        <sz val="12"/>
        <color theme="1"/>
        <rFont val="Calibri"/>
        <family val="2"/>
        <scheme val="minor"/>
      </rPr>
      <t xml:space="preserve"> has the maximum inflation rate with </t>
    </r>
    <r>
      <rPr>
        <b/>
        <i/>
        <sz val="12"/>
        <color theme="4"/>
        <rFont val="Calibri"/>
        <family val="2"/>
        <scheme val="minor"/>
      </rPr>
      <t>14.22%</t>
    </r>
    <r>
      <rPr>
        <b/>
        <i/>
        <sz val="12"/>
        <color theme="1"/>
        <rFont val="Calibri"/>
        <family val="2"/>
        <scheme val="minor"/>
      </rPr>
      <t xml:space="preserve"> in the year </t>
    </r>
    <r>
      <rPr>
        <b/>
        <i/>
        <sz val="12"/>
        <color theme="4"/>
        <rFont val="Calibri"/>
        <family val="2"/>
        <scheme val="minor"/>
      </rPr>
      <t>2020-2021</t>
    </r>
    <r>
      <rPr>
        <b/>
        <i/>
        <sz val="12"/>
        <color theme="1"/>
        <rFont val="Calibri"/>
        <family val="2"/>
        <scheme val="minor"/>
      </rPr>
      <t>.</t>
    </r>
  </si>
  <si>
    <r>
      <rPr>
        <b/>
        <i/>
        <u/>
        <sz val="12"/>
        <color theme="4"/>
        <rFont val="Calibri"/>
        <family val="2"/>
        <scheme val="minor"/>
      </rPr>
      <t>Education and Communication</t>
    </r>
    <r>
      <rPr>
        <b/>
        <i/>
        <sz val="12"/>
        <color theme="1"/>
        <rFont val="Calibri"/>
        <family val="2"/>
        <scheme val="minor"/>
      </rPr>
      <t xml:space="preserve"> has the minimum inflation rate with</t>
    </r>
    <r>
      <rPr>
        <b/>
        <i/>
        <sz val="12"/>
        <color theme="4"/>
        <rFont val="Calibri"/>
        <family val="2"/>
        <scheme val="minor"/>
      </rPr>
      <t xml:space="preserve"> 3.25%</t>
    </r>
    <r>
      <rPr>
        <b/>
        <i/>
        <sz val="12"/>
        <color theme="1"/>
        <rFont val="Calibri"/>
        <family val="2"/>
        <scheme val="minor"/>
      </rPr>
      <t xml:space="preserve"> in the year </t>
    </r>
    <r>
      <rPr>
        <b/>
        <i/>
        <sz val="12"/>
        <color theme="4"/>
        <rFont val="Calibri"/>
        <family val="2"/>
        <scheme val="minor"/>
      </rPr>
      <t>2020-2021</t>
    </r>
    <r>
      <rPr>
        <b/>
        <i/>
        <sz val="12"/>
        <color theme="1"/>
        <rFont val="Calibri"/>
        <family val="2"/>
        <scheme val="minor"/>
      </rPr>
      <t>.</t>
    </r>
  </si>
  <si>
    <t>Average Inflation Rate(in %)</t>
  </si>
  <si>
    <t>Reason for the highest Inflation during 2020-2021.</t>
  </si>
  <si>
    <t xml:space="preserve">1. The shocks to food and energy prices contributed substantially to the sharp rise in inflation during the COVID-19 period. Energy price  shocks were the primary cause of the high inflation rates from late 2020 to the middle of 2021. </t>
  </si>
  <si>
    <t>3. Tight labor-market conditions, contributed only slightly to inflation. Since early 2020, with the high vacancy-to-unemployment ratio becoming an increasingly important factor in the high inflation rates.</t>
  </si>
  <si>
    <t>Inflation Rate(in %)</t>
  </si>
  <si>
    <t>Objective 3</t>
  </si>
  <si>
    <t>Identify the trends in the prices of broader Food bucket categories for 12 months ending May 2023.</t>
  </si>
  <si>
    <t>3. Data considered only for June 2022-May 2023 as per asked in the objective.</t>
  </si>
  <si>
    <t>Jun - July 2022</t>
  </si>
  <si>
    <t>July - Aug 2022</t>
  </si>
  <si>
    <t>Aug - Sep 2022</t>
  </si>
  <si>
    <t>Sep - Oct 2022</t>
  </si>
  <si>
    <t>Oct - Nov 2022</t>
  </si>
  <si>
    <t>Nov-Dec 2022</t>
  </si>
  <si>
    <t>Dec 2022-Jan 2023</t>
  </si>
  <si>
    <t>Jan-Feb 2023</t>
  </si>
  <si>
    <t>Feb-Mar 2023</t>
  </si>
  <si>
    <t>Mar-April 2023</t>
  </si>
  <si>
    <t>April-May 2023</t>
  </si>
  <si>
    <t>Average Inflation Rate</t>
  </si>
  <si>
    <t>Inflation Rate (in %)</t>
  </si>
  <si>
    <r>
      <rPr>
        <b/>
        <i/>
        <u/>
        <sz val="12"/>
        <color theme="4" tint="-0.249977111117893"/>
        <rFont val="Calibri"/>
        <family val="2"/>
        <scheme val="minor"/>
      </rPr>
      <t>Fruits</t>
    </r>
    <r>
      <rPr>
        <b/>
        <i/>
        <sz val="12"/>
        <color theme="1"/>
        <rFont val="Calibri"/>
        <family val="2"/>
        <scheme val="minor"/>
      </rPr>
      <t xml:space="preserve"> have the high inflation rate in</t>
    </r>
    <r>
      <rPr>
        <b/>
        <i/>
        <sz val="12"/>
        <color theme="4" tint="0.39997558519241921"/>
        <rFont val="Calibri"/>
        <family val="2"/>
        <scheme val="minor"/>
      </rPr>
      <t xml:space="preserve"> </t>
    </r>
    <r>
      <rPr>
        <b/>
        <i/>
        <sz val="12"/>
        <color theme="4" tint="-0.249977111117893"/>
        <rFont val="Calibri"/>
        <family val="2"/>
        <scheme val="minor"/>
      </rPr>
      <t>Jan-Feb 2023</t>
    </r>
    <r>
      <rPr>
        <b/>
        <i/>
        <sz val="12"/>
        <color theme="1"/>
        <rFont val="Calibri"/>
        <family val="2"/>
        <scheme val="minor"/>
      </rPr>
      <t xml:space="preserve"> with </t>
    </r>
    <r>
      <rPr>
        <b/>
        <i/>
        <sz val="12"/>
        <color theme="5" tint="-0.249977111117893"/>
        <rFont val="Calibri"/>
        <family val="2"/>
        <scheme val="minor"/>
      </rPr>
      <t>7.1%.</t>
    </r>
  </si>
  <si>
    <r>
      <rPr>
        <b/>
        <i/>
        <u/>
        <sz val="12"/>
        <color theme="4" tint="-0.249977111117893"/>
        <rFont val="Calibri"/>
        <family val="2"/>
        <scheme val="minor"/>
      </rPr>
      <t>Vegetables</t>
    </r>
    <r>
      <rPr>
        <b/>
        <i/>
        <sz val="12"/>
        <color theme="1"/>
        <rFont val="Calibri"/>
        <family val="2"/>
        <scheme val="minor"/>
      </rPr>
      <t xml:space="preserve"> have the least inflation rate in</t>
    </r>
    <r>
      <rPr>
        <b/>
        <i/>
        <sz val="12"/>
        <color theme="4" tint="0.39997558519241921"/>
        <rFont val="Calibri"/>
        <family val="2"/>
        <scheme val="minor"/>
      </rPr>
      <t xml:space="preserve"> </t>
    </r>
    <r>
      <rPr>
        <b/>
        <i/>
        <sz val="12"/>
        <color theme="4" tint="-0.249977111117893"/>
        <rFont val="Calibri"/>
        <family val="2"/>
        <scheme val="minor"/>
      </rPr>
      <t>Nov-Dec 2022</t>
    </r>
    <r>
      <rPr>
        <b/>
        <i/>
        <sz val="12"/>
        <color theme="1"/>
        <rFont val="Calibri"/>
        <family val="2"/>
        <scheme val="minor"/>
      </rPr>
      <t xml:space="preserve"> with </t>
    </r>
    <r>
      <rPr>
        <b/>
        <i/>
        <sz val="12"/>
        <color theme="5" tint="-0.249977111117893"/>
        <rFont val="Calibri"/>
        <family val="2"/>
        <scheme val="minor"/>
      </rPr>
      <t>-12.7%.</t>
    </r>
  </si>
  <si>
    <r>
      <rPr>
        <b/>
        <i/>
        <sz val="12"/>
        <color rgb="FFC00000"/>
        <rFont val="Calibri"/>
        <family val="2"/>
        <scheme val="minor"/>
      </rPr>
      <t>Nov-Dec 2022</t>
    </r>
    <r>
      <rPr>
        <b/>
        <i/>
        <sz val="12"/>
        <color theme="1"/>
        <rFont val="Calibri"/>
        <family val="2"/>
        <scheme val="minor"/>
      </rPr>
      <t xml:space="preserve"> has the least inflation rate with </t>
    </r>
    <r>
      <rPr>
        <b/>
        <i/>
        <sz val="12"/>
        <color rgb="FFC00000"/>
        <rFont val="Calibri"/>
        <family val="2"/>
        <scheme val="minor"/>
      </rPr>
      <t>-0.5%</t>
    </r>
    <r>
      <rPr>
        <b/>
        <i/>
        <sz val="12"/>
        <color theme="1"/>
        <rFont val="Calibri"/>
        <family val="2"/>
        <scheme val="minor"/>
      </rPr>
      <t xml:space="preserve"> and Vegetables has the least contribution of </t>
    </r>
    <r>
      <rPr>
        <b/>
        <i/>
        <sz val="12"/>
        <color rgb="FFC00000"/>
        <rFont val="Calibri"/>
        <family val="2"/>
        <scheme val="minor"/>
      </rPr>
      <t>-12.7%</t>
    </r>
    <r>
      <rPr>
        <b/>
        <i/>
        <sz val="12"/>
        <color theme="1"/>
        <rFont val="Calibri"/>
        <family val="2"/>
        <scheme val="minor"/>
      </rPr>
      <t>.</t>
    </r>
  </si>
  <si>
    <r>
      <t xml:space="preserve">On an average,  </t>
    </r>
    <r>
      <rPr>
        <b/>
        <i/>
        <sz val="12"/>
        <color rgb="FFC00000"/>
        <rFont val="Calibri"/>
        <family val="2"/>
        <scheme val="minor"/>
      </rPr>
      <t>April-May 2023</t>
    </r>
    <r>
      <rPr>
        <b/>
        <i/>
        <sz val="12"/>
        <color theme="1"/>
        <rFont val="Calibri"/>
        <family val="2"/>
        <scheme val="minor"/>
      </rPr>
      <t xml:space="preserve"> has the highest inflation rate with</t>
    </r>
    <r>
      <rPr>
        <b/>
        <i/>
        <sz val="12"/>
        <color theme="5" tint="-0.249977111117893"/>
        <rFont val="Calibri"/>
        <family val="2"/>
        <scheme val="minor"/>
      </rPr>
      <t xml:space="preserve"> </t>
    </r>
    <r>
      <rPr>
        <b/>
        <i/>
        <sz val="12"/>
        <color rgb="FFC00000"/>
        <rFont val="Calibri"/>
        <family val="2"/>
        <scheme val="minor"/>
      </rPr>
      <t>0.7%</t>
    </r>
    <r>
      <rPr>
        <b/>
        <i/>
        <sz val="12"/>
        <color theme="1"/>
        <rFont val="Calibri"/>
        <family val="2"/>
        <scheme val="minor"/>
      </rPr>
      <t xml:space="preserve"> and </t>
    </r>
    <r>
      <rPr>
        <b/>
        <i/>
        <sz val="12"/>
        <color rgb="FFC00000"/>
        <rFont val="Calibri"/>
        <family val="2"/>
        <scheme val="minor"/>
      </rPr>
      <t>Vegetables</t>
    </r>
    <r>
      <rPr>
        <b/>
        <i/>
        <sz val="12"/>
        <color theme="1"/>
        <rFont val="Calibri"/>
        <family val="2"/>
        <scheme val="minor"/>
      </rPr>
      <t xml:space="preserve"> has the highrst individual contribution of </t>
    </r>
    <r>
      <rPr>
        <b/>
        <i/>
        <sz val="12"/>
        <color rgb="FFC00000"/>
        <rFont val="Calibri"/>
        <family val="2"/>
        <scheme val="minor"/>
      </rPr>
      <t>3.6%.</t>
    </r>
  </si>
  <si>
    <t>Food and beverages
Rural+Urban sector considered</t>
  </si>
  <si>
    <t>Objective 4</t>
  </si>
  <si>
    <t>Identify the trends in the inflation rate before and after COVID-19 Pandemic.</t>
  </si>
  <si>
    <r>
      <rPr>
        <b/>
        <sz val="11"/>
        <color theme="1"/>
        <rFont val="Calibri"/>
        <family val="2"/>
        <scheme val="minor"/>
      </rPr>
      <t>Assumption</t>
    </r>
    <r>
      <rPr>
        <sz val="11"/>
        <color theme="1"/>
        <rFont val="Calibri"/>
        <family val="2"/>
        <scheme val="minor"/>
      </rPr>
      <t xml:space="preserve"> </t>
    </r>
  </si>
  <si>
    <t>March 2020 is considered as COVID-19 arrival in India and we will compare the trends before and after March 2020.</t>
  </si>
  <si>
    <t>2. Data of 26 prodcuts from May 2013 to May 2023.</t>
  </si>
  <si>
    <t>2013-2014</t>
  </si>
  <si>
    <t>2014-2015</t>
  </si>
  <si>
    <t>2015-2016</t>
  </si>
  <si>
    <t>2016-2017</t>
  </si>
  <si>
    <t>Inflation Rate(in%)</t>
  </si>
  <si>
    <t>Average Inflation Rate(in%)</t>
  </si>
  <si>
    <t>Overall Average</t>
  </si>
  <si>
    <r>
      <t xml:space="preserve">We see the highest inflation rate was in the year </t>
    </r>
    <r>
      <rPr>
        <b/>
        <i/>
        <sz val="12"/>
        <color theme="4" tint="-0.249977111117893"/>
        <rFont val="Calibri"/>
        <family val="2"/>
        <scheme val="minor"/>
      </rPr>
      <t>2020-2021</t>
    </r>
    <r>
      <rPr>
        <b/>
        <i/>
        <sz val="12"/>
        <color theme="1"/>
        <rFont val="Calibri"/>
        <family val="2"/>
        <scheme val="minor"/>
      </rPr>
      <t xml:space="preserve"> with </t>
    </r>
    <r>
      <rPr>
        <b/>
        <i/>
        <sz val="12"/>
        <color theme="4" tint="-0.249977111117893"/>
        <rFont val="Calibri"/>
        <family val="2"/>
        <scheme val="minor"/>
      </rPr>
      <t>8.5%</t>
    </r>
    <r>
      <rPr>
        <b/>
        <i/>
        <sz val="12"/>
        <color theme="1"/>
        <rFont val="Calibri"/>
        <family val="2"/>
        <scheme val="minor"/>
      </rPr>
      <t>.</t>
    </r>
  </si>
  <si>
    <r>
      <rPr>
        <b/>
        <i/>
        <sz val="12"/>
        <color theme="4" tint="-0.249977111117893"/>
        <rFont val="Calibri"/>
        <family val="2"/>
        <scheme val="minor"/>
      </rPr>
      <t>Transportation</t>
    </r>
    <r>
      <rPr>
        <b/>
        <i/>
        <sz val="12"/>
        <color theme="1"/>
        <rFont val="Calibri"/>
        <family val="2"/>
        <scheme val="minor"/>
      </rPr>
      <t xml:space="preserve"> category contributed the most with almost </t>
    </r>
    <r>
      <rPr>
        <b/>
        <i/>
        <sz val="12"/>
        <color theme="4" tint="-0.249977111117893"/>
        <rFont val="Calibri"/>
        <family val="2"/>
        <scheme val="minor"/>
      </rPr>
      <t xml:space="preserve">14% </t>
    </r>
    <r>
      <rPr>
        <b/>
        <i/>
        <sz val="12"/>
        <color theme="1"/>
        <rFont val="Calibri"/>
        <family val="2"/>
        <scheme val="minor"/>
      </rPr>
      <t xml:space="preserve">of inflation rate in the year </t>
    </r>
    <r>
      <rPr>
        <b/>
        <i/>
        <sz val="12"/>
        <color theme="4" tint="-0.249977111117893"/>
        <rFont val="Calibri"/>
        <family val="2"/>
        <scheme val="minor"/>
      </rPr>
      <t>2020-2021</t>
    </r>
    <r>
      <rPr>
        <b/>
        <i/>
        <sz val="12"/>
        <color theme="1"/>
        <rFont val="Calibri"/>
        <family val="2"/>
        <scheme val="minor"/>
      </rPr>
      <t>.</t>
    </r>
  </si>
  <si>
    <r>
      <t xml:space="preserve">Inflation rate declined continuously from </t>
    </r>
    <r>
      <rPr>
        <b/>
        <i/>
        <sz val="12"/>
        <color theme="4" tint="-0.249977111117893"/>
        <rFont val="Calibri"/>
        <family val="2"/>
        <scheme val="minor"/>
      </rPr>
      <t xml:space="preserve">2013 </t>
    </r>
    <r>
      <rPr>
        <b/>
        <i/>
        <sz val="12"/>
        <color theme="1"/>
        <rFont val="Calibri"/>
        <family val="2"/>
        <scheme val="minor"/>
      </rPr>
      <t xml:space="preserve">to </t>
    </r>
    <r>
      <rPr>
        <b/>
        <i/>
        <sz val="12"/>
        <color theme="4" tint="-0.249977111117893"/>
        <rFont val="Calibri"/>
        <family val="2"/>
        <scheme val="minor"/>
      </rPr>
      <t xml:space="preserve">2020 </t>
    </r>
    <r>
      <rPr>
        <b/>
        <i/>
        <sz val="12"/>
        <color theme="1"/>
        <rFont val="Calibri"/>
        <family val="2"/>
        <scheme val="minor"/>
      </rPr>
      <t xml:space="preserve">from </t>
    </r>
    <r>
      <rPr>
        <b/>
        <i/>
        <sz val="12"/>
        <color theme="4" tint="-0.249977111117893"/>
        <rFont val="Calibri"/>
        <family val="2"/>
        <scheme val="minor"/>
      </rPr>
      <t>7.1%</t>
    </r>
    <r>
      <rPr>
        <b/>
        <i/>
        <sz val="12"/>
        <color theme="1"/>
        <rFont val="Calibri"/>
        <family val="2"/>
        <scheme val="minor"/>
      </rPr>
      <t xml:space="preserve"> to</t>
    </r>
    <r>
      <rPr>
        <b/>
        <i/>
        <sz val="12"/>
        <color theme="4" tint="-0.249977111117893"/>
        <rFont val="Calibri"/>
        <family val="2"/>
        <scheme val="minor"/>
      </rPr>
      <t xml:space="preserve"> 3.8 %</t>
    </r>
    <r>
      <rPr>
        <b/>
        <i/>
        <sz val="12"/>
        <color theme="1"/>
        <rFont val="Calibri"/>
        <family val="2"/>
        <scheme val="minor"/>
      </rPr>
      <t xml:space="preserve"> but increased suddenly to</t>
    </r>
    <r>
      <rPr>
        <b/>
        <i/>
        <sz val="12"/>
        <color theme="4" tint="-0.249977111117893"/>
        <rFont val="Calibri"/>
        <family val="2"/>
        <scheme val="minor"/>
      </rPr>
      <t xml:space="preserve"> 8.5%</t>
    </r>
    <r>
      <rPr>
        <b/>
        <i/>
        <sz val="12"/>
        <color theme="1"/>
        <rFont val="Calibri"/>
        <family val="2"/>
        <scheme val="minor"/>
      </rPr>
      <t xml:space="preserve"> in </t>
    </r>
    <r>
      <rPr>
        <b/>
        <i/>
        <sz val="12"/>
        <color theme="4" tint="-0.249977111117893"/>
        <rFont val="Calibri"/>
        <family val="2"/>
        <scheme val="minor"/>
      </rPr>
      <t>2021</t>
    </r>
    <r>
      <rPr>
        <b/>
        <i/>
        <sz val="12"/>
        <color theme="1"/>
        <rFont val="Calibri"/>
        <family val="2"/>
        <scheme val="minor"/>
      </rPr>
      <t xml:space="preserve"> because of COVID-19 lockdown.</t>
    </r>
  </si>
  <si>
    <r>
      <t xml:space="preserve">After </t>
    </r>
    <r>
      <rPr>
        <b/>
        <i/>
        <sz val="12"/>
        <color theme="4" tint="-0.249977111117893"/>
        <rFont val="Calibri"/>
        <family val="2"/>
        <scheme val="minor"/>
      </rPr>
      <t>2020</t>
    </r>
    <r>
      <rPr>
        <b/>
        <i/>
        <sz val="12"/>
        <color theme="1"/>
        <rFont val="Calibri"/>
        <family val="2"/>
        <scheme val="minor"/>
      </rPr>
      <t>, Inflation rate declined to</t>
    </r>
    <r>
      <rPr>
        <b/>
        <i/>
        <sz val="12"/>
        <color theme="4" tint="-0.249977111117893"/>
        <rFont val="Calibri"/>
        <family val="2"/>
        <scheme val="minor"/>
      </rPr>
      <t xml:space="preserve"> 6.9%</t>
    </r>
    <r>
      <rPr>
        <b/>
        <i/>
        <sz val="12"/>
        <color theme="1"/>
        <rFont val="Calibri"/>
        <family val="2"/>
        <scheme val="minor"/>
      </rPr>
      <t xml:space="preserve"> in </t>
    </r>
    <r>
      <rPr>
        <b/>
        <i/>
        <sz val="12"/>
        <color theme="4" tint="-0.249977111117893"/>
        <rFont val="Calibri"/>
        <family val="2"/>
        <scheme val="minor"/>
      </rPr>
      <t xml:space="preserve">2021-2022 </t>
    </r>
    <r>
      <rPr>
        <b/>
        <i/>
        <sz val="12"/>
        <color theme="1"/>
        <rFont val="Calibri"/>
        <family val="2"/>
        <scheme val="minor"/>
      </rPr>
      <t xml:space="preserve">and </t>
    </r>
    <r>
      <rPr>
        <b/>
        <i/>
        <sz val="12"/>
        <color theme="4" tint="-0.249977111117893"/>
        <rFont val="Calibri"/>
        <family val="2"/>
        <scheme val="minor"/>
      </rPr>
      <t>4.8%</t>
    </r>
    <r>
      <rPr>
        <b/>
        <i/>
        <sz val="12"/>
        <color theme="1"/>
        <rFont val="Calibri"/>
        <family val="2"/>
        <scheme val="minor"/>
      </rPr>
      <t xml:space="preserve"> in </t>
    </r>
    <r>
      <rPr>
        <b/>
        <i/>
        <sz val="12"/>
        <color theme="4" tint="-0.249977111117893"/>
        <rFont val="Calibri"/>
        <family val="2"/>
        <scheme val="minor"/>
      </rPr>
      <t>2022-2023</t>
    </r>
    <r>
      <rPr>
        <b/>
        <i/>
        <sz val="12"/>
        <color theme="1"/>
        <rFont val="Calibri"/>
        <family val="2"/>
        <scheme val="minor"/>
      </rPr>
      <t>.</t>
    </r>
  </si>
  <si>
    <t>Objective 5</t>
  </si>
  <si>
    <t>Price</t>
  </si>
  <si>
    <t>Change</t>
  </si>
  <si>
    <t>Identify how imported Crude oil prices have influeced Inflation rate.</t>
  </si>
  <si>
    <t>3. Crude Oil prices from year 2021-2023.</t>
  </si>
  <si>
    <t>2. Data of 26 prodcuts from Jan 2021 to May 2023.</t>
  </si>
  <si>
    <t>Inflation rate of different caegories from the year 2017 to 2023</t>
  </si>
  <si>
    <t>Average Inflation rate from the year 2017 to 2023 across all categories.</t>
  </si>
  <si>
    <t>Inflation Rate of different categories from June 2022 to May 2023 on monthly basis</t>
  </si>
  <si>
    <t>Inflation Rate of different categories from 2013 to May 2023 on yearly basis</t>
  </si>
  <si>
    <t>Average Inflation Rate of different categories from 2013 to May 2023 on yearly basis</t>
  </si>
  <si>
    <t>Crude Oil Price(in Rs)</t>
  </si>
  <si>
    <t>Correlation between CPI and Crude Oil prices from 2021 to 2023 of different categories on Monthly basis</t>
  </si>
  <si>
    <t xml:space="preserve">Correlation </t>
  </si>
  <si>
    <t>All other categories has the poitive correlation with Crud Oil price as well.</t>
  </si>
  <si>
    <r>
      <rPr>
        <b/>
        <i/>
        <sz val="12"/>
        <color theme="4" tint="-0.249977111117893"/>
        <rFont val="Calibri"/>
        <family val="2"/>
        <scheme val="minor"/>
      </rPr>
      <t>Transportation</t>
    </r>
    <r>
      <rPr>
        <b/>
        <i/>
        <sz val="12"/>
        <color theme="1"/>
        <rFont val="Calibri"/>
        <family val="2"/>
        <scheme val="minor"/>
      </rPr>
      <t xml:space="preserve"> has the strongest positive correlation with imported Crud Oil prices which means if the price of crude oil increass, Inflation will increase for Transportation and vice versa.</t>
    </r>
  </si>
  <si>
    <t>2. The combined effects of increased demand for durables and shortages caused by supply-chain disruptions were the main source of inflation during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</si>
</sst>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409]mmm\-yy;@"/>
    <numFmt numFmtId="166" formatCode="0.0%"/>
  </numFmts>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i/>
      <sz val="11"/>
      <color theme="1"/>
      <name val="Calibri"/>
      <family val="2"/>
      <scheme val="minor"/>
    </font>
    <font>
      <sz val="8"/>
      <name val="Calibri"/>
      <family val="2"/>
      <scheme val="minor"/>
    </font>
    <font>
      <b/>
      <i/>
      <u/>
      <sz val="11"/>
      <color theme="1"/>
      <name val="Calibri"/>
      <family val="2"/>
      <scheme val="minor"/>
    </font>
    <font>
      <b/>
      <u/>
      <sz val="11"/>
      <color theme="1"/>
      <name val="Calibri"/>
      <family val="2"/>
      <scheme val="minor"/>
    </font>
    <font>
      <b/>
      <i/>
      <sz val="12"/>
      <color theme="1"/>
      <name val="Calibri"/>
      <family val="2"/>
      <scheme val="minor"/>
    </font>
    <font>
      <b/>
      <i/>
      <u/>
      <sz val="12"/>
      <color theme="1"/>
      <name val="Calibri"/>
      <family val="2"/>
      <scheme val="minor"/>
    </font>
    <font>
      <b/>
      <i/>
      <u/>
      <sz val="12"/>
      <color theme="4"/>
      <name val="Calibri"/>
      <family val="2"/>
      <scheme val="minor"/>
    </font>
    <font>
      <b/>
      <i/>
      <sz val="12"/>
      <color theme="4"/>
      <name val="Calibri"/>
      <family val="2"/>
      <scheme val="minor"/>
    </font>
    <font>
      <b/>
      <i/>
      <u/>
      <sz val="12"/>
      <color theme="4" tint="-0.249977111117893"/>
      <name val="Calibri"/>
      <family val="2"/>
      <scheme val="minor"/>
    </font>
    <font>
      <b/>
      <i/>
      <sz val="12"/>
      <color theme="4" tint="-0.249977111117893"/>
      <name val="Calibri"/>
      <family val="2"/>
      <scheme val="minor"/>
    </font>
    <font>
      <b/>
      <i/>
      <sz val="12"/>
      <color theme="5" tint="-0.249977111117893"/>
      <name val="Calibri"/>
      <family val="2"/>
      <scheme val="minor"/>
    </font>
    <font>
      <b/>
      <i/>
      <sz val="12"/>
      <color theme="4" tint="0.39997558519241921"/>
      <name val="Calibri"/>
      <family val="2"/>
      <scheme val="minor"/>
    </font>
    <font>
      <b/>
      <i/>
      <sz val="12"/>
      <color rgb="FFC00000"/>
      <name val="Calibri"/>
      <family val="2"/>
      <scheme val="minor"/>
    </font>
    <font>
      <sz val="10"/>
      <color rgb="FF333333"/>
      <name val="Arial"/>
      <family val="2"/>
    </font>
    <font>
      <b/>
      <sz val="10"/>
      <color rgb="FF333333"/>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FFFF00"/>
        <bgColor indexed="64"/>
      </patternFill>
    </fill>
    <fill>
      <patternFill patternType="solid">
        <fgColor theme="3" tint="0.74999237037263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rgb="FFFFFFFF"/>
        <bgColor indexed="64"/>
      </patternFill>
    </fill>
    <fill>
      <patternFill patternType="solid">
        <fgColor rgb="FFEFEFEF"/>
        <bgColor indexed="64"/>
      </patternFill>
    </fill>
    <fill>
      <patternFill patternType="solid">
        <fgColor theme="5" tint="0.59999389629810485"/>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4">
    <xf numFmtId="0" fontId="0" fillId="0" borderId="0" xfId="0"/>
    <xf numFmtId="0" fontId="18" fillId="0" borderId="0" xfId="0" applyFont="1"/>
    <xf numFmtId="0" fontId="16" fillId="0" borderId="0" xfId="0" applyFont="1"/>
    <xf numFmtId="0" fontId="16" fillId="0" borderId="10" xfId="0" applyFont="1" applyBorder="1"/>
    <xf numFmtId="0" fontId="0" fillId="0" borderId="10" xfId="0" applyBorder="1"/>
    <xf numFmtId="0" fontId="0" fillId="33" borderId="0" xfId="0" applyFill="1"/>
    <xf numFmtId="0" fontId="0" fillId="34" borderId="0" xfId="0" applyFill="1"/>
    <xf numFmtId="0" fontId="0" fillId="0" borderId="10" xfId="0" applyBorder="1" applyAlignment="1">
      <alignment horizontal="left" vertical="center"/>
    </xf>
    <xf numFmtId="0" fontId="0" fillId="0" borderId="10" xfId="0" applyBorder="1" applyAlignment="1">
      <alignment horizontal="left" vertical="center" wrapText="1"/>
    </xf>
    <xf numFmtId="0" fontId="0" fillId="0" borderId="0" xfId="0" applyAlignment="1">
      <alignment horizontal="left" vertical="center"/>
    </xf>
    <xf numFmtId="0" fontId="0" fillId="0" borderId="0" xfId="0" applyAlignment="1">
      <alignment wrapText="1"/>
    </xf>
    <xf numFmtId="0" fontId="0" fillId="0" borderId="0" xfId="0" applyAlignment="1">
      <alignment horizontal="left" vertical="center" wrapText="1"/>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8" fillId="0" borderId="0" xfId="0" applyFont="1" applyAlignment="1">
      <alignment horizontal="right" vertical="center"/>
    </xf>
    <xf numFmtId="0" fontId="16" fillId="0" borderId="0" xfId="0" applyFont="1" applyAlignment="1">
      <alignment horizontal="left" vertical="center"/>
    </xf>
    <xf numFmtId="0" fontId="19" fillId="0" borderId="0" xfId="0" applyFont="1" applyAlignment="1">
      <alignment horizontal="left" vertical="center"/>
    </xf>
    <xf numFmtId="164" fontId="0" fillId="34" borderId="0" xfId="0" applyNumberFormat="1" applyFill="1"/>
    <xf numFmtId="0" fontId="21" fillId="0" borderId="0" xfId="0" applyFont="1"/>
    <xf numFmtId="0" fontId="19" fillId="0" borderId="10" xfId="0" applyFont="1" applyBorder="1"/>
    <xf numFmtId="0" fontId="22" fillId="0" borderId="10" xfId="0" applyFont="1" applyBorder="1"/>
    <xf numFmtId="0" fontId="18" fillId="35" borderId="10" xfId="0" applyFont="1" applyFill="1" applyBorder="1"/>
    <xf numFmtId="0" fontId="0" fillId="0" borderId="11" xfId="0" applyBorder="1"/>
    <xf numFmtId="0" fontId="0" fillId="0" borderId="12" xfId="0" applyBorder="1"/>
    <xf numFmtId="0" fontId="18" fillId="35" borderId="13" xfId="0" applyFont="1" applyFill="1" applyBorder="1"/>
    <xf numFmtId="0" fontId="0" fillId="35" borderId="11" xfId="0" applyFill="1" applyBorder="1"/>
    <xf numFmtId="0" fontId="0" fillId="35" borderId="12" xfId="0" applyFill="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35" borderId="20" xfId="0" applyFill="1" applyBorder="1"/>
    <xf numFmtId="0" fontId="0" fillId="35" borderId="21" xfId="0" applyFill="1" applyBorder="1"/>
    <xf numFmtId="0" fontId="18" fillId="35" borderId="19" xfId="0" applyFont="1" applyFill="1" applyBorder="1"/>
    <xf numFmtId="0" fontId="19" fillId="0" borderId="14" xfId="0" applyFont="1" applyBorder="1"/>
    <xf numFmtId="0" fontId="19" fillId="0" borderId="16" xfId="0" applyFont="1" applyBorder="1"/>
    <xf numFmtId="0" fontId="0" fillId="0" borderId="15" xfId="0" applyBorder="1" applyAlignment="1">
      <alignment horizontal="left"/>
    </xf>
    <xf numFmtId="0" fontId="0" fillId="0" borderId="22" xfId="0" applyBorder="1"/>
    <xf numFmtId="0" fontId="0" fillId="0" borderId="23" xfId="0" applyBorder="1"/>
    <xf numFmtId="0" fontId="0" fillId="0" borderId="24" xfId="0" applyBorder="1"/>
    <xf numFmtId="0" fontId="18" fillId="35" borderId="0" xfId="0" applyFont="1" applyFill="1"/>
    <xf numFmtId="0" fontId="23" fillId="0" borderId="0" xfId="0" applyFont="1"/>
    <xf numFmtId="0" fontId="0" fillId="0" borderId="22" xfId="0" applyBorder="1" applyAlignment="1">
      <alignment horizontal="left"/>
    </xf>
    <xf numFmtId="0" fontId="0" fillId="0" borderId="23" xfId="0" applyBorder="1" applyAlignment="1">
      <alignment horizontal="left"/>
    </xf>
    <xf numFmtId="0" fontId="16" fillId="0" borderId="10" xfId="0" applyFont="1" applyBorder="1" applyAlignment="1">
      <alignment horizontal="left"/>
    </xf>
    <xf numFmtId="0" fontId="18" fillId="0" borderId="0" xfId="0" applyFont="1" applyAlignment="1">
      <alignment horizontal="right"/>
    </xf>
    <xf numFmtId="0" fontId="19" fillId="0" borderId="0" xfId="0" applyFont="1"/>
    <xf numFmtId="0" fontId="18" fillId="35" borderId="10" xfId="0" applyFont="1" applyFill="1" applyBorder="1" applyAlignment="1">
      <alignment horizontal="left" vertical="center"/>
    </xf>
    <xf numFmtId="14" fontId="0" fillId="0" borderId="0" xfId="0" applyNumberFormat="1"/>
    <xf numFmtId="165" fontId="0" fillId="0" borderId="0" xfId="0" applyNumberFormat="1"/>
    <xf numFmtId="165" fontId="0" fillId="33" borderId="0" xfId="0" applyNumberFormat="1" applyFill="1"/>
    <xf numFmtId="2" fontId="0" fillId="0" borderId="0" xfId="0" applyNumberFormat="1"/>
    <xf numFmtId="2" fontId="0" fillId="0" borderId="10" xfId="0" applyNumberFormat="1" applyBorder="1"/>
    <xf numFmtId="0" fontId="16" fillId="0" borderId="23" xfId="0" applyFont="1" applyBorder="1"/>
    <xf numFmtId="2" fontId="16" fillId="0" borderId="10" xfId="0" applyNumberFormat="1" applyFont="1" applyBorder="1"/>
    <xf numFmtId="0" fontId="16" fillId="0" borderId="10" xfId="0" applyFont="1" applyBorder="1" applyAlignment="1">
      <alignment horizontal="center" vertical="center"/>
    </xf>
    <xf numFmtId="0" fontId="23" fillId="36" borderId="0" xfId="0" applyFont="1" applyFill="1"/>
    <xf numFmtId="2" fontId="16" fillId="0" borderId="0" xfId="0" applyNumberFormat="1" applyFont="1"/>
    <xf numFmtId="0" fontId="0" fillId="33" borderId="10" xfId="0" applyFill="1" applyBorder="1"/>
    <xf numFmtId="164" fontId="0" fillId="0" borderId="10" xfId="0" applyNumberFormat="1" applyBorder="1"/>
    <xf numFmtId="0" fontId="16" fillId="33" borderId="10" xfId="0" applyFont="1" applyFill="1" applyBorder="1"/>
    <xf numFmtId="164" fontId="16" fillId="0" borderId="10" xfId="0" applyNumberFormat="1" applyFont="1" applyBorder="1"/>
    <xf numFmtId="0" fontId="16" fillId="0" borderId="10" xfId="0" applyFont="1" applyBorder="1" applyAlignment="1">
      <alignment wrapText="1"/>
    </xf>
    <xf numFmtId="0" fontId="16" fillId="0" borderId="10" xfId="0" applyFont="1" applyBorder="1" applyAlignment="1">
      <alignment horizontal="left" vertical="center"/>
    </xf>
    <xf numFmtId="0" fontId="16" fillId="0" borderId="10" xfId="0" applyFont="1" applyBorder="1" applyAlignment="1">
      <alignment horizontal="left" vertical="center" wrapText="1"/>
    </xf>
    <xf numFmtId="0" fontId="0" fillId="34" borderId="10" xfId="0" applyFill="1" applyBorder="1"/>
    <xf numFmtId="0" fontId="16" fillId="37" borderId="10" xfId="0" applyFont="1" applyFill="1" applyBorder="1"/>
    <xf numFmtId="164" fontId="19" fillId="0" borderId="10" xfId="0" applyNumberFormat="1" applyFont="1" applyBorder="1"/>
    <xf numFmtId="0" fontId="0" fillId="33" borderId="13" xfId="0" applyFill="1" applyBorder="1"/>
    <xf numFmtId="164" fontId="0" fillId="0" borderId="12" xfId="0" applyNumberFormat="1" applyBorder="1"/>
    <xf numFmtId="164" fontId="0" fillId="0" borderId="22" xfId="0" applyNumberFormat="1" applyBorder="1"/>
    <xf numFmtId="164" fontId="0" fillId="0" borderId="24" xfId="0" applyNumberFormat="1" applyBorder="1"/>
    <xf numFmtId="164" fontId="0" fillId="0" borderId="16" xfId="0" applyNumberFormat="1" applyBorder="1"/>
    <xf numFmtId="164" fontId="0" fillId="0" borderId="21" xfId="0" applyNumberFormat="1" applyBorder="1"/>
    <xf numFmtId="164" fontId="0" fillId="0" borderId="13" xfId="0" applyNumberFormat="1" applyBorder="1"/>
    <xf numFmtId="164" fontId="16" fillId="0" borderId="25" xfId="0" applyNumberFormat="1" applyFont="1" applyBorder="1"/>
    <xf numFmtId="0" fontId="16" fillId="37" borderId="22" xfId="0" applyFont="1" applyFill="1" applyBorder="1"/>
    <xf numFmtId="164" fontId="0" fillId="0" borderId="11" xfId="0" applyNumberFormat="1" applyBorder="1"/>
    <xf numFmtId="165" fontId="16" fillId="0" borderId="0" xfId="0" applyNumberFormat="1" applyFont="1"/>
    <xf numFmtId="165" fontId="16" fillId="38" borderId="10" xfId="0" applyNumberFormat="1" applyFont="1" applyFill="1" applyBorder="1"/>
    <xf numFmtId="0" fontId="0" fillId="38" borderId="10" xfId="0" applyFill="1" applyBorder="1"/>
    <xf numFmtId="0" fontId="18" fillId="35" borderId="13" xfId="0" applyFont="1" applyFill="1" applyBorder="1" applyAlignment="1">
      <alignment vertical="center"/>
    </xf>
    <xf numFmtId="165" fontId="16" fillId="34" borderId="10" xfId="0" applyNumberFormat="1" applyFont="1" applyFill="1" applyBorder="1"/>
    <xf numFmtId="0" fontId="0" fillId="38" borderId="0" xfId="0" applyFill="1"/>
    <xf numFmtId="0" fontId="16" fillId="38" borderId="10" xfId="0" applyFont="1" applyFill="1" applyBorder="1"/>
    <xf numFmtId="165" fontId="16" fillId="0" borderId="10" xfId="0" applyNumberFormat="1" applyFont="1" applyBorder="1"/>
    <xf numFmtId="0" fontId="19" fillId="33" borderId="10" xfId="0" applyFont="1" applyFill="1" applyBorder="1"/>
    <xf numFmtId="0" fontId="16" fillId="36" borderId="10" xfId="0" applyFont="1" applyFill="1" applyBorder="1"/>
    <xf numFmtId="165" fontId="16" fillId="33" borderId="0" xfId="0" applyNumberFormat="1" applyFont="1" applyFill="1"/>
    <xf numFmtId="17" fontId="32" fillId="39" borderId="10" xfId="0" applyNumberFormat="1" applyFont="1" applyFill="1" applyBorder="1" applyAlignment="1">
      <alignment horizontal="right" vertical="center" wrapText="1"/>
    </xf>
    <xf numFmtId="4" fontId="32" fillId="39" borderId="10" xfId="0" applyNumberFormat="1" applyFont="1" applyFill="1" applyBorder="1" applyAlignment="1">
      <alignment horizontal="right" vertical="center" wrapText="1"/>
    </xf>
    <xf numFmtId="10" fontId="32" fillId="39" borderId="10" xfId="0" applyNumberFormat="1" applyFont="1" applyFill="1" applyBorder="1" applyAlignment="1">
      <alignment horizontal="right" vertical="center" wrapText="1"/>
    </xf>
    <xf numFmtId="17" fontId="32" fillId="40" borderId="10" xfId="0" applyNumberFormat="1" applyFont="1" applyFill="1" applyBorder="1" applyAlignment="1">
      <alignment horizontal="right" vertical="center" wrapText="1"/>
    </xf>
    <xf numFmtId="4" fontId="32" fillId="40" borderId="10" xfId="0" applyNumberFormat="1" applyFont="1" applyFill="1" applyBorder="1" applyAlignment="1">
      <alignment horizontal="right" vertical="center" wrapText="1"/>
    </xf>
    <xf numFmtId="10" fontId="32" fillId="40" borderId="10" xfId="0" applyNumberFormat="1" applyFont="1" applyFill="1" applyBorder="1" applyAlignment="1">
      <alignment horizontal="right" vertical="center" wrapText="1"/>
    </xf>
    <xf numFmtId="17" fontId="33" fillId="39" borderId="10" xfId="0" applyNumberFormat="1" applyFont="1" applyFill="1" applyBorder="1" applyAlignment="1">
      <alignment horizontal="right" vertical="center" wrapText="1"/>
    </xf>
    <xf numFmtId="17" fontId="33" fillId="40" borderId="10" xfId="0" applyNumberFormat="1" applyFont="1" applyFill="1" applyBorder="1" applyAlignment="1">
      <alignment horizontal="right" vertical="center" wrapText="1"/>
    </xf>
    <xf numFmtId="164" fontId="0" fillId="41" borderId="10" xfId="0" applyNumberFormat="1" applyFill="1" applyBorder="1"/>
    <xf numFmtId="166" fontId="0" fillId="0" borderId="10" xfId="42" applyNumberFormat="1" applyFont="1" applyBorder="1"/>
    <xf numFmtId="10" fontId="0" fillId="0" borderId="10" xfId="42" applyNumberFormat="1" applyFont="1" applyBorder="1"/>
    <xf numFmtId="9" fontId="0" fillId="0" borderId="0" xfId="42" applyFont="1"/>
    <xf numFmtId="0" fontId="0" fillId="0" borderId="10" xfId="0" applyBorder="1" applyAlignment="1">
      <alignment horizontal="center"/>
    </xf>
    <xf numFmtId="0" fontId="0" fillId="0" borderId="13"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16" fillId="0" borderId="10" xfId="0" applyFont="1" applyBorder="1" applyAlignment="1">
      <alignment horizontal="center"/>
    </xf>
    <xf numFmtId="0" fontId="19" fillId="0" borderId="0" xfId="0" applyFont="1" applyAlignment="1">
      <alignment horizontal="left" vertical="center" wrapText="1"/>
    </xf>
    <xf numFmtId="0" fontId="19" fillId="34" borderId="10" xfId="0" applyFont="1" applyFill="1" applyBorder="1" applyAlignment="1">
      <alignment horizontal="center"/>
    </xf>
    <xf numFmtId="0" fontId="19" fillId="0" borderId="14" xfId="0" applyFont="1" applyBorder="1" applyAlignment="1">
      <alignment horizontal="left" vertical="center" wrapText="1"/>
    </xf>
    <xf numFmtId="0" fontId="19" fillId="0" borderId="16" xfId="0" applyFont="1" applyBorder="1" applyAlignment="1">
      <alignment horizontal="left" vertical="center"/>
    </xf>
    <xf numFmtId="0" fontId="19" fillId="0" borderId="10" xfId="0" applyFont="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kern="1200" baseline="0">
                <a:solidFill>
                  <a:sysClr val="windowText" lastClr="000000">
                    <a:lumMod val="75000"/>
                    <a:lumOff val="25000"/>
                  </a:sysClr>
                </a:solidFill>
              </a:rPr>
              <a:t>Contribution of each category towards CPI for May 2023</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F1E-4593-83D3-6ACDAEA2286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F1E-4593-83D3-6ACDAEA2286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F1E-4593-83D3-6ACDAEA2286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F1E-4593-83D3-6ACDAEA2286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F1E-4593-83D3-6ACDAEA2286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F1E-4593-83D3-6ACDAEA2286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F1E-4593-83D3-6ACDAEA2286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F1E-4593-83D3-6ACDAEA2286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6F1E-4593-83D3-6ACDAEA2286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Summary_CPI_Inflation!$B$25:$B$33</c:f>
              <c:strCache>
                <c:ptCount val="9"/>
                <c:pt idx="0">
                  <c:v>Apparel/Clothing</c:v>
                </c:pt>
                <c:pt idx="1">
                  <c:v>Education and Communication</c:v>
                </c:pt>
                <c:pt idx="2">
                  <c:v>Energy</c:v>
                </c:pt>
                <c:pt idx="3">
                  <c:v>Food and beverages</c:v>
                </c:pt>
                <c:pt idx="4">
                  <c:v>Housing</c:v>
                </c:pt>
                <c:pt idx="5">
                  <c:v>Medical Care</c:v>
                </c:pt>
                <c:pt idx="6">
                  <c:v>Miscellaneous</c:v>
                </c:pt>
                <c:pt idx="7">
                  <c:v>Recreation</c:v>
                </c:pt>
                <c:pt idx="8">
                  <c:v>Transportation</c:v>
                </c:pt>
              </c:strCache>
            </c:strRef>
          </c:cat>
          <c:val>
            <c:numRef>
              <c:f>Summary_CPI_Inflation!$C$25:$C$33</c:f>
              <c:numCache>
                <c:formatCode>General</c:formatCode>
                <c:ptCount val="9"/>
                <c:pt idx="0">
                  <c:v>569.90000000000009</c:v>
                </c:pt>
                <c:pt idx="1">
                  <c:v>180.3</c:v>
                </c:pt>
                <c:pt idx="2">
                  <c:v>182.5</c:v>
                </c:pt>
                <c:pt idx="3">
                  <c:v>2490.6000000000008</c:v>
                </c:pt>
                <c:pt idx="4">
                  <c:v>355.4</c:v>
                </c:pt>
                <c:pt idx="5">
                  <c:v>372.70000000000005</c:v>
                </c:pt>
                <c:pt idx="6">
                  <c:v>179.5</c:v>
                </c:pt>
                <c:pt idx="7">
                  <c:v>173.8</c:v>
                </c:pt>
                <c:pt idx="8">
                  <c:v>169.7</c:v>
                </c:pt>
              </c:numCache>
            </c:numRef>
          </c:val>
          <c:extLst>
            <c:ext xmlns:c16="http://schemas.microsoft.com/office/drawing/2014/chart" uri="{C3380CC4-5D6E-409C-BE32-E72D297353CC}">
              <c16:uniqueId val="{00000000-E2FB-46F8-89E1-72874F8BEC9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 of different Categories</a:t>
            </a:r>
            <a:r>
              <a:rPr lang="en-US" baseline="0"/>
              <a:t> with crud oil price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Summary_CPI_Inflation!$C$385:$C$393</c:f>
              <c:strCache>
                <c:ptCount val="9"/>
                <c:pt idx="0">
                  <c:v>Food and beverages</c:v>
                </c:pt>
                <c:pt idx="1">
                  <c:v>Apparel/Clothing</c:v>
                </c:pt>
                <c:pt idx="2">
                  <c:v>Housing</c:v>
                </c:pt>
                <c:pt idx="3">
                  <c:v>Energy</c:v>
                </c:pt>
                <c:pt idx="4">
                  <c:v>Medical Care</c:v>
                </c:pt>
                <c:pt idx="5">
                  <c:v>Transportation</c:v>
                </c:pt>
                <c:pt idx="6">
                  <c:v>Recreation</c:v>
                </c:pt>
                <c:pt idx="7">
                  <c:v>Education and Communication</c:v>
                </c:pt>
                <c:pt idx="8">
                  <c:v>Miscellaneous</c:v>
                </c:pt>
              </c:strCache>
            </c:strRef>
          </c:cat>
          <c:val>
            <c:numRef>
              <c:f>Summary_CPI_Inflation!$D$385:$D$393</c:f>
              <c:numCache>
                <c:formatCode>0.0</c:formatCode>
                <c:ptCount val="9"/>
                <c:pt idx="0">
                  <c:v>0.70145189398908869</c:v>
                </c:pt>
                <c:pt idx="1">
                  <c:v>0.6627615344494302</c:v>
                </c:pt>
                <c:pt idx="2">
                  <c:v>0.61336827497036239</c:v>
                </c:pt>
                <c:pt idx="3">
                  <c:v>0.69868863736555287</c:v>
                </c:pt>
                <c:pt idx="4">
                  <c:v>0.57159684761303087</c:v>
                </c:pt>
                <c:pt idx="5">
                  <c:v>0.7691346178544527</c:v>
                </c:pt>
                <c:pt idx="6">
                  <c:v>0.70915143783047174</c:v>
                </c:pt>
                <c:pt idx="7">
                  <c:v>0.58096182334470836</c:v>
                </c:pt>
                <c:pt idx="8">
                  <c:v>0.66105300882740048</c:v>
                </c:pt>
              </c:numCache>
            </c:numRef>
          </c:val>
          <c:extLst>
            <c:ext xmlns:c16="http://schemas.microsoft.com/office/drawing/2014/chart" uri="{C3380CC4-5D6E-409C-BE32-E72D297353CC}">
              <c16:uniqueId val="{00000000-50AE-43D9-B430-A7F0FD3B0E46}"/>
            </c:ext>
          </c:extLst>
        </c:ser>
        <c:dLbls>
          <c:showLegendKey val="0"/>
          <c:showVal val="0"/>
          <c:showCatName val="0"/>
          <c:showSerName val="0"/>
          <c:showPercent val="0"/>
          <c:showBubbleSize val="0"/>
        </c:dLbls>
        <c:gapWidth val="219"/>
        <c:overlap val="-27"/>
        <c:axId val="522162168"/>
        <c:axId val="522164688"/>
      </c:barChart>
      <c:catAx>
        <c:axId val="522162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64688"/>
        <c:crosses val="autoZero"/>
        <c:auto val="1"/>
        <c:lblAlgn val="ctr"/>
        <c:lblOffset val="100"/>
        <c:noMultiLvlLbl val="0"/>
      </c:catAx>
      <c:valAx>
        <c:axId val="5221646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62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Contribution of each category towards CPI for May 2023</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explosion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A50-4D5B-BF32-31F96DCFB5A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A50-4D5B-BF32-31F96DCFB5A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A50-4D5B-BF32-31F96DCFB5A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A50-4D5B-BF32-31F96DCFB5A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A50-4D5B-BF32-31F96DCFB5A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A50-4D5B-BF32-31F96DCFB5A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A50-4D5B-BF32-31F96DCFB5A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AA50-4D5B-BF32-31F96DCFB5A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AA50-4D5B-BF32-31F96DCFB5A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Summary_CPI_Inflation!$B$67:$B$75</c:f>
              <c:strCache>
                <c:ptCount val="9"/>
                <c:pt idx="0">
                  <c:v>Apparel/Clothing</c:v>
                </c:pt>
                <c:pt idx="1">
                  <c:v>Education and Communication</c:v>
                </c:pt>
                <c:pt idx="2">
                  <c:v>Energy</c:v>
                </c:pt>
                <c:pt idx="3">
                  <c:v>Food and beverages</c:v>
                </c:pt>
                <c:pt idx="4">
                  <c:v>Housing</c:v>
                </c:pt>
                <c:pt idx="5">
                  <c:v>Medical Care</c:v>
                </c:pt>
                <c:pt idx="6">
                  <c:v>Miscellaneous</c:v>
                </c:pt>
                <c:pt idx="7">
                  <c:v>Recreation</c:v>
                </c:pt>
                <c:pt idx="8">
                  <c:v>Transportation</c:v>
                </c:pt>
              </c:strCache>
            </c:strRef>
          </c:cat>
          <c:val>
            <c:numRef>
              <c:f>Summary_CPI_Inflation!$C$67:$C$75</c:f>
              <c:numCache>
                <c:formatCode>General</c:formatCode>
                <c:ptCount val="9"/>
                <c:pt idx="0">
                  <c:v>553.20000000000005</c:v>
                </c:pt>
                <c:pt idx="1">
                  <c:v>177.1</c:v>
                </c:pt>
                <c:pt idx="2">
                  <c:v>182.8</c:v>
                </c:pt>
                <c:pt idx="3">
                  <c:v>2507.9</c:v>
                </c:pt>
                <c:pt idx="4">
                  <c:v>350.79999999999995</c:v>
                </c:pt>
                <c:pt idx="5">
                  <c:v>370.9</c:v>
                </c:pt>
                <c:pt idx="6">
                  <c:v>175.7</c:v>
                </c:pt>
                <c:pt idx="7">
                  <c:v>171.2</c:v>
                </c:pt>
                <c:pt idx="8">
                  <c:v>164.8</c:v>
                </c:pt>
              </c:numCache>
            </c:numRef>
          </c:val>
          <c:extLst>
            <c:ext xmlns:c16="http://schemas.microsoft.com/office/drawing/2014/chart" uri="{C3380CC4-5D6E-409C-BE32-E72D297353CC}">
              <c16:uniqueId val="{00000000-647B-4FF9-B996-9A8561ACC63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Contribution of each category towards CPI for May 2023</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explosion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7EA-4AC5-8051-5C0C6A40774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7EA-4AC5-8051-5C0C6A40774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7EA-4AC5-8051-5C0C6A40774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7EA-4AC5-8051-5C0C6A40774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7EA-4AC5-8051-5C0C6A40774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7EA-4AC5-8051-5C0C6A40774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7EA-4AC5-8051-5C0C6A407740}"/>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7EA-4AC5-8051-5C0C6A407740}"/>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C7EA-4AC5-8051-5C0C6A40774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Summary_CPI_Inflation!$B$105:$B$113</c:f>
              <c:strCache>
                <c:ptCount val="9"/>
                <c:pt idx="0">
                  <c:v>Apparel/Clothing</c:v>
                </c:pt>
                <c:pt idx="1">
                  <c:v>Education and Communication</c:v>
                </c:pt>
                <c:pt idx="2">
                  <c:v>Energy</c:v>
                </c:pt>
                <c:pt idx="3">
                  <c:v>Food and beverages</c:v>
                </c:pt>
                <c:pt idx="4">
                  <c:v>Housing</c:v>
                </c:pt>
                <c:pt idx="5">
                  <c:v>Medical Care</c:v>
                </c:pt>
                <c:pt idx="6">
                  <c:v>Miscellaneous</c:v>
                </c:pt>
                <c:pt idx="7">
                  <c:v>Recreation</c:v>
                </c:pt>
                <c:pt idx="8">
                  <c:v>Transportation</c:v>
                </c:pt>
              </c:strCache>
            </c:strRef>
          </c:cat>
          <c:val>
            <c:numRef>
              <c:f>Summary_CPI_Inflation!$C$105:$C$113</c:f>
              <c:numCache>
                <c:formatCode>General</c:formatCode>
                <c:ptCount val="9"/>
                <c:pt idx="0">
                  <c:v>528.70000000000005</c:v>
                </c:pt>
                <c:pt idx="1">
                  <c:v>174.8</c:v>
                </c:pt>
                <c:pt idx="2">
                  <c:v>183.4</c:v>
                </c:pt>
                <c:pt idx="3">
                  <c:v>2539.2999999999997</c:v>
                </c:pt>
                <c:pt idx="4">
                  <c:v>345.7</c:v>
                </c:pt>
                <c:pt idx="5">
                  <c:v>367.79999999999995</c:v>
                </c:pt>
                <c:pt idx="6">
                  <c:v>171.6</c:v>
                </c:pt>
                <c:pt idx="7">
                  <c:v>169.2</c:v>
                </c:pt>
                <c:pt idx="8">
                  <c:v>160.4</c:v>
                </c:pt>
              </c:numCache>
            </c:numRef>
          </c:val>
          <c:extLst>
            <c:ext xmlns:c16="http://schemas.microsoft.com/office/drawing/2014/chart" uri="{C3380CC4-5D6E-409C-BE32-E72D297353CC}">
              <c16:uniqueId val="{00000012-C7EA-4AC5-8051-5C0C6A40774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i="0" u="none"/>
              <a:t>Inflation Rate of different categories from </a:t>
            </a:r>
            <a:r>
              <a:rPr lang="en-US" b="1" i="1" u="sng"/>
              <a:t>May</a:t>
            </a:r>
            <a:r>
              <a:rPr lang="en-US" b="1" i="1" u="sng" baseline="0"/>
              <a:t> 2017-May 2023</a:t>
            </a:r>
            <a:endParaRPr lang="en-US" b="1" i="1" u="sng"/>
          </a:p>
        </c:rich>
      </c:tx>
      <c:layout>
        <c:manualLayout>
          <c:xMode val="edge"/>
          <c:yMode val="edge"/>
          <c:x val="0.20729261891044107"/>
          <c:y val="3.7369207772795218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915660542432197"/>
          <c:y val="0.17358267716535433"/>
          <c:w val="0.84286679790026242"/>
          <c:h val="0.38882436570428697"/>
        </c:manualLayout>
      </c:layout>
      <c:barChart>
        <c:barDir val="col"/>
        <c:grouping val="clustered"/>
        <c:varyColors val="0"/>
        <c:ser>
          <c:idx val="0"/>
          <c:order val="0"/>
          <c:tx>
            <c:strRef>
              <c:f>Summary_CPI_Inflation!$C$162</c:f>
              <c:strCache>
                <c:ptCount val="1"/>
                <c:pt idx="0">
                  <c:v>2017-2018</c:v>
                </c:pt>
              </c:strCache>
            </c:strRef>
          </c:tx>
          <c:spPr>
            <a:solidFill>
              <a:schemeClr val="accent1"/>
            </a:solidFill>
            <a:ln>
              <a:noFill/>
            </a:ln>
            <a:effectLst/>
          </c:spPr>
          <c:invertIfNegative val="0"/>
          <c:cat>
            <c:strRef>
              <c:f>Summary_CPI_Inflation!$B$163:$B$172</c:f>
              <c:strCache>
                <c:ptCount val="10"/>
                <c:pt idx="0">
                  <c:v>Food and beverages</c:v>
                </c:pt>
                <c:pt idx="1">
                  <c:v>Apparel/Clothing</c:v>
                </c:pt>
                <c:pt idx="2">
                  <c:v>Housing</c:v>
                </c:pt>
                <c:pt idx="3">
                  <c:v>Energy</c:v>
                </c:pt>
                <c:pt idx="4">
                  <c:v>Medical Care</c:v>
                </c:pt>
                <c:pt idx="5">
                  <c:v>Transportation</c:v>
                </c:pt>
                <c:pt idx="6">
                  <c:v>Recreation</c:v>
                </c:pt>
                <c:pt idx="7">
                  <c:v>Education and Communication</c:v>
                </c:pt>
                <c:pt idx="8">
                  <c:v>Miscellaneous</c:v>
                </c:pt>
                <c:pt idx="9">
                  <c:v>Average Inflation Rate(in %)</c:v>
                </c:pt>
              </c:strCache>
            </c:strRef>
          </c:cat>
          <c:val>
            <c:numRef>
              <c:f>Summary_CPI_Inflation!$C$163:$C$172</c:f>
              <c:numCache>
                <c:formatCode>0.00</c:formatCode>
                <c:ptCount val="10"/>
                <c:pt idx="0">
                  <c:v>2.7816486225747594</c:v>
                </c:pt>
                <c:pt idx="1">
                  <c:v>5.2359882005899587</c:v>
                </c:pt>
                <c:pt idx="2">
                  <c:v>6.6920152091254836</c:v>
                </c:pt>
                <c:pt idx="3">
                  <c:v>5.7959814528593512</c:v>
                </c:pt>
                <c:pt idx="4">
                  <c:v>5.7677008750994316</c:v>
                </c:pt>
                <c:pt idx="5">
                  <c:v>5.3127677806341067</c:v>
                </c:pt>
                <c:pt idx="6">
                  <c:v>4.8528241845664342</c:v>
                </c:pt>
                <c:pt idx="7">
                  <c:v>5.4154302670623018</c:v>
                </c:pt>
                <c:pt idx="8">
                  <c:v>5.4269752593774916</c:v>
                </c:pt>
                <c:pt idx="9">
                  <c:v>5.2534813168765915</c:v>
                </c:pt>
              </c:numCache>
            </c:numRef>
          </c:val>
          <c:extLst>
            <c:ext xmlns:c16="http://schemas.microsoft.com/office/drawing/2014/chart" uri="{C3380CC4-5D6E-409C-BE32-E72D297353CC}">
              <c16:uniqueId val="{00000000-F194-433D-8808-5917DC509557}"/>
            </c:ext>
          </c:extLst>
        </c:ser>
        <c:ser>
          <c:idx val="1"/>
          <c:order val="1"/>
          <c:tx>
            <c:strRef>
              <c:f>Summary_CPI_Inflation!$D$162</c:f>
              <c:strCache>
                <c:ptCount val="1"/>
                <c:pt idx="0">
                  <c:v>2018-2019</c:v>
                </c:pt>
              </c:strCache>
            </c:strRef>
          </c:tx>
          <c:spPr>
            <a:solidFill>
              <a:schemeClr val="accent2"/>
            </a:solidFill>
            <a:ln>
              <a:noFill/>
            </a:ln>
            <a:effectLst/>
          </c:spPr>
          <c:invertIfNegative val="0"/>
          <c:cat>
            <c:strRef>
              <c:f>Summary_CPI_Inflation!$B$163:$B$172</c:f>
              <c:strCache>
                <c:ptCount val="10"/>
                <c:pt idx="0">
                  <c:v>Food and beverages</c:v>
                </c:pt>
                <c:pt idx="1">
                  <c:v>Apparel/Clothing</c:v>
                </c:pt>
                <c:pt idx="2">
                  <c:v>Housing</c:v>
                </c:pt>
                <c:pt idx="3">
                  <c:v>Energy</c:v>
                </c:pt>
                <c:pt idx="4">
                  <c:v>Medical Care</c:v>
                </c:pt>
                <c:pt idx="5">
                  <c:v>Transportation</c:v>
                </c:pt>
                <c:pt idx="6">
                  <c:v>Recreation</c:v>
                </c:pt>
                <c:pt idx="7">
                  <c:v>Education and Communication</c:v>
                </c:pt>
                <c:pt idx="8">
                  <c:v>Miscellaneous</c:v>
                </c:pt>
                <c:pt idx="9">
                  <c:v>Average Inflation Rate(in %)</c:v>
                </c:pt>
              </c:strCache>
            </c:strRef>
          </c:cat>
          <c:val>
            <c:numRef>
              <c:f>Summary_CPI_Inflation!$D$163:$D$172</c:f>
              <c:numCache>
                <c:formatCode>0.00</c:formatCode>
                <c:ptCount val="10"/>
                <c:pt idx="0">
                  <c:v>1.9971841268185944</c:v>
                </c:pt>
                <c:pt idx="1">
                  <c:v>1.8687222611539493</c:v>
                </c:pt>
                <c:pt idx="2">
                  <c:v>4.70420527441195</c:v>
                </c:pt>
                <c:pt idx="3">
                  <c:v>2.4835646457268119</c:v>
                </c:pt>
                <c:pt idx="4">
                  <c:v>5.4155697630688362</c:v>
                </c:pt>
                <c:pt idx="5">
                  <c:v>1.627339300244101</c:v>
                </c:pt>
                <c:pt idx="6">
                  <c:v>5.6145675265553692</c:v>
                </c:pt>
                <c:pt idx="7">
                  <c:v>6.6854327938071778</c:v>
                </c:pt>
                <c:pt idx="8">
                  <c:v>4.6177138531415549</c:v>
                </c:pt>
                <c:pt idx="9">
                  <c:v>3.890477727214261</c:v>
                </c:pt>
              </c:numCache>
            </c:numRef>
          </c:val>
          <c:extLst>
            <c:ext xmlns:c16="http://schemas.microsoft.com/office/drawing/2014/chart" uri="{C3380CC4-5D6E-409C-BE32-E72D297353CC}">
              <c16:uniqueId val="{00000001-F194-433D-8808-5917DC509557}"/>
            </c:ext>
          </c:extLst>
        </c:ser>
        <c:ser>
          <c:idx val="2"/>
          <c:order val="2"/>
          <c:tx>
            <c:strRef>
              <c:f>Summary_CPI_Inflation!$E$162</c:f>
              <c:strCache>
                <c:ptCount val="1"/>
                <c:pt idx="0">
                  <c:v>2019-2020</c:v>
                </c:pt>
              </c:strCache>
            </c:strRef>
          </c:tx>
          <c:spPr>
            <a:solidFill>
              <a:schemeClr val="accent3"/>
            </a:solidFill>
            <a:ln>
              <a:noFill/>
            </a:ln>
            <a:effectLst/>
          </c:spPr>
          <c:invertIfNegative val="0"/>
          <c:cat>
            <c:strRef>
              <c:f>Summary_CPI_Inflation!$B$163:$B$172</c:f>
              <c:strCache>
                <c:ptCount val="10"/>
                <c:pt idx="0">
                  <c:v>Food and beverages</c:v>
                </c:pt>
                <c:pt idx="1">
                  <c:v>Apparel/Clothing</c:v>
                </c:pt>
                <c:pt idx="2">
                  <c:v>Housing</c:v>
                </c:pt>
                <c:pt idx="3">
                  <c:v>Energy</c:v>
                </c:pt>
                <c:pt idx="4">
                  <c:v>Medical Care</c:v>
                </c:pt>
                <c:pt idx="5">
                  <c:v>Transportation</c:v>
                </c:pt>
                <c:pt idx="6">
                  <c:v>Recreation</c:v>
                </c:pt>
                <c:pt idx="7">
                  <c:v>Education and Communication</c:v>
                </c:pt>
                <c:pt idx="8">
                  <c:v>Miscellaneous</c:v>
                </c:pt>
                <c:pt idx="9">
                  <c:v>Average Inflation Rate(in %)</c:v>
                </c:pt>
              </c:strCache>
            </c:strRef>
          </c:cat>
          <c:val>
            <c:numRef>
              <c:f>Summary_CPI_Inflation!$E$163:$E$172</c:f>
              <c:numCache>
                <c:formatCode>0.00</c:formatCode>
                <c:ptCount val="10"/>
                <c:pt idx="0">
                  <c:v>7.0645875937286888</c:v>
                </c:pt>
                <c:pt idx="1">
                  <c:v>1.3605442176870757</c:v>
                </c:pt>
                <c:pt idx="2">
                  <c:v>2.4619922850011595</c:v>
                </c:pt>
                <c:pt idx="3">
                  <c:v>4.2052744119743242</c:v>
                </c:pt>
                <c:pt idx="4">
                  <c:v>5.2830300868117508</c:v>
                </c:pt>
                <c:pt idx="5">
                  <c:v>4.3768348011742741</c:v>
                </c:pt>
                <c:pt idx="6">
                  <c:v>2.8975095785440601</c:v>
                </c:pt>
                <c:pt idx="7">
                  <c:v>2.9903254177660497</c:v>
                </c:pt>
                <c:pt idx="8">
                  <c:v>3.9073806078147659</c:v>
                </c:pt>
                <c:pt idx="9">
                  <c:v>3.8386087778335725</c:v>
                </c:pt>
              </c:numCache>
            </c:numRef>
          </c:val>
          <c:extLst>
            <c:ext xmlns:c16="http://schemas.microsoft.com/office/drawing/2014/chart" uri="{C3380CC4-5D6E-409C-BE32-E72D297353CC}">
              <c16:uniqueId val="{00000002-F194-433D-8808-5917DC509557}"/>
            </c:ext>
          </c:extLst>
        </c:ser>
        <c:ser>
          <c:idx val="3"/>
          <c:order val="3"/>
          <c:tx>
            <c:strRef>
              <c:f>Summary_CPI_Inflation!$F$162</c:f>
              <c:strCache>
                <c:ptCount val="1"/>
                <c:pt idx="0">
                  <c:v>2020-2021</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Summary_CPI_Inflation!$B$163:$B$172</c:f>
              <c:strCache>
                <c:ptCount val="10"/>
                <c:pt idx="0">
                  <c:v>Food and beverages</c:v>
                </c:pt>
                <c:pt idx="1">
                  <c:v>Apparel/Clothing</c:v>
                </c:pt>
                <c:pt idx="2">
                  <c:v>Housing</c:v>
                </c:pt>
                <c:pt idx="3">
                  <c:v>Energy</c:v>
                </c:pt>
                <c:pt idx="4">
                  <c:v>Medical Care</c:v>
                </c:pt>
                <c:pt idx="5">
                  <c:v>Transportation</c:v>
                </c:pt>
                <c:pt idx="6">
                  <c:v>Recreation</c:v>
                </c:pt>
                <c:pt idx="7">
                  <c:v>Education and Communication</c:v>
                </c:pt>
                <c:pt idx="8">
                  <c:v>Miscellaneous</c:v>
                </c:pt>
                <c:pt idx="9">
                  <c:v>Average Inflation Rate(in %)</c:v>
                </c:pt>
              </c:strCache>
            </c:strRef>
          </c:cat>
          <c:val>
            <c:numRef>
              <c:f>Summary_CPI_Inflation!$F$163:$F$172</c:f>
              <c:numCache>
                <c:formatCode>0.00</c:formatCode>
                <c:ptCount val="10"/>
                <c:pt idx="0">
                  <c:v>9.7134125474528794</c:v>
                </c:pt>
                <c:pt idx="1">
                  <c:v>7.299600331799998</c:v>
                </c:pt>
                <c:pt idx="2">
                  <c:v>5.0714206621636349</c:v>
                </c:pt>
                <c:pt idx="3">
                  <c:v>9.0287277701778503</c:v>
                </c:pt>
                <c:pt idx="4">
                  <c:v>9.9257334877022423</c:v>
                </c:pt>
                <c:pt idx="5">
                  <c:v>14.216312963436458</c:v>
                </c:pt>
                <c:pt idx="6">
                  <c:v>8.7735629508959931</c:v>
                </c:pt>
                <c:pt idx="7">
                  <c:v>3.2450896669513214</c:v>
                </c:pt>
                <c:pt idx="8">
                  <c:v>9.1922005571030763</c:v>
                </c:pt>
                <c:pt idx="9">
                  <c:v>8.4962289930759383</c:v>
                </c:pt>
              </c:numCache>
            </c:numRef>
          </c:val>
          <c:extLst>
            <c:ext xmlns:c16="http://schemas.microsoft.com/office/drawing/2014/chart" uri="{C3380CC4-5D6E-409C-BE32-E72D297353CC}">
              <c16:uniqueId val="{00000003-F194-433D-8808-5917DC509557}"/>
            </c:ext>
          </c:extLst>
        </c:ser>
        <c:ser>
          <c:idx val="4"/>
          <c:order val="4"/>
          <c:tx>
            <c:strRef>
              <c:f>Summary_CPI_Inflation!$G$162</c:f>
              <c:strCache>
                <c:ptCount val="1"/>
                <c:pt idx="0">
                  <c:v>2021-2022</c:v>
                </c:pt>
              </c:strCache>
            </c:strRef>
          </c:tx>
          <c:spPr>
            <a:solidFill>
              <a:schemeClr val="accent5"/>
            </a:solidFill>
            <a:ln>
              <a:noFill/>
            </a:ln>
            <a:effectLst/>
          </c:spPr>
          <c:invertIfNegative val="0"/>
          <c:cat>
            <c:strRef>
              <c:f>Summary_CPI_Inflation!$B$163:$B$172</c:f>
              <c:strCache>
                <c:ptCount val="10"/>
                <c:pt idx="0">
                  <c:v>Food and beverages</c:v>
                </c:pt>
                <c:pt idx="1">
                  <c:v>Apparel/Clothing</c:v>
                </c:pt>
                <c:pt idx="2">
                  <c:v>Housing</c:v>
                </c:pt>
                <c:pt idx="3">
                  <c:v>Energy</c:v>
                </c:pt>
                <c:pt idx="4">
                  <c:v>Medical Care</c:v>
                </c:pt>
                <c:pt idx="5">
                  <c:v>Transportation</c:v>
                </c:pt>
                <c:pt idx="6">
                  <c:v>Recreation</c:v>
                </c:pt>
                <c:pt idx="7">
                  <c:v>Education and Communication</c:v>
                </c:pt>
                <c:pt idx="8">
                  <c:v>Miscellaneous</c:v>
                </c:pt>
                <c:pt idx="9">
                  <c:v>Average Inflation Rate(in %)</c:v>
                </c:pt>
              </c:strCache>
            </c:strRef>
          </c:cat>
          <c:val>
            <c:numRef>
              <c:f>Summary_CPI_Inflation!$G$163:$G$172</c:f>
              <c:numCache>
                <c:formatCode>0.00</c:formatCode>
                <c:ptCount val="10"/>
                <c:pt idx="0">
                  <c:v>5.8931058495821764</c:v>
                </c:pt>
                <c:pt idx="1">
                  <c:v>9.340080118068748</c:v>
                </c:pt>
                <c:pt idx="2">
                  <c:v>5.1849509958899889</c:v>
                </c:pt>
                <c:pt idx="3">
                  <c:v>9.5357590966122885</c:v>
                </c:pt>
                <c:pt idx="4">
                  <c:v>5.7953144266338068</c:v>
                </c:pt>
                <c:pt idx="5">
                  <c:v>9.4694425789120178</c:v>
                </c:pt>
                <c:pt idx="6">
                  <c:v>5.9691912708600654</c:v>
                </c:pt>
                <c:pt idx="7">
                  <c:v>4.1563275434243288</c:v>
                </c:pt>
                <c:pt idx="8">
                  <c:v>6.8239795918367268</c:v>
                </c:pt>
                <c:pt idx="9">
                  <c:v>6.9075723857577938</c:v>
                </c:pt>
              </c:numCache>
            </c:numRef>
          </c:val>
          <c:extLst>
            <c:ext xmlns:c16="http://schemas.microsoft.com/office/drawing/2014/chart" uri="{C3380CC4-5D6E-409C-BE32-E72D297353CC}">
              <c16:uniqueId val="{00000004-F194-433D-8808-5917DC509557}"/>
            </c:ext>
          </c:extLst>
        </c:ser>
        <c:ser>
          <c:idx val="5"/>
          <c:order val="5"/>
          <c:tx>
            <c:strRef>
              <c:f>Summary_CPI_Inflation!$H$162</c:f>
              <c:strCache>
                <c:ptCount val="1"/>
                <c:pt idx="0">
                  <c:v>2022-2023</c:v>
                </c:pt>
              </c:strCache>
            </c:strRef>
          </c:tx>
          <c:spPr>
            <a:solidFill>
              <a:schemeClr val="accent6"/>
            </a:solidFill>
            <a:ln>
              <a:noFill/>
            </a:ln>
            <a:effectLst/>
          </c:spPr>
          <c:invertIfNegative val="0"/>
          <c:cat>
            <c:strRef>
              <c:f>Summary_CPI_Inflation!$B$163:$B$172</c:f>
              <c:strCache>
                <c:ptCount val="10"/>
                <c:pt idx="0">
                  <c:v>Food and beverages</c:v>
                </c:pt>
                <c:pt idx="1">
                  <c:v>Apparel/Clothing</c:v>
                </c:pt>
                <c:pt idx="2">
                  <c:v>Housing</c:v>
                </c:pt>
                <c:pt idx="3">
                  <c:v>Energy</c:v>
                </c:pt>
                <c:pt idx="4">
                  <c:v>Medical Care</c:v>
                </c:pt>
                <c:pt idx="5">
                  <c:v>Transportation</c:v>
                </c:pt>
                <c:pt idx="6">
                  <c:v>Recreation</c:v>
                </c:pt>
                <c:pt idx="7">
                  <c:v>Education and Communication</c:v>
                </c:pt>
                <c:pt idx="8">
                  <c:v>Miscellaneous</c:v>
                </c:pt>
                <c:pt idx="9">
                  <c:v>Average Inflation Rate(in %)</c:v>
                </c:pt>
              </c:strCache>
            </c:strRef>
          </c:cat>
          <c:val>
            <c:numRef>
              <c:f>Summary_CPI_Inflation!$H$163:$H$172</c:f>
              <c:numCache>
                <c:formatCode>0.00</c:formatCode>
                <c:ptCount val="10"/>
                <c:pt idx="0">
                  <c:v>3.0785039046444562</c:v>
                </c:pt>
                <c:pt idx="1">
                  <c:v>6.6718087157732393</c:v>
                </c:pt>
                <c:pt idx="2">
                  <c:v>5.4403366396152588</c:v>
                </c:pt>
                <c:pt idx="3">
                  <c:v>4.6964490263459435</c:v>
                </c:pt>
                <c:pt idx="4">
                  <c:v>8.071095571095551</c:v>
                </c:pt>
                <c:pt idx="5">
                  <c:v>1.1042944785276143</c:v>
                </c:pt>
                <c:pt idx="6">
                  <c:v>3.6947304663840068</c:v>
                </c:pt>
                <c:pt idx="7">
                  <c:v>5.4794520547945131</c:v>
                </c:pt>
                <c:pt idx="8">
                  <c:v>4.8955223880596952</c:v>
                </c:pt>
                <c:pt idx="9">
                  <c:v>4.7924659161378091</c:v>
                </c:pt>
              </c:numCache>
            </c:numRef>
          </c:val>
          <c:extLst>
            <c:ext xmlns:c16="http://schemas.microsoft.com/office/drawing/2014/chart" uri="{C3380CC4-5D6E-409C-BE32-E72D297353CC}">
              <c16:uniqueId val="{00000005-F194-433D-8808-5917DC509557}"/>
            </c:ext>
          </c:extLst>
        </c:ser>
        <c:dLbls>
          <c:showLegendKey val="0"/>
          <c:showVal val="0"/>
          <c:showCatName val="0"/>
          <c:showSerName val="0"/>
          <c:showPercent val="0"/>
          <c:showBubbleSize val="0"/>
        </c:dLbls>
        <c:gapWidth val="219"/>
        <c:overlap val="-27"/>
        <c:axId val="403334576"/>
        <c:axId val="403334936"/>
      </c:barChart>
      <c:catAx>
        <c:axId val="40333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34936"/>
        <c:crosses val="autoZero"/>
        <c:auto val="1"/>
        <c:lblAlgn val="ctr"/>
        <c:lblOffset val="100"/>
        <c:noMultiLvlLbl val="0"/>
      </c:catAx>
      <c:valAx>
        <c:axId val="403334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34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64260717410319E-2"/>
          <c:y val="0.19486111111111112"/>
          <c:w val="0.88389129483814521"/>
          <c:h val="0.72088764946048411"/>
        </c:manualLayout>
      </c:layout>
      <c:lineChart>
        <c:grouping val="standard"/>
        <c:varyColors val="0"/>
        <c:dLbls>
          <c:showLegendKey val="0"/>
          <c:showVal val="0"/>
          <c:showCatName val="0"/>
          <c:showSerName val="0"/>
          <c:showPercent val="0"/>
          <c:showBubbleSize val="0"/>
        </c:dLbls>
        <c:marker val="1"/>
        <c:smooth val="0"/>
        <c:axId val="98941432"/>
        <c:axId val="98938912"/>
      </c:lineChart>
      <c:catAx>
        <c:axId val="989414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38912"/>
        <c:crosses val="autoZero"/>
        <c:auto val="0"/>
        <c:lblAlgn val="ctr"/>
        <c:lblOffset val="100"/>
        <c:noMultiLvlLbl val="0"/>
      </c:catAx>
      <c:valAx>
        <c:axId val="989389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41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Inflation Rate(in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4330927384076992E-2"/>
          <c:y val="0.19486111111111112"/>
          <c:w val="0.87122462817147861"/>
          <c:h val="0.72088764946048411"/>
        </c:manualLayout>
      </c:layout>
      <c:lineChart>
        <c:grouping val="stacked"/>
        <c:varyColors val="0"/>
        <c:ser>
          <c:idx val="0"/>
          <c:order val="0"/>
          <c:tx>
            <c:strRef>
              <c:f>Summary_CPI_Inflation!$B$177</c:f>
              <c:strCache>
                <c:ptCount val="1"/>
                <c:pt idx="0">
                  <c:v>Average Inflation Rate(in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Summary_CPI_Inflation!$C$176:$H$176</c:f>
              <c:strCache>
                <c:ptCount val="6"/>
                <c:pt idx="0">
                  <c:v>2017-2018</c:v>
                </c:pt>
                <c:pt idx="1">
                  <c:v>2018-2019</c:v>
                </c:pt>
                <c:pt idx="2">
                  <c:v>2019-2020</c:v>
                </c:pt>
                <c:pt idx="3">
                  <c:v>2020-2021</c:v>
                </c:pt>
                <c:pt idx="4">
                  <c:v>2021-2022</c:v>
                </c:pt>
                <c:pt idx="5">
                  <c:v>2022-2023</c:v>
                </c:pt>
              </c:strCache>
            </c:strRef>
          </c:cat>
          <c:val>
            <c:numRef>
              <c:f>Summary_CPI_Inflation!$C$177:$H$177</c:f>
              <c:numCache>
                <c:formatCode>0.00</c:formatCode>
                <c:ptCount val="6"/>
                <c:pt idx="0">
                  <c:v>5.2534813168765915</c:v>
                </c:pt>
                <c:pt idx="1">
                  <c:v>3.890477727214261</c:v>
                </c:pt>
                <c:pt idx="2">
                  <c:v>3.8386087778335725</c:v>
                </c:pt>
                <c:pt idx="3">
                  <c:v>8.4962289930759383</c:v>
                </c:pt>
                <c:pt idx="4">
                  <c:v>6.9075723857577938</c:v>
                </c:pt>
                <c:pt idx="5">
                  <c:v>4.7924659161378091</c:v>
                </c:pt>
              </c:numCache>
            </c:numRef>
          </c:val>
          <c:smooth val="0"/>
          <c:extLst>
            <c:ext xmlns:c16="http://schemas.microsoft.com/office/drawing/2014/chart" uri="{C3380CC4-5D6E-409C-BE32-E72D297353CC}">
              <c16:uniqueId val="{00000000-89AE-423A-A68B-835B7EDED477}"/>
            </c:ext>
          </c:extLst>
        </c:ser>
        <c:dLbls>
          <c:showLegendKey val="0"/>
          <c:showVal val="0"/>
          <c:showCatName val="0"/>
          <c:showSerName val="0"/>
          <c:showPercent val="0"/>
          <c:showBubbleSize val="0"/>
        </c:dLbls>
        <c:marker val="1"/>
        <c:smooth val="0"/>
        <c:axId val="549759208"/>
        <c:axId val="549760288"/>
      </c:lineChart>
      <c:catAx>
        <c:axId val="54975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60288"/>
        <c:crosses val="autoZero"/>
        <c:auto val="1"/>
        <c:lblAlgn val="ctr"/>
        <c:lblOffset val="100"/>
        <c:noMultiLvlLbl val="0"/>
      </c:catAx>
      <c:valAx>
        <c:axId val="5497602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59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 Rate of different categories from June 2022 to May 2023 on monthly</a:t>
            </a:r>
            <a:r>
              <a:rPr lang="en-US" baseline="0"/>
              <a:t> basis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Summary_CPI_Inflation!$B$244</c:f>
              <c:strCache>
                <c:ptCount val="1"/>
                <c:pt idx="0">
                  <c:v>Cereals and products</c:v>
                </c:pt>
              </c:strCache>
            </c:strRef>
          </c:tx>
          <c:spPr>
            <a:solidFill>
              <a:schemeClr val="accent1"/>
            </a:solidFill>
            <a:ln>
              <a:noFill/>
            </a:ln>
            <a:effectLst/>
          </c:spPr>
          <c:invertIfNegative val="0"/>
          <c:cat>
            <c:strRef>
              <c:f>Summary_CPI_Inflation!$C$243:$M$243</c:f>
              <c:strCache>
                <c:ptCount val="11"/>
                <c:pt idx="0">
                  <c:v>Jun - July 2022</c:v>
                </c:pt>
                <c:pt idx="1">
                  <c:v>July - Aug 2022</c:v>
                </c:pt>
                <c:pt idx="2">
                  <c:v>Aug - Sep 2022</c:v>
                </c:pt>
                <c:pt idx="3">
                  <c:v>Sep - Oct 2022</c:v>
                </c:pt>
                <c:pt idx="4">
                  <c:v>Oct - Nov 2022</c:v>
                </c:pt>
                <c:pt idx="5">
                  <c:v>Nov-Dec 2022</c:v>
                </c:pt>
                <c:pt idx="6">
                  <c:v>Dec 2022-Jan 2023</c:v>
                </c:pt>
                <c:pt idx="7">
                  <c:v>Jan-Feb 2023</c:v>
                </c:pt>
                <c:pt idx="8">
                  <c:v>Feb-Mar 2023</c:v>
                </c:pt>
                <c:pt idx="9">
                  <c:v>Mar-April 2023</c:v>
                </c:pt>
                <c:pt idx="10">
                  <c:v>April-May 2023</c:v>
                </c:pt>
              </c:strCache>
            </c:strRef>
          </c:cat>
          <c:val>
            <c:numRef>
              <c:f>Summary_CPI_Inflation!$C$244:$M$244</c:f>
              <c:numCache>
                <c:formatCode>0.0</c:formatCode>
                <c:ptCount val="11"/>
                <c:pt idx="0">
                  <c:v>0.967741935483871</c:v>
                </c:pt>
                <c:pt idx="1">
                  <c:v>2.4281150159744485</c:v>
                </c:pt>
                <c:pt idx="2">
                  <c:v>1.9962570180910719</c:v>
                </c:pt>
                <c:pt idx="3">
                  <c:v>1.0397553516819502</c:v>
                </c:pt>
                <c:pt idx="4">
                  <c:v>1.3317191283293082</c:v>
                </c:pt>
                <c:pt idx="5">
                  <c:v>1.075268817204291</c:v>
                </c:pt>
                <c:pt idx="6">
                  <c:v>2.7186761229314556</c:v>
                </c:pt>
                <c:pt idx="7">
                  <c:v>0.34522439585730397</c:v>
                </c:pt>
                <c:pt idx="8">
                  <c:v>0</c:v>
                </c:pt>
                <c:pt idx="9">
                  <c:v>-0.34403669724770314</c:v>
                </c:pt>
                <c:pt idx="10">
                  <c:v>-5.7537399309564287E-2</c:v>
                </c:pt>
              </c:numCache>
            </c:numRef>
          </c:val>
          <c:extLst>
            <c:ext xmlns:c16="http://schemas.microsoft.com/office/drawing/2014/chart" uri="{C3380CC4-5D6E-409C-BE32-E72D297353CC}">
              <c16:uniqueId val="{00000000-D805-4AFB-AE74-C9F6D1A3A395}"/>
            </c:ext>
          </c:extLst>
        </c:ser>
        <c:ser>
          <c:idx val="1"/>
          <c:order val="1"/>
          <c:tx>
            <c:strRef>
              <c:f>Summary_CPI_Inflation!$B$245</c:f>
              <c:strCache>
                <c:ptCount val="1"/>
                <c:pt idx="0">
                  <c:v>Meat and fish</c:v>
                </c:pt>
              </c:strCache>
            </c:strRef>
          </c:tx>
          <c:spPr>
            <a:solidFill>
              <a:schemeClr val="accent2"/>
            </a:solidFill>
            <a:ln>
              <a:noFill/>
            </a:ln>
            <a:effectLst/>
          </c:spPr>
          <c:invertIfNegative val="0"/>
          <c:cat>
            <c:strRef>
              <c:f>Summary_CPI_Inflation!$C$243:$M$243</c:f>
              <c:strCache>
                <c:ptCount val="11"/>
                <c:pt idx="0">
                  <c:v>Jun - July 2022</c:v>
                </c:pt>
                <c:pt idx="1">
                  <c:v>July - Aug 2022</c:v>
                </c:pt>
                <c:pt idx="2">
                  <c:v>Aug - Sep 2022</c:v>
                </c:pt>
                <c:pt idx="3">
                  <c:v>Sep - Oct 2022</c:v>
                </c:pt>
                <c:pt idx="4">
                  <c:v>Oct - Nov 2022</c:v>
                </c:pt>
                <c:pt idx="5">
                  <c:v>Nov-Dec 2022</c:v>
                </c:pt>
                <c:pt idx="6">
                  <c:v>Dec 2022-Jan 2023</c:v>
                </c:pt>
                <c:pt idx="7">
                  <c:v>Jan-Feb 2023</c:v>
                </c:pt>
                <c:pt idx="8">
                  <c:v>Feb-Mar 2023</c:v>
                </c:pt>
                <c:pt idx="9">
                  <c:v>Mar-April 2023</c:v>
                </c:pt>
                <c:pt idx="10">
                  <c:v>April-May 2023</c:v>
                </c:pt>
              </c:strCache>
            </c:strRef>
          </c:cat>
          <c:val>
            <c:numRef>
              <c:f>Summary_CPI_Inflation!$C$245:$M$245</c:f>
              <c:numCache>
                <c:formatCode>0.0</c:formatCode>
                <c:ptCount val="11"/>
                <c:pt idx="0">
                  <c:v>-2.9170464904284437</c:v>
                </c:pt>
                <c:pt idx="1">
                  <c:v>-3.051643192488263</c:v>
                </c:pt>
                <c:pt idx="2">
                  <c:v>1.3075060532687597</c:v>
                </c:pt>
                <c:pt idx="3">
                  <c:v>0.81261950286807705</c:v>
                </c:pt>
                <c:pt idx="4">
                  <c:v>-0.71123755334281646</c:v>
                </c:pt>
                <c:pt idx="5">
                  <c:v>-0.19102196752626824</c:v>
                </c:pt>
                <c:pt idx="6">
                  <c:v>0.81339712918659746</c:v>
                </c:pt>
                <c:pt idx="7">
                  <c:v>-1.423825344091125</c:v>
                </c:pt>
                <c:pt idx="8">
                  <c:v>0</c:v>
                </c:pt>
                <c:pt idx="9">
                  <c:v>0.77034183919115207</c:v>
                </c:pt>
                <c:pt idx="10">
                  <c:v>2.3889154323936932</c:v>
                </c:pt>
              </c:numCache>
            </c:numRef>
          </c:val>
          <c:extLst>
            <c:ext xmlns:c16="http://schemas.microsoft.com/office/drawing/2014/chart" uri="{C3380CC4-5D6E-409C-BE32-E72D297353CC}">
              <c16:uniqueId val="{00000001-D805-4AFB-AE74-C9F6D1A3A395}"/>
            </c:ext>
          </c:extLst>
        </c:ser>
        <c:ser>
          <c:idx val="2"/>
          <c:order val="2"/>
          <c:tx>
            <c:strRef>
              <c:f>Summary_CPI_Inflation!$B$246</c:f>
              <c:strCache>
                <c:ptCount val="1"/>
                <c:pt idx="0">
                  <c:v>Egg</c:v>
                </c:pt>
              </c:strCache>
            </c:strRef>
          </c:tx>
          <c:spPr>
            <a:solidFill>
              <a:schemeClr val="accent3"/>
            </a:solidFill>
            <a:ln>
              <a:noFill/>
            </a:ln>
            <a:effectLst/>
          </c:spPr>
          <c:invertIfNegative val="0"/>
          <c:cat>
            <c:strRef>
              <c:f>Summary_CPI_Inflation!$C$243:$M$243</c:f>
              <c:strCache>
                <c:ptCount val="11"/>
                <c:pt idx="0">
                  <c:v>Jun - July 2022</c:v>
                </c:pt>
                <c:pt idx="1">
                  <c:v>July - Aug 2022</c:v>
                </c:pt>
                <c:pt idx="2">
                  <c:v>Aug - Sep 2022</c:v>
                </c:pt>
                <c:pt idx="3">
                  <c:v>Sep - Oct 2022</c:v>
                </c:pt>
                <c:pt idx="4">
                  <c:v>Oct - Nov 2022</c:v>
                </c:pt>
                <c:pt idx="5">
                  <c:v>Nov-Dec 2022</c:v>
                </c:pt>
                <c:pt idx="6">
                  <c:v>Dec 2022-Jan 2023</c:v>
                </c:pt>
                <c:pt idx="7">
                  <c:v>Jan-Feb 2023</c:v>
                </c:pt>
                <c:pt idx="8">
                  <c:v>Feb-Mar 2023</c:v>
                </c:pt>
                <c:pt idx="9">
                  <c:v>Mar-April 2023</c:v>
                </c:pt>
                <c:pt idx="10">
                  <c:v>April-May 2023</c:v>
                </c:pt>
              </c:strCache>
            </c:strRef>
          </c:cat>
          <c:val>
            <c:numRef>
              <c:f>Summary_CPI_Inflation!$C$246:$M$246</c:f>
              <c:numCache>
                <c:formatCode>0.0</c:formatCode>
                <c:ptCount val="11"/>
                <c:pt idx="0">
                  <c:v>2.5761124121779724</c:v>
                </c:pt>
                <c:pt idx="1">
                  <c:v>-3.4246575342465757</c:v>
                </c:pt>
                <c:pt idx="2">
                  <c:v>0.29550827423167852</c:v>
                </c:pt>
                <c:pt idx="3">
                  <c:v>0.70713022981733475</c:v>
                </c:pt>
                <c:pt idx="4">
                  <c:v>6.1439438267992976</c:v>
                </c:pt>
                <c:pt idx="5">
                  <c:v>4.8511576626240256</c:v>
                </c:pt>
                <c:pt idx="6">
                  <c:v>2.2607781282860206</c:v>
                </c:pt>
                <c:pt idx="7">
                  <c:v>-9.922879177377899</c:v>
                </c:pt>
                <c:pt idx="8">
                  <c:v>0</c:v>
                </c:pt>
                <c:pt idx="9">
                  <c:v>-3.1963470319634673</c:v>
                </c:pt>
                <c:pt idx="10">
                  <c:v>2.1226415094339588</c:v>
                </c:pt>
              </c:numCache>
            </c:numRef>
          </c:val>
          <c:extLst>
            <c:ext xmlns:c16="http://schemas.microsoft.com/office/drawing/2014/chart" uri="{C3380CC4-5D6E-409C-BE32-E72D297353CC}">
              <c16:uniqueId val="{00000002-D805-4AFB-AE74-C9F6D1A3A395}"/>
            </c:ext>
          </c:extLst>
        </c:ser>
        <c:ser>
          <c:idx val="3"/>
          <c:order val="3"/>
          <c:tx>
            <c:strRef>
              <c:f>Summary_CPI_Inflation!$B$247</c:f>
              <c:strCache>
                <c:ptCount val="1"/>
                <c:pt idx="0">
                  <c:v>Milk and products</c:v>
                </c:pt>
              </c:strCache>
            </c:strRef>
          </c:tx>
          <c:spPr>
            <a:solidFill>
              <a:schemeClr val="accent4"/>
            </a:solidFill>
            <a:ln>
              <a:noFill/>
            </a:ln>
            <a:effectLst/>
          </c:spPr>
          <c:invertIfNegative val="0"/>
          <c:cat>
            <c:strRef>
              <c:f>Summary_CPI_Inflation!$C$243:$M$243</c:f>
              <c:strCache>
                <c:ptCount val="11"/>
                <c:pt idx="0">
                  <c:v>Jun - July 2022</c:v>
                </c:pt>
                <c:pt idx="1">
                  <c:v>July - Aug 2022</c:v>
                </c:pt>
                <c:pt idx="2">
                  <c:v>Aug - Sep 2022</c:v>
                </c:pt>
                <c:pt idx="3">
                  <c:v>Sep - Oct 2022</c:v>
                </c:pt>
                <c:pt idx="4">
                  <c:v>Oct - Nov 2022</c:v>
                </c:pt>
                <c:pt idx="5">
                  <c:v>Nov-Dec 2022</c:v>
                </c:pt>
                <c:pt idx="6">
                  <c:v>Dec 2022-Jan 2023</c:v>
                </c:pt>
                <c:pt idx="7">
                  <c:v>Jan-Feb 2023</c:v>
                </c:pt>
                <c:pt idx="8">
                  <c:v>Feb-Mar 2023</c:v>
                </c:pt>
                <c:pt idx="9">
                  <c:v>Mar-April 2023</c:v>
                </c:pt>
                <c:pt idx="10">
                  <c:v>April-May 2023</c:v>
                </c:pt>
              </c:strCache>
            </c:strRef>
          </c:cat>
          <c:val>
            <c:numRef>
              <c:f>Summary_CPI_Inflation!$C$247:$M$247</c:f>
              <c:numCache>
                <c:formatCode>0.0</c:formatCode>
                <c:ptCount val="11"/>
                <c:pt idx="0">
                  <c:v>0.48250904704462172</c:v>
                </c:pt>
                <c:pt idx="1">
                  <c:v>0.90036014405762299</c:v>
                </c:pt>
                <c:pt idx="2">
                  <c:v>0.951814396192739</c:v>
                </c:pt>
                <c:pt idx="3">
                  <c:v>0.70713022981733475</c:v>
                </c:pt>
                <c:pt idx="4">
                  <c:v>0.81919251023990969</c:v>
                </c:pt>
                <c:pt idx="5">
                  <c:v>0.75449796865930518</c:v>
                </c:pt>
                <c:pt idx="6">
                  <c:v>0.57603686635944706</c:v>
                </c:pt>
                <c:pt idx="7">
                  <c:v>1.5463917525773294</c:v>
                </c:pt>
                <c:pt idx="8">
                  <c:v>0</c:v>
                </c:pt>
                <c:pt idx="9">
                  <c:v>0.62041737168640398</c:v>
                </c:pt>
                <c:pt idx="10">
                  <c:v>0.61659192825111786</c:v>
                </c:pt>
              </c:numCache>
            </c:numRef>
          </c:val>
          <c:extLst>
            <c:ext xmlns:c16="http://schemas.microsoft.com/office/drawing/2014/chart" uri="{C3380CC4-5D6E-409C-BE32-E72D297353CC}">
              <c16:uniqueId val="{00000003-D805-4AFB-AE74-C9F6D1A3A395}"/>
            </c:ext>
          </c:extLst>
        </c:ser>
        <c:ser>
          <c:idx val="4"/>
          <c:order val="4"/>
          <c:tx>
            <c:strRef>
              <c:f>Summary_CPI_Inflation!$B$248</c:f>
              <c:strCache>
                <c:ptCount val="1"/>
                <c:pt idx="0">
                  <c:v>Oils and fats</c:v>
                </c:pt>
              </c:strCache>
            </c:strRef>
          </c:tx>
          <c:spPr>
            <a:solidFill>
              <a:schemeClr val="accent5"/>
            </a:solidFill>
            <a:ln>
              <a:noFill/>
            </a:ln>
            <a:effectLst/>
          </c:spPr>
          <c:invertIfNegative val="0"/>
          <c:cat>
            <c:strRef>
              <c:f>Summary_CPI_Inflation!$C$243:$M$243</c:f>
              <c:strCache>
                <c:ptCount val="11"/>
                <c:pt idx="0">
                  <c:v>Jun - July 2022</c:v>
                </c:pt>
                <c:pt idx="1">
                  <c:v>July - Aug 2022</c:v>
                </c:pt>
                <c:pt idx="2">
                  <c:v>Aug - Sep 2022</c:v>
                </c:pt>
                <c:pt idx="3">
                  <c:v>Sep - Oct 2022</c:v>
                </c:pt>
                <c:pt idx="4">
                  <c:v>Oct - Nov 2022</c:v>
                </c:pt>
                <c:pt idx="5">
                  <c:v>Nov-Dec 2022</c:v>
                </c:pt>
                <c:pt idx="6">
                  <c:v>Dec 2022-Jan 2023</c:v>
                </c:pt>
                <c:pt idx="7">
                  <c:v>Jan-Feb 2023</c:v>
                </c:pt>
                <c:pt idx="8">
                  <c:v>Feb-Mar 2023</c:v>
                </c:pt>
                <c:pt idx="9">
                  <c:v>Mar-April 2023</c:v>
                </c:pt>
                <c:pt idx="10">
                  <c:v>April-May 2023</c:v>
                </c:pt>
              </c:strCache>
            </c:strRef>
          </c:cat>
          <c:val>
            <c:numRef>
              <c:f>Summary_CPI_Inflation!$C$248:$M$248</c:f>
              <c:numCache>
                <c:formatCode>0.0</c:formatCode>
                <c:ptCount val="11"/>
                <c:pt idx="0">
                  <c:v>-2.538576406172222</c:v>
                </c:pt>
                <c:pt idx="1">
                  <c:v>-1.7364657814096043</c:v>
                </c:pt>
                <c:pt idx="2">
                  <c:v>-1.9230769230769318</c:v>
                </c:pt>
                <c:pt idx="3">
                  <c:v>-1.1658717541070422</c:v>
                </c:pt>
                <c:pt idx="4">
                  <c:v>1.286863270777483</c:v>
                </c:pt>
                <c:pt idx="5">
                  <c:v>-0.21175224986765784</c:v>
                </c:pt>
                <c:pt idx="6">
                  <c:v>-0.68965517241379914</c:v>
                </c:pt>
                <c:pt idx="7">
                  <c:v>-4.2200854700854578</c:v>
                </c:pt>
                <c:pt idx="8">
                  <c:v>-5.5772448410497895E-2</c:v>
                </c:pt>
                <c:pt idx="9">
                  <c:v>-2.3995535714285623</c:v>
                </c:pt>
                <c:pt idx="10">
                  <c:v>-2.8016009148084651</c:v>
                </c:pt>
              </c:numCache>
            </c:numRef>
          </c:val>
          <c:extLst>
            <c:ext xmlns:c16="http://schemas.microsoft.com/office/drawing/2014/chart" uri="{C3380CC4-5D6E-409C-BE32-E72D297353CC}">
              <c16:uniqueId val="{00000004-D805-4AFB-AE74-C9F6D1A3A395}"/>
            </c:ext>
          </c:extLst>
        </c:ser>
        <c:ser>
          <c:idx val="5"/>
          <c:order val="5"/>
          <c:tx>
            <c:strRef>
              <c:f>Summary_CPI_Inflation!$B$249</c:f>
              <c:strCache>
                <c:ptCount val="1"/>
                <c:pt idx="0">
                  <c:v>Fruits</c:v>
                </c:pt>
              </c:strCache>
            </c:strRef>
          </c:tx>
          <c:spPr>
            <a:solidFill>
              <a:schemeClr val="accent6"/>
            </a:solidFill>
            <a:ln>
              <a:noFill/>
            </a:ln>
            <a:effectLst/>
          </c:spPr>
          <c:invertIfNegative val="0"/>
          <c:cat>
            <c:strRef>
              <c:f>Summary_CPI_Inflation!$C$243:$M$243</c:f>
              <c:strCache>
                <c:ptCount val="11"/>
                <c:pt idx="0">
                  <c:v>Jun - July 2022</c:v>
                </c:pt>
                <c:pt idx="1">
                  <c:v>July - Aug 2022</c:v>
                </c:pt>
                <c:pt idx="2">
                  <c:v>Aug - Sep 2022</c:v>
                </c:pt>
                <c:pt idx="3">
                  <c:v>Sep - Oct 2022</c:v>
                </c:pt>
                <c:pt idx="4">
                  <c:v>Oct - Nov 2022</c:v>
                </c:pt>
                <c:pt idx="5">
                  <c:v>Nov-Dec 2022</c:v>
                </c:pt>
                <c:pt idx="6">
                  <c:v>Dec 2022-Jan 2023</c:v>
                </c:pt>
                <c:pt idx="7">
                  <c:v>Jan-Feb 2023</c:v>
                </c:pt>
                <c:pt idx="8">
                  <c:v>Feb-Mar 2023</c:v>
                </c:pt>
                <c:pt idx="9">
                  <c:v>Mar-April 2023</c:v>
                </c:pt>
                <c:pt idx="10">
                  <c:v>April-May 2023</c:v>
                </c:pt>
              </c:strCache>
            </c:strRef>
          </c:cat>
          <c:val>
            <c:numRef>
              <c:f>Summary_CPI_Inflation!$C$249:$M$249</c:f>
              <c:numCache>
                <c:formatCode>0.0</c:formatCode>
                <c:ptCount val="11"/>
                <c:pt idx="0">
                  <c:v>2.6517383618149681</c:v>
                </c:pt>
                <c:pt idx="1">
                  <c:v>-0.74626865671640819</c:v>
                </c:pt>
                <c:pt idx="2">
                  <c:v>-4.1642567958357528</c:v>
                </c:pt>
                <c:pt idx="3">
                  <c:v>-1.146650573325273</c:v>
                </c:pt>
                <c:pt idx="4">
                  <c:v>-1.8925518925519063</c:v>
                </c:pt>
                <c:pt idx="5">
                  <c:v>-1.6801493466085806</c:v>
                </c:pt>
                <c:pt idx="6">
                  <c:v>0.18987341772152619</c:v>
                </c:pt>
                <c:pt idx="7">
                  <c:v>7.0751737207833152</c:v>
                </c:pt>
                <c:pt idx="8">
                  <c:v>0</c:v>
                </c:pt>
                <c:pt idx="9">
                  <c:v>4.0117994100295054</c:v>
                </c:pt>
                <c:pt idx="10">
                  <c:v>-2.3255813953488502</c:v>
                </c:pt>
              </c:numCache>
            </c:numRef>
          </c:val>
          <c:extLst>
            <c:ext xmlns:c16="http://schemas.microsoft.com/office/drawing/2014/chart" uri="{C3380CC4-5D6E-409C-BE32-E72D297353CC}">
              <c16:uniqueId val="{00000005-D805-4AFB-AE74-C9F6D1A3A395}"/>
            </c:ext>
          </c:extLst>
        </c:ser>
        <c:ser>
          <c:idx val="6"/>
          <c:order val="6"/>
          <c:tx>
            <c:strRef>
              <c:f>Summary_CPI_Inflation!$B$250</c:f>
              <c:strCache>
                <c:ptCount val="1"/>
                <c:pt idx="0">
                  <c:v>Vegetables</c:v>
                </c:pt>
              </c:strCache>
            </c:strRef>
          </c:tx>
          <c:spPr>
            <a:solidFill>
              <a:schemeClr val="accent1">
                <a:lumMod val="60000"/>
              </a:schemeClr>
            </a:solidFill>
            <a:ln>
              <a:noFill/>
            </a:ln>
            <a:effectLst/>
          </c:spPr>
          <c:invertIfNegative val="0"/>
          <c:cat>
            <c:strRef>
              <c:f>Summary_CPI_Inflation!$C$243:$M$243</c:f>
              <c:strCache>
                <c:ptCount val="11"/>
                <c:pt idx="0">
                  <c:v>Jun - July 2022</c:v>
                </c:pt>
                <c:pt idx="1">
                  <c:v>July - Aug 2022</c:v>
                </c:pt>
                <c:pt idx="2">
                  <c:v>Aug - Sep 2022</c:v>
                </c:pt>
                <c:pt idx="3">
                  <c:v>Sep - Oct 2022</c:v>
                </c:pt>
                <c:pt idx="4">
                  <c:v>Oct - Nov 2022</c:v>
                </c:pt>
                <c:pt idx="5">
                  <c:v>Nov-Dec 2022</c:v>
                </c:pt>
                <c:pt idx="6">
                  <c:v>Dec 2022-Jan 2023</c:v>
                </c:pt>
                <c:pt idx="7">
                  <c:v>Jan-Feb 2023</c:v>
                </c:pt>
                <c:pt idx="8">
                  <c:v>Feb-Mar 2023</c:v>
                </c:pt>
                <c:pt idx="9">
                  <c:v>Mar-April 2023</c:v>
                </c:pt>
                <c:pt idx="10">
                  <c:v>April-May 2023</c:v>
                </c:pt>
              </c:strCache>
            </c:strRef>
          </c:cat>
          <c:val>
            <c:numRef>
              <c:f>Summary_CPI_Inflation!$C$250:$M$250</c:f>
              <c:numCache>
                <c:formatCode>0.0</c:formatCode>
                <c:ptCount val="11"/>
                <c:pt idx="0">
                  <c:v>-0.10970927043336097</c:v>
                </c:pt>
                <c:pt idx="1">
                  <c:v>2.5260845689181735</c:v>
                </c:pt>
                <c:pt idx="2">
                  <c:v>2.7316550615961557</c:v>
                </c:pt>
                <c:pt idx="3">
                  <c:v>4.1188738269030116</c:v>
                </c:pt>
                <c:pt idx="4">
                  <c:v>-8.312468703054579</c:v>
                </c:pt>
                <c:pt idx="5">
                  <c:v>-12.670671764063348</c:v>
                </c:pt>
                <c:pt idx="6">
                  <c:v>-3.7523452157598496</c:v>
                </c:pt>
                <c:pt idx="7">
                  <c:v>-0.77972709551658026</c:v>
                </c:pt>
                <c:pt idx="8">
                  <c:v>6.5487884741337751E-2</c:v>
                </c:pt>
                <c:pt idx="9">
                  <c:v>1.7015706806282684</c:v>
                </c:pt>
                <c:pt idx="10">
                  <c:v>3.6036036036036001</c:v>
                </c:pt>
              </c:numCache>
            </c:numRef>
          </c:val>
          <c:extLst>
            <c:ext xmlns:c16="http://schemas.microsoft.com/office/drawing/2014/chart" uri="{C3380CC4-5D6E-409C-BE32-E72D297353CC}">
              <c16:uniqueId val="{00000006-D805-4AFB-AE74-C9F6D1A3A395}"/>
            </c:ext>
          </c:extLst>
        </c:ser>
        <c:ser>
          <c:idx val="7"/>
          <c:order val="7"/>
          <c:tx>
            <c:strRef>
              <c:f>Summary_CPI_Inflation!$B$251</c:f>
              <c:strCache>
                <c:ptCount val="1"/>
                <c:pt idx="0">
                  <c:v>Pulses and products</c:v>
                </c:pt>
              </c:strCache>
            </c:strRef>
          </c:tx>
          <c:spPr>
            <a:solidFill>
              <a:schemeClr val="accent2">
                <a:lumMod val="60000"/>
              </a:schemeClr>
            </a:solidFill>
            <a:ln>
              <a:noFill/>
            </a:ln>
            <a:effectLst/>
          </c:spPr>
          <c:invertIfNegative val="0"/>
          <c:cat>
            <c:strRef>
              <c:f>Summary_CPI_Inflation!$C$243:$M$243</c:f>
              <c:strCache>
                <c:ptCount val="11"/>
                <c:pt idx="0">
                  <c:v>Jun - July 2022</c:v>
                </c:pt>
                <c:pt idx="1">
                  <c:v>July - Aug 2022</c:v>
                </c:pt>
                <c:pt idx="2">
                  <c:v>Aug - Sep 2022</c:v>
                </c:pt>
                <c:pt idx="3">
                  <c:v>Sep - Oct 2022</c:v>
                </c:pt>
                <c:pt idx="4">
                  <c:v>Oct - Nov 2022</c:v>
                </c:pt>
                <c:pt idx="5">
                  <c:v>Nov-Dec 2022</c:v>
                </c:pt>
                <c:pt idx="6">
                  <c:v>Dec 2022-Jan 2023</c:v>
                </c:pt>
                <c:pt idx="7">
                  <c:v>Jan-Feb 2023</c:v>
                </c:pt>
                <c:pt idx="8">
                  <c:v>Feb-Mar 2023</c:v>
                </c:pt>
                <c:pt idx="9">
                  <c:v>Mar-April 2023</c:v>
                </c:pt>
                <c:pt idx="10">
                  <c:v>April-May 2023</c:v>
                </c:pt>
              </c:strCache>
            </c:strRef>
          </c:cat>
          <c:val>
            <c:numRef>
              <c:f>Summary_CPI_Inflation!$C$251:$M$251</c:f>
              <c:numCache>
                <c:formatCode>0.0</c:formatCode>
                <c:ptCount val="11"/>
                <c:pt idx="0">
                  <c:v>0</c:v>
                </c:pt>
                <c:pt idx="1">
                  <c:v>1.7650639074862917</c:v>
                </c:pt>
                <c:pt idx="2">
                  <c:v>1.1363636363636398</c:v>
                </c:pt>
                <c:pt idx="3">
                  <c:v>0.41395623891189659</c:v>
                </c:pt>
                <c:pt idx="4">
                  <c:v>0.41224970553591794</c:v>
                </c:pt>
                <c:pt idx="5">
                  <c:v>0.1759530791788923</c:v>
                </c:pt>
                <c:pt idx="6">
                  <c:v>5.8548009367678171E-2</c:v>
                </c:pt>
                <c:pt idx="7">
                  <c:v>5.8513750731418554E-2</c:v>
                </c:pt>
                <c:pt idx="8">
                  <c:v>5.8479532163739363E-2</c:v>
                </c:pt>
                <c:pt idx="9">
                  <c:v>1.3442431326709592</c:v>
                </c:pt>
                <c:pt idx="10">
                  <c:v>1.268742791234134</c:v>
                </c:pt>
              </c:numCache>
            </c:numRef>
          </c:val>
          <c:extLst>
            <c:ext xmlns:c16="http://schemas.microsoft.com/office/drawing/2014/chart" uri="{C3380CC4-5D6E-409C-BE32-E72D297353CC}">
              <c16:uniqueId val="{00000007-D805-4AFB-AE74-C9F6D1A3A395}"/>
            </c:ext>
          </c:extLst>
        </c:ser>
        <c:ser>
          <c:idx val="8"/>
          <c:order val="8"/>
          <c:tx>
            <c:strRef>
              <c:f>Summary_CPI_Inflation!$B$252</c:f>
              <c:strCache>
                <c:ptCount val="1"/>
                <c:pt idx="0">
                  <c:v>Sugar and Confectionery</c:v>
                </c:pt>
              </c:strCache>
            </c:strRef>
          </c:tx>
          <c:spPr>
            <a:solidFill>
              <a:schemeClr val="accent3">
                <a:lumMod val="60000"/>
              </a:schemeClr>
            </a:solidFill>
            <a:ln>
              <a:noFill/>
            </a:ln>
            <a:effectLst/>
          </c:spPr>
          <c:invertIfNegative val="0"/>
          <c:cat>
            <c:strRef>
              <c:f>Summary_CPI_Inflation!$C$243:$M$243</c:f>
              <c:strCache>
                <c:ptCount val="11"/>
                <c:pt idx="0">
                  <c:v>Jun - July 2022</c:v>
                </c:pt>
                <c:pt idx="1">
                  <c:v>July - Aug 2022</c:v>
                </c:pt>
                <c:pt idx="2">
                  <c:v>Aug - Sep 2022</c:v>
                </c:pt>
                <c:pt idx="3">
                  <c:v>Sep - Oct 2022</c:v>
                </c:pt>
                <c:pt idx="4">
                  <c:v>Oct - Nov 2022</c:v>
                </c:pt>
                <c:pt idx="5">
                  <c:v>Nov-Dec 2022</c:v>
                </c:pt>
                <c:pt idx="6">
                  <c:v>Dec 2022-Jan 2023</c:v>
                </c:pt>
                <c:pt idx="7">
                  <c:v>Jan-Feb 2023</c:v>
                </c:pt>
                <c:pt idx="8">
                  <c:v>Feb-Mar 2023</c:v>
                </c:pt>
                <c:pt idx="9">
                  <c:v>Mar-April 2023</c:v>
                </c:pt>
                <c:pt idx="10">
                  <c:v>April-May 2023</c:v>
                </c:pt>
              </c:strCache>
            </c:strRef>
          </c:cat>
          <c:val>
            <c:numRef>
              <c:f>Summary_CPI_Inflation!$C$252:$M$252</c:f>
              <c:numCache>
                <c:formatCode>0.0</c:formatCode>
                <c:ptCount val="11"/>
                <c:pt idx="0">
                  <c:v>8.3402835696408939E-2</c:v>
                </c:pt>
                <c:pt idx="1">
                  <c:v>0.75000000000000477</c:v>
                </c:pt>
                <c:pt idx="2">
                  <c:v>0.57899090157153732</c:v>
                </c:pt>
                <c:pt idx="3">
                  <c:v>0.24671052631579882</c:v>
                </c:pt>
                <c:pt idx="4">
                  <c:v>0.16406890894174619</c:v>
                </c:pt>
                <c:pt idx="5">
                  <c:v>-0.2457002457002434</c:v>
                </c:pt>
                <c:pt idx="6">
                  <c:v>-0.57471264367816322</c:v>
                </c:pt>
                <c:pt idx="7">
                  <c:v>-0.90834021469859161</c:v>
                </c:pt>
                <c:pt idx="8">
                  <c:v>0</c:v>
                </c:pt>
                <c:pt idx="9">
                  <c:v>1.083333333333331</c:v>
                </c:pt>
                <c:pt idx="10">
                  <c:v>1.1541632316570534</c:v>
                </c:pt>
              </c:numCache>
            </c:numRef>
          </c:val>
          <c:extLst>
            <c:ext xmlns:c16="http://schemas.microsoft.com/office/drawing/2014/chart" uri="{C3380CC4-5D6E-409C-BE32-E72D297353CC}">
              <c16:uniqueId val="{00000008-D805-4AFB-AE74-C9F6D1A3A395}"/>
            </c:ext>
          </c:extLst>
        </c:ser>
        <c:ser>
          <c:idx val="9"/>
          <c:order val="9"/>
          <c:tx>
            <c:strRef>
              <c:f>Summary_CPI_Inflation!$B$253</c:f>
              <c:strCache>
                <c:ptCount val="1"/>
                <c:pt idx="0">
                  <c:v>Spices</c:v>
                </c:pt>
              </c:strCache>
            </c:strRef>
          </c:tx>
          <c:spPr>
            <a:solidFill>
              <a:schemeClr val="accent4">
                <a:lumMod val="60000"/>
              </a:schemeClr>
            </a:solidFill>
            <a:ln>
              <a:noFill/>
            </a:ln>
            <a:effectLst/>
          </c:spPr>
          <c:invertIfNegative val="0"/>
          <c:cat>
            <c:strRef>
              <c:f>Summary_CPI_Inflation!$C$243:$M$243</c:f>
              <c:strCache>
                <c:ptCount val="11"/>
                <c:pt idx="0">
                  <c:v>Jun - July 2022</c:v>
                </c:pt>
                <c:pt idx="1">
                  <c:v>July - Aug 2022</c:v>
                </c:pt>
                <c:pt idx="2">
                  <c:v>Aug - Sep 2022</c:v>
                </c:pt>
                <c:pt idx="3">
                  <c:v>Sep - Oct 2022</c:v>
                </c:pt>
                <c:pt idx="4">
                  <c:v>Oct - Nov 2022</c:v>
                </c:pt>
                <c:pt idx="5">
                  <c:v>Nov-Dec 2022</c:v>
                </c:pt>
                <c:pt idx="6">
                  <c:v>Dec 2022-Jan 2023</c:v>
                </c:pt>
                <c:pt idx="7">
                  <c:v>Jan-Feb 2023</c:v>
                </c:pt>
                <c:pt idx="8">
                  <c:v>Feb-Mar 2023</c:v>
                </c:pt>
                <c:pt idx="9">
                  <c:v>Mar-April 2023</c:v>
                </c:pt>
                <c:pt idx="10">
                  <c:v>April-May 2023</c:v>
                </c:pt>
              </c:strCache>
            </c:strRef>
          </c:cat>
          <c:val>
            <c:numRef>
              <c:f>Summary_CPI_Inflation!$C$253:$M$253</c:f>
              <c:numCache>
                <c:formatCode>0.0</c:formatCode>
                <c:ptCount val="11"/>
                <c:pt idx="0">
                  <c:v>1.5499732763228251</c:v>
                </c:pt>
                <c:pt idx="1">
                  <c:v>1.8947368421052602</c:v>
                </c:pt>
                <c:pt idx="2">
                  <c:v>1.9111570247933973</c:v>
                </c:pt>
                <c:pt idx="3">
                  <c:v>1.3177901672579797</c:v>
                </c:pt>
                <c:pt idx="4">
                  <c:v>1.4507253626813434</c:v>
                </c:pt>
                <c:pt idx="5">
                  <c:v>1.1834319526627106</c:v>
                </c:pt>
                <c:pt idx="6">
                  <c:v>1.5594541910331468</c:v>
                </c:pt>
                <c:pt idx="7">
                  <c:v>0.62380038387715109</c:v>
                </c:pt>
                <c:pt idx="8">
                  <c:v>0</c:v>
                </c:pt>
                <c:pt idx="9">
                  <c:v>1.5259895088221351</c:v>
                </c:pt>
                <c:pt idx="10">
                  <c:v>2.3954908407703117</c:v>
                </c:pt>
              </c:numCache>
            </c:numRef>
          </c:val>
          <c:extLst>
            <c:ext xmlns:c16="http://schemas.microsoft.com/office/drawing/2014/chart" uri="{C3380CC4-5D6E-409C-BE32-E72D297353CC}">
              <c16:uniqueId val="{00000009-D805-4AFB-AE74-C9F6D1A3A395}"/>
            </c:ext>
          </c:extLst>
        </c:ser>
        <c:ser>
          <c:idx val="10"/>
          <c:order val="10"/>
          <c:tx>
            <c:strRef>
              <c:f>Summary_CPI_Inflation!$B$254</c:f>
              <c:strCache>
                <c:ptCount val="1"/>
                <c:pt idx="0">
                  <c:v>Non-alcoholic beverages</c:v>
                </c:pt>
              </c:strCache>
            </c:strRef>
          </c:tx>
          <c:spPr>
            <a:solidFill>
              <a:schemeClr val="accent5">
                <a:lumMod val="60000"/>
              </a:schemeClr>
            </a:solidFill>
            <a:ln>
              <a:noFill/>
            </a:ln>
            <a:effectLst/>
          </c:spPr>
          <c:invertIfNegative val="0"/>
          <c:cat>
            <c:strRef>
              <c:f>Summary_CPI_Inflation!$C$243:$M$243</c:f>
              <c:strCache>
                <c:ptCount val="11"/>
                <c:pt idx="0">
                  <c:v>Jun - July 2022</c:v>
                </c:pt>
                <c:pt idx="1">
                  <c:v>July - Aug 2022</c:v>
                </c:pt>
                <c:pt idx="2">
                  <c:v>Aug - Sep 2022</c:v>
                </c:pt>
                <c:pt idx="3">
                  <c:v>Sep - Oct 2022</c:v>
                </c:pt>
                <c:pt idx="4">
                  <c:v>Oct - Nov 2022</c:v>
                </c:pt>
                <c:pt idx="5">
                  <c:v>Nov-Dec 2022</c:v>
                </c:pt>
                <c:pt idx="6">
                  <c:v>Dec 2022-Jan 2023</c:v>
                </c:pt>
                <c:pt idx="7">
                  <c:v>Jan-Feb 2023</c:v>
                </c:pt>
                <c:pt idx="8">
                  <c:v>Feb-Mar 2023</c:v>
                </c:pt>
                <c:pt idx="9">
                  <c:v>Mar-April 2023</c:v>
                </c:pt>
                <c:pt idx="10">
                  <c:v>April-May 2023</c:v>
                </c:pt>
              </c:strCache>
            </c:strRef>
          </c:cat>
          <c:val>
            <c:numRef>
              <c:f>Summary_CPI_Inflation!$C$254:$M$254</c:f>
              <c:numCache>
                <c:formatCode>0.0</c:formatCode>
                <c:ptCount val="11"/>
                <c:pt idx="0">
                  <c:v>0.29779630732578916</c:v>
                </c:pt>
                <c:pt idx="1">
                  <c:v>0.23752969121140477</c:v>
                </c:pt>
                <c:pt idx="2">
                  <c:v>0.35545023696682126</c:v>
                </c:pt>
                <c:pt idx="3">
                  <c:v>0.29515938606847697</c:v>
                </c:pt>
                <c:pt idx="4">
                  <c:v>0.29429075927015891</c:v>
                </c:pt>
                <c:pt idx="5">
                  <c:v>0.35211267605633467</c:v>
                </c:pt>
                <c:pt idx="6">
                  <c:v>0.23391812865497411</c:v>
                </c:pt>
                <c:pt idx="7">
                  <c:v>0.52508751458576763</c:v>
                </c:pt>
                <c:pt idx="8">
                  <c:v>0</c:v>
                </c:pt>
                <c:pt idx="9">
                  <c:v>0.34822983168891136</c:v>
                </c:pt>
                <c:pt idx="10">
                  <c:v>0.2891844997108155</c:v>
                </c:pt>
              </c:numCache>
            </c:numRef>
          </c:val>
          <c:extLst>
            <c:ext xmlns:c16="http://schemas.microsoft.com/office/drawing/2014/chart" uri="{C3380CC4-5D6E-409C-BE32-E72D297353CC}">
              <c16:uniqueId val="{0000000A-D805-4AFB-AE74-C9F6D1A3A395}"/>
            </c:ext>
          </c:extLst>
        </c:ser>
        <c:ser>
          <c:idx val="11"/>
          <c:order val="11"/>
          <c:tx>
            <c:strRef>
              <c:f>Summary_CPI_Inflation!$B$255</c:f>
              <c:strCache>
                <c:ptCount val="1"/>
                <c:pt idx="0">
                  <c:v>Prepared meals, snacks, sweets etc.</c:v>
                </c:pt>
              </c:strCache>
            </c:strRef>
          </c:tx>
          <c:spPr>
            <a:solidFill>
              <a:schemeClr val="accent6">
                <a:lumMod val="60000"/>
              </a:schemeClr>
            </a:solidFill>
            <a:ln>
              <a:noFill/>
            </a:ln>
            <a:effectLst/>
          </c:spPr>
          <c:invertIfNegative val="0"/>
          <c:cat>
            <c:strRef>
              <c:f>Summary_CPI_Inflation!$C$243:$M$243</c:f>
              <c:strCache>
                <c:ptCount val="11"/>
                <c:pt idx="0">
                  <c:v>Jun - July 2022</c:v>
                </c:pt>
                <c:pt idx="1">
                  <c:v>July - Aug 2022</c:v>
                </c:pt>
                <c:pt idx="2">
                  <c:v>Aug - Sep 2022</c:v>
                </c:pt>
                <c:pt idx="3">
                  <c:v>Sep - Oct 2022</c:v>
                </c:pt>
                <c:pt idx="4">
                  <c:v>Oct - Nov 2022</c:v>
                </c:pt>
                <c:pt idx="5">
                  <c:v>Nov-Dec 2022</c:v>
                </c:pt>
                <c:pt idx="6">
                  <c:v>Dec 2022-Jan 2023</c:v>
                </c:pt>
                <c:pt idx="7">
                  <c:v>Jan-Feb 2023</c:v>
                </c:pt>
                <c:pt idx="8">
                  <c:v>Feb-Mar 2023</c:v>
                </c:pt>
                <c:pt idx="9">
                  <c:v>Mar-April 2023</c:v>
                </c:pt>
                <c:pt idx="10">
                  <c:v>April-May 2023</c:v>
                </c:pt>
              </c:strCache>
            </c:strRef>
          </c:cat>
          <c:val>
            <c:numRef>
              <c:f>Summary_CPI_Inflation!$C$255:$M$255</c:f>
              <c:numCache>
                <c:formatCode>0.0</c:formatCode>
                <c:ptCount val="11"/>
                <c:pt idx="0">
                  <c:v>0.70690592713430289</c:v>
                </c:pt>
                <c:pt idx="1">
                  <c:v>0.59395248380130827</c:v>
                </c:pt>
                <c:pt idx="2">
                  <c:v>0.59044551798174671</c:v>
                </c:pt>
                <c:pt idx="3">
                  <c:v>0.48025613660619304</c:v>
                </c:pt>
                <c:pt idx="4">
                  <c:v>0.63728093467869806</c:v>
                </c:pt>
                <c:pt idx="5">
                  <c:v>0.42216358839050727</c:v>
                </c:pt>
                <c:pt idx="6">
                  <c:v>0.47293746715710833</c:v>
                </c:pt>
                <c:pt idx="7">
                  <c:v>0.94142259414226537</c:v>
                </c:pt>
                <c:pt idx="8">
                  <c:v>0</c:v>
                </c:pt>
                <c:pt idx="9">
                  <c:v>0.2590673575129534</c:v>
                </c:pt>
                <c:pt idx="10">
                  <c:v>0.36175710594314658</c:v>
                </c:pt>
              </c:numCache>
            </c:numRef>
          </c:val>
          <c:extLst>
            <c:ext xmlns:c16="http://schemas.microsoft.com/office/drawing/2014/chart" uri="{C3380CC4-5D6E-409C-BE32-E72D297353CC}">
              <c16:uniqueId val="{0000000B-D805-4AFB-AE74-C9F6D1A3A395}"/>
            </c:ext>
          </c:extLst>
        </c:ser>
        <c:ser>
          <c:idx val="12"/>
          <c:order val="12"/>
          <c:tx>
            <c:strRef>
              <c:f>Summary_CPI_Inflation!$B$256</c:f>
              <c:strCache>
                <c:ptCount val="1"/>
                <c:pt idx="0">
                  <c:v>Food and beverages</c:v>
                </c:pt>
              </c:strCache>
            </c:strRef>
          </c:tx>
          <c:spPr>
            <a:solidFill>
              <a:schemeClr val="accent1">
                <a:lumMod val="80000"/>
                <a:lumOff val="20000"/>
              </a:schemeClr>
            </a:solidFill>
            <a:ln>
              <a:noFill/>
            </a:ln>
            <a:effectLst/>
          </c:spPr>
          <c:invertIfNegative val="0"/>
          <c:cat>
            <c:strRef>
              <c:f>Summary_CPI_Inflation!$C$243:$M$243</c:f>
              <c:strCache>
                <c:ptCount val="11"/>
                <c:pt idx="0">
                  <c:v>Jun - July 2022</c:v>
                </c:pt>
                <c:pt idx="1">
                  <c:v>July - Aug 2022</c:v>
                </c:pt>
                <c:pt idx="2">
                  <c:v>Aug - Sep 2022</c:v>
                </c:pt>
                <c:pt idx="3">
                  <c:v>Sep - Oct 2022</c:v>
                </c:pt>
                <c:pt idx="4">
                  <c:v>Oct - Nov 2022</c:v>
                </c:pt>
                <c:pt idx="5">
                  <c:v>Nov-Dec 2022</c:v>
                </c:pt>
                <c:pt idx="6">
                  <c:v>Dec 2022-Jan 2023</c:v>
                </c:pt>
                <c:pt idx="7">
                  <c:v>Jan-Feb 2023</c:v>
                </c:pt>
                <c:pt idx="8">
                  <c:v>Feb-Mar 2023</c:v>
                </c:pt>
                <c:pt idx="9">
                  <c:v>Mar-April 2023</c:v>
                </c:pt>
                <c:pt idx="10">
                  <c:v>April-May 2023</c:v>
                </c:pt>
              </c:strCache>
            </c:strRef>
          </c:cat>
          <c:val>
            <c:numRef>
              <c:f>Summary_CPI_Inflation!$C$256:$M$256</c:f>
              <c:numCache>
                <c:formatCode>0.0</c:formatCode>
                <c:ptCount val="11"/>
                <c:pt idx="0">
                  <c:v>5.7175528873638831E-2</c:v>
                </c:pt>
                <c:pt idx="1">
                  <c:v>0.74285714285714932</c:v>
                </c:pt>
                <c:pt idx="2">
                  <c:v>0.85082246171298925</c:v>
                </c:pt>
                <c:pt idx="3">
                  <c:v>1.0123734533183255</c:v>
                </c:pt>
                <c:pt idx="4">
                  <c:v>-0.7238307349665829</c:v>
                </c:pt>
                <c:pt idx="5">
                  <c:v>-1.3460459899046582</c:v>
                </c:pt>
                <c:pt idx="6">
                  <c:v>0.45480386583284982</c:v>
                </c:pt>
                <c:pt idx="7">
                  <c:v>0.16977928692700134</c:v>
                </c:pt>
                <c:pt idx="8">
                  <c:v>0</c:v>
                </c:pt>
                <c:pt idx="9">
                  <c:v>0.50847457627118964</c:v>
                </c:pt>
                <c:pt idx="10">
                  <c:v>0.6745362563237709</c:v>
                </c:pt>
              </c:numCache>
            </c:numRef>
          </c:val>
          <c:extLst>
            <c:ext xmlns:c16="http://schemas.microsoft.com/office/drawing/2014/chart" uri="{C3380CC4-5D6E-409C-BE32-E72D297353CC}">
              <c16:uniqueId val="{0000000C-D805-4AFB-AE74-C9F6D1A3A395}"/>
            </c:ext>
          </c:extLst>
        </c:ser>
        <c:ser>
          <c:idx val="13"/>
          <c:order val="13"/>
          <c:tx>
            <c:strRef>
              <c:f>Summary_CPI_Inflation!$B$257</c:f>
              <c:strCache>
                <c:ptCount val="1"/>
                <c:pt idx="0">
                  <c:v>Pan, tobacco and intoxicants</c:v>
                </c:pt>
              </c:strCache>
            </c:strRef>
          </c:tx>
          <c:spPr>
            <a:solidFill>
              <a:schemeClr val="accent2">
                <a:lumMod val="80000"/>
                <a:lumOff val="20000"/>
              </a:schemeClr>
            </a:solidFill>
            <a:ln>
              <a:noFill/>
            </a:ln>
            <a:effectLst/>
          </c:spPr>
          <c:invertIfNegative val="0"/>
          <c:cat>
            <c:strRef>
              <c:f>Summary_CPI_Inflation!$C$243:$M$243</c:f>
              <c:strCache>
                <c:ptCount val="11"/>
                <c:pt idx="0">
                  <c:v>Jun - July 2022</c:v>
                </c:pt>
                <c:pt idx="1">
                  <c:v>July - Aug 2022</c:v>
                </c:pt>
                <c:pt idx="2">
                  <c:v>Aug - Sep 2022</c:v>
                </c:pt>
                <c:pt idx="3">
                  <c:v>Sep - Oct 2022</c:v>
                </c:pt>
                <c:pt idx="4">
                  <c:v>Oct - Nov 2022</c:v>
                </c:pt>
                <c:pt idx="5">
                  <c:v>Nov-Dec 2022</c:v>
                </c:pt>
                <c:pt idx="6">
                  <c:v>Dec 2022-Jan 2023</c:v>
                </c:pt>
                <c:pt idx="7">
                  <c:v>Jan-Feb 2023</c:v>
                </c:pt>
                <c:pt idx="8">
                  <c:v>Feb-Mar 2023</c:v>
                </c:pt>
                <c:pt idx="9">
                  <c:v>Mar-April 2023</c:v>
                </c:pt>
                <c:pt idx="10">
                  <c:v>April-May 2023</c:v>
                </c:pt>
              </c:strCache>
            </c:strRef>
          </c:cat>
          <c:val>
            <c:numRef>
              <c:f>Summary_CPI_Inflation!$C$257:$M$257</c:f>
              <c:numCache>
                <c:formatCode>0.0</c:formatCode>
                <c:ptCount val="11"/>
                <c:pt idx="0">
                  <c:v>0.15440041173442251</c:v>
                </c:pt>
                <c:pt idx="1">
                  <c:v>0.20554984583761854</c:v>
                </c:pt>
                <c:pt idx="2">
                  <c:v>0.46153846153846445</c:v>
                </c:pt>
                <c:pt idx="3">
                  <c:v>0.20418580908627143</c:v>
                </c:pt>
                <c:pt idx="4">
                  <c:v>0.305654610290369</c:v>
                </c:pt>
                <c:pt idx="5">
                  <c:v>0.20314880650076469</c:v>
                </c:pt>
                <c:pt idx="6">
                  <c:v>0.45615813482005935</c:v>
                </c:pt>
                <c:pt idx="7">
                  <c:v>0.65590312815338625</c:v>
                </c:pt>
                <c:pt idx="8">
                  <c:v>0</c:v>
                </c:pt>
                <c:pt idx="9">
                  <c:v>0.55137844611528541</c:v>
                </c:pt>
                <c:pt idx="10">
                  <c:v>0.1994017946161544</c:v>
                </c:pt>
              </c:numCache>
            </c:numRef>
          </c:val>
          <c:extLst>
            <c:ext xmlns:c16="http://schemas.microsoft.com/office/drawing/2014/chart" uri="{C3380CC4-5D6E-409C-BE32-E72D297353CC}">
              <c16:uniqueId val="{0000000D-D805-4AFB-AE74-C9F6D1A3A395}"/>
            </c:ext>
          </c:extLst>
        </c:ser>
        <c:dLbls>
          <c:showLegendKey val="0"/>
          <c:showVal val="0"/>
          <c:showCatName val="0"/>
          <c:showSerName val="0"/>
          <c:showPercent val="0"/>
          <c:showBubbleSize val="0"/>
        </c:dLbls>
        <c:gapWidth val="219"/>
        <c:overlap val="-27"/>
        <c:axId val="645909992"/>
        <c:axId val="645910352"/>
      </c:barChart>
      <c:lineChart>
        <c:grouping val="standard"/>
        <c:varyColors val="0"/>
        <c:ser>
          <c:idx val="14"/>
          <c:order val="14"/>
          <c:tx>
            <c:strRef>
              <c:f>Summary_CPI_Inflation!$B$258</c:f>
              <c:strCache>
                <c:ptCount val="1"/>
                <c:pt idx="0">
                  <c:v>Average Inflation Rate</c:v>
                </c:pt>
              </c:strCache>
            </c:strRef>
          </c:tx>
          <c:spPr>
            <a:ln w="28575" cap="rnd">
              <a:solidFill>
                <a:schemeClr val="accent3">
                  <a:lumMod val="80000"/>
                  <a:lumOff val="20000"/>
                </a:schemeClr>
              </a:solidFill>
              <a:round/>
            </a:ln>
            <a:effectLst/>
          </c:spPr>
          <c:marker>
            <c:symbol val="none"/>
          </c:marker>
          <c:cat>
            <c:strRef>
              <c:f>Summary_CPI_Inflation!$C$243:$M$243</c:f>
              <c:strCache>
                <c:ptCount val="11"/>
                <c:pt idx="0">
                  <c:v>Jun - July 2022</c:v>
                </c:pt>
                <c:pt idx="1">
                  <c:v>July - Aug 2022</c:v>
                </c:pt>
                <c:pt idx="2">
                  <c:v>Aug - Sep 2022</c:v>
                </c:pt>
                <c:pt idx="3">
                  <c:v>Sep - Oct 2022</c:v>
                </c:pt>
                <c:pt idx="4">
                  <c:v>Oct - Nov 2022</c:v>
                </c:pt>
                <c:pt idx="5">
                  <c:v>Nov-Dec 2022</c:v>
                </c:pt>
                <c:pt idx="6">
                  <c:v>Dec 2022-Jan 2023</c:v>
                </c:pt>
                <c:pt idx="7">
                  <c:v>Jan-Feb 2023</c:v>
                </c:pt>
                <c:pt idx="8">
                  <c:v>Feb-Mar 2023</c:v>
                </c:pt>
                <c:pt idx="9">
                  <c:v>Mar-April 2023</c:v>
                </c:pt>
                <c:pt idx="10">
                  <c:v>April-May 2023</c:v>
                </c:pt>
              </c:strCache>
            </c:strRef>
          </c:cat>
          <c:val>
            <c:numRef>
              <c:f>Summary_CPI_Inflation!$C$258:$M$258</c:f>
              <c:numCache>
                <c:formatCode>0.0</c:formatCode>
                <c:ptCount val="11"/>
                <c:pt idx="0">
                  <c:v>0.28303027689819954</c:v>
                </c:pt>
                <c:pt idx="1">
                  <c:v>0.22037246267060223</c:v>
                </c:pt>
                <c:pt idx="2">
                  <c:v>0.50572680895687971</c:v>
                </c:pt>
                <c:pt idx="3">
                  <c:v>0.64595846651573818</c:v>
                </c:pt>
                <c:pt idx="4">
                  <c:v>8.613572383059627E-2</c:v>
                </c:pt>
                <c:pt idx="5">
                  <c:v>-0.52340050088528034</c:v>
                </c:pt>
                <c:pt idx="6">
                  <c:v>0.34127631639278938</c:v>
                </c:pt>
                <c:pt idx="7">
                  <c:v>-0.37954005529533674</c:v>
                </c:pt>
                <c:pt idx="8">
                  <c:v>4.87106917818423E-3</c:v>
                </c:pt>
                <c:pt idx="9">
                  <c:v>0.4846362990935974</c:v>
                </c:pt>
                <c:pt idx="10">
                  <c:v>0.70645066317649119</c:v>
                </c:pt>
              </c:numCache>
            </c:numRef>
          </c:val>
          <c:smooth val="0"/>
          <c:extLst>
            <c:ext xmlns:c16="http://schemas.microsoft.com/office/drawing/2014/chart" uri="{C3380CC4-5D6E-409C-BE32-E72D297353CC}">
              <c16:uniqueId val="{0000000E-D805-4AFB-AE74-C9F6D1A3A395}"/>
            </c:ext>
          </c:extLst>
        </c:ser>
        <c:dLbls>
          <c:showLegendKey val="0"/>
          <c:showVal val="0"/>
          <c:showCatName val="0"/>
          <c:showSerName val="0"/>
          <c:showPercent val="0"/>
          <c:showBubbleSize val="0"/>
        </c:dLbls>
        <c:marker val="1"/>
        <c:smooth val="0"/>
        <c:axId val="645912152"/>
        <c:axId val="645911432"/>
      </c:lineChart>
      <c:catAx>
        <c:axId val="645909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10352"/>
        <c:crosses val="autoZero"/>
        <c:auto val="1"/>
        <c:lblAlgn val="ctr"/>
        <c:lblOffset val="100"/>
        <c:noMultiLvlLbl val="0"/>
      </c:catAx>
      <c:valAx>
        <c:axId val="6459103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09992"/>
        <c:crosses val="autoZero"/>
        <c:crossBetween val="between"/>
      </c:valAx>
      <c:valAx>
        <c:axId val="645911432"/>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12152"/>
        <c:crosses val="max"/>
        <c:crossBetween val="between"/>
      </c:valAx>
      <c:catAx>
        <c:axId val="645912152"/>
        <c:scaling>
          <c:orientation val="minMax"/>
        </c:scaling>
        <c:delete val="1"/>
        <c:axPos val="b"/>
        <c:numFmt formatCode="General" sourceLinked="1"/>
        <c:majorTickMark val="none"/>
        <c:minorTickMark val="none"/>
        <c:tickLblPos val="nextTo"/>
        <c:crossAx val="6459114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 Rate of several categories</a:t>
            </a:r>
            <a:r>
              <a:rPr lang="en-US" baseline="0"/>
              <a:t> from 2013 to 2023</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Summary_CPI_Inflation!$B$302</c:f>
              <c:strCache>
                <c:ptCount val="1"/>
                <c:pt idx="0">
                  <c:v>Food and beverages</c:v>
                </c:pt>
              </c:strCache>
            </c:strRef>
          </c:tx>
          <c:spPr>
            <a:solidFill>
              <a:schemeClr val="accent1"/>
            </a:solidFill>
            <a:ln>
              <a:noFill/>
            </a:ln>
            <a:effectLst/>
          </c:spPr>
          <c:invertIfNegative val="0"/>
          <c:cat>
            <c:strRef>
              <c:f>Summary_CPI_Inflation!$C$301:$L$301</c:f>
              <c:strCache>
                <c:ptCount val="10"/>
                <c:pt idx="0">
                  <c:v>2013-2014</c:v>
                </c:pt>
                <c:pt idx="1">
                  <c:v>2014-2015</c:v>
                </c:pt>
                <c:pt idx="2">
                  <c:v>2015-2016</c:v>
                </c:pt>
                <c:pt idx="3">
                  <c:v>2016-2017</c:v>
                </c:pt>
                <c:pt idx="4">
                  <c:v>2017-2018</c:v>
                </c:pt>
                <c:pt idx="5">
                  <c:v>2018-2019</c:v>
                </c:pt>
                <c:pt idx="6">
                  <c:v>2019-2020</c:v>
                </c:pt>
                <c:pt idx="7">
                  <c:v>2020-2021</c:v>
                </c:pt>
                <c:pt idx="8">
                  <c:v>2021-2022</c:v>
                </c:pt>
                <c:pt idx="9">
                  <c:v>2022-2023</c:v>
                </c:pt>
              </c:strCache>
            </c:strRef>
          </c:cat>
          <c:val>
            <c:numRef>
              <c:f>Summary_CPI_Inflation!$C$302:$L$302</c:f>
              <c:numCache>
                <c:formatCode>General</c:formatCode>
                <c:ptCount val="10"/>
                <c:pt idx="0">
                  <c:v>8.2406671961874967</c:v>
                </c:pt>
                <c:pt idx="1">
                  <c:v>5.0755213110744055</c:v>
                </c:pt>
                <c:pt idx="2">
                  <c:v>8.7179188733050061</c:v>
                </c:pt>
                <c:pt idx="3">
                  <c:v>-0.12311974733686389</c:v>
                </c:pt>
                <c:pt idx="4">
                  <c:v>2.7816486225747594</c:v>
                </c:pt>
                <c:pt idx="5">
                  <c:v>1.9971841268185944</c:v>
                </c:pt>
                <c:pt idx="6">
                  <c:v>7.0645875937286888</c:v>
                </c:pt>
                <c:pt idx="7">
                  <c:v>9.7134125474528794</c:v>
                </c:pt>
                <c:pt idx="8">
                  <c:v>5.8931058495821764</c:v>
                </c:pt>
                <c:pt idx="9">
                  <c:v>3.0785039046444562</c:v>
                </c:pt>
              </c:numCache>
            </c:numRef>
          </c:val>
          <c:extLst>
            <c:ext xmlns:c16="http://schemas.microsoft.com/office/drawing/2014/chart" uri="{C3380CC4-5D6E-409C-BE32-E72D297353CC}">
              <c16:uniqueId val="{00000000-84A6-4939-8663-18944F873A74}"/>
            </c:ext>
          </c:extLst>
        </c:ser>
        <c:ser>
          <c:idx val="1"/>
          <c:order val="1"/>
          <c:tx>
            <c:strRef>
              <c:f>Summary_CPI_Inflation!$B$303</c:f>
              <c:strCache>
                <c:ptCount val="1"/>
                <c:pt idx="0">
                  <c:v>Apparel/Clothing</c:v>
                </c:pt>
              </c:strCache>
            </c:strRef>
          </c:tx>
          <c:spPr>
            <a:solidFill>
              <a:schemeClr val="accent2"/>
            </a:solidFill>
            <a:ln>
              <a:noFill/>
            </a:ln>
            <a:effectLst/>
          </c:spPr>
          <c:invertIfNegative val="0"/>
          <c:cat>
            <c:strRef>
              <c:f>Summary_CPI_Inflation!$C$301:$L$301</c:f>
              <c:strCache>
                <c:ptCount val="10"/>
                <c:pt idx="0">
                  <c:v>2013-2014</c:v>
                </c:pt>
                <c:pt idx="1">
                  <c:v>2014-2015</c:v>
                </c:pt>
                <c:pt idx="2">
                  <c:v>2015-2016</c:v>
                </c:pt>
                <c:pt idx="3">
                  <c:v>2016-2017</c:v>
                </c:pt>
                <c:pt idx="4">
                  <c:v>2017-2018</c:v>
                </c:pt>
                <c:pt idx="5">
                  <c:v>2018-2019</c:v>
                </c:pt>
                <c:pt idx="6">
                  <c:v>2019-2020</c:v>
                </c:pt>
                <c:pt idx="7">
                  <c:v>2020-2021</c:v>
                </c:pt>
                <c:pt idx="8">
                  <c:v>2021-2022</c:v>
                </c:pt>
                <c:pt idx="9">
                  <c:v>2022-2023</c:v>
                </c:pt>
              </c:strCache>
            </c:strRef>
          </c:cat>
          <c:val>
            <c:numRef>
              <c:f>Summary_CPI_Inflation!$C$303:$L$303</c:f>
              <c:numCache>
                <c:formatCode>General</c:formatCode>
                <c:ptCount val="10"/>
                <c:pt idx="0">
                  <c:v>8.0714725816389201</c:v>
                </c:pt>
                <c:pt idx="1">
                  <c:v>5.8722919042189359</c:v>
                </c:pt>
                <c:pt idx="2">
                  <c:v>5.1157781367797526</c:v>
                </c:pt>
                <c:pt idx="3">
                  <c:v>4.2008196721311561</c:v>
                </c:pt>
                <c:pt idx="4">
                  <c:v>5.2359882005899587</c:v>
                </c:pt>
                <c:pt idx="5">
                  <c:v>1.8687222611539493</c:v>
                </c:pt>
                <c:pt idx="6">
                  <c:v>1.3605442176870757</c:v>
                </c:pt>
                <c:pt idx="7">
                  <c:v>7.299600331799998</c:v>
                </c:pt>
                <c:pt idx="8">
                  <c:v>9.340080118068748</c:v>
                </c:pt>
                <c:pt idx="9">
                  <c:v>6.6718087157732393</c:v>
                </c:pt>
              </c:numCache>
            </c:numRef>
          </c:val>
          <c:extLst>
            <c:ext xmlns:c16="http://schemas.microsoft.com/office/drawing/2014/chart" uri="{C3380CC4-5D6E-409C-BE32-E72D297353CC}">
              <c16:uniqueId val="{00000001-84A6-4939-8663-18944F873A74}"/>
            </c:ext>
          </c:extLst>
        </c:ser>
        <c:ser>
          <c:idx val="2"/>
          <c:order val="2"/>
          <c:tx>
            <c:strRef>
              <c:f>Summary_CPI_Inflation!$B$304</c:f>
              <c:strCache>
                <c:ptCount val="1"/>
                <c:pt idx="0">
                  <c:v>Housing</c:v>
                </c:pt>
              </c:strCache>
            </c:strRef>
          </c:tx>
          <c:spPr>
            <a:solidFill>
              <a:schemeClr val="accent3"/>
            </a:solidFill>
            <a:ln>
              <a:noFill/>
            </a:ln>
            <a:effectLst/>
          </c:spPr>
          <c:invertIfNegative val="0"/>
          <c:cat>
            <c:strRef>
              <c:f>Summary_CPI_Inflation!$C$301:$L$301</c:f>
              <c:strCache>
                <c:ptCount val="10"/>
                <c:pt idx="0">
                  <c:v>2013-2014</c:v>
                </c:pt>
                <c:pt idx="1">
                  <c:v>2014-2015</c:v>
                </c:pt>
                <c:pt idx="2">
                  <c:v>2015-2016</c:v>
                </c:pt>
                <c:pt idx="3">
                  <c:v>2016-2017</c:v>
                </c:pt>
                <c:pt idx="4">
                  <c:v>2017-2018</c:v>
                </c:pt>
                <c:pt idx="5">
                  <c:v>2018-2019</c:v>
                </c:pt>
                <c:pt idx="6">
                  <c:v>2019-2020</c:v>
                </c:pt>
                <c:pt idx="7">
                  <c:v>2020-2021</c:v>
                </c:pt>
                <c:pt idx="8">
                  <c:v>2021-2022</c:v>
                </c:pt>
                <c:pt idx="9">
                  <c:v>2022-2023</c:v>
                </c:pt>
              </c:strCache>
            </c:strRef>
          </c:cat>
          <c:val>
            <c:numRef>
              <c:f>Summary_CPI_Inflation!$C$304:$L$304</c:f>
              <c:numCache>
                <c:formatCode>General</c:formatCode>
                <c:ptCount val="10"/>
                <c:pt idx="0">
                  <c:v>10.125361620057845</c:v>
                </c:pt>
                <c:pt idx="1">
                  <c:v>4.9912434325744464</c:v>
                </c:pt>
                <c:pt idx="2">
                  <c:v>5.0875729774812291</c:v>
                </c:pt>
                <c:pt idx="3">
                  <c:v>4.3650793650793647</c:v>
                </c:pt>
                <c:pt idx="4">
                  <c:v>6.6920152091254836</c:v>
                </c:pt>
                <c:pt idx="5">
                  <c:v>4.70420527441195</c:v>
                </c:pt>
                <c:pt idx="6">
                  <c:v>2.4619922850011595</c:v>
                </c:pt>
                <c:pt idx="7">
                  <c:v>5.0714206621636349</c:v>
                </c:pt>
                <c:pt idx="8">
                  <c:v>5.1849509958899889</c:v>
                </c:pt>
                <c:pt idx="9">
                  <c:v>5.4403366396152588</c:v>
                </c:pt>
              </c:numCache>
            </c:numRef>
          </c:val>
          <c:extLst>
            <c:ext xmlns:c16="http://schemas.microsoft.com/office/drawing/2014/chart" uri="{C3380CC4-5D6E-409C-BE32-E72D297353CC}">
              <c16:uniqueId val="{00000002-84A6-4939-8663-18944F873A74}"/>
            </c:ext>
          </c:extLst>
        </c:ser>
        <c:ser>
          <c:idx val="3"/>
          <c:order val="3"/>
          <c:tx>
            <c:strRef>
              <c:f>Summary_CPI_Inflation!$B$305</c:f>
              <c:strCache>
                <c:ptCount val="1"/>
                <c:pt idx="0">
                  <c:v>Energy</c:v>
                </c:pt>
              </c:strCache>
            </c:strRef>
          </c:tx>
          <c:spPr>
            <a:solidFill>
              <a:schemeClr val="accent4"/>
            </a:solidFill>
            <a:ln>
              <a:noFill/>
            </a:ln>
            <a:effectLst/>
          </c:spPr>
          <c:invertIfNegative val="0"/>
          <c:cat>
            <c:strRef>
              <c:f>Summary_CPI_Inflation!$C$301:$L$301</c:f>
              <c:strCache>
                <c:ptCount val="10"/>
                <c:pt idx="0">
                  <c:v>2013-2014</c:v>
                </c:pt>
                <c:pt idx="1">
                  <c:v>2014-2015</c:v>
                </c:pt>
                <c:pt idx="2">
                  <c:v>2015-2016</c:v>
                </c:pt>
                <c:pt idx="3">
                  <c:v>2016-2017</c:v>
                </c:pt>
                <c:pt idx="4">
                  <c:v>2017-2018</c:v>
                </c:pt>
                <c:pt idx="5">
                  <c:v>2018-2019</c:v>
                </c:pt>
                <c:pt idx="6">
                  <c:v>2019-2020</c:v>
                </c:pt>
                <c:pt idx="7">
                  <c:v>2020-2021</c:v>
                </c:pt>
                <c:pt idx="8">
                  <c:v>2021-2022</c:v>
                </c:pt>
                <c:pt idx="9">
                  <c:v>2022-2023</c:v>
                </c:pt>
              </c:strCache>
            </c:strRef>
          </c:cat>
          <c:val>
            <c:numRef>
              <c:f>Summary_CPI_Inflation!$C$305:$L$305</c:f>
              <c:numCache>
                <c:formatCode>General</c:formatCode>
                <c:ptCount val="10"/>
                <c:pt idx="0">
                  <c:v>4.7486033519553015</c:v>
                </c:pt>
                <c:pt idx="1">
                  <c:v>5.9555555555555584</c:v>
                </c:pt>
                <c:pt idx="2">
                  <c:v>2.936241610738255</c:v>
                </c:pt>
                <c:pt idx="3">
                  <c:v>5.4604726976365141</c:v>
                </c:pt>
                <c:pt idx="4">
                  <c:v>5.7959814528593512</c:v>
                </c:pt>
                <c:pt idx="5">
                  <c:v>2.4835646457268119</c:v>
                </c:pt>
                <c:pt idx="6">
                  <c:v>4.2052744119743242</c:v>
                </c:pt>
                <c:pt idx="7">
                  <c:v>9.0287277701778503</c:v>
                </c:pt>
                <c:pt idx="8">
                  <c:v>9.5357590966122885</c:v>
                </c:pt>
                <c:pt idx="9">
                  <c:v>4.6964490263459435</c:v>
                </c:pt>
              </c:numCache>
            </c:numRef>
          </c:val>
          <c:extLst>
            <c:ext xmlns:c16="http://schemas.microsoft.com/office/drawing/2014/chart" uri="{C3380CC4-5D6E-409C-BE32-E72D297353CC}">
              <c16:uniqueId val="{00000003-84A6-4939-8663-18944F873A74}"/>
            </c:ext>
          </c:extLst>
        </c:ser>
        <c:ser>
          <c:idx val="4"/>
          <c:order val="4"/>
          <c:tx>
            <c:strRef>
              <c:f>Summary_CPI_Inflation!$B$306</c:f>
              <c:strCache>
                <c:ptCount val="1"/>
                <c:pt idx="0">
                  <c:v>Medical Care</c:v>
                </c:pt>
              </c:strCache>
            </c:strRef>
          </c:tx>
          <c:spPr>
            <a:solidFill>
              <a:schemeClr val="accent5"/>
            </a:solidFill>
            <a:ln>
              <a:noFill/>
            </a:ln>
            <a:effectLst/>
          </c:spPr>
          <c:invertIfNegative val="0"/>
          <c:cat>
            <c:strRef>
              <c:f>Summary_CPI_Inflation!$C$301:$L$301</c:f>
              <c:strCache>
                <c:ptCount val="10"/>
                <c:pt idx="0">
                  <c:v>2013-2014</c:v>
                </c:pt>
                <c:pt idx="1">
                  <c:v>2014-2015</c:v>
                </c:pt>
                <c:pt idx="2">
                  <c:v>2015-2016</c:v>
                </c:pt>
                <c:pt idx="3">
                  <c:v>2016-2017</c:v>
                </c:pt>
                <c:pt idx="4">
                  <c:v>2017-2018</c:v>
                </c:pt>
                <c:pt idx="5">
                  <c:v>2018-2019</c:v>
                </c:pt>
                <c:pt idx="6">
                  <c:v>2019-2020</c:v>
                </c:pt>
                <c:pt idx="7">
                  <c:v>2020-2021</c:v>
                </c:pt>
                <c:pt idx="8">
                  <c:v>2021-2022</c:v>
                </c:pt>
                <c:pt idx="9">
                  <c:v>2022-2023</c:v>
                </c:pt>
              </c:strCache>
            </c:strRef>
          </c:cat>
          <c:val>
            <c:numRef>
              <c:f>Summary_CPI_Inflation!$C$306:$L$306</c:f>
              <c:numCache>
                <c:formatCode>General</c:formatCode>
                <c:ptCount val="10"/>
                <c:pt idx="0">
                  <c:v>6.0999039385206482</c:v>
                </c:pt>
                <c:pt idx="1">
                  <c:v>4.1195110909914092</c:v>
                </c:pt>
                <c:pt idx="2">
                  <c:v>5.6086956521739149</c:v>
                </c:pt>
                <c:pt idx="3">
                  <c:v>3.499382461918485</c:v>
                </c:pt>
                <c:pt idx="4">
                  <c:v>5.7677008750994316</c:v>
                </c:pt>
                <c:pt idx="5">
                  <c:v>5.4155697630688362</c:v>
                </c:pt>
                <c:pt idx="6">
                  <c:v>5.2830300868117508</c:v>
                </c:pt>
                <c:pt idx="7">
                  <c:v>9.9257334877022423</c:v>
                </c:pt>
                <c:pt idx="8">
                  <c:v>5.7953144266338068</c:v>
                </c:pt>
                <c:pt idx="9">
                  <c:v>8.071095571095551</c:v>
                </c:pt>
              </c:numCache>
            </c:numRef>
          </c:val>
          <c:extLst>
            <c:ext xmlns:c16="http://schemas.microsoft.com/office/drawing/2014/chart" uri="{C3380CC4-5D6E-409C-BE32-E72D297353CC}">
              <c16:uniqueId val="{00000004-84A6-4939-8663-18944F873A74}"/>
            </c:ext>
          </c:extLst>
        </c:ser>
        <c:ser>
          <c:idx val="5"/>
          <c:order val="5"/>
          <c:tx>
            <c:strRef>
              <c:f>Summary_CPI_Inflation!$B$307</c:f>
              <c:strCache>
                <c:ptCount val="1"/>
                <c:pt idx="0">
                  <c:v>Transportation</c:v>
                </c:pt>
              </c:strCache>
            </c:strRef>
          </c:tx>
          <c:spPr>
            <a:solidFill>
              <a:schemeClr val="accent6"/>
            </a:solidFill>
            <a:ln>
              <a:noFill/>
            </a:ln>
            <a:effectLst/>
          </c:spPr>
          <c:invertIfNegative val="0"/>
          <c:cat>
            <c:strRef>
              <c:f>Summary_CPI_Inflation!$C$301:$L$301</c:f>
              <c:strCache>
                <c:ptCount val="10"/>
                <c:pt idx="0">
                  <c:v>2013-2014</c:v>
                </c:pt>
                <c:pt idx="1">
                  <c:v>2014-2015</c:v>
                </c:pt>
                <c:pt idx="2">
                  <c:v>2015-2016</c:v>
                </c:pt>
                <c:pt idx="3">
                  <c:v>2016-2017</c:v>
                </c:pt>
                <c:pt idx="4">
                  <c:v>2017-2018</c:v>
                </c:pt>
                <c:pt idx="5">
                  <c:v>2018-2019</c:v>
                </c:pt>
                <c:pt idx="6">
                  <c:v>2019-2020</c:v>
                </c:pt>
                <c:pt idx="7">
                  <c:v>2020-2021</c:v>
                </c:pt>
                <c:pt idx="8">
                  <c:v>2021-2022</c:v>
                </c:pt>
                <c:pt idx="9">
                  <c:v>2022-2023</c:v>
                </c:pt>
              </c:strCache>
            </c:strRef>
          </c:cat>
          <c:val>
            <c:numRef>
              <c:f>Summary_CPI_Inflation!$C$307:$L$307</c:f>
              <c:numCache>
                <c:formatCode>General</c:formatCode>
                <c:ptCount val="10"/>
                <c:pt idx="0">
                  <c:v>7.0192307692307665</c:v>
                </c:pt>
                <c:pt idx="1">
                  <c:v>0.62893081761006542</c:v>
                </c:pt>
                <c:pt idx="2">
                  <c:v>0.71428571428571175</c:v>
                </c:pt>
                <c:pt idx="3">
                  <c:v>3.4574468085106433</c:v>
                </c:pt>
                <c:pt idx="4">
                  <c:v>5.3127677806341067</c:v>
                </c:pt>
                <c:pt idx="5">
                  <c:v>1.627339300244101</c:v>
                </c:pt>
                <c:pt idx="6">
                  <c:v>4.3768348011742741</c:v>
                </c:pt>
                <c:pt idx="7">
                  <c:v>14.216312963436458</c:v>
                </c:pt>
                <c:pt idx="8">
                  <c:v>9.4694425789120178</c:v>
                </c:pt>
                <c:pt idx="9">
                  <c:v>1.1042944785276143</c:v>
                </c:pt>
              </c:numCache>
            </c:numRef>
          </c:val>
          <c:extLst>
            <c:ext xmlns:c16="http://schemas.microsoft.com/office/drawing/2014/chart" uri="{C3380CC4-5D6E-409C-BE32-E72D297353CC}">
              <c16:uniqueId val="{00000005-84A6-4939-8663-18944F873A74}"/>
            </c:ext>
          </c:extLst>
        </c:ser>
        <c:ser>
          <c:idx val="6"/>
          <c:order val="6"/>
          <c:tx>
            <c:strRef>
              <c:f>Summary_CPI_Inflation!$B$308</c:f>
              <c:strCache>
                <c:ptCount val="1"/>
                <c:pt idx="0">
                  <c:v>Recreation</c:v>
                </c:pt>
              </c:strCache>
            </c:strRef>
          </c:tx>
          <c:spPr>
            <a:solidFill>
              <a:schemeClr val="accent1">
                <a:lumMod val="60000"/>
              </a:schemeClr>
            </a:solidFill>
            <a:ln>
              <a:noFill/>
            </a:ln>
            <a:effectLst/>
          </c:spPr>
          <c:invertIfNegative val="0"/>
          <c:cat>
            <c:strRef>
              <c:f>Summary_CPI_Inflation!$C$301:$L$301</c:f>
              <c:strCache>
                <c:ptCount val="10"/>
                <c:pt idx="0">
                  <c:v>2013-2014</c:v>
                </c:pt>
                <c:pt idx="1">
                  <c:v>2014-2015</c:v>
                </c:pt>
                <c:pt idx="2">
                  <c:v>2015-2016</c:v>
                </c:pt>
                <c:pt idx="3">
                  <c:v>2016-2017</c:v>
                </c:pt>
                <c:pt idx="4">
                  <c:v>2017-2018</c:v>
                </c:pt>
                <c:pt idx="5">
                  <c:v>2018-2019</c:v>
                </c:pt>
                <c:pt idx="6">
                  <c:v>2019-2020</c:v>
                </c:pt>
                <c:pt idx="7">
                  <c:v>2020-2021</c:v>
                </c:pt>
                <c:pt idx="8">
                  <c:v>2021-2022</c:v>
                </c:pt>
                <c:pt idx="9">
                  <c:v>2022-2023</c:v>
                </c:pt>
              </c:strCache>
            </c:strRef>
          </c:cat>
          <c:val>
            <c:numRef>
              <c:f>Summary_CPI_Inflation!$C$308:$L$308</c:f>
              <c:numCache>
                <c:formatCode>General</c:formatCode>
                <c:ptCount val="10"/>
                <c:pt idx="0">
                  <c:v>6.1068702290076393</c:v>
                </c:pt>
                <c:pt idx="1">
                  <c:v>4.5863309352517936</c:v>
                </c:pt>
                <c:pt idx="2">
                  <c:v>4.4711951848667271</c:v>
                </c:pt>
                <c:pt idx="3">
                  <c:v>3.4567901234567926</c:v>
                </c:pt>
                <c:pt idx="4">
                  <c:v>4.8528241845664342</c:v>
                </c:pt>
                <c:pt idx="5">
                  <c:v>5.6145675265553692</c:v>
                </c:pt>
                <c:pt idx="6">
                  <c:v>2.8975095785440601</c:v>
                </c:pt>
                <c:pt idx="7">
                  <c:v>8.7735629508959931</c:v>
                </c:pt>
                <c:pt idx="8">
                  <c:v>5.9691912708600654</c:v>
                </c:pt>
                <c:pt idx="9">
                  <c:v>3.6947304663840068</c:v>
                </c:pt>
              </c:numCache>
            </c:numRef>
          </c:val>
          <c:extLst>
            <c:ext xmlns:c16="http://schemas.microsoft.com/office/drawing/2014/chart" uri="{C3380CC4-5D6E-409C-BE32-E72D297353CC}">
              <c16:uniqueId val="{00000006-84A6-4939-8663-18944F873A74}"/>
            </c:ext>
          </c:extLst>
        </c:ser>
        <c:ser>
          <c:idx val="7"/>
          <c:order val="7"/>
          <c:tx>
            <c:strRef>
              <c:f>Summary_CPI_Inflation!$B$309</c:f>
              <c:strCache>
                <c:ptCount val="1"/>
                <c:pt idx="0">
                  <c:v>Education and Communication</c:v>
                </c:pt>
              </c:strCache>
            </c:strRef>
          </c:tx>
          <c:spPr>
            <a:solidFill>
              <a:schemeClr val="accent2">
                <a:lumMod val="60000"/>
              </a:schemeClr>
            </a:solidFill>
            <a:ln>
              <a:noFill/>
            </a:ln>
            <a:effectLst/>
          </c:spPr>
          <c:invertIfNegative val="0"/>
          <c:cat>
            <c:strRef>
              <c:f>Summary_CPI_Inflation!$C$301:$L$301</c:f>
              <c:strCache>
                <c:ptCount val="10"/>
                <c:pt idx="0">
                  <c:v>2013-2014</c:v>
                </c:pt>
                <c:pt idx="1">
                  <c:v>2014-2015</c:v>
                </c:pt>
                <c:pt idx="2">
                  <c:v>2015-2016</c:v>
                </c:pt>
                <c:pt idx="3">
                  <c:v>2016-2017</c:v>
                </c:pt>
                <c:pt idx="4">
                  <c:v>2017-2018</c:v>
                </c:pt>
                <c:pt idx="5">
                  <c:v>2018-2019</c:v>
                </c:pt>
                <c:pt idx="6">
                  <c:v>2019-2020</c:v>
                </c:pt>
                <c:pt idx="7">
                  <c:v>2020-2021</c:v>
                </c:pt>
                <c:pt idx="8">
                  <c:v>2021-2022</c:v>
                </c:pt>
                <c:pt idx="9">
                  <c:v>2022-2023</c:v>
                </c:pt>
              </c:strCache>
            </c:strRef>
          </c:cat>
          <c:val>
            <c:numRef>
              <c:f>Summary_CPI_Inflation!$C$309:$L$309</c:f>
              <c:numCache>
                <c:formatCode>General</c:formatCode>
                <c:ptCount val="10"/>
                <c:pt idx="0">
                  <c:v>7.007575757575764</c:v>
                </c:pt>
                <c:pt idx="1">
                  <c:v>7.4336283185840761</c:v>
                </c:pt>
                <c:pt idx="2">
                  <c:v>5.8484349258649049</c:v>
                </c:pt>
                <c:pt idx="3">
                  <c:v>4.9027237354085695</c:v>
                </c:pt>
                <c:pt idx="4">
                  <c:v>5.4154302670623018</c:v>
                </c:pt>
                <c:pt idx="5">
                  <c:v>6.6854327938071778</c:v>
                </c:pt>
                <c:pt idx="6">
                  <c:v>2.9903254177660497</c:v>
                </c:pt>
                <c:pt idx="7">
                  <c:v>3.2450896669513214</c:v>
                </c:pt>
                <c:pt idx="8">
                  <c:v>4.1563275434243288</c:v>
                </c:pt>
                <c:pt idx="9">
                  <c:v>5.4794520547945131</c:v>
                </c:pt>
              </c:numCache>
            </c:numRef>
          </c:val>
          <c:extLst>
            <c:ext xmlns:c16="http://schemas.microsoft.com/office/drawing/2014/chart" uri="{C3380CC4-5D6E-409C-BE32-E72D297353CC}">
              <c16:uniqueId val="{00000007-84A6-4939-8663-18944F873A74}"/>
            </c:ext>
          </c:extLst>
        </c:ser>
        <c:ser>
          <c:idx val="8"/>
          <c:order val="8"/>
          <c:tx>
            <c:strRef>
              <c:f>Summary_CPI_Inflation!$B$310</c:f>
              <c:strCache>
                <c:ptCount val="1"/>
                <c:pt idx="0">
                  <c:v>Miscellaneous</c:v>
                </c:pt>
              </c:strCache>
            </c:strRef>
          </c:tx>
          <c:spPr>
            <a:solidFill>
              <a:schemeClr val="accent3">
                <a:lumMod val="60000"/>
              </a:schemeClr>
            </a:solidFill>
            <a:ln>
              <a:noFill/>
            </a:ln>
            <a:effectLst/>
          </c:spPr>
          <c:invertIfNegative val="0"/>
          <c:cat>
            <c:strRef>
              <c:f>Summary_CPI_Inflation!$C$301:$L$301</c:f>
              <c:strCache>
                <c:ptCount val="10"/>
                <c:pt idx="0">
                  <c:v>2013-2014</c:v>
                </c:pt>
                <c:pt idx="1">
                  <c:v>2014-2015</c:v>
                </c:pt>
                <c:pt idx="2">
                  <c:v>2015-2016</c:v>
                </c:pt>
                <c:pt idx="3">
                  <c:v>2016-2017</c:v>
                </c:pt>
                <c:pt idx="4">
                  <c:v>2017-2018</c:v>
                </c:pt>
                <c:pt idx="5">
                  <c:v>2018-2019</c:v>
                </c:pt>
                <c:pt idx="6">
                  <c:v>2019-2020</c:v>
                </c:pt>
                <c:pt idx="7">
                  <c:v>2020-2021</c:v>
                </c:pt>
                <c:pt idx="8">
                  <c:v>2021-2022</c:v>
                </c:pt>
                <c:pt idx="9">
                  <c:v>2022-2023</c:v>
                </c:pt>
              </c:strCache>
            </c:strRef>
          </c:cat>
          <c:val>
            <c:numRef>
              <c:f>Summary_CPI_Inflation!$C$310:$L$310</c:f>
              <c:numCache>
                <c:formatCode>General</c:formatCode>
                <c:ptCount val="10"/>
                <c:pt idx="0">
                  <c:v>6.6793893129770989</c:v>
                </c:pt>
                <c:pt idx="1">
                  <c:v>3.8461538461538436</c:v>
                </c:pt>
                <c:pt idx="2">
                  <c:v>3.9621016365202486</c:v>
                </c:pt>
                <c:pt idx="3">
                  <c:v>3.8111019055509483</c:v>
                </c:pt>
                <c:pt idx="4">
                  <c:v>5.4269752593774916</c:v>
                </c:pt>
                <c:pt idx="5">
                  <c:v>4.6177138531415549</c:v>
                </c:pt>
                <c:pt idx="6">
                  <c:v>3.9073806078147659</c:v>
                </c:pt>
                <c:pt idx="7">
                  <c:v>9.1922005571030763</c:v>
                </c:pt>
                <c:pt idx="8">
                  <c:v>6.8239795918367268</c:v>
                </c:pt>
                <c:pt idx="9">
                  <c:v>4.8955223880596952</c:v>
                </c:pt>
              </c:numCache>
            </c:numRef>
          </c:val>
          <c:extLst>
            <c:ext xmlns:c16="http://schemas.microsoft.com/office/drawing/2014/chart" uri="{C3380CC4-5D6E-409C-BE32-E72D297353CC}">
              <c16:uniqueId val="{00000008-84A6-4939-8663-18944F873A74}"/>
            </c:ext>
          </c:extLst>
        </c:ser>
        <c:dLbls>
          <c:showLegendKey val="0"/>
          <c:showVal val="0"/>
          <c:showCatName val="0"/>
          <c:showSerName val="0"/>
          <c:showPercent val="0"/>
          <c:showBubbleSize val="0"/>
        </c:dLbls>
        <c:gapWidth val="219"/>
        <c:overlap val="-27"/>
        <c:axId val="553047168"/>
        <c:axId val="553041408"/>
      </c:barChart>
      <c:catAx>
        <c:axId val="55304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041408"/>
        <c:crosses val="autoZero"/>
        <c:auto val="1"/>
        <c:lblAlgn val="ctr"/>
        <c:lblOffset val="100"/>
        <c:noMultiLvlLbl val="0"/>
      </c:catAx>
      <c:valAx>
        <c:axId val="55304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047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Inflation Rate(in%)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Summary_CPI_Inflation!$B$335</c:f>
              <c:strCache>
                <c:ptCount val="1"/>
                <c:pt idx="0">
                  <c:v>Overall Average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Summary_CPI_Inflation!$C$334:$L$334</c:f>
              <c:strCache>
                <c:ptCount val="10"/>
                <c:pt idx="0">
                  <c:v>2013-2014</c:v>
                </c:pt>
                <c:pt idx="1">
                  <c:v>2014-2015</c:v>
                </c:pt>
                <c:pt idx="2">
                  <c:v>2015-2016</c:v>
                </c:pt>
                <c:pt idx="3">
                  <c:v>2016-2017</c:v>
                </c:pt>
                <c:pt idx="4">
                  <c:v>2017-2018</c:v>
                </c:pt>
                <c:pt idx="5">
                  <c:v>2018-2019</c:v>
                </c:pt>
                <c:pt idx="6">
                  <c:v>2019-2020</c:v>
                </c:pt>
                <c:pt idx="7">
                  <c:v>2020-2021</c:v>
                </c:pt>
                <c:pt idx="8">
                  <c:v>2021-2022</c:v>
                </c:pt>
                <c:pt idx="9">
                  <c:v>2022-2023</c:v>
                </c:pt>
              </c:strCache>
            </c:strRef>
          </c:cat>
          <c:val>
            <c:numRef>
              <c:f>Summary_CPI_Inflation!$C$335:$L$335</c:f>
              <c:numCache>
                <c:formatCode>0.0</c:formatCode>
                <c:ptCount val="10"/>
                <c:pt idx="0">
                  <c:v>7.1221194174612759</c:v>
                </c:pt>
                <c:pt idx="1">
                  <c:v>4.7232408013349492</c:v>
                </c:pt>
                <c:pt idx="2">
                  <c:v>4.7180249680017505</c:v>
                </c:pt>
                <c:pt idx="3">
                  <c:v>3.670077446928401</c:v>
                </c:pt>
                <c:pt idx="4">
                  <c:v>5.2534813168765915</c:v>
                </c:pt>
                <c:pt idx="5">
                  <c:v>3.890477727214261</c:v>
                </c:pt>
                <c:pt idx="6">
                  <c:v>3.8386087778335725</c:v>
                </c:pt>
                <c:pt idx="7">
                  <c:v>8.4962289930759383</c:v>
                </c:pt>
                <c:pt idx="8">
                  <c:v>6.9075723857577938</c:v>
                </c:pt>
                <c:pt idx="9">
                  <c:v>4.7924659161378091</c:v>
                </c:pt>
              </c:numCache>
            </c:numRef>
          </c:val>
          <c:extLst>
            <c:ext xmlns:c16="http://schemas.microsoft.com/office/drawing/2014/chart" uri="{C3380CC4-5D6E-409C-BE32-E72D297353CC}">
              <c16:uniqueId val="{00000000-0558-4FB0-BE12-8C7E6A6BE208}"/>
            </c:ext>
          </c:extLst>
        </c:ser>
        <c:dLbls>
          <c:showLegendKey val="0"/>
          <c:showVal val="0"/>
          <c:showCatName val="0"/>
          <c:showSerName val="0"/>
          <c:showPercent val="0"/>
          <c:showBubbleSize val="0"/>
        </c:dLbls>
        <c:gapWidth val="219"/>
        <c:overlap val="-27"/>
        <c:axId val="632946080"/>
        <c:axId val="632946440"/>
      </c:barChart>
      <c:catAx>
        <c:axId val="63294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46440"/>
        <c:crosses val="autoZero"/>
        <c:auto val="1"/>
        <c:lblAlgn val="ctr"/>
        <c:lblOffset val="100"/>
        <c:noMultiLvlLbl val="0"/>
      </c:catAx>
      <c:valAx>
        <c:axId val="6329464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46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15240</xdr:colOff>
      <xdr:row>35</xdr:row>
      <xdr:rowOff>15240</xdr:rowOff>
    </xdr:from>
    <xdr:to>
      <xdr:col>7</xdr:col>
      <xdr:colOff>1028700</xdr:colOff>
      <xdr:row>57</xdr:row>
      <xdr:rowOff>45720</xdr:rowOff>
    </xdr:to>
    <xdr:graphicFrame macro="">
      <xdr:nvGraphicFramePr>
        <xdr:cNvPr id="3" name="Chart 2">
          <a:extLst>
            <a:ext uri="{FF2B5EF4-FFF2-40B4-BE49-F238E27FC236}">
              <a16:creationId xmlns:a16="http://schemas.microsoft.com/office/drawing/2014/main" id="{1C8FD229-904D-DCA5-A97A-1F45F4D4B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594360</xdr:colOff>
      <xdr:row>77</xdr:row>
      <xdr:rowOff>68580</xdr:rowOff>
    </xdr:from>
    <xdr:to>
      <xdr:col>8</xdr:col>
      <xdr:colOff>15240</xdr:colOff>
      <xdr:row>96</xdr:row>
      <xdr:rowOff>15240</xdr:rowOff>
    </xdr:to>
    <xdr:graphicFrame macro="">
      <xdr:nvGraphicFramePr>
        <xdr:cNvPr id="4" name="Chart 3">
          <a:extLst>
            <a:ext uri="{FF2B5EF4-FFF2-40B4-BE49-F238E27FC236}">
              <a16:creationId xmlns:a16="http://schemas.microsoft.com/office/drawing/2014/main" id="{083A5C8D-2466-8ADA-4EE1-1BBA62CE2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115</xdr:row>
      <xdr:rowOff>22860</xdr:rowOff>
    </xdr:from>
    <xdr:to>
      <xdr:col>7</xdr:col>
      <xdr:colOff>1021080</xdr:colOff>
      <xdr:row>133</xdr:row>
      <xdr:rowOff>121920</xdr:rowOff>
    </xdr:to>
    <xdr:graphicFrame macro="">
      <xdr:nvGraphicFramePr>
        <xdr:cNvPr id="6" name="Chart 5">
          <a:extLst>
            <a:ext uri="{FF2B5EF4-FFF2-40B4-BE49-F238E27FC236}">
              <a16:creationId xmlns:a16="http://schemas.microsoft.com/office/drawing/2014/main" id="{B6AE390A-3FF3-41E6-B6BB-C5527DB12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7620</xdr:colOff>
      <xdr:row>178</xdr:row>
      <xdr:rowOff>53340</xdr:rowOff>
    </xdr:from>
    <xdr:to>
      <xdr:col>8</xdr:col>
      <xdr:colOff>15240</xdr:colOff>
      <xdr:row>196</xdr:row>
      <xdr:rowOff>160020</xdr:rowOff>
    </xdr:to>
    <xdr:graphicFrame macro="">
      <xdr:nvGraphicFramePr>
        <xdr:cNvPr id="5" name="Chart 4">
          <a:extLst>
            <a:ext uri="{FF2B5EF4-FFF2-40B4-BE49-F238E27FC236}">
              <a16:creationId xmlns:a16="http://schemas.microsoft.com/office/drawing/2014/main" id="{37A2AA16-48C4-4A63-0252-8A77B1158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22860</xdr:colOff>
      <xdr:row>198</xdr:row>
      <xdr:rowOff>0</xdr:rowOff>
    </xdr:from>
    <xdr:to>
      <xdr:col>8</xdr:col>
      <xdr:colOff>53340</xdr:colOff>
      <xdr:row>210</xdr:row>
      <xdr:rowOff>99060</xdr:rowOff>
    </xdr:to>
    <xdr:graphicFrame macro="">
      <xdr:nvGraphicFramePr>
        <xdr:cNvPr id="7" name="Chart 6">
          <a:extLst>
            <a:ext uri="{FF2B5EF4-FFF2-40B4-BE49-F238E27FC236}">
              <a16:creationId xmlns:a16="http://schemas.microsoft.com/office/drawing/2014/main" id="{D5F0CE7C-4D31-4817-637D-4B52756A5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197</xdr:row>
      <xdr:rowOff>129540</xdr:rowOff>
    </xdr:from>
    <xdr:to>
      <xdr:col>8</xdr:col>
      <xdr:colOff>22860</xdr:colOff>
      <xdr:row>210</xdr:row>
      <xdr:rowOff>83820</xdr:rowOff>
    </xdr:to>
    <xdr:graphicFrame macro="">
      <xdr:nvGraphicFramePr>
        <xdr:cNvPr id="8" name="Chart 7">
          <a:extLst>
            <a:ext uri="{FF2B5EF4-FFF2-40B4-BE49-F238E27FC236}">
              <a16:creationId xmlns:a16="http://schemas.microsoft.com/office/drawing/2014/main" id="{B8A8AE53-3226-1479-0CEF-2F3EF140F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38100</xdr:colOff>
      <xdr:row>259</xdr:row>
      <xdr:rowOff>53340</xdr:rowOff>
    </xdr:from>
    <xdr:to>
      <xdr:col>12</xdr:col>
      <xdr:colOff>891540</xdr:colOff>
      <xdr:row>280</xdr:row>
      <xdr:rowOff>7620</xdr:rowOff>
    </xdr:to>
    <xdr:graphicFrame macro="">
      <xdr:nvGraphicFramePr>
        <xdr:cNvPr id="11" name="Chart 10">
          <a:extLst>
            <a:ext uri="{FF2B5EF4-FFF2-40B4-BE49-F238E27FC236}">
              <a16:creationId xmlns:a16="http://schemas.microsoft.com/office/drawing/2014/main" id="{92D407CC-095B-BBAB-0C83-78EB5C3369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7620</xdr:colOff>
      <xdr:row>311</xdr:row>
      <xdr:rowOff>144780</xdr:rowOff>
    </xdr:from>
    <xdr:to>
      <xdr:col>12</xdr:col>
      <xdr:colOff>15240</xdr:colOff>
      <xdr:row>328</xdr:row>
      <xdr:rowOff>160020</xdr:rowOff>
    </xdr:to>
    <xdr:graphicFrame macro="">
      <xdr:nvGraphicFramePr>
        <xdr:cNvPr id="2" name="Chart 1">
          <a:extLst>
            <a:ext uri="{FF2B5EF4-FFF2-40B4-BE49-F238E27FC236}">
              <a16:creationId xmlns:a16="http://schemas.microsoft.com/office/drawing/2014/main" id="{3D9D2113-8E49-2F1D-1C7C-4E448457C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601980</xdr:colOff>
      <xdr:row>337</xdr:row>
      <xdr:rowOff>83820</xdr:rowOff>
    </xdr:from>
    <xdr:to>
      <xdr:col>11</xdr:col>
      <xdr:colOff>868680</xdr:colOff>
      <xdr:row>354</xdr:row>
      <xdr:rowOff>129540</xdr:rowOff>
    </xdr:to>
    <xdr:graphicFrame macro="">
      <xdr:nvGraphicFramePr>
        <xdr:cNvPr id="9" name="Chart 8">
          <a:extLst>
            <a:ext uri="{FF2B5EF4-FFF2-40B4-BE49-F238E27FC236}">
              <a16:creationId xmlns:a16="http://schemas.microsoft.com/office/drawing/2014/main" id="{A7BB2996-A7B3-0BC5-F169-09ADDB7F2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198120</xdr:colOff>
      <xdr:row>382</xdr:row>
      <xdr:rowOff>160020</xdr:rowOff>
    </xdr:from>
    <xdr:to>
      <xdr:col>13</xdr:col>
      <xdr:colOff>0</xdr:colOff>
      <xdr:row>393</xdr:row>
      <xdr:rowOff>22860</xdr:rowOff>
    </xdr:to>
    <xdr:graphicFrame macro="">
      <xdr:nvGraphicFramePr>
        <xdr:cNvPr id="13" name="Chart 12">
          <a:extLst>
            <a:ext uri="{FF2B5EF4-FFF2-40B4-BE49-F238E27FC236}">
              <a16:creationId xmlns:a16="http://schemas.microsoft.com/office/drawing/2014/main" id="{4A0F1010-C089-E048-D82C-B3492A6B8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52.070509606485" createdVersion="8" refreshedVersion="8" minRefreshableVersion="3" recordCount="372" xr:uid="{32E44643-7D9F-4444-AE0D-A90155241344}">
  <cacheSource type="worksheet">
    <worksheetSource ref="A1:F373" sheet="HousingData_Analysis"/>
  </cacheSource>
  <cacheFields count="6">
    <cacheField name="Sector" numFmtId="0">
      <sharedItems count="3">
        <s v="Rural"/>
        <s v="Rural+Urban"/>
        <s v="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4">
        <s v="January"/>
        <s v="February"/>
        <s v="March"/>
        <s v="April"/>
        <s v="May"/>
        <s v="June"/>
        <s v="July"/>
        <s v="August"/>
        <s v="September"/>
        <s v="October"/>
        <s v="November "/>
        <s v="December"/>
        <s v="November"/>
        <s v="Marcrh"/>
      </sharedItems>
    </cacheField>
    <cacheField name="Month_Trimmed" numFmtId="0">
      <sharedItems/>
    </cacheField>
    <cacheField name="Updated_Month" numFmtId="0">
      <sharedItems count="12">
        <s v="January"/>
        <s v="February"/>
        <s v="March"/>
        <s v="April"/>
        <s v="May"/>
        <s v="June"/>
        <s v="July"/>
        <s v="August"/>
        <s v="September"/>
        <s v="October"/>
        <s v="November"/>
        <s v="December"/>
      </sharedItems>
    </cacheField>
    <cacheField name="Housing" numFmtId="0">
      <sharedItems containsMixedTypes="1" containsNumber="1" minValue="100.3" maxValue="175.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54.061000347225" createdVersion="8" refreshedVersion="8" minRefreshableVersion="3" recordCount="26" xr:uid="{5542CE13-484F-43AA-AE7A-9994275BA805}">
  <cacheSource type="worksheet">
    <worksheetSource ref="B8:F34" sheet="CPI_Inflation_Analysis"/>
  </cacheSource>
  <cacheFields count="5">
    <cacheField name="Category" numFmtId="0">
      <sharedItems count="9">
        <s v="Food and beverages"/>
        <s v="Apparel/Clothing"/>
        <s v="Housing"/>
        <s v="Energy"/>
        <s v="Medical Care"/>
        <s v="Transportation"/>
        <s v="Recreation"/>
        <s v="Education and Communication"/>
        <s v="Miscellaneous"/>
      </sharedItems>
    </cacheField>
    <cacheField name="Items" numFmtId="0">
      <sharedItems/>
    </cacheField>
    <cacheField name="Rural" numFmtId="0">
      <sharedItems containsSemiMixedTypes="0" containsString="0" containsNumber="1" minValue="121.9" maxValue="221" count="26">
        <n v="173.2"/>
        <n v="211.5"/>
        <n v="171"/>
        <n v="179.6"/>
        <n v="173.3"/>
        <n v="169"/>
        <n v="148.69999999999999"/>
        <n v="174.9"/>
        <n v="121.9"/>
        <n v="221"/>
        <n v="178.7"/>
        <n v="191.1"/>
        <n v="176.8"/>
        <n v="199.9"/>
        <n v="191.2"/>
        <n v="187.9"/>
        <n v="190.8"/>
        <n v="175.6"/>
        <n v="182.5"/>
        <n v="179.8"/>
        <n v="187.8"/>
        <n v="169.7"/>
        <n v="173.8"/>
        <n v="180.3"/>
        <n v="184.9"/>
        <n v="179.5"/>
      </sharedItems>
    </cacheField>
    <cacheField name="Rural+Urban" numFmtId="0">
      <sharedItems containsSemiMixedTypes="0" containsString="0" containsNumber="1" minValue="122.7" maxValue="218"/>
    </cacheField>
    <cacheField name="Urban" numFmtId="0">
      <sharedItems containsSemiMixedTypes="0" containsString="0" containsNumber="1" minValue="124.2" maxValue="219.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56.55590821759" createdVersion="8" refreshedVersion="8" minRefreshableVersion="3" recordCount="26" xr:uid="{D7721616-FFCC-4873-AD4A-242C4120D8B3}">
  <cacheSource type="worksheet">
    <worksheetSource ref="A135:BW161" sheet="CPI_Inflation_Analysis"/>
  </cacheSource>
  <cacheFields count="75">
    <cacheField name="Category" numFmtId="0">
      <sharedItems count="9">
        <s v="Food and beverages"/>
        <s v="Apparel/Clothing"/>
        <s v="Housing"/>
        <s v="Energy"/>
        <s v="Medical Care"/>
        <s v="Transportation"/>
        <s v="Recreation"/>
        <s v="Education and Communication"/>
        <s v="Miscellaneous"/>
      </sharedItems>
    </cacheField>
    <cacheField name="Items" numFmtId="0">
      <sharedItems/>
    </cacheField>
    <cacheField name="May-17" numFmtId="0">
      <sharedItems containsSemiMixedTypes="0" containsString="0" containsNumber="1" minValue="116.7" maxValue="146.19999999999999"/>
    </cacheField>
    <cacheField name="Jun-17" numFmtId="0">
      <sharedItems containsSemiMixedTypes="0" containsString="0" containsNumber="1" minValue="116.5" maxValue="146.5"/>
    </cacheField>
    <cacheField name="Jul-17" numFmtId="0">
      <sharedItems containsSemiMixedTypes="0" containsString="0" containsNumber="1" minValue="116" maxValue="159.5"/>
    </cacheField>
    <cacheField name="Aug-17" numFmtId="0">
      <sharedItems containsSemiMixedTypes="0" containsString="0" containsNumber="1" minValue="117.3" maxValue="168.6"/>
    </cacheField>
    <cacheField name="Sep-17" numFmtId="0">
      <sharedItems containsSemiMixedTypes="0" containsString="0" containsNumber="1" minValue="118.3" maxValue="156.6"/>
    </cacheField>
    <cacheField name="Oct-17" numFmtId="0">
      <sharedItems containsSemiMixedTypes="0" containsString="0" containsNumber="1" minValue="117.8" maxValue="162.6"/>
    </cacheField>
    <cacheField name="Nov-17" numFmtId="0">
      <sharedItems containsSemiMixedTypes="0" containsString="0" containsNumber="1" minValue="118.3" maxValue="173.8"/>
    </cacheField>
    <cacheField name="Dec-17" numFmtId="0">
      <sharedItems containsSemiMixedTypes="0" containsString="0" containsNumber="1" minValue="118.5" maxValue="161.69999999999999"/>
    </cacheField>
    <cacheField name="Jan-18" numFmtId="0">
      <sharedItems containsSemiMixedTypes="0" containsString="0" containsNumber="1" minValue="118.8" maxValue="154.69999999999999"/>
    </cacheField>
    <cacheField name="Feb-18" numFmtId="0">
      <sharedItems containsSemiMixedTypes="0" containsString="0" containsNumber="1" minValue="117.1" maxValue="154.9"/>
    </cacheField>
    <cacheField name="Mar-18" numFmtId="0">
      <sharedItems containsSemiMixedTypes="0" containsString="0" containsNumber="1" minValue="116.1" maxValue="156.30000000000001"/>
    </cacheField>
    <cacheField name="Apr-18" numFmtId="0">
      <sharedItems containsSemiMixedTypes="0" containsString="0" containsNumber="1" minValue="113.7" maxValue="156.9"/>
    </cacheField>
    <cacheField name="May-18" numFmtId="0">
      <sharedItems containsSemiMixedTypes="0" containsString="0" containsNumber="1" minValue="109.6" maxValue="157.9"/>
    </cacheField>
    <cacheField name="Jun-18" numFmtId="0">
      <sharedItems containsSemiMixedTypes="0" containsString="0" containsNumber="1" minValue="111.1" maxValue="158.30000000000001"/>
    </cacheField>
    <cacheField name="Jul-18" numFmtId="0">
      <sharedItems containsSemiMixedTypes="0" containsString="0" containsNumber="1" minValue="113.5" maxValue="157.5"/>
    </cacheField>
    <cacheField name="Aug-18" numFmtId="0">
      <sharedItems containsSemiMixedTypes="0" containsString="0" containsNumber="1" minValue="114.7" maxValue="157.9"/>
    </cacheField>
    <cacheField name="Sep-18" numFmtId="0">
      <sharedItems containsSemiMixedTypes="0" containsString="0" containsNumber="1" minValue="113.7" maxValue="159.19999999999999"/>
    </cacheField>
    <cacheField name="Oct-18" numFmtId="0">
      <sharedItems containsSemiMixedTypes="0" containsString="0" containsNumber="1" minValue="111.9" maxValue="162.6"/>
    </cacheField>
    <cacheField name="Nov-18" numFmtId="0">
      <sharedItems containsSemiMixedTypes="0" containsString="0" containsNumber="1" minValue="111.9" maxValue="162.6"/>
    </cacheField>
    <cacheField name="Dec-18" numFmtId="0">
      <sharedItems containsSemiMixedTypes="0" containsString="0" containsNumber="1" minValue="110.3" maxValue="163"/>
    </cacheField>
    <cacheField name="Jan-19" numFmtId="0">
      <sharedItems containsSemiMixedTypes="0" containsString="0" containsNumber="1" minValue="109.1" maxValue="163.19999999999999"/>
    </cacheField>
    <cacheField name="Feb-19" numFmtId="0">
      <sharedItems containsSemiMixedTypes="0" containsString="0" containsNumber="1" minValue="109" maxValue="163.4"/>
    </cacheField>
    <cacheField name="Mar-19" numFmtId="0">
      <sharedItems containsSemiMixedTypes="0" containsString="0" containsNumber="1" minValue="109" maxValue="163.5"/>
    </cacheField>
    <cacheField name="Apr-19" numFmtId="0">
      <sharedItems containsSemiMixedTypes="0" containsString="0" containsNumber="1" minValue="109.03333333333335" maxValue="163.36666666666667"/>
    </cacheField>
    <cacheField name="May-19" numFmtId="0">
      <sharedItems containsSemiMixedTypes="0" containsString="0" containsNumber="1" minValue="109.9" maxValue="164.1"/>
    </cacheField>
    <cacheField name="Jun-19" numFmtId="0">
      <sharedItems containsSemiMixedTypes="0" containsString="0" containsNumber="1" minValue="111" maxValue="164.9"/>
    </cacheField>
    <cacheField name="Jul-19" numFmtId="0">
      <sharedItems containsSemiMixedTypes="0" containsString="0" containsNumber="1" minValue="111.1" maxValue="165.2"/>
    </cacheField>
    <cacheField name="Aug-19" numFmtId="0">
      <sharedItems containsSemiMixedTypes="0" containsString="0" containsNumber="1" minValue="112" maxValue="167.4"/>
    </cacheField>
    <cacheField name="Sep-19" numFmtId="0">
      <sharedItems containsSemiMixedTypes="0" containsString="0" containsNumber="1" minValue="113.2" maxValue="173.2"/>
    </cacheField>
    <cacheField name="Oct-19" numFmtId="0">
      <sharedItems containsSemiMixedTypes="0" containsString="0" containsNumber="1" minValue="114" maxValue="188.4"/>
    </cacheField>
    <cacheField name="Nov-19" numFmtId="0">
      <sharedItems containsSemiMixedTypes="0" containsString="0" containsNumber="1" minValue="114.2" maxValue="199.6"/>
    </cacheField>
    <cacheField name="Dec-19" numFmtId="0">
      <sharedItems containsSemiMixedTypes="0" containsString="0" containsNumber="1" minValue="114" maxValue="217"/>
    </cacheField>
    <cacheField name="Jan-20" numFmtId="164">
      <sharedItems containsSemiMixedTypes="0" containsString="0" containsNumber="1" minValue="114.1" maxValue="197"/>
    </cacheField>
    <cacheField name="Feb-20" numFmtId="164">
      <sharedItems containsSemiMixedTypes="0" containsString="0" containsNumber="1" minValue="113.6" maxValue="170.7"/>
    </cacheField>
    <cacheField name="Mar-20" numFmtId="164">
      <sharedItems containsSemiMixedTypes="0" containsString="0" containsNumber="1" minValue="113.2" maxValue="171.2"/>
    </cacheField>
    <cacheField name="Apr-20" numFmtId="164">
      <sharedItems containsSemiMixedTypes="0" containsString="0" containsNumber="1" minValue="120.3" maxValue="170.16666666666666"/>
    </cacheField>
    <cacheField name="May-20" numFmtId="164">
      <sharedItems containsSemiMixedTypes="0" containsString="0" containsNumber="1" minValue="115.3" maxValue="173.4"/>
    </cacheField>
    <cacheField name="Jun-20" numFmtId="164">
      <sharedItems containsSemiMixedTypes="0" containsString="0" containsNumber="1" minValue="114.2" maxValue="192.7"/>
    </cacheField>
    <cacheField name="Jul-20" numFmtId="164">
      <sharedItems containsSemiMixedTypes="0" containsString="0" containsNumber="1" minValue="114.2" maxValue="192.7"/>
    </cacheField>
    <cacheField name="Aug-20" numFmtId="164">
      <sharedItems containsSemiMixedTypes="0" containsString="0" containsNumber="1" minValue="115.1" maxValue="190.9"/>
    </cacheField>
    <cacheField name="Sep-20" numFmtId="164">
      <sharedItems containsSemiMixedTypes="0" containsString="0" containsNumber="1" minValue="116.4" maxValue="187.1"/>
    </cacheField>
    <cacheField name="Oct-20" numFmtId="164">
      <sharedItems containsSemiMixedTypes="0" containsString="0" containsNumber="1" minValue="116.2" maxValue="209.2"/>
    </cacheField>
    <cacheField name="Nov-20" numFmtId="164">
      <sharedItems containsSemiMixedTypes="0" containsString="0" containsNumber="1" minValue="115.7" maxValue="230"/>
    </cacheField>
    <cacheField name="Dec-20" numFmtId="164">
      <sharedItems containsSemiMixedTypes="0" containsString="0" containsNumber="1" minValue="115.3" maxValue="230.5"/>
    </cacheField>
    <cacheField name="Jan-21" numFmtId="0">
      <sharedItems containsSemiMixedTypes="0" containsString="0" containsNumber="1" minValue="114.6" maxValue="194.2"/>
    </cacheField>
    <cacheField name="Feb-21" numFmtId="0">
      <sharedItems containsSemiMixedTypes="0" containsString="0" containsNumber="1" minValue="112.8" maxValue="188.3"/>
    </cacheField>
    <cacheField name="Mar-21" numFmtId="0">
      <sharedItems containsSemiMixedTypes="0" containsString="0" containsNumber="1" minValue="112.6" maxValue="192.2"/>
    </cacheField>
    <cacheField name="Apr-21" numFmtId="0">
      <sharedItems containsSemiMixedTypes="0" containsString="0" containsNumber="1" minValue="113.1" maxValue="198"/>
    </cacheField>
    <cacheField name="May-21" numFmtId="0">
      <sharedItems containsSemiMixedTypes="0" containsString="0" containsNumber="1" minValue="114.8" maxValue="200.5"/>
    </cacheField>
    <cacheField name="Jun-21" numFmtId="0">
      <sharedItems containsSemiMixedTypes="0" containsString="0" containsNumber="1" minValue="115.1" maxValue="202"/>
    </cacheField>
    <cacheField name="Jul-21" numFmtId="0">
      <sharedItems containsSemiMixedTypes="0" containsString="0" containsNumber="1" minValue="114.5" maxValue="206.8"/>
    </cacheField>
    <cacheField name="Aug-21" numFmtId="0">
      <sharedItems containsSemiMixedTypes="0" containsString="0" containsNumber="1" minValue="119.7" maxValue="204"/>
    </cacheField>
    <cacheField name="Sep-21" numFmtId="0">
      <sharedItems containsSemiMixedTypes="0" containsString="0" containsNumber="1" minValue="119.7" maxValue="204"/>
    </cacheField>
    <cacheField name="Oct-21" numFmtId="0">
      <sharedItems containsSemiMixedTypes="0" containsString="0" containsNumber="1" minValue="121.9" maxValue="204.6"/>
    </cacheField>
    <cacheField name="Nov-21" numFmtId="0">
      <sharedItems containsSemiMixedTypes="0" containsString="0" containsNumber="1" minValue="122.4" maxValue="201.6"/>
    </cacheField>
    <cacheField name="Dec-21" numFmtId="0">
      <sharedItems containsSemiMixedTypes="0" containsString="0" containsNumber="1" minValue="121" maxValue="198.8"/>
    </cacheField>
    <cacheField name="Jan-22" numFmtId="0">
      <sharedItems containsSemiMixedTypes="0" containsString="0" containsNumber="1" minValue="120" maxValue="198.7"/>
    </cacheField>
    <cacheField name="Feb-22" numFmtId="0">
      <sharedItems containsSemiMixedTypes="0" containsString="0" containsNumber="1" minValue="118.9" maxValue="200.6"/>
    </cacheField>
    <cacheField name="Mar-22" numFmtId="0">
      <sharedItems containsSemiMixedTypes="0" containsString="0" containsNumber="1" minValue="118.8" maxValue="210.7"/>
    </cacheField>
    <cacheField name="Apr-22" numFmtId="0">
      <sharedItems containsSemiMixedTypes="0" containsString="0" containsNumber="1" minValue="119" maxValue="211.8"/>
    </cacheField>
    <cacheField name="May-22" numFmtId="0">
      <sharedItems containsSemiMixedTypes="0" containsString="0" containsNumber="1" minValue="119.7" maxValue="217"/>
    </cacheField>
    <cacheField name="Jun-22" numFmtId="0">
      <sharedItems containsSemiMixedTypes="0" containsString="0" containsNumber="1" minValue="119.9" maxValue="219.4"/>
    </cacheField>
    <cacheField name="Jul-22" numFmtId="0">
      <sharedItems containsSemiMixedTypes="0" containsString="0" containsNumber="1" minValue="120" maxValue="213"/>
    </cacheField>
    <cacheField name="Aug-22" numFmtId="0">
      <sharedItems containsSemiMixedTypes="0" containsString="0" containsNumber="1" minValue="120.9" maxValue="206.5"/>
    </cacheField>
    <cacheField name="Sep-22" numFmtId="0">
      <sharedItems containsSemiMixedTypes="0" containsString="0" containsNumber="1" minValue="121.6" maxValue="209.2"/>
    </cacheField>
    <cacheField name="Oct-22" numFmtId="0">
      <sharedItems containsSemiMixedTypes="0" containsString="0" containsNumber="1" minValue="121.9" maxValue="210.9"/>
    </cacheField>
    <cacheField name="Nov-22" numFmtId="0">
      <sharedItems containsSemiMixedTypes="0" containsString="0" containsNumber="1" minValue="122.1" maxValue="209.4"/>
    </cacheField>
    <cacheField name="Dec-22" numFmtId="0">
      <sharedItems containsSemiMixedTypes="0" containsString="0" containsNumber="1" minValue="121.8" maxValue="209"/>
    </cacheField>
    <cacheField name="Jan-23" numFmtId="0">
      <sharedItems containsSemiMixedTypes="0" containsString="0" containsNumber="1" minValue="121.1" maxValue="210.7"/>
    </cacheField>
    <cacheField name="Feb-23" numFmtId="0">
      <sharedItems containsSemiMixedTypes="0" containsString="0" containsNumber="1" minValue="120" maxValue="209.7"/>
    </cacheField>
    <cacheField name="Mar-23" numFmtId="0">
      <sharedItems containsSemiMixedTypes="0" containsString="0" containsNumber="1" minValue="120" maxValue="209.7"/>
    </cacheField>
    <cacheField name="Apr-23" numFmtId="0">
      <sharedItems containsSemiMixedTypes="0" containsString="0" containsNumber="1" minValue="121.3" maxValue="212.9"/>
    </cacheField>
    <cacheField name="May-23" numFmtId="0">
      <sharedItems containsSemiMixedTypes="0" containsString="0" containsNumber="1" minValue="122.7" maxValue="21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s v="January"/>
    <x v="0"/>
    <s v="NA"/>
  </r>
  <r>
    <x v="0"/>
    <x v="0"/>
    <x v="1"/>
    <s v="February"/>
    <x v="1"/>
    <s v="NA"/>
  </r>
  <r>
    <x v="0"/>
    <x v="0"/>
    <x v="2"/>
    <s v="March"/>
    <x v="2"/>
    <s v="NA"/>
  </r>
  <r>
    <x v="0"/>
    <x v="0"/>
    <x v="3"/>
    <s v="April"/>
    <x v="3"/>
    <s v="NA"/>
  </r>
  <r>
    <x v="0"/>
    <x v="0"/>
    <x v="4"/>
    <s v="May"/>
    <x v="4"/>
    <s v="NA"/>
  </r>
  <r>
    <x v="0"/>
    <x v="0"/>
    <x v="5"/>
    <s v="June"/>
    <x v="5"/>
    <s v="NA"/>
  </r>
  <r>
    <x v="0"/>
    <x v="0"/>
    <x v="6"/>
    <s v="July"/>
    <x v="6"/>
    <s v="NA"/>
  </r>
  <r>
    <x v="0"/>
    <x v="0"/>
    <x v="7"/>
    <s v="August"/>
    <x v="7"/>
    <s v="NA"/>
  </r>
  <r>
    <x v="0"/>
    <x v="0"/>
    <x v="8"/>
    <s v="September"/>
    <x v="8"/>
    <s v="NA"/>
  </r>
  <r>
    <x v="0"/>
    <x v="0"/>
    <x v="9"/>
    <s v="October"/>
    <x v="9"/>
    <s v="NA"/>
  </r>
  <r>
    <x v="0"/>
    <x v="0"/>
    <x v="10"/>
    <s v="November"/>
    <x v="10"/>
    <s v="NA"/>
  </r>
  <r>
    <x v="0"/>
    <x v="0"/>
    <x v="11"/>
    <s v="December"/>
    <x v="11"/>
    <s v="NA"/>
  </r>
  <r>
    <x v="0"/>
    <x v="1"/>
    <x v="0"/>
    <s v="January"/>
    <x v="0"/>
    <s v="NA"/>
  </r>
  <r>
    <x v="0"/>
    <x v="1"/>
    <x v="1"/>
    <s v="February"/>
    <x v="1"/>
    <s v="NA"/>
  </r>
  <r>
    <x v="0"/>
    <x v="1"/>
    <x v="2"/>
    <s v="March"/>
    <x v="2"/>
    <s v="NA"/>
  </r>
  <r>
    <x v="0"/>
    <x v="1"/>
    <x v="3"/>
    <s v="April"/>
    <x v="3"/>
    <s v="NA"/>
  </r>
  <r>
    <x v="0"/>
    <x v="1"/>
    <x v="4"/>
    <s v="May"/>
    <x v="4"/>
    <s v="NA"/>
  </r>
  <r>
    <x v="0"/>
    <x v="1"/>
    <x v="5"/>
    <s v="June"/>
    <x v="5"/>
    <s v="NA"/>
  </r>
  <r>
    <x v="0"/>
    <x v="1"/>
    <x v="6"/>
    <s v="July"/>
    <x v="6"/>
    <s v="NA"/>
  </r>
  <r>
    <x v="0"/>
    <x v="1"/>
    <x v="7"/>
    <s v="August"/>
    <x v="7"/>
    <s v="NA"/>
  </r>
  <r>
    <x v="0"/>
    <x v="1"/>
    <x v="8"/>
    <s v="September"/>
    <x v="8"/>
    <s v="NA"/>
  </r>
  <r>
    <x v="0"/>
    <x v="1"/>
    <x v="9"/>
    <s v="October"/>
    <x v="9"/>
    <s v="NA"/>
  </r>
  <r>
    <x v="0"/>
    <x v="1"/>
    <x v="12"/>
    <s v="November"/>
    <x v="10"/>
    <s v="NA"/>
  </r>
  <r>
    <x v="0"/>
    <x v="1"/>
    <x v="11"/>
    <s v="December"/>
    <x v="11"/>
    <s v="NA"/>
  </r>
  <r>
    <x v="0"/>
    <x v="2"/>
    <x v="0"/>
    <s v="January"/>
    <x v="0"/>
    <s v="NA"/>
  </r>
  <r>
    <x v="0"/>
    <x v="2"/>
    <x v="1"/>
    <s v="February"/>
    <x v="1"/>
    <s v="NA"/>
  </r>
  <r>
    <x v="0"/>
    <x v="2"/>
    <x v="2"/>
    <s v="March"/>
    <x v="2"/>
    <s v="NA"/>
  </r>
  <r>
    <x v="0"/>
    <x v="2"/>
    <x v="3"/>
    <s v="April"/>
    <x v="3"/>
    <s v="NA"/>
  </r>
  <r>
    <x v="0"/>
    <x v="2"/>
    <x v="4"/>
    <s v="May"/>
    <x v="4"/>
    <s v="NA"/>
  </r>
  <r>
    <x v="0"/>
    <x v="2"/>
    <x v="5"/>
    <s v="June"/>
    <x v="5"/>
    <s v="NA"/>
  </r>
  <r>
    <x v="0"/>
    <x v="2"/>
    <x v="6"/>
    <s v="July"/>
    <x v="6"/>
    <s v="NA"/>
  </r>
  <r>
    <x v="0"/>
    <x v="2"/>
    <x v="7"/>
    <s v="August"/>
    <x v="7"/>
    <s v="NA"/>
  </r>
  <r>
    <x v="0"/>
    <x v="2"/>
    <x v="8"/>
    <s v="September"/>
    <x v="8"/>
    <s v="NA"/>
  </r>
  <r>
    <x v="0"/>
    <x v="2"/>
    <x v="9"/>
    <s v="October"/>
    <x v="9"/>
    <s v="NA"/>
  </r>
  <r>
    <x v="0"/>
    <x v="2"/>
    <x v="12"/>
    <s v="November"/>
    <x v="10"/>
    <s v="NA"/>
  </r>
  <r>
    <x v="0"/>
    <x v="2"/>
    <x v="11"/>
    <s v="December"/>
    <x v="11"/>
    <s v="NA"/>
  </r>
  <r>
    <x v="0"/>
    <x v="3"/>
    <x v="0"/>
    <s v="January"/>
    <x v="0"/>
    <s v="NA"/>
  </r>
  <r>
    <x v="0"/>
    <x v="3"/>
    <x v="1"/>
    <s v="February"/>
    <x v="1"/>
    <s v="NA"/>
  </r>
  <r>
    <x v="0"/>
    <x v="3"/>
    <x v="2"/>
    <s v="March"/>
    <x v="2"/>
    <s v="NA"/>
  </r>
  <r>
    <x v="0"/>
    <x v="3"/>
    <x v="3"/>
    <s v="April"/>
    <x v="3"/>
    <s v="NA"/>
  </r>
  <r>
    <x v="0"/>
    <x v="3"/>
    <x v="4"/>
    <s v="May"/>
    <x v="4"/>
    <s v="NA"/>
  </r>
  <r>
    <x v="0"/>
    <x v="3"/>
    <x v="5"/>
    <s v="June"/>
    <x v="5"/>
    <s v="NA"/>
  </r>
  <r>
    <x v="0"/>
    <x v="3"/>
    <x v="6"/>
    <s v="July"/>
    <x v="6"/>
    <s v="NA"/>
  </r>
  <r>
    <x v="0"/>
    <x v="3"/>
    <x v="7"/>
    <s v="August"/>
    <x v="7"/>
    <s v="NA"/>
  </r>
  <r>
    <x v="0"/>
    <x v="3"/>
    <x v="8"/>
    <s v="September"/>
    <x v="8"/>
    <s v="NA"/>
  </r>
  <r>
    <x v="0"/>
    <x v="3"/>
    <x v="9"/>
    <s v="October"/>
    <x v="9"/>
    <s v="NA"/>
  </r>
  <r>
    <x v="0"/>
    <x v="3"/>
    <x v="12"/>
    <s v="November"/>
    <x v="10"/>
    <s v="NA"/>
  </r>
  <r>
    <x v="0"/>
    <x v="3"/>
    <x v="11"/>
    <s v="December"/>
    <x v="11"/>
    <s v="NA"/>
  </r>
  <r>
    <x v="0"/>
    <x v="4"/>
    <x v="0"/>
    <s v="January"/>
    <x v="0"/>
    <s v="NA"/>
  </r>
  <r>
    <x v="0"/>
    <x v="4"/>
    <x v="1"/>
    <s v="February"/>
    <x v="1"/>
    <s v="NA"/>
  </r>
  <r>
    <x v="0"/>
    <x v="4"/>
    <x v="2"/>
    <s v="March"/>
    <x v="2"/>
    <s v="NA"/>
  </r>
  <r>
    <x v="0"/>
    <x v="4"/>
    <x v="3"/>
    <s v="April"/>
    <x v="3"/>
    <s v="NA"/>
  </r>
  <r>
    <x v="0"/>
    <x v="4"/>
    <x v="4"/>
    <s v="May"/>
    <x v="4"/>
    <s v="NA"/>
  </r>
  <r>
    <x v="0"/>
    <x v="4"/>
    <x v="5"/>
    <s v="June"/>
    <x v="5"/>
    <s v="NA"/>
  </r>
  <r>
    <x v="0"/>
    <x v="4"/>
    <x v="6"/>
    <s v="July"/>
    <x v="6"/>
    <s v="NA"/>
  </r>
  <r>
    <x v="0"/>
    <x v="4"/>
    <x v="7"/>
    <s v="August"/>
    <x v="7"/>
    <s v="NA"/>
  </r>
  <r>
    <x v="0"/>
    <x v="4"/>
    <x v="8"/>
    <s v="September"/>
    <x v="8"/>
    <s v="NA"/>
  </r>
  <r>
    <x v="0"/>
    <x v="4"/>
    <x v="9"/>
    <s v="October"/>
    <x v="9"/>
    <s v="NA"/>
  </r>
  <r>
    <x v="0"/>
    <x v="4"/>
    <x v="12"/>
    <s v="November"/>
    <x v="10"/>
    <s v="NA"/>
  </r>
  <r>
    <x v="0"/>
    <x v="4"/>
    <x v="11"/>
    <s v="December"/>
    <x v="11"/>
    <s v="NA"/>
  </r>
  <r>
    <x v="0"/>
    <x v="5"/>
    <x v="0"/>
    <s v="January"/>
    <x v="0"/>
    <s v="NA"/>
  </r>
  <r>
    <x v="0"/>
    <x v="5"/>
    <x v="1"/>
    <s v="February"/>
    <x v="1"/>
    <s v="NA"/>
  </r>
  <r>
    <x v="0"/>
    <x v="5"/>
    <x v="2"/>
    <s v="March"/>
    <x v="2"/>
    <s v="NA"/>
  </r>
  <r>
    <x v="0"/>
    <x v="5"/>
    <x v="3"/>
    <s v="April"/>
    <x v="3"/>
    <s v="NA"/>
  </r>
  <r>
    <x v="0"/>
    <x v="5"/>
    <x v="4"/>
    <s v="May"/>
    <x v="4"/>
    <s v="NA"/>
  </r>
  <r>
    <x v="0"/>
    <x v="5"/>
    <x v="5"/>
    <s v="June"/>
    <x v="5"/>
    <s v="NA"/>
  </r>
  <r>
    <x v="0"/>
    <x v="5"/>
    <x v="6"/>
    <s v="July"/>
    <x v="6"/>
    <s v="NA"/>
  </r>
  <r>
    <x v="0"/>
    <x v="5"/>
    <x v="7"/>
    <s v="August"/>
    <x v="7"/>
    <s v="NA"/>
  </r>
  <r>
    <x v="0"/>
    <x v="5"/>
    <x v="8"/>
    <s v="September"/>
    <x v="8"/>
    <s v="NA"/>
  </r>
  <r>
    <x v="0"/>
    <x v="5"/>
    <x v="9"/>
    <s v="October"/>
    <x v="9"/>
    <s v="NA"/>
  </r>
  <r>
    <x v="0"/>
    <x v="5"/>
    <x v="12"/>
    <s v="November"/>
    <x v="10"/>
    <s v="NA"/>
  </r>
  <r>
    <x v="0"/>
    <x v="5"/>
    <x v="11"/>
    <s v="December"/>
    <x v="11"/>
    <s v="NA"/>
  </r>
  <r>
    <x v="0"/>
    <x v="6"/>
    <x v="0"/>
    <s v="January"/>
    <x v="0"/>
    <s v="NA"/>
  </r>
  <r>
    <x v="0"/>
    <x v="6"/>
    <x v="1"/>
    <s v="February"/>
    <x v="1"/>
    <s v="NA"/>
  </r>
  <r>
    <x v="0"/>
    <x v="6"/>
    <x v="2"/>
    <s v="March"/>
    <x v="2"/>
    <s v="NA"/>
  </r>
  <r>
    <x v="0"/>
    <x v="6"/>
    <x v="4"/>
    <s v="May"/>
    <x v="4"/>
    <s v="NA"/>
  </r>
  <r>
    <x v="0"/>
    <x v="6"/>
    <x v="5"/>
    <s v="June"/>
    <x v="5"/>
    <s v="NA"/>
  </r>
  <r>
    <x v="0"/>
    <x v="6"/>
    <x v="6"/>
    <s v="July"/>
    <x v="6"/>
    <s v="NA"/>
  </r>
  <r>
    <x v="0"/>
    <x v="6"/>
    <x v="7"/>
    <s v="August"/>
    <x v="7"/>
    <s v="NA"/>
  </r>
  <r>
    <x v="0"/>
    <x v="6"/>
    <x v="8"/>
    <s v="September"/>
    <x v="8"/>
    <s v="NA"/>
  </r>
  <r>
    <x v="0"/>
    <x v="6"/>
    <x v="9"/>
    <s v="October"/>
    <x v="9"/>
    <s v="NA"/>
  </r>
  <r>
    <x v="0"/>
    <x v="6"/>
    <x v="12"/>
    <s v="November"/>
    <x v="10"/>
    <s v="NA"/>
  </r>
  <r>
    <x v="0"/>
    <x v="6"/>
    <x v="11"/>
    <s v="December"/>
    <x v="11"/>
    <s v="NA"/>
  </r>
  <r>
    <x v="0"/>
    <x v="7"/>
    <x v="0"/>
    <s v="January"/>
    <x v="0"/>
    <s v="NA"/>
  </r>
  <r>
    <x v="0"/>
    <x v="7"/>
    <x v="1"/>
    <s v="February"/>
    <x v="1"/>
    <s v="NA"/>
  </r>
  <r>
    <x v="0"/>
    <x v="7"/>
    <x v="2"/>
    <s v="March"/>
    <x v="2"/>
    <s v="NA"/>
  </r>
  <r>
    <x v="0"/>
    <x v="7"/>
    <x v="3"/>
    <s v="April"/>
    <x v="3"/>
    <s v="NA"/>
  </r>
  <r>
    <x v="0"/>
    <x v="7"/>
    <x v="4"/>
    <s v="May"/>
    <x v="4"/>
    <s v="NA"/>
  </r>
  <r>
    <x v="0"/>
    <x v="7"/>
    <x v="5"/>
    <s v="June"/>
    <x v="5"/>
    <s v="NA"/>
  </r>
  <r>
    <x v="0"/>
    <x v="7"/>
    <x v="6"/>
    <s v="July"/>
    <x v="6"/>
    <s v="NA"/>
  </r>
  <r>
    <x v="0"/>
    <x v="7"/>
    <x v="7"/>
    <s v="August"/>
    <x v="7"/>
    <s v="NA"/>
  </r>
  <r>
    <x v="0"/>
    <x v="7"/>
    <x v="8"/>
    <s v="September"/>
    <x v="8"/>
    <s v="NA"/>
  </r>
  <r>
    <x v="0"/>
    <x v="7"/>
    <x v="9"/>
    <s v="October"/>
    <x v="9"/>
    <s v="NA"/>
  </r>
  <r>
    <x v="0"/>
    <x v="7"/>
    <x v="12"/>
    <s v="November"/>
    <x v="10"/>
    <s v="NA"/>
  </r>
  <r>
    <x v="0"/>
    <x v="7"/>
    <x v="11"/>
    <s v="December"/>
    <x v="11"/>
    <s v="NA"/>
  </r>
  <r>
    <x v="0"/>
    <x v="8"/>
    <x v="0"/>
    <s v="January"/>
    <x v="0"/>
    <s v="NA"/>
  </r>
  <r>
    <x v="0"/>
    <x v="8"/>
    <x v="1"/>
    <s v="February"/>
    <x v="1"/>
    <s v="NA"/>
  </r>
  <r>
    <x v="0"/>
    <x v="8"/>
    <x v="2"/>
    <s v="March"/>
    <x v="2"/>
    <s v="-"/>
  </r>
  <r>
    <x v="0"/>
    <x v="8"/>
    <x v="3"/>
    <s v="April"/>
    <x v="3"/>
    <s v="-"/>
  </r>
  <r>
    <x v="0"/>
    <x v="8"/>
    <x v="4"/>
    <s v="May"/>
    <x v="4"/>
    <s v="NA"/>
  </r>
  <r>
    <x v="0"/>
    <x v="8"/>
    <x v="5"/>
    <s v="June"/>
    <x v="5"/>
    <s v="NA"/>
  </r>
  <r>
    <x v="0"/>
    <x v="8"/>
    <x v="6"/>
    <s v="July"/>
    <x v="6"/>
    <s v="NA"/>
  </r>
  <r>
    <x v="0"/>
    <x v="8"/>
    <x v="7"/>
    <s v="August"/>
    <x v="7"/>
    <s v="NA"/>
  </r>
  <r>
    <x v="0"/>
    <x v="8"/>
    <x v="8"/>
    <s v="September"/>
    <x v="8"/>
    <s v="NA"/>
  </r>
  <r>
    <x v="0"/>
    <x v="8"/>
    <x v="9"/>
    <s v="October"/>
    <x v="9"/>
    <s v="NA"/>
  </r>
  <r>
    <x v="0"/>
    <x v="8"/>
    <x v="12"/>
    <s v="November"/>
    <x v="10"/>
    <s v="NA"/>
  </r>
  <r>
    <x v="0"/>
    <x v="8"/>
    <x v="11"/>
    <s v="December"/>
    <x v="11"/>
    <s v="NA"/>
  </r>
  <r>
    <x v="0"/>
    <x v="9"/>
    <x v="0"/>
    <s v="January"/>
    <x v="0"/>
    <s v="NA"/>
  </r>
  <r>
    <x v="0"/>
    <x v="9"/>
    <x v="1"/>
    <s v="February"/>
    <x v="1"/>
    <s v="NA"/>
  </r>
  <r>
    <x v="0"/>
    <x v="9"/>
    <x v="2"/>
    <s v="March"/>
    <x v="2"/>
    <s v="NA"/>
  </r>
  <r>
    <x v="0"/>
    <x v="9"/>
    <x v="3"/>
    <s v="April"/>
    <x v="3"/>
    <s v="NA"/>
  </r>
  <r>
    <x v="0"/>
    <x v="9"/>
    <x v="4"/>
    <s v="May"/>
    <x v="4"/>
    <s v="NA"/>
  </r>
  <r>
    <x v="0"/>
    <x v="9"/>
    <x v="5"/>
    <s v="June"/>
    <x v="5"/>
    <s v="NA"/>
  </r>
  <r>
    <x v="0"/>
    <x v="9"/>
    <x v="6"/>
    <s v="July"/>
    <x v="6"/>
    <s v="NA"/>
  </r>
  <r>
    <x v="0"/>
    <x v="9"/>
    <x v="7"/>
    <s v="August"/>
    <x v="7"/>
    <s v="NA"/>
  </r>
  <r>
    <x v="0"/>
    <x v="9"/>
    <x v="8"/>
    <s v="September"/>
    <x v="8"/>
    <s v="NA"/>
  </r>
  <r>
    <x v="0"/>
    <x v="9"/>
    <x v="9"/>
    <s v="October"/>
    <x v="9"/>
    <s v="NA"/>
  </r>
  <r>
    <x v="0"/>
    <x v="9"/>
    <x v="12"/>
    <s v="November"/>
    <x v="10"/>
    <s v="NA"/>
  </r>
  <r>
    <x v="0"/>
    <x v="9"/>
    <x v="11"/>
    <s v="December"/>
    <x v="11"/>
    <s v="NA"/>
  </r>
  <r>
    <x v="0"/>
    <x v="10"/>
    <x v="0"/>
    <s v="January"/>
    <x v="0"/>
    <s v="NA"/>
  </r>
  <r>
    <x v="0"/>
    <x v="10"/>
    <x v="1"/>
    <s v="February"/>
    <x v="1"/>
    <s v="NA"/>
  </r>
  <r>
    <x v="0"/>
    <x v="10"/>
    <x v="2"/>
    <s v="March"/>
    <x v="2"/>
    <s v="NA"/>
  </r>
  <r>
    <x v="0"/>
    <x v="10"/>
    <x v="3"/>
    <s v="April"/>
    <x v="3"/>
    <s v="-"/>
  </r>
  <r>
    <x v="0"/>
    <x v="10"/>
    <x v="4"/>
    <s v="May"/>
    <x v="4"/>
    <s v="-"/>
  </r>
  <r>
    <x v="1"/>
    <x v="0"/>
    <x v="0"/>
    <s v="January"/>
    <x v="0"/>
    <n v="100.3"/>
  </r>
  <r>
    <x v="1"/>
    <x v="0"/>
    <x v="1"/>
    <s v="February"/>
    <x v="1"/>
    <n v="100.4"/>
  </r>
  <r>
    <x v="1"/>
    <x v="0"/>
    <x v="2"/>
    <s v="March"/>
    <x v="2"/>
    <n v="100.4"/>
  </r>
  <r>
    <x v="1"/>
    <x v="0"/>
    <x v="3"/>
    <s v="April"/>
    <x v="3"/>
    <n v="100.5"/>
  </r>
  <r>
    <x v="1"/>
    <x v="0"/>
    <x v="4"/>
    <s v="May"/>
    <x v="4"/>
    <n v="100.5"/>
  </r>
  <r>
    <x v="1"/>
    <x v="0"/>
    <x v="5"/>
    <s v="June"/>
    <x v="5"/>
    <n v="106.6"/>
  </r>
  <r>
    <x v="1"/>
    <x v="0"/>
    <x v="6"/>
    <s v="July"/>
    <x v="6"/>
    <n v="107.7"/>
  </r>
  <r>
    <x v="1"/>
    <x v="0"/>
    <x v="7"/>
    <s v="August"/>
    <x v="7"/>
    <n v="108.9"/>
  </r>
  <r>
    <x v="1"/>
    <x v="0"/>
    <x v="8"/>
    <s v="September"/>
    <x v="8"/>
    <n v="109.7"/>
  </r>
  <r>
    <x v="1"/>
    <x v="0"/>
    <x v="9"/>
    <s v="October"/>
    <x v="9"/>
    <n v="110.5"/>
  </r>
  <r>
    <x v="1"/>
    <x v="0"/>
    <x v="12"/>
    <s v="November"/>
    <x v="10"/>
    <n v="111.1"/>
  </r>
  <r>
    <x v="1"/>
    <x v="0"/>
    <x v="11"/>
    <s v="December"/>
    <x v="11"/>
    <n v="110.7"/>
  </r>
  <r>
    <x v="1"/>
    <x v="1"/>
    <x v="0"/>
    <s v="January"/>
    <x v="0"/>
    <n v="111.6"/>
  </r>
  <r>
    <x v="1"/>
    <x v="1"/>
    <x v="1"/>
    <s v="February"/>
    <x v="1"/>
    <n v="112.5"/>
  </r>
  <r>
    <x v="1"/>
    <x v="1"/>
    <x v="13"/>
    <s v="Marcrh"/>
    <x v="2"/>
    <n v="113.2"/>
  </r>
  <r>
    <x v="1"/>
    <x v="1"/>
    <x v="3"/>
    <s v="April"/>
    <x v="3"/>
    <n v="113.9"/>
  </r>
  <r>
    <x v="1"/>
    <x v="1"/>
    <x v="4"/>
    <s v="May"/>
    <x v="4"/>
    <n v="114.3"/>
  </r>
  <r>
    <x v="1"/>
    <x v="1"/>
    <x v="5"/>
    <s v="June"/>
    <x v="5"/>
    <n v="113.9"/>
  </r>
  <r>
    <x v="1"/>
    <x v="1"/>
    <x v="6"/>
    <s v="July"/>
    <x v="6"/>
    <n v="114.8"/>
  </r>
  <r>
    <x v="1"/>
    <x v="1"/>
    <x v="7"/>
    <s v="August"/>
    <x v="7"/>
    <n v="115.5"/>
  </r>
  <r>
    <x v="1"/>
    <x v="1"/>
    <x v="8"/>
    <s v="September"/>
    <x v="8"/>
    <n v="116.1"/>
  </r>
  <r>
    <x v="1"/>
    <x v="1"/>
    <x v="9"/>
    <s v="October"/>
    <x v="9"/>
    <n v="116.7"/>
  </r>
  <r>
    <x v="1"/>
    <x v="1"/>
    <x v="12"/>
    <s v="November"/>
    <x v="10"/>
    <n v="117.1"/>
  </r>
  <r>
    <x v="1"/>
    <x v="1"/>
    <x v="11"/>
    <s v="December"/>
    <x v="11"/>
    <n v="116.5"/>
  </r>
  <r>
    <x v="1"/>
    <x v="2"/>
    <x v="0"/>
    <s v="January"/>
    <x v="0"/>
    <n v="117.3"/>
  </r>
  <r>
    <x v="1"/>
    <x v="2"/>
    <x v="1"/>
    <s v="February"/>
    <x v="1"/>
    <n v="118.1"/>
  </r>
  <r>
    <x v="1"/>
    <x v="2"/>
    <x v="2"/>
    <s v="March"/>
    <x v="2"/>
    <n v="118.6"/>
  </r>
  <r>
    <x v="1"/>
    <x v="2"/>
    <x v="3"/>
    <s v="April"/>
    <x v="3"/>
    <n v="119.2"/>
  </r>
  <r>
    <x v="1"/>
    <x v="2"/>
    <x v="4"/>
    <s v="May"/>
    <x v="4"/>
    <n v="119.6"/>
  </r>
  <r>
    <x v="1"/>
    <x v="2"/>
    <x v="5"/>
    <s v="June"/>
    <x v="5"/>
    <n v="119"/>
  </r>
  <r>
    <x v="1"/>
    <x v="2"/>
    <x v="6"/>
    <s v="July"/>
    <x v="6"/>
    <n v="119.9"/>
  </r>
  <r>
    <x v="1"/>
    <x v="2"/>
    <x v="7"/>
    <s v="August"/>
    <x v="7"/>
    <n v="120.9"/>
  </r>
  <r>
    <x v="1"/>
    <x v="2"/>
    <x v="8"/>
    <s v="September"/>
    <x v="8"/>
    <n v="121.6"/>
  </r>
  <r>
    <x v="1"/>
    <x v="2"/>
    <x v="9"/>
    <s v="October"/>
    <x v="9"/>
    <n v="122.4"/>
  </r>
  <r>
    <x v="1"/>
    <x v="2"/>
    <x v="12"/>
    <s v="November"/>
    <x v="10"/>
    <n v="122.9"/>
  </r>
  <r>
    <x v="1"/>
    <x v="2"/>
    <x v="11"/>
    <s v="December"/>
    <x v="11"/>
    <n v="122.4"/>
  </r>
  <r>
    <x v="1"/>
    <x v="3"/>
    <x v="0"/>
    <s v="January"/>
    <x v="0"/>
    <n v="123.4"/>
  </r>
  <r>
    <x v="1"/>
    <x v="3"/>
    <x v="1"/>
    <s v="February"/>
    <x v="1"/>
    <n v="124.4"/>
  </r>
  <r>
    <x v="1"/>
    <x v="3"/>
    <x v="2"/>
    <s v="March"/>
    <x v="2"/>
    <n v="124.9"/>
  </r>
  <r>
    <x v="1"/>
    <x v="3"/>
    <x v="3"/>
    <s v="April"/>
    <x v="3"/>
    <n v="125.6"/>
  </r>
  <r>
    <x v="1"/>
    <x v="3"/>
    <x v="4"/>
    <s v="May"/>
    <x v="4"/>
    <n v="126"/>
  </r>
  <r>
    <x v="1"/>
    <x v="3"/>
    <x v="5"/>
    <s v="June"/>
    <x v="5"/>
    <n v="125.5"/>
  </r>
  <r>
    <x v="1"/>
    <x v="3"/>
    <x v="6"/>
    <s v="July"/>
    <x v="6"/>
    <n v="126.4"/>
  </r>
  <r>
    <x v="1"/>
    <x v="3"/>
    <x v="7"/>
    <s v="August"/>
    <x v="7"/>
    <n v="127.3"/>
  </r>
  <r>
    <x v="1"/>
    <x v="3"/>
    <x v="8"/>
    <s v="September"/>
    <x v="8"/>
    <n v="127.9"/>
  </r>
  <r>
    <x v="1"/>
    <x v="3"/>
    <x v="9"/>
    <s v="October"/>
    <x v="9"/>
    <n v="128.69999999999999"/>
  </r>
  <r>
    <x v="1"/>
    <x v="3"/>
    <x v="12"/>
    <s v="November"/>
    <x v="10"/>
    <n v="129.1"/>
  </r>
  <r>
    <x v="1"/>
    <x v="3"/>
    <x v="11"/>
    <s v="December"/>
    <x v="11"/>
    <n v="128.5"/>
  </r>
  <r>
    <x v="1"/>
    <x v="4"/>
    <x v="0"/>
    <s v="January"/>
    <x v="0"/>
    <n v="129.6"/>
  </r>
  <r>
    <x v="1"/>
    <x v="4"/>
    <x v="1"/>
    <s v="February"/>
    <x v="1"/>
    <n v="130.5"/>
  </r>
  <r>
    <x v="1"/>
    <x v="4"/>
    <x v="2"/>
    <s v="March"/>
    <x v="2"/>
    <n v="131.1"/>
  </r>
  <r>
    <x v="1"/>
    <x v="4"/>
    <x v="3"/>
    <s v="April"/>
    <x v="3"/>
    <n v="131.69999999999999"/>
  </r>
  <r>
    <x v="1"/>
    <x v="4"/>
    <x v="4"/>
    <s v="May"/>
    <x v="4"/>
    <n v="132.1"/>
  </r>
  <r>
    <x v="1"/>
    <x v="4"/>
    <x v="5"/>
    <s v="June"/>
    <x v="5"/>
    <n v="131.4"/>
  </r>
  <r>
    <x v="1"/>
    <x v="4"/>
    <x v="6"/>
    <s v="July"/>
    <x v="6"/>
    <n v="132.6"/>
  </r>
  <r>
    <x v="1"/>
    <x v="4"/>
    <x v="7"/>
    <s v="August"/>
    <x v="7"/>
    <n v="134.4"/>
  </r>
  <r>
    <x v="1"/>
    <x v="4"/>
    <x v="8"/>
    <s v="September"/>
    <x v="8"/>
    <n v="135.69999999999999"/>
  </r>
  <r>
    <x v="1"/>
    <x v="4"/>
    <x v="9"/>
    <s v="October"/>
    <x v="9"/>
    <n v="137.30000000000001"/>
  </r>
  <r>
    <x v="1"/>
    <x v="4"/>
    <x v="12"/>
    <s v="November"/>
    <x v="10"/>
    <n v="138.6"/>
  </r>
  <r>
    <x v="1"/>
    <x v="4"/>
    <x v="11"/>
    <s v="December"/>
    <x v="11"/>
    <n v="139.1"/>
  </r>
  <r>
    <x v="1"/>
    <x v="5"/>
    <x v="0"/>
    <s v="January"/>
    <x v="0"/>
    <n v="140.4"/>
  </r>
  <r>
    <x v="1"/>
    <x v="5"/>
    <x v="1"/>
    <s v="February"/>
    <x v="1"/>
    <n v="141.30000000000001"/>
  </r>
  <r>
    <x v="1"/>
    <x v="5"/>
    <x v="2"/>
    <s v="March"/>
    <x v="2"/>
    <n v="142"/>
  </r>
  <r>
    <x v="1"/>
    <x v="5"/>
    <x v="3"/>
    <s v="April"/>
    <x v="3"/>
    <n v="142.9"/>
  </r>
  <r>
    <x v="1"/>
    <x v="5"/>
    <x v="4"/>
    <s v="May"/>
    <x v="4"/>
    <n v="143.19999999999999"/>
  </r>
  <r>
    <x v="1"/>
    <x v="5"/>
    <x v="5"/>
    <s v="June"/>
    <x v="5"/>
    <n v="142.5"/>
  </r>
  <r>
    <x v="1"/>
    <x v="5"/>
    <x v="6"/>
    <s v="July"/>
    <x v="6"/>
    <n v="143.6"/>
  </r>
  <r>
    <x v="1"/>
    <x v="5"/>
    <x v="7"/>
    <s v="August"/>
    <x v="7"/>
    <n v="144.6"/>
  </r>
  <r>
    <x v="1"/>
    <x v="5"/>
    <x v="8"/>
    <s v="September"/>
    <x v="8"/>
    <n v="145.30000000000001"/>
  </r>
  <r>
    <x v="1"/>
    <x v="5"/>
    <x v="9"/>
    <s v="October"/>
    <x v="9"/>
    <n v="146.9"/>
  </r>
  <r>
    <x v="1"/>
    <x v="5"/>
    <x v="12"/>
    <s v="November"/>
    <x v="10"/>
    <n v="146.9"/>
  </r>
  <r>
    <x v="1"/>
    <x v="5"/>
    <x v="11"/>
    <s v="December"/>
    <x v="11"/>
    <n v="146.5"/>
  </r>
  <r>
    <x v="1"/>
    <x v="6"/>
    <x v="0"/>
    <s v="January"/>
    <x v="0"/>
    <n v="147.69999999999999"/>
  </r>
  <r>
    <x v="1"/>
    <x v="6"/>
    <x v="1"/>
    <s v="February"/>
    <x v="1"/>
    <n v="148.5"/>
  </r>
  <r>
    <x v="1"/>
    <x v="6"/>
    <x v="2"/>
    <s v="March"/>
    <x v="2"/>
    <n v="149"/>
  </r>
  <r>
    <x v="1"/>
    <x v="6"/>
    <x v="4"/>
    <s v="May"/>
    <x v="4"/>
    <n v="150.1"/>
  </r>
  <r>
    <x v="1"/>
    <x v="6"/>
    <x v="5"/>
    <s v="June"/>
    <x v="5"/>
    <n v="149.4"/>
  </r>
  <r>
    <x v="1"/>
    <x v="6"/>
    <x v="6"/>
    <s v="July"/>
    <x v="6"/>
    <n v="150.6"/>
  </r>
  <r>
    <x v="1"/>
    <x v="6"/>
    <x v="7"/>
    <s v="August"/>
    <x v="7"/>
    <n v="151.6"/>
  </r>
  <r>
    <x v="1"/>
    <x v="6"/>
    <x v="8"/>
    <s v="September"/>
    <x v="8"/>
    <n v="152.19999999999999"/>
  </r>
  <r>
    <x v="1"/>
    <x v="6"/>
    <x v="9"/>
    <s v="October"/>
    <x v="9"/>
    <n v="153"/>
  </r>
  <r>
    <x v="1"/>
    <x v="6"/>
    <x v="12"/>
    <s v="November"/>
    <x v="10"/>
    <n v="153.5"/>
  </r>
  <r>
    <x v="1"/>
    <x v="6"/>
    <x v="11"/>
    <s v="December"/>
    <x v="11"/>
    <n v="152.80000000000001"/>
  </r>
  <r>
    <x v="1"/>
    <x v="7"/>
    <x v="0"/>
    <s v="January"/>
    <x v="0"/>
    <n v="153.9"/>
  </r>
  <r>
    <x v="1"/>
    <x v="7"/>
    <x v="1"/>
    <s v="February"/>
    <x v="1"/>
    <n v="154.80000000000001"/>
  </r>
  <r>
    <x v="1"/>
    <x v="7"/>
    <x v="2"/>
    <s v="March"/>
    <x v="2"/>
    <n v="154.5"/>
  </r>
  <r>
    <x v="1"/>
    <x v="7"/>
    <x v="3"/>
    <s v="April"/>
    <x v="3"/>
    <n v="155.6"/>
  </r>
  <r>
    <x v="1"/>
    <x v="7"/>
    <x v="4"/>
    <s v="May"/>
    <x v="4"/>
    <n v="154.70000000000002"/>
  </r>
  <r>
    <x v="1"/>
    <x v="7"/>
    <x v="5"/>
    <s v="June"/>
    <x v="5"/>
    <n v="154.69999999999999"/>
  </r>
  <r>
    <x v="1"/>
    <x v="7"/>
    <x v="6"/>
    <s v="July"/>
    <x v="6"/>
    <n v="154.69999999999999"/>
  </r>
  <r>
    <x v="1"/>
    <x v="7"/>
    <x v="7"/>
    <s v="August"/>
    <x v="7"/>
    <n v="155.5"/>
  </r>
  <r>
    <x v="1"/>
    <x v="7"/>
    <x v="8"/>
    <s v="September"/>
    <x v="8"/>
    <n v="156.30000000000001"/>
  </r>
  <r>
    <x v="1"/>
    <x v="7"/>
    <x v="9"/>
    <s v="October"/>
    <x v="9"/>
    <n v="156.5"/>
  </r>
  <r>
    <x v="1"/>
    <x v="7"/>
    <x v="12"/>
    <s v="November"/>
    <x v="10"/>
    <n v="158"/>
  </r>
  <r>
    <x v="1"/>
    <x v="7"/>
    <x v="11"/>
    <s v="December"/>
    <x v="11"/>
    <n v="158.4"/>
  </r>
  <r>
    <x v="1"/>
    <x v="8"/>
    <x v="0"/>
    <s v="January"/>
    <x v="0"/>
    <n v="157.69999999999999"/>
  </r>
  <r>
    <x v="1"/>
    <x v="8"/>
    <x v="1"/>
    <s v="February"/>
    <x v="1"/>
    <n v="159.80000000000001"/>
  </r>
  <r>
    <x v="1"/>
    <x v="8"/>
    <x v="2"/>
    <s v="March"/>
    <x v="2"/>
    <n v="159.9"/>
  </r>
  <r>
    <x v="1"/>
    <x v="8"/>
    <x v="3"/>
    <s v="April"/>
    <x v="3"/>
    <n v="161.4"/>
  </r>
  <r>
    <x v="1"/>
    <x v="8"/>
    <x v="4"/>
    <s v="May"/>
    <x v="4"/>
    <n v="161.6"/>
  </r>
  <r>
    <x v="1"/>
    <x v="8"/>
    <x v="5"/>
    <s v="June"/>
    <x v="5"/>
    <n v="160.5"/>
  </r>
  <r>
    <x v="1"/>
    <x v="8"/>
    <x v="6"/>
    <s v="July"/>
    <x v="6"/>
    <n v="161.5"/>
  </r>
  <r>
    <x v="1"/>
    <x v="8"/>
    <x v="7"/>
    <s v="August"/>
    <x v="7"/>
    <n v="162.1"/>
  </r>
  <r>
    <x v="1"/>
    <x v="8"/>
    <x v="8"/>
    <s v="September"/>
    <x v="8"/>
    <n v="162.1"/>
  </r>
  <r>
    <x v="1"/>
    <x v="8"/>
    <x v="9"/>
    <s v="October"/>
    <x v="9"/>
    <n v="163.6"/>
  </r>
  <r>
    <x v="1"/>
    <x v="8"/>
    <x v="12"/>
    <s v="November"/>
    <x v="10"/>
    <n v="164.2"/>
  </r>
  <r>
    <x v="1"/>
    <x v="8"/>
    <x v="11"/>
    <s v="December"/>
    <x v="11"/>
    <n v="163.4"/>
  </r>
  <r>
    <x v="1"/>
    <x v="9"/>
    <x v="0"/>
    <s v="January"/>
    <x v="0"/>
    <n v="164.5"/>
  </r>
  <r>
    <x v="1"/>
    <x v="9"/>
    <x v="1"/>
    <s v="February"/>
    <x v="1"/>
    <n v="165.5"/>
  </r>
  <r>
    <x v="1"/>
    <x v="9"/>
    <x v="2"/>
    <s v="March"/>
    <x v="2"/>
    <n v="165.3"/>
  </r>
  <r>
    <x v="1"/>
    <x v="9"/>
    <x v="3"/>
    <s v="April"/>
    <x v="3"/>
    <n v="167"/>
  </r>
  <r>
    <x v="1"/>
    <x v="9"/>
    <x v="4"/>
    <s v="May"/>
    <x v="4"/>
    <n v="167.5"/>
  </r>
  <r>
    <x v="1"/>
    <x v="9"/>
    <x v="5"/>
    <s v="June"/>
    <x v="5"/>
    <n v="166.8"/>
  </r>
  <r>
    <x v="1"/>
    <x v="9"/>
    <x v="6"/>
    <s v="July"/>
    <x v="6"/>
    <n v="167.8"/>
  </r>
  <r>
    <x v="1"/>
    <x v="9"/>
    <x v="7"/>
    <s v="August"/>
    <x v="7"/>
    <n v="169"/>
  </r>
  <r>
    <x v="1"/>
    <x v="9"/>
    <x v="8"/>
    <s v="September"/>
    <x v="8"/>
    <n v="169.5"/>
  </r>
  <r>
    <x v="1"/>
    <x v="9"/>
    <x v="9"/>
    <s v="October"/>
    <x v="9"/>
    <n v="171.2"/>
  </r>
  <r>
    <x v="1"/>
    <x v="9"/>
    <x v="12"/>
    <s v="November"/>
    <x v="10"/>
    <n v="171.8"/>
  </r>
  <r>
    <x v="1"/>
    <x v="9"/>
    <x v="11"/>
    <s v="December"/>
    <x v="11"/>
    <n v="170.7"/>
  </r>
  <r>
    <x v="1"/>
    <x v="10"/>
    <x v="0"/>
    <s v="January"/>
    <x v="0"/>
    <n v="172.1"/>
  </r>
  <r>
    <x v="1"/>
    <x v="10"/>
    <x v="1"/>
    <s v="February"/>
    <x v="1"/>
    <n v="173.5"/>
  </r>
  <r>
    <x v="1"/>
    <x v="10"/>
    <x v="2"/>
    <s v="March"/>
    <x v="2"/>
    <n v="173.5"/>
  </r>
  <r>
    <x v="1"/>
    <x v="10"/>
    <x v="3"/>
    <s v="April"/>
    <x v="3"/>
    <n v="175.2"/>
  </r>
  <r>
    <x v="1"/>
    <x v="10"/>
    <x v="4"/>
    <s v="May"/>
    <x v="4"/>
    <n v="175.6"/>
  </r>
  <r>
    <x v="2"/>
    <x v="0"/>
    <x v="0"/>
    <s v="January"/>
    <x v="0"/>
    <n v="100.3"/>
  </r>
  <r>
    <x v="2"/>
    <x v="0"/>
    <x v="1"/>
    <s v="February"/>
    <x v="1"/>
    <n v="100.4"/>
  </r>
  <r>
    <x v="2"/>
    <x v="0"/>
    <x v="2"/>
    <s v="March"/>
    <x v="2"/>
    <n v="100.4"/>
  </r>
  <r>
    <x v="2"/>
    <x v="0"/>
    <x v="3"/>
    <s v="April"/>
    <x v="3"/>
    <n v="100.5"/>
  </r>
  <r>
    <x v="2"/>
    <x v="0"/>
    <x v="4"/>
    <s v="May"/>
    <x v="4"/>
    <n v="100.5"/>
  </r>
  <r>
    <x v="2"/>
    <x v="0"/>
    <x v="5"/>
    <s v="June"/>
    <x v="5"/>
    <n v="106.6"/>
  </r>
  <r>
    <x v="2"/>
    <x v="0"/>
    <x v="6"/>
    <s v="July"/>
    <x v="6"/>
    <n v="107.7"/>
  </r>
  <r>
    <x v="2"/>
    <x v="0"/>
    <x v="7"/>
    <s v="August"/>
    <x v="7"/>
    <n v="108.9"/>
  </r>
  <r>
    <x v="2"/>
    <x v="0"/>
    <x v="8"/>
    <s v="September"/>
    <x v="8"/>
    <n v="109.7"/>
  </r>
  <r>
    <x v="2"/>
    <x v="0"/>
    <x v="9"/>
    <s v="October"/>
    <x v="9"/>
    <n v="110.5"/>
  </r>
  <r>
    <x v="2"/>
    <x v="0"/>
    <x v="12"/>
    <s v="November"/>
    <x v="10"/>
    <n v="111.1"/>
  </r>
  <r>
    <x v="2"/>
    <x v="0"/>
    <x v="11"/>
    <s v="December"/>
    <x v="11"/>
    <n v="110.7"/>
  </r>
  <r>
    <x v="2"/>
    <x v="1"/>
    <x v="0"/>
    <s v="January"/>
    <x v="0"/>
    <n v="111.6"/>
  </r>
  <r>
    <x v="2"/>
    <x v="1"/>
    <x v="1"/>
    <s v="February"/>
    <x v="1"/>
    <n v="112.5"/>
  </r>
  <r>
    <x v="2"/>
    <x v="1"/>
    <x v="2"/>
    <s v="March"/>
    <x v="2"/>
    <n v="113.2"/>
  </r>
  <r>
    <x v="2"/>
    <x v="1"/>
    <x v="3"/>
    <s v="April"/>
    <x v="3"/>
    <n v="113.9"/>
  </r>
  <r>
    <x v="2"/>
    <x v="1"/>
    <x v="4"/>
    <s v="May"/>
    <x v="4"/>
    <n v="114.3"/>
  </r>
  <r>
    <x v="2"/>
    <x v="1"/>
    <x v="5"/>
    <s v="June"/>
    <x v="5"/>
    <n v="113.9"/>
  </r>
  <r>
    <x v="2"/>
    <x v="1"/>
    <x v="6"/>
    <s v="July"/>
    <x v="6"/>
    <n v="114.8"/>
  </r>
  <r>
    <x v="2"/>
    <x v="1"/>
    <x v="7"/>
    <s v="August"/>
    <x v="7"/>
    <n v="115.5"/>
  </r>
  <r>
    <x v="2"/>
    <x v="1"/>
    <x v="8"/>
    <s v="September"/>
    <x v="8"/>
    <n v="116.1"/>
  </r>
  <r>
    <x v="2"/>
    <x v="1"/>
    <x v="9"/>
    <s v="October"/>
    <x v="9"/>
    <n v="116.7"/>
  </r>
  <r>
    <x v="2"/>
    <x v="1"/>
    <x v="12"/>
    <s v="November"/>
    <x v="10"/>
    <n v="117.1"/>
  </r>
  <r>
    <x v="2"/>
    <x v="1"/>
    <x v="11"/>
    <s v="December"/>
    <x v="11"/>
    <n v="116.5"/>
  </r>
  <r>
    <x v="2"/>
    <x v="2"/>
    <x v="0"/>
    <s v="January"/>
    <x v="0"/>
    <n v="117.3"/>
  </r>
  <r>
    <x v="2"/>
    <x v="2"/>
    <x v="1"/>
    <s v="February"/>
    <x v="1"/>
    <n v="118.1"/>
  </r>
  <r>
    <x v="2"/>
    <x v="2"/>
    <x v="2"/>
    <s v="March"/>
    <x v="2"/>
    <n v="118.6"/>
  </r>
  <r>
    <x v="2"/>
    <x v="2"/>
    <x v="3"/>
    <s v="April"/>
    <x v="3"/>
    <n v="119.2"/>
  </r>
  <r>
    <x v="2"/>
    <x v="2"/>
    <x v="4"/>
    <s v="May"/>
    <x v="4"/>
    <n v="119.6"/>
  </r>
  <r>
    <x v="2"/>
    <x v="2"/>
    <x v="5"/>
    <s v="June"/>
    <x v="5"/>
    <n v="119"/>
  </r>
  <r>
    <x v="2"/>
    <x v="2"/>
    <x v="6"/>
    <s v="July"/>
    <x v="6"/>
    <n v="119.9"/>
  </r>
  <r>
    <x v="2"/>
    <x v="2"/>
    <x v="7"/>
    <s v="August"/>
    <x v="7"/>
    <n v="120.9"/>
  </r>
  <r>
    <x v="2"/>
    <x v="2"/>
    <x v="8"/>
    <s v="September"/>
    <x v="8"/>
    <n v="121.6"/>
  </r>
  <r>
    <x v="2"/>
    <x v="2"/>
    <x v="9"/>
    <s v="October"/>
    <x v="9"/>
    <n v="122.4"/>
  </r>
  <r>
    <x v="2"/>
    <x v="2"/>
    <x v="12"/>
    <s v="November"/>
    <x v="10"/>
    <n v="122.9"/>
  </r>
  <r>
    <x v="2"/>
    <x v="2"/>
    <x v="11"/>
    <s v="December"/>
    <x v="11"/>
    <n v="122.4"/>
  </r>
  <r>
    <x v="2"/>
    <x v="3"/>
    <x v="0"/>
    <s v="January"/>
    <x v="0"/>
    <n v="123.4"/>
  </r>
  <r>
    <x v="2"/>
    <x v="3"/>
    <x v="1"/>
    <s v="February"/>
    <x v="1"/>
    <n v="124.4"/>
  </r>
  <r>
    <x v="2"/>
    <x v="3"/>
    <x v="2"/>
    <s v="March"/>
    <x v="2"/>
    <n v="124.9"/>
  </r>
  <r>
    <x v="2"/>
    <x v="3"/>
    <x v="3"/>
    <s v="April"/>
    <x v="3"/>
    <n v="125.6"/>
  </r>
  <r>
    <x v="2"/>
    <x v="3"/>
    <x v="4"/>
    <s v="May"/>
    <x v="4"/>
    <n v="126"/>
  </r>
  <r>
    <x v="2"/>
    <x v="3"/>
    <x v="5"/>
    <s v="June"/>
    <x v="5"/>
    <n v="125.5"/>
  </r>
  <r>
    <x v="2"/>
    <x v="3"/>
    <x v="6"/>
    <s v="July"/>
    <x v="6"/>
    <n v="126.4"/>
  </r>
  <r>
    <x v="2"/>
    <x v="3"/>
    <x v="7"/>
    <s v="August"/>
    <x v="7"/>
    <n v="127.3"/>
  </r>
  <r>
    <x v="2"/>
    <x v="3"/>
    <x v="8"/>
    <s v="September"/>
    <x v="8"/>
    <n v="127.9"/>
  </r>
  <r>
    <x v="2"/>
    <x v="3"/>
    <x v="9"/>
    <s v="October"/>
    <x v="9"/>
    <n v="128.69999999999999"/>
  </r>
  <r>
    <x v="2"/>
    <x v="3"/>
    <x v="12"/>
    <s v="November"/>
    <x v="10"/>
    <n v="129.1"/>
  </r>
  <r>
    <x v="2"/>
    <x v="3"/>
    <x v="11"/>
    <s v="December"/>
    <x v="11"/>
    <n v="128.5"/>
  </r>
  <r>
    <x v="2"/>
    <x v="4"/>
    <x v="0"/>
    <s v="January"/>
    <x v="0"/>
    <n v="129.6"/>
  </r>
  <r>
    <x v="2"/>
    <x v="4"/>
    <x v="1"/>
    <s v="February"/>
    <x v="1"/>
    <n v="130.5"/>
  </r>
  <r>
    <x v="2"/>
    <x v="4"/>
    <x v="2"/>
    <s v="March"/>
    <x v="2"/>
    <n v="131.1"/>
  </r>
  <r>
    <x v="2"/>
    <x v="4"/>
    <x v="3"/>
    <s v="April"/>
    <x v="3"/>
    <n v="131.69999999999999"/>
  </r>
  <r>
    <x v="2"/>
    <x v="4"/>
    <x v="4"/>
    <s v="May"/>
    <x v="4"/>
    <n v="132.1"/>
  </r>
  <r>
    <x v="2"/>
    <x v="4"/>
    <x v="5"/>
    <s v="June"/>
    <x v="5"/>
    <n v="131.4"/>
  </r>
  <r>
    <x v="2"/>
    <x v="4"/>
    <x v="6"/>
    <s v="July"/>
    <x v="6"/>
    <n v="132.6"/>
  </r>
  <r>
    <x v="2"/>
    <x v="4"/>
    <x v="7"/>
    <s v="August"/>
    <x v="7"/>
    <n v="134.4"/>
  </r>
  <r>
    <x v="2"/>
    <x v="4"/>
    <x v="8"/>
    <s v="September"/>
    <x v="8"/>
    <n v="135.69999999999999"/>
  </r>
  <r>
    <x v="2"/>
    <x v="4"/>
    <x v="9"/>
    <s v="October"/>
    <x v="9"/>
    <n v="137.30000000000001"/>
  </r>
  <r>
    <x v="2"/>
    <x v="4"/>
    <x v="12"/>
    <s v="November"/>
    <x v="10"/>
    <n v="138.6"/>
  </r>
  <r>
    <x v="2"/>
    <x v="4"/>
    <x v="11"/>
    <s v="December"/>
    <x v="11"/>
    <n v="139.1"/>
  </r>
  <r>
    <x v="2"/>
    <x v="5"/>
    <x v="0"/>
    <s v="January"/>
    <x v="0"/>
    <n v="140.4"/>
  </r>
  <r>
    <x v="2"/>
    <x v="5"/>
    <x v="1"/>
    <s v="February"/>
    <x v="1"/>
    <n v="141.30000000000001"/>
  </r>
  <r>
    <x v="2"/>
    <x v="5"/>
    <x v="2"/>
    <s v="March"/>
    <x v="2"/>
    <n v="142"/>
  </r>
  <r>
    <x v="2"/>
    <x v="5"/>
    <x v="3"/>
    <s v="April"/>
    <x v="3"/>
    <n v="142.9"/>
  </r>
  <r>
    <x v="2"/>
    <x v="5"/>
    <x v="4"/>
    <s v="May"/>
    <x v="4"/>
    <n v="143.19999999999999"/>
  </r>
  <r>
    <x v="2"/>
    <x v="5"/>
    <x v="5"/>
    <s v="June"/>
    <x v="5"/>
    <n v="142.5"/>
  </r>
  <r>
    <x v="2"/>
    <x v="5"/>
    <x v="6"/>
    <s v="July"/>
    <x v="6"/>
    <n v="143.6"/>
  </r>
  <r>
    <x v="2"/>
    <x v="5"/>
    <x v="7"/>
    <s v="August"/>
    <x v="7"/>
    <n v="144.6"/>
  </r>
  <r>
    <x v="2"/>
    <x v="5"/>
    <x v="8"/>
    <s v="September"/>
    <x v="8"/>
    <n v="145.30000000000001"/>
  </r>
  <r>
    <x v="2"/>
    <x v="5"/>
    <x v="9"/>
    <s v="October"/>
    <x v="9"/>
    <n v="146.30000000000001"/>
  </r>
  <r>
    <x v="2"/>
    <x v="5"/>
    <x v="12"/>
    <s v="November"/>
    <x v="10"/>
    <n v="146.9"/>
  </r>
  <r>
    <x v="2"/>
    <x v="5"/>
    <x v="11"/>
    <s v="December"/>
    <x v="11"/>
    <n v="146.5"/>
  </r>
  <r>
    <x v="2"/>
    <x v="6"/>
    <x v="0"/>
    <s v="January"/>
    <x v="0"/>
    <n v="147.69999999999999"/>
  </r>
  <r>
    <x v="2"/>
    <x v="6"/>
    <x v="1"/>
    <s v="February"/>
    <x v="1"/>
    <n v="148.5"/>
  </r>
  <r>
    <x v="2"/>
    <x v="6"/>
    <x v="2"/>
    <s v="March"/>
    <x v="2"/>
    <n v="149"/>
  </r>
  <r>
    <x v="2"/>
    <x v="6"/>
    <x v="4"/>
    <s v="May"/>
    <x v="4"/>
    <n v="150.1"/>
  </r>
  <r>
    <x v="2"/>
    <x v="6"/>
    <x v="5"/>
    <s v="June"/>
    <x v="5"/>
    <n v="149.4"/>
  </r>
  <r>
    <x v="2"/>
    <x v="6"/>
    <x v="6"/>
    <s v="July"/>
    <x v="6"/>
    <n v="150.6"/>
  </r>
  <r>
    <x v="2"/>
    <x v="6"/>
    <x v="7"/>
    <s v="August"/>
    <x v="7"/>
    <n v="151.6"/>
  </r>
  <r>
    <x v="2"/>
    <x v="6"/>
    <x v="8"/>
    <s v="September"/>
    <x v="8"/>
    <n v="152.19999999999999"/>
  </r>
  <r>
    <x v="2"/>
    <x v="6"/>
    <x v="9"/>
    <s v="October"/>
    <x v="9"/>
    <n v="153"/>
  </r>
  <r>
    <x v="2"/>
    <x v="6"/>
    <x v="12"/>
    <s v="November"/>
    <x v="10"/>
    <n v="153.5"/>
  </r>
  <r>
    <x v="2"/>
    <x v="6"/>
    <x v="11"/>
    <s v="December"/>
    <x v="11"/>
    <n v="152.80000000000001"/>
  </r>
  <r>
    <x v="2"/>
    <x v="7"/>
    <x v="0"/>
    <s v="January"/>
    <x v="0"/>
    <n v="153.9"/>
  </r>
  <r>
    <x v="2"/>
    <x v="7"/>
    <x v="1"/>
    <s v="February"/>
    <x v="1"/>
    <n v="154.80000000000001"/>
  </r>
  <r>
    <x v="2"/>
    <x v="7"/>
    <x v="2"/>
    <s v="March"/>
    <x v="2"/>
    <n v="154.5"/>
  </r>
  <r>
    <x v="2"/>
    <x v="7"/>
    <x v="3"/>
    <s v="April"/>
    <x v="3"/>
    <n v="155.6"/>
  </r>
  <r>
    <x v="2"/>
    <x v="7"/>
    <x v="4"/>
    <s v="May"/>
    <x v="4"/>
    <n v="154.70000000000002"/>
  </r>
  <r>
    <x v="2"/>
    <x v="7"/>
    <x v="5"/>
    <s v="June"/>
    <x v="5"/>
    <n v="154.69999999999999"/>
  </r>
  <r>
    <x v="2"/>
    <x v="7"/>
    <x v="6"/>
    <s v="July"/>
    <x v="6"/>
    <n v="154.69999999999999"/>
  </r>
  <r>
    <x v="2"/>
    <x v="7"/>
    <x v="7"/>
    <s v="August"/>
    <x v="7"/>
    <n v="155.5"/>
  </r>
  <r>
    <x v="2"/>
    <x v="7"/>
    <x v="8"/>
    <s v="September"/>
    <x v="8"/>
    <n v="156.30000000000001"/>
  </r>
  <r>
    <x v="2"/>
    <x v="7"/>
    <x v="9"/>
    <s v="October"/>
    <x v="9"/>
    <n v="156.5"/>
  </r>
  <r>
    <x v="2"/>
    <x v="7"/>
    <x v="12"/>
    <s v="November"/>
    <x v="10"/>
    <n v="158"/>
  </r>
  <r>
    <x v="2"/>
    <x v="7"/>
    <x v="11"/>
    <s v="December"/>
    <x v="11"/>
    <n v="158.4"/>
  </r>
  <r>
    <x v="2"/>
    <x v="8"/>
    <x v="0"/>
    <s v="January"/>
    <x v="0"/>
    <n v="157.69999999999999"/>
  </r>
  <r>
    <x v="2"/>
    <x v="8"/>
    <x v="1"/>
    <s v="February"/>
    <x v="1"/>
    <n v="159.80000000000001"/>
  </r>
  <r>
    <x v="2"/>
    <x v="8"/>
    <x v="2"/>
    <s v="March"/>
    <x v="2"/>
    <n v="159.9"/>
  </r>
  <r>
    <x v="2"/>
    <x v="8"/>
    <x v="3"/>
    <s v="April"/>
    <x v="3"/>
    <n v="161.4"/>
  </r>
  <r>
    <x v="2"/>
    <x v="8"/>
    <x v="4"/>
    <s v="May"/>
    <x v="4"/>
    <n v="161.6"/>
  </r>
  <r>
    <x v="2"/>
    <x v="8"/>
    <x v="5"/>
    <s v="June"/>
    <x v="5"/>
    <n v="160.5"/>
  </r>
  <r>
    <x v="2"/>
    <x v="8"/>
    <x v="6"/>
    <s v="July"/>
    <x v="6"/>
    <n v="161.5"/>
  </r>
  <r>
    <x v="2"/>
    <x v="8"/>
    <x v="7"/>
    <s v="August"/>
    <x v="7"/>
    <n v="162.1"/>
  </r>
  <r>
    <x v="2"/>
    <x v="8"/>
    <x v="8"/>
    <s v="September"/>
    <x v="8"/>
    <n v="162.1"/>
  </r>
  <r>
    <x v="2"/>
    <x v="8"/>
    <x v="9"/>
    <s v="October"/>
    <x v="9"/>
    <n v="163.6"/>
  </r>
  <r>
    <x v="2"/>
    <x v="8"/>
    <x v="12"/>
    <s v="November"/>
    <x v="10"/>
    <n v="164.2"/>
  </r>
  <r>
    <x v="2"/>
    <x v="8"/>
    <x v="11"/>
    <s v="December"/>
    <x v="11"/>
    <n v="163.4"/>
  </r>
  <r>
    <x v="2"/>
    <x v="9"/>
    <x v="0"/>
    <s v="January"/>
    <x v="0"/>
    <n v="164.5"/>
  </r>
  <r>
    <x v="2"/>
    <x v="9"/>
    <x v="1"/>
    <s v="February"/>
    <x v="1"/>
    <n v="165.5"/>
  </r>
  <r>
    <x v="2"/>
    <x v="9"/>
    <x v="2"/>
    <s v="March"/>
    <x v="2"/>
    <n v="165.3"/>
  </r>
  <r>
    <x v="2"/>
    <x v="9"/>
    <x v="3"/>
    <s v="April"/>
    <x v="3"/>
    <n v="167"/>
  </r>
  <r>
    <x v="2"/>
    <x v="9"/>
    <x v="4"/>
    <s v="May"/>
    <x v="4"/>
    <n v="167.5"/>
  </r>
  <r>
    <x v="2"/>
    <x v="9"/>
    <x v="5"/>
    <s v="June"/>
    <x v="5"/>
    <n v="166.8"/>
  </r>
  <r>
    <x v="2"/>
    <x v="9"/>
    <x v="6"/>
    <s v="July"/>
    <x v="6"/>
    <n v="167.8"/>
  </r>
  <r>
    <x v="2"/>
    <x v="9"/>
    <x v="7"/>
    <s v="August"/>
    <x v="7"/>
    <n v="169"/>
  </r>
  <r>
    <x v="2"/>
    <x v="9"/>
    <x v="8"/>
    <s v="September"/>
    <x v="8"/>
    <n v="169.5"/>
  </r>
  <r>
    <x v="2"/>
    <x v="9"/>
    <x v="9"/>
    <s v="October"/>
    <x v="9"/>
    <n v="171.2"/>
  </r>
  <r>
    <x v="2"/>
    <x v="9"/>
    <x v="12"/>
    <s v="November"/>
    <x v="10"/>
    <n v="171.8"/>
  </r>
  <r>
    <x v="2"/>
    <x v="9"/>
    <x v="11"/>
    <s v="December"/>
    <x v="11"/>
    <n v="170.7"/>
  </r>
  <r>
    <x v="2"/>
    <x v="10"/>
    <x v="0"/>
    <s v="January"/>
    <x v="0"/>
    <n v="172.1"/>
  </r>
  <r>
    <x v="2"/>
    <x v="10"/>
    <x v="1"/>
    <s v="February"/>
    <x v="1"/>
    <n v="173.5"/>
  </r>
  <r>
    <x v="2"/>
    <x v="10"/>
    <x v="2"/>
    <s v="March"/>
    <x v="2"/>
    <n v="173.5"/>
  </r>
  <r>
    <x v="2"/>
    <x v="10"/>
    <x v="3"/>
    <s v="April"/>
    <x v="3"/>
    <n v="175.2"/>
  </r>
  <r>
    <x v="2"/>
    <x v="10"/>
    <x v="4"/>
    <s v="May"/>
    <x v="4"/>
    <n v="175.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s v="Cereals and products"/>
    <x v="0"/>
    <n v="173.7"/>
    <n v="174.7"/>
  </r>
  <r>
    <x v="0"/>
    <s v="Meat and fish"/>
    <x v="1"/>
    <n v="214.3"/>
    <n v="219.4"/>
  </r>
  <r>
    <x v="0"/>
    <s v="Egg"/>
    <x v="2"/>
    <n v="173.2"/>
    <n v="176.7"/>
  </r>
  <r>
    <x v="0"/>
    <s v="Milk and products"/>
    <x v="3"/>
    <n v="179.5"/>
    <n v="179.4"/>
  </r>
  <r>
    <x v="0"/>
    <s v="Oils and fats"/>
    <x v="4"/>
    <n v="170"/>
    <n v="164.4"/>
  </r>
  <r>
    <x v="0"/>
    <s v="Fruits"/>
    <x v="5"/>
    <n v="172.2"/>
    <n v="175.8"/>
  </r>
  <r>
    <x v="0"/>
    <s v="Vegetables"/>
    <x v="6"/>
    <n v="161"/>
    <n v="185"/>
  </r>
  <r>
    <x v="0"/>
    <s v="Pulses and products"/>
    <x v="7"/>
    <n v="175.6"/>
    <n v="176.9"/>
  </r>
  <r>
    <x v="0"/>
    <s v="Sugar and Confectionery"/>
    <x v="8"/>
    <n v="122.7"/>
    <n v="124.2"/>
  </r>
  <r>
    <x v="0"/>
    <s v="Spices"/>
    <x v="9"/>
    <n v="218"/>
    <n v="211.9"/>
  </r>
  <r>
    <x v="0"/>
    <s v="Non-alcoholic beverages"/>
    <x v="10"/>
    <n v="173.4"/>
    <n v="165.9"/>
  </r>
  <r>
    <x v="0"/>
    <s v="Prepared meals, snacks, sweets etc."/>
    <x v="11"/>
    <n v="194.2"/>
    <n v="197.7"/>
  </r>
  <r>
    <x v="0"/>
    <s v="Food and beverages"/>
    <x v="12"/>
    <n v="179.1"/>
    <n v="183.1"/>
  </r>
  <r>
    <x v="0"/>
    <s v="Pan, tobacco and intoxicants"/>
    <x v="13"/>
    <n v="201"/>
    <n v="204.2"/>
  </r>
  <r>
    <x v="1"/>
    <s v="Clothing"/>
    <x v="14"/>
    <n v="187.3"/>
    <n v="181.3"/>
  </r>
  <r>
    <x v="1"/>
    <s v="Footwear"/>
    <x v="15"/>
    <n v="179.7"/>
    <n v="168.1"/>
  </r>
  <r>
    <x v="1"/>
    <s v="Clothing and footwear"/>
    <x v="16"/>
    <n v="186.2"/>
    <n v="179.3"/>
  </r>
  <r>
    <x v="2"/>
    <s v="Housing"/>
    <x v="17"/>
    <n v="175.6"/>
    <n v="175.6"/>
  </r>
  <r>
    <x v="3"/>
    <s v="Fuel and light"/>
    <x v="18"/>
    <n v="182.8"/>
    <n v="183.4"/>
  </r>
  <r>
    <x v="2"/>
    <s v="Household goods and services"/>
    <x v="19"/>
    <n v="175.2"/>
    <n v="170.1"/>
  </r>
  <r>
    <x v="4"/>
    <s v="Health"/>
    <x v="20"/>
    <n v="185.7"/>
    <n v="182.2"/>
  </r>
  <r>
    <x v="5"/>
    <s v="Transport and communication"/>
    <x v="21"/>
    <n v="164.8"/>
    <n v="160.4"/>
  </r>
  <r>
    <x v="6"/>
    <s v="Recreation and amusement"/>
    <x v="22"/>
    <n v="171.2"/>
    <n v="169.2"/>
  </r>
  <r>
    <x v="7"/>
    <s v="Education"/>
    <x v="23"/>
    <n v="177.1"/>
    <n v="174.8"/>
  </r>
  <r>
    <x v="4"/>
    <s v="Personal care and effects"/>
    <x v="24"/>
    <n v="185.2"/>
    <n v="185.6"/>
  </r>
  <r>
    <x v="8"/>
    <s v="Miscellaneous"/>
    <x v="25"/>
    <n v="175.7"/>
    <n v="171.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s v="Cereals and products"/>
    <n v="132.9"/>
    <n v="133.30000000000001"/>
    <n v="133.6"/>
    <n v="134.30000000000001"/>
    <n v="134.69999999999999"/>
    <n v="135.30000000000001"/>
    <n v="135.69999999999999"/>
    <n v="135.80000000000001"/>
    <n v="136"/>
    <n v="135.9"/>
    <n v="136.19999999999999"/>
    <n v="136.4"/>
    <n v="136.6"/>
    <n v="136.9"/>
    <n v="137.5"/>
    <n v="138.30000000000001"/>
    <n v="138.6"/>
    <n v="137.4"/>
    <n v="137.4"/>
    <n v="137.5"/>
    <n v="137.1"/>
    <n v="137.6"/>
    <n v="137.80000000000001"/>
    <n v="137.5"/>
    <n v="138.30000000000001"/>
    <n v="138.69999999999999"/>
    <n v="139.30000000000001"/>
    <n v="140.1"/>
    <n v="140.9"/>
    <n v="141.80000000000001"/>
    <n v="142.5"/>
    <n v="143.5"/>
    <n v="144.30000000000001"/>
    <n v="144.80000000000001"/>
    <n v="145.1"/>
    <n v="148.69999999999999"/>
    <n v="145.72500000000002"/>
    <n v="149.6"/>
    <n v="149.6"/>
    <n v="148.9"/>
    <n v="148.4"/>
    <n v="147.5"/>
    <n v="146.80000000000001"/>
    <n v="146"/>
    <n v="144.9"/>
    <n v="144.30000000000001"/>
    <n v="144.1"/>
    <n v="144.30000000000001"/>
    <n v="146.30000000000001"/>
    <n v="146.69999999999999"/>
    <n v="146.4"/>
    <n v="146.6"/>
    <n v="146.6"/>
    <n v="147.4"/>
    <n v="148.19999999999999"/>
    <n v="148.69999999999999"/>
    <n v="149.5"/>
    <n v="150"/>
    <n v="151.30000000000001"/>
    <n v="152.9"/>
    <n v="154.1"/>
    <n v="155"/>
    <n v="156.5"/>
    <n v="160.30000000000001"/>
    <n v="163.5"/>
    <n v="165.2"/>
    <n v="167.4"/>
    <n v="169.2"/>
    <n v="173.8"/>
    <n v="174.4"/>
    <n v="174.4"/>
    <n v="173.8"/>
    <n v="173.7"/>
  </r>
  <r>
    <x v="0"/>
    <s v="Meat and fish"/>
    <n v="141.6"/>
    <n v="145.5"/>
    <n v="145.69999999999999"/>
    <n v="143.4"/>
    <n v="142.4"/>
    <n v="142.19999999999999"/>
    <n v="142.4"/>
    <n v="143.30000000000001"/>
    <n v="144.19999999999999"/>
    <n v="143.5"/>
    <n v="143.6"/>
    <n v="144.4"/>
    <n v="146.6"/>
    <n v="148.69999999999999"/>
    <n v="149.1"/>
    <n v="148"/>
    <n v="145.80000000000001"/>
    <n v="149.5"/>
    <n v="149.19999999999999"/>
    <n v="150.5"/>
    <n v="151.4"/>
    <n v="152"/>
    <n v="153"/>
    <n v="152.13333333333333"/>
    <n v="158.5"/>
    <n v="162.1"/>
    <n v="162.69999999999999"/>
    <n v="160.6"/>
    <n v="160.80000000000001"/>
    <n v="161"/>
    <n v="163.19999999999999"/>
    <n v="165"/>
    <n v="167.4"/>
    <n v="167.5"/>
    <n v="167"/>
    <n v="167.29999999999998"/>
    <n v="167.29999999999998"/>
    <n v="192.7"/>
    <n v="192.7"/>
    <n v="190.9"/>
    <n v="187.1"/>
    <n v="188.9"/>
    <n v="191"/>
    <n v="191"/>
    <n v="190.1"/>
    <n v="186.5"/>
    <n v="192.2"/>
    <n v="198"/>
    <n v="200.5"/>
    <n v="202"/>
    <n v="206.8"/>
    <n v="204"/>
    <n v="204"/>
    <n v="204.6"/>
    <n v="201.6"/>
    <n v="198.8"/>
    <n v="198.7"/>
    <n v="200.6"/>
    <n v="210.7"/>
    <n v="211.8"/>
    <n v="217"/>
    <n v="219.4"/>
    <n v="213"/>
    <n v="206.5"/>
    <n v="209.2"/>
    <n v="210.9"/>
    <n v="209.4"/>
    <n v="209"/>
    <n v="210.7"/>
    <n v="207.7"/>
    <n v="207.7"/>
    <n v="209.3"/>
    <n v="214.3"/>
  </r>
  <r>
    <x v="0"/>
    <s v="Egg"/>
    <n v="126.3"/>
    <n v="128.1"/>
    <n v="129.6"/>
    <n v="129.30000000000001"/>
    <n v="130.19999999999999"/>
    <n v="131.19999999999999"/>
    <n v="142.9"/>
    <n v="145.19999999999999"/>
    <n v="143.69999999999999"/>
    <n v="140.30000000000001"/>
    <n v="138.30000000000001"/>
    <n v="133.9"/>
    <n v="133.6"/>
    <n v="135.6"/>
    <n v="139.19999999999999"/>
    <n v="138.1"/>
    <n v="135.1"/>
    <n v="137.30000000000001"/>
    <n v="137.1"/>
    <n v="138.80000000000001"/>
    <n v="140.19999999999999"/>
    <n v="141.5"/>
    <n v="140.30000000000001"/>
    <n v="140.66666666666666"/>
    <n v="136"/>
    <n v="137.80000000000001"/>
    <n v="140"/>
    <n v="138.5"/>
    <n v="139.6"/>
    <n v="142.6"/>
    <n v="145.6"/>
    <n v="151.1"/>
    <n v="154.9"/>
    <n v="151.80000000000001"/>
    <n v="148.1"/>
    <n v="148.80000000000001"/>
    <n v="150.90000000000003"/>
    <n v="151.4"/>
    <n v="151.4"/>
    <n v="150.80000000000001"/>
    <n v="152.5"/>
    <n v="161.4"/>
    <n v="173.6"/>
    <n v="175.3"/>
    <n v="175.3"/>
    <n v="168.7"/>
    <n v="163.80000000000001"/>
    <n v="164.6"/>
    <n v="170.3"/>
    <n v="180.7"/>
    <n v="182.2"/>
    <n v="172.8"/>
    <n v="172.8"/>
    <n v="171.2"/>
    <n v="173"/>
    <n v="177.9"/>
    <n v="178.8"/>
    <n v="175.8"/>
    <n v="167.8"/>
    <n v="164.5"/>
    <n v="162.4"/>
    <n v="170.8"/>
    <n v="175.2"/>
    <n v="169.2"/>
    <n v="169.7"/>
    <n v="170.9"/>
    <n v="181.4"/>
    <n v="190.2"/>
    <n v="194.5"/>
    <n v="175.2"/>
    <n v="175.2"/>
    <n v="169.6"/>
    <n v="173.2"/>
  </r>
  <r>
    <x v="0"/>
    <s v="Milk and products"/>
    <n v="137.69999999999999"/>
    <n v="138.1"/>
    <n v="138.5"/>
    <n v="139"/>
    <n v="139.6"/>
    <n v="140.6"/>
    <n v="140.80000000000001"/>
    <n v="141"/>
    <n v="141.1"/>
    <n v="140.9"/>
    <n v="141.19999999999999"/>
    <n v="141.6"/>
    <n v="142.1"/>
    <n v="142.30000000000001"/>
    <n v="142.5"/>
    <n v="142.6"/>
    <n v="142.9"/>
    <n v="141.9"/>
    <n v="141.80000000000001"/>
    <n v="142.1"/>
    <n v="142.1"/>
    <n v="142.19999999999999"/>
    <n v="142.30000000000001"/>
    <n v="142.19999999999999"/>
    <n v="142.5"/>
    <n v="143.30000000000001"/>
    <n v="144"/>
    <n v="144.69999999999999"/>
    <n v="145.4"/>
    <n v="146.19999999999999"/>
    <n v="146.69999999999999"/>
    <n v="148.30000000000001"/>
    <n v="150.1"/>
    <n v="150.80000000000001"/>
    <n v="151.5"/>
    <n v="155.6"/>
    <n v="152"/>
    <n v="153.30000000000001"/>
    <n v="153.30000000000001"/>
    <n v="153.30000000000001"/>
    <n v="153.6"/>
    <n v="153.6"/>
    <n v="153.80000000000001"/>
    <n v="154.1"/>
    <n v="154.1"/>
    <n v="154.69999999999999"/>
    <n v="154.9"/>
    <n v="155.4"/>
    <n v="156.1"/>
    <n v="156.19999999999999"/>
    <n v="157.5"/>
    <n v="158.4"/>
    <n v="158.4"/>
    <n v="158.69999999999999"/>
    <n v="159.30000000000001"/>
    <n v="159.9"/>
    <n v="160.5"/>
    <n v="160.69999999999999"/>
    <n v="162.19999999999999"/>
    <n v="163.9"/>
    <n v="164.9"/>
    <n v="165.8"/>
    <n v="166.6"/>
    <n v="168.1"/>
    <n v="169.7"/>
    <n v="170.9"/>
    <n v="172.3"/>
    <n v="173.6"/>
    <n v="174.6"/>
    <n v="177.3"/>
    <n v="177.3"/>
    <n v="178.4"/>
    <n v="179.5"/>
  </r>
  <r>
    <x v="0"/>
    <s v="Oils and fats"/>
    <n v="118.1"/>
    <n v="118.2"/>
    <n v="118.1"/>
    <n v="118.1"/>
    <n v="118.4"/>
    <n v="119"/>
    <n v="119.2"/>
    <n v="120.5"/>
    <n v="120.7"/>
    <n v="120.4"/>
    <n v="120.7"/>
    <n v="121"/>
    <n v="121"/>
    <n v="121.3"/>
    <n v="121.4"/>
    <n v="122.2"/>
    <n v="122.1"/>
    <n v="121.1"/>
    <n v="121.1"/>
    <n v="122"/>
    <n v="121.8"/>
    <n v="122"/>
    <n v="122"/>
    <n v="121.93333333333334"/>
    <n v="122"/>
    <n v="122.2"/>
    <n v="122.5"/>
    <n v="122.9"/>
    <n v="123.5"/>
    <n v="123.9"/>
    <n v="124.3"/>
    <n v="125.7"/>
    <n v="129.9"/>
    <n v="131.4"/>
    <n v="131.19999999999999"/>
    <n v="135.1"/>
    <n v="131.9"/>
    <n v="136.30000000000001"/>
    <n v="136.30000000000001"/>
    <n v="137.4"/>
    <n v="138.19999999999999"/>
    <n v="140.1"/>
    <n v="142.69999999999999"/>
    <n v="146.6"/>
    <n v="150.9"/>
    <n v="158.69999999999999"/>
    <n v="163.9"/>
    <n v="170.1"/>
    <n v="178.7"/>
    <n v="183.7"/>
    <n v="182.1"/>
    <n v="188"/>
    <n v="188"/>
    <n v="190.6"/>
    <n v="190.1"/>
    <n v="187.6"/>
    <n v="184.7"/>
    <n v="184.9"/>
    <n v="194.6"/>
    <n v="199.5"/>
    <n v="202.4"/>
    <n v="200.9"/>
    <n v="195.8"/>
    <n v="192.4"/>
    <n v="188.7"/>
    <n v="186.5"/>
    <n v="188.9"/>
    <n v="188.5"/>
    <n v="187.2"/>
    <n v="179.3"/>
    <n v="179.2"/>
    <n v="174.9"/>
    <n v="170"/>
  </r>
  <r>
    <x v="0"/>
    <s v="Fruits"/>
    <n v="137.9"/>
    <n v="139.19999999999999"/>
    <n v="141.80000000000001"/>
    <n v="145.5"/>
    <n v="143"/>
    <n v="141.5"/>
    <n v="142.19999999999999"/>
    <n v="141.5"/>
    <n v="141.30000000000001"/>
    <n v="142.9"/>
    <n v="146.19999999999999"/>
    <n v="153.5"/>
    <n v="154.6"/>
    <n v="153.19999999999999"/>
    <n v="151.6"/>
    <n v="150.6"/>
    <n v="145.4"/>
    <n v="142.5"/>
    <n v="142.80000000000001"/>
    <n v="139.4"/>
    <n v="135.4"/>
    <n v="136.4"/>
    <n v="137.6"/>
    <n v="136.46666666666667"/>
    <n v="146.5"/>
    <n v="146.80000000000001"/>
    <n v="150.30000000000001"/>
    <n v="149.4"/>
    <n v="146.6"/>
    <n v="148"/>
    <n v="147.4"/>
    <n v="145.69999999999999"/>
    <n v="143.19999999999999"/>
    <n v="141.80000000000001"/>
    <n v="142.5"/>
    <n v="149.9"/>
    <n v="144.35"/>
    <n v="147.19999999999999"/>
    <n v="147.19999999999999"/>
    <n v="150.4"/>
    <n v="150.9"/>
    <n v="151.19999999999999"/>
    <n v="148.4"/>
    <n v="147.69999999999999"/>
    <n v="149.6"/>
    <n v="150.69999999999999"/>
    <n v="153.69999999999999"/>
    <n v="164.4"/>
    <n v="167.1"/>
    <n v="164.6"/>
    <n v="163.9"/>
    <n v="156.80000000000001"/>
    <n v="156.69999999999999"/>
    <n v="155.69999999999999"/>
    <n v="156.5"/>
    <n v="154.9"/>
    <n v="153.69999999999999"/>
    <n v="153.69999999999999"/>
    <n v="157.6"/>
    <n v="172.6"/>
    <n v="171"/>
    <n v="169.7"/>
    <n v="174.2"/>
    <n v="172.9"/>
    <n v="165.7"/>
    <n v="163.80000000000001"/>
    <n v="160.69999999999999"/>
    <n v="158"/>
    <n v="158.30000000000001"/>
    <n v="169.5"/>
    <n v="169.5"/>
    <n v="176.3"/>
    <n v="172.2"/>
  </r>
  <r>
    <x v="0"/>
    <s v="Vegetables"/>
    <n v="125.6"/>
    <n v="133.30000000000001"/>
    <n v="159.5"/>
    <n v="168.6"/>
    <n v="156.6"/>
    <n v="162.6"/>
    <n v="173.8"/>
    <n v="161.69999999999999"/>
    <n v="151.6"/>
    <n v="140.5"/>
    <n v="134.6"/>
    <n v="132.6"/>
    <n v="135.6"/>
    <n v="143.69999999999999"/>
    <n v="155.9"/>
    <n v="156.6"/>
    <n v="150"/>
    <n v="146.69999999999999"/>
    <n v="146.69999999999999"/>
    <n v="135.19999999999999"/>
    <n v="131.30000000000001"/>
    <n v="129.69999999999999"/>
    <n v="132.6"/>
    <n v="131.20000000000002"/>
    <n v="143"/>
    <n v="150.5"/>
    <n v="160.30000000000001"/>
    <n v="167.4"/>
    <n v="173.2"/>
    <n v="188.4"/>
    <n v="199.6"/>
    <n v="217"/>
    <n v="197"/>
    <n v="170.7"/>
    <n v="157.30000000000001"/>
    <n v="168.6"/>
    <n v="173.4"/>
    <n v="156.5"/>
    <n v="156.5"/>
    <n v="178.1"/>
    <n v="186.7"/>
    <n v="209.2"/>
    <n v="230"/>
    <n v="230.5"/>
    <n v="194.2"/>
    <n v="160"/>
    <n v="149.5"/>
    <n v="144.1"/>
    <n v="147.9"/>
    <n v="155.4"/>
    <n v="164.2"/>
    <n v="162.19999999999999"/>
    <n v="162.30000000000001"/>
    <n v="185.3"/>
    <n v="199.2"/>
    <n v="188.3"/>
    <n v="174.3"/>
    <n v="169.7"/>
    <n v="166.9"/>
    <n v="166.2"/>
    <n v="174.9"/>
    <n v="182.3"/>
    <n v="182.1"/>
    <n v="186.7"/>
    <n v="191.8"/>
    <n v="199.7"/>
    <n v="183.1"/>
    <n v="159.9"/>
    <n v="153.9"/>
    <n v="152.69999999999999"/>
    <n v="152.80000000000001"/>
    <n v="155.4"/>
    <n v="161"/>
  </r>
  <r>
    <x v="0"/>
    <s v="Pulses and products"/>
    <n v="138.30000000000001"/>
    <n v="136.19999999999999"/>
    <n v="133.6"/>
    <n v="132.69999999999999"/>
    <n v="132.9"/>
    <n v="132.30000000000001"/>
    <n v="131.19999999999999"/>
    <n v="129.1"/>
    <n v="127.3"/>
    <n v="125.8"/>
    <n v="124.6"/>
    <n v="123.5"/>
    <n v="122.3"/>
    <n v="121.4"/>
    <n v="121.7"/>
    <n v="122.4"/>
    <n v="121.4"/>
    <n v="119.1"/>
    <n v="119.1"/>
    <n v="119.8"/>
    <n v="120.3"/>
    <n v="121"/>
    <n v="121.8"/>
    <n v="121.03333333333335"/>
    <n v="124.9"/>
    <n v="128.30000000000001"/>
    <n v="130"/>
    <n v="130.9"/>
    <n v="131.6"/>
    <n v="132.5"/>
    <n v="135.69999999999999"/>
    <n v="138.30000000000001"/>
    <n v="140.4"/>
    <n v="141.1"/>
    <n v="141.1"/>
    <n v="150.4"/>
    <n v="143.25"/>
    <n v="150.9"/>
    <n v="150.9"/>
    <n v="150.4"/>
    <n v="149.80000000000001"/>
    <n v="150.9"/>
    <n v="156.80000000000001"/>
    <n v="160.19999999999999"/>
    <n v="160.4"/>
    <n v="158.80000000000001"/>
    <n v="159.80000000000001"/>
    <n v="161.69999999999999"/>
    <n v="165.4"/>
    <n v="166"/>
    <n v="164"/>
    <n v="164.1"/>
    <n v="164.1"/>
    <n v="165.2"/>
    <n v="165.3"/>
    <n v="164.4"/>
    <n v="163.9"/>
    <n v="163.69999999999999"/>
    <n v="163.9"/>
    <n v="164.7"/>
    <n v="164.7"/>
    <n v="164.3"/>
    <n v="164.3"/>
    <n v="167.2"/>
    <n v="169.1"/>
    <n v="169.8"/>
    <n v="170.5"/>
    <n v="170.8"/>
    <n v="170.9"/>
    <n v="171"/>
    <n v="171.1"/>
    <n v="173.4"/>
    <n v="175.6"/>
  </r>
  <r>
    <x v="0"/>
    <s v="Sugar and Confectionery"/>
    <n v="119.4"/>
    <n v="119.6"/>
    <n v="120.5"/>
    <n v="121.2"/>
    <n v="121.5"/>
    <n v="121.8"/>
    <n v="123"/>
    <n v="121.5"/>
    <n v="118.8"/>
    <n v="117.1"/>
    <n v="116.1"/>
    <n v="113.7"/>
    <n v="109.6"/>
    <n v="111.1"/>
    <n v="113.5"/>
    <n v="114.7"/>
    <n v="113.7"/>
    <n v="111.9"/>
    <n v="111.9"/>
    <n v="110.3"/>
    <n v="109.1"/>
    <n v="109"/>
    <n v="109"/>
    <n v="109.03333333333335"/>
    <n v="109.9"/>
    <n v="111"/>
    <n v="111.1"/>
    <n v="112"/>
    <n v="113.2"/>
    <n v="114"/>
    <n v="114.2"/>
    <n v="114"/>
    <n v="114.1"/>
    <n v="113.6"/>
    <n v="113.2"/>
    <n v="120.3"/>
    <n v="115.3"/>
    <n v="114.2"/>
    <n v="114.2"/>
    <n v="115.1"/>
    <n v="116.4"/>
    <n v="116.2"/>
    <n v="115.7"/>
    <n v="115.3"/>
    <n v="114.6"/>
    <n v="112.8"/>
    <n v="112.6"/>
    <n v="113.1"/>
    <n v="114.8"/>
    <n v="115.1"/>
    <n v="114.5"/>
    <n v="119.7"/>
    <n v="119.7"/>
    <n v="121.9"/>
    <n v="122.4"/>
    <n v="121"/>
    <n v="120"/>
    <n v="118.9"/>
    <n v="118.8"/>
    <n v="119"/>
    <n v="119.7"/>
    <n v="119.9"/>
    <n v="120"/>
    <n v="120.9"/>
    <n v="121.6"/>
    <n v="121.9"/>
    <n v="122.1"/>
    <n v="121.8"/>
    <n v="121.1"/>
    <n v="120"/>
    <n v="120"/>
    <n v="121.3"/>
    <n v="122.7"/>
  </r>
  <r>
    <x v="0"/>
    <s v="Spices"/>
    <n v="136"/>
    <n v="135.30000000000001"/>
    <n v="135.19999999999999"/>
    <n v="135.6"/>
    <n v="135.6"/>
    <n v="136.30000000000001"/>
    <n v="136.80000000000001"/>
    <n v="137.1"/>
    <n v="137.5"/>
    <n v="137.30000000000001"/>
    <n v="137.80000000000001"/>
    <n v="138.19999999999999"/>
    <n v="138.1"/>
    <n v="138.4"/>
    <n v="138.9"/>
    <n v="139.4"/>
    <n v="139.5"/>
    <n v="141"/>
    <n v="140.9"/>
    <n v="140.6"/>
    <n v="139.4"/>
    <n v="139.69999999999999"/>
    <n v="139.5"/>
    <n v="139.53333333333333"/>
    <n v="139.9"/>
    <n v="140.6"/>
    <n v="141.69999999999999"/>
    <n v="142.6"/>
    <n v="144.1"/>
    <n v="145.4"/>
    <n v="147"/>
    <n v="148.69999999999999"/>
    <n v="150.9"/>
    <n v="152"/>
    <n v="153.19999999999999"/>
    <n v="157.1"/>
    <n v="153.29999999999998"/>
    <n v="159.5"/>
    <n v="159.5"/>
    <n v="160"/>
    <n v="160.30000000000001"/>
    <n v="161"/>
    <n v="161.80000000000001"/>
    <n v="163"/>
    <n v="164"/>
    <n v="164.2"/>
    <n v="163.5"/>
    <n v="163.9"/>
    <n v="168.2"/>
    <n v="168.5"/>
    <n v="168.3"/>
    <n v="168.8"/>
    <n v="168.8"/>
    <n v="169.3"/>
    <n v="169.6"/>
    <n v="170.5"/>
    <n v="172.1"/>
    <n v="174.3"/>
    <n v="177.4"/>
    <n v="181.3"/>
    <n v="184.9"/>
    <n v="187.1"/>
    <n v="190"/>
    <n v="193.6"/>
    <n v="197.3"/>
    <n v="199.9"/>
    <n v="202.8"/>
    <n v="205.2"/>
    <n v="208.4"/>
    <n v="209.7"/>
    <n v="209.7"/>
    <n v="212.9"/>
    <n v="218"/>
  </r>
  <r>
    <x v="0"/>
    <s v="Non-alcoholic beverages"/>
    <n v="127.6"/>
    <n v="127.8"/>
    <n v="128.5"/>
    <n v="128.69999999999999"/>
    <n v="128.80000000000001"/>
    <n v="128.69999999999999"/>
    <n v="129.19999999999999"/>
    <n v="128.80000000000001"/>
    <n v="129"/>
    <n v="128.6"/>
    <n v="129.1"/>
    <n v="129.6"/>
    <n v="129.9"/>
    <n v="130.30000000000001"/>
    <n v="130.30000000000001"/>
    <n v="131.1"/>
    <n v="130.80000000000001"/>
    <n v="133.6"/>
    <n v="133.5"/>
    <n v="133.80000000000001"/>
    <n v="133.30000000000001"/>
    <n v="133.6"/>
    <n v="133.69999999999999"/>
    <n v="133.53333333333333"/>
    <n v="134"/>
    <n v="134.19999999999999"/>
    <n v="134.69999999999999"/>
    <n v="134.9"/>
    <n v="135"/>
    <n v="135.1"/>
    <n v="135.30000000000001"/>
    <n v="135.80000000000001"/>
    <n v="136.1"/>
    <n v="136.5"/>
    <n v="136.69999999999999"/>
    <n v="136.80000000000001"/>
    <n v="136.52500000000001"/>
    <n v="139.4"/>
    <n v="139.4"/>
    <n v="140.6"/>
    <n v="142.19999999999999"/>
    <n v="144"/>
    <n v="146.5"/>
    <n v="149.19999999999999"/>
    <n v="151.80000000000001"/>
    <n v="155.5"/>
    <n v="156.5"/>
    <n v="157.6"/>
    <n v="159.30000000000001"/>
    <n v="160"/>
    <n v="160.9"/>
    <n v="162.69999999999999"/>
    <n v="162.69999999999999"/>
    <n v="163.19999999999999"/>
    <n v="163.69999999999999"/>
    <n v="164.2"/>
    <n v="164.3"/>
    <n v="164.7"/>
    <n v="165.3"/>
    <n v="166.2"/>
    <n v="167.1"/>
    <n v="167.9"/>
    <n v="168.4"/>
    <n v="168.8"/>
    <n v="169.4"/>
    <n v="169.9"/>
    <n v="170.4"/>
    <n v="171"/>
    <n v="171.4"/>
    <n v="172.3"/>
    <n v="172.3"/>
    <n v="172.9"/>
    <n v="173.4"/>
  </r>
  <r>
    <x v="0"/>
    <s v="Prepared meals, snacks, sweets etc."/>
    <n v="144.5"/>
    <n v="144.9"/>
    <n v="145.80000000000001"/>
    <n v="146.80000000000001"/>
    <n v="147.30000000000001"/>
    <n v="148.1"/>
    <n v="148.9"/>
    <n v="149"/>
    <n v="149.5"/>
    <n v="149.6"/>
    <n v="150.4"/>
    <n v="151.19999999999999"/>
    <n v="151.69999999999999"/>
    <n v="151.80000000000001"/>
    <n v="152.30000000000001"/>
    <n v="153"/>
    <n v="153.80000000000001"/>
    <n v="154.5"/>
    <n v="154.5"/>
    <n v="154.6"/>
    <n v="154.6"/>
    <n v="154.9"/>
    <n v="155.19999999999999"/>
    <n v="154.9"/>
    <n v="155.5"/>
    <n v="155.9"/>
    <n v="156.19999999999999"/>
    <n v="156.6"/>
    <n v="156.80000000000001"/>
    <n v="157.1"/>
    <n v="157.5"/>
    <n v="158"/>
    <n v="158.6"/>
    <n v="159.1"/>
    <n v="159.6"/>
    <n v="159.1"/>
    <n v="159.1"/>
    <n v="161.80000000000001"/>
    <n v="161.80000000000001"/>
    <n v="162.30000000000001"/>
    <n v="162.9"/>
    <n v="163.19999999999999"/>
    <n v="163.80000000000001"/>
    <n v="164.8"/>
    <n v="165.6"/>
    <n v="167.5"/>
    <n v="168.2"/>
    <n v="168.9"/>
    <n v="170.4"/>
    <n v="172.4"/>
    <n v="172.2"/>
    <n v="173.9"/>
    <n v="173.9"/>
    <n v="174.7"/>
    <n v="175.5"/>
    <n v="176.5"/>
    <n v="177.3"/>
    <n v="178"/>
    <n v="179.3"/>
    <n v="180.9"/>
    <n v="182.5"/>
    <n v="183.9"/>
    <n v="185.2"/>
    <n v="186.3"/>
    <n v="187.4"/>
    <n v="188.3"/>
    <n v="189.5"/>
    <n v="190.3"/>
    <n v="191.2"/>
    <n v="193"/>
    <n v="193"/>
    <n v="193.5"/>
    <n v="194.2"/>
  </r>
  <r>
    <x v="0"/>
    <s v="Food and beverages"/>
    <n v="133.69999999999999"/>
    <n v="135.19999999999999"/>
    <n v="139"/>
    <n v="140.6"/>
    <n v="139"/>
    <n v="140.1"/>
    <n v="142.1"/>
    <n v="140.5"/>
    <n v="139.19999999999999"/>
    <n v="137.6"/>
    <n v="137.19999999999999"/>
    <n v="137.5"/>
    <n v="138.1"/>
    <n v="139.4"/>
    <n v="141.4"/>
    <n v="141.69999999999999"/>
    <n v="140.4"/>
    <n v="139.69999999999999"/>
    <n v="139.69999999999999"/>
    <n v="138.19999999999999"/>
    <n v="137.4"/>
    <n v="137.5"/>
    <n v="138.1"/>
    <n v="137.66666666666666"/>
    <n v="140.9"/>
    <n v="142.69999999999999"/>
    <n v="144.69999999999999"/>
    <n v="145.9"/>
    <n v="147"/>
    <n v="149.6"/>
    <n v="151.9"/>
    <n v="155"/>
    <n v="153.5"/>
    <n v="150.5"/>
    <n v="148.9"/>
    <n v="150.96666666666667"/>
    <n v="150.96666666666667"/>
    <n v="154"/>
    <n v="154"/>
    <n v="157"/>
    <n v="158"/>
    <n v="161.4"/>
    <n v="164.7"/>
    <n v="165.4"/>
    <n v="161"/>
    <n v="156.9"/>
    <n v="156.69999999999999"/>
    <n v="158"/>
    <n v="160.69999999999999"/>
    <n v="162.6"/>
    <n v="164"/>
    <n v="164"/>
    <n v="164"/>
    <n v="167.7"/>
    <n v="169.7"/>
    <n v="168.2"/>
    <n v="166.4"/>
    <n v="166.2"/>
    <n v="168.4"/>
    <n v="170.8"/>
    <n v="173.3"/>
    <n v="174.9"/>
    <n v="175"/>
    <n v="176.3"/>
    <n v="177.8"/>
    <n v="179.6"/>
    <n v="178.3"/>
    <n v="175.9"/>
    <n v="176.7"/>
    <n v="177"/>
    <n v="177"/>
    <n v="177.9"/>
    <n v="179.1"/>
  </r>
  <r>
    <x v="0"/>
    <s v="Pan, tobacco and intoxicants"/>
    <n v="146.19999999999999"/>
    <n v="146.5"/>
    <n v="148.19999999999999"/>
    <n v="149.80000000000001"/>
    <n v="150.80000000000001"/>
    <n v="151.6"/>
    <n v="153.19999999999999"/>
    <n v="154.19999999999999"/>
    <n v="154.69999999999999"/>
    <n v="154.9"/>
    <n v="156.30000000000001"/>
    <n v="156.9"/>
    <n v="157.9"/>
    <n v="158.30000000000001"/>
    <n v="157.5"/>
    <n v="157.9"/>
    <n v="159.19999999999999"/>
    <n v="162.6"/>
    <n v="162.6"/>
    <n v="163"/>
    <n v="163.19999999999999"/>
    <n v="163.4"/>
    <n v="163.5"/>
    <n v="163.36666666666667"/>
    <n v="164.1"/>
    <n v="164.9"/>
    <n v="165.2"/>
    <n v="165.8"/>
    <n v="166.5"/>
    <n v="167.1"/>
    <n v="167.9"/>
    <n v="168.5"/>
    <n v="169.2"/>
    <n v="170.1"/>
    <n v="171.2"/>
    <n v="170.16666666666666"/>
    <n v="170.16666666666666"/>
    <n v="183.5"/>
    <n v="183.5"/>
    <n v="182.6"/>
    <n v="184.4"/>
    <n v="184.3"/>
    <n v="184.8"/>
    <n v="185.4"/>
    <n v="186.5"/>
    <n v="188.3"/>
    <n v="188.1"/>
    <n v="188.8"/>
    <n v="191.9"/>
    <n v="190.8"/>
    <n v="191.2"/>
    <n v="192.1"/>
    <n v="192.1"/>
    <n v="192.7"/>
    <n v="192.9"/>
    <n v="192.4"/>
    <n v="192.2"/>
    <n v="192.8"/>
    <n v="193.7"/>
    <n v="193.9"/>
    <n v="194.1"/>
    <n v="194.3"/>
    <n v="194.6"/>
    <n v="195"/>
    <n v="195.9"/>
    <n v="196.3"/>
    <n v="196.9"/>
    <n v="197.3"/>
    <n v="198.2"/>
    <n v="199.5"/>
    <n v="199.5"/>
    <n v="200.6"/>
    <n v="201"/>
  </r>
  <r>
    <x v="1"/>
    <s v="Clothing"/>
    <n v="138.19999999999999"/>
    <n v="138.5"/>
    <n v="139.30000000000001"/>
    <n v="140.30000000000001"/>
    <n v="141.1"/>
    <n v="142"/>
    <n v="143"/>
    <n v="143.1"/>
    <n v="143.5"/>
    <n v="143.80000000000001"/>
    <n v="144.30000000000001"/>
    <n v="145.30000000000001"/>
    <n v="146"/>
    <n v="146.4"/>
    <n v="146.80000000000001"/>
    <n v="147.30000000000001"/>
    <n v="147.69999999999999"/>
    <n v="148"/>
    <n v="148"/>
    <n v="148.1"/>
    <n v="147.6"/>
    <n v="147.69999999999999"/>
    <n v="147.9"/>
    <n v="147.73333333333332"/>
    <n v="148.4"/>
    <n v="148.6"/>
    <n v="148.9"/>
    <n v="149.1"/>
    <n v="149.19999999999999"/>
    <n v="149.4"/>
    <n v="149.9"/>
    <n v="150.30000000000001"/>
    <n v="150.5"/>
    <n v="150.80000000000001"/>
    <n v="151.19999999999999"/>
    <n v="150.83333333333334"/>
    <n v="150.83333333333334"/>
    <n v="152.5"/>
    <n v="152.5"/>
    <n v="153.1"/>
    <n v="153.4"/>
    <n v="153.69999999999999"/>
    <n v="154.30000000000001"/>
    <n v="155"/>
    <n v="155.5"/>
    <n v="157.19999999999999"/>
    <n v="157.80000000000001"/>
    <n v="158.80000000000001"/>
    <n v="161.80000000000001"/>
    <n v="162.19999999999999"/>
    <n v="162.80000000000001"/>
    <n v="164.5"/>
    <n v="164.6"/>
    <n v="165.7"/>
    <n v="167.2"/>
    <n v="168.5"/>
    <n v="169.9"/>
    <n v="170.8"/>
    <n v="172.1"/>
    <n v="173.9"/>
    <n v="175.6"/>
    <n v="177.1"/>
    <n v="178.3"/>
    <n v="179.5"/>
    <n v="180.9"/>
    <n v="181.9"/>
    <n v="183.1"/>
    <n v="184"/>
    <n v="184.9"/>
    <n v="186.2"/>
    <n v="186.1"/>
    <n v="186.9"/>
    <n v="187.3"/>
  </r>
  <r>
    <x v="1"/>
    <s v="Footwear"/>
    <n v="131.4"/>
    <n v="131.69999999999999"/>
    <n v="132.1"/>
    <n v="133"/>
    <n v="133.4"/>
    <n v="134.1"/>
    <n v="134.80000000000001"/>
    <n v="135.1"/>
    <n v="135.5"/>
    <n v="135.6"/>
    <n v="136.19999999999999"/>
    <n v="136.69999999999999"/>
    <n v="137.4"/>
    <n v="138.1"/>
    <n v="138.4"/>
    <n v="138.80000000000001"/>
    <n v="139.1"/>
    <n v="139.19999999999999"/>
    <n v="139.1"/>
    <n v="139.4"/>
    <n v="139"/>
    <n v="139.69999999999999"/>
    <n v="139.9"/>
    <n v="139.53333333333333"/>
    <n v="140.4"/>
    <n v="140.4"/>
    <n v="140.5"/>
    <n v="140.6"/>
    <n v="140.6"/>
    <n v="140.80000000000001"/>
    <n v="141"/>
    <n v="141.30000000000001"/>
    <n v="141.5"/>
    <n v="141.69999999999999"/>
    <n v="141.9"/>
    <n v="141.70000000000002"/>
    <n v="141.70000000000002"/>
    <n v="144.4"/>
    <n v="144.4"/>
    <n v="143.4"/>
    <n v="144.30000000000001"/>
    <n v="144.6"/>
    <n v="144.9"/>
    <n v="145.4"/>
    <n v="146.1"/>
    <n v="147.4"/>
    <n v="147.9"/>
    <n v="148.5"/>
    <n v="152.1"/>
    <n v="151.80000000000001"/>
    <n v="153.1"/>
    <n v="155.30000000000001"/>
    <n v="155.30000000000001"/>
    <n v="156.30000000000001"/>
    <n v="157.4"/>
    <n v="158.69999999999999"/>
    <n v="160.69999999999999"/>
    <n v="162.4"/>
    <n v="164.6"/>
    <n v="166.5"/>
    <n v="168.4"/>
    <n v="169.9"/>
    <n v="171.3"/>
    <n v="172.7"/>
    <n v="174.3"/>
    <n v="175.3"/>
    <n v="176.2"/>
    <n v="177"/>
    <n v="177.6"/>
    <n v="178.7"/>
    <n v="178.7"/>
    <n v="179.2"/>
    <n v="179.7"/>
  </r>
  <r>
    <x v="1"/>
    <s v="Clothing and footwear"/>
    <n v="137.19999999999999"/>
    <n v="137.5"/>
    <n v="138.30000000000001"/>
    <n v="139.30000000000001"/>
    <n v="140"/>
    <n v="140.80000000000001"/>
    <n v="141.80000000000001"/>
    <n v="142"/>
    <n v="142.30000000000001"/>
    <n v="142.6"/>
    <n v="143.1"/>
    <n v="144"/>
    <n v="144.69999999999999"/>
    <n v="145.19999999999999"/>
    <n v="145.6"/>
    <n v="146.1"/>
    <n v="146.5"/>
    <n v="146.80000000000001"/>
    <n v="146.69999999999999"/>
    <n v="146.80000000000001"/>
    <n v="146.4"/>
    <n v="146.5"/>
    <n v="146.69999999999999"/>
    <n v="146.53333333333333"/>
    <n v="147.30000000000001"/>
    <n v="147.4"/>
    <n v="147.6"/>
    <n v="147.9"/>
    <n v="147.9"/>
    <n v="148.19999999999999"/>
    <n v="148.6"/>
    <n v="149"/>
    <n v="149.19999999999999"/>
    <n v="149.5"/>
    <n v="149.80000000000001"/>
    <n v="149.5"/>
    <n v="149.5"/>
    <n v="151.4"/>
    <n v="151.4"/>
    <n v="151.69999999999999"/>
    <n v="152"/>
    <n v="152.30000000000001"/>
    <n v="152.80000000000001"/>
    <n v="153.6"/>
    <n v="154.19999999999999"/>
    <n v="155.80000000000001"/>
    <n v="156.4"/>
    <n v="157.30000000000001"/>
    <n v="160.4"/>
    <n v="160.69999999999999"/>
    <n v="161.4"/>
    <n v="163.19999999999999"/>
    <n v="163.30000000000001"/>
    <n v="164.3"/>
    <n v="165.8"/>
    <n v="167"/>
    <n v="168.5"/>
    <n v="169.6"/>
    <n v="171.1"/>
    <n v="172.8"/>
    <n v="174.6"/>
    <n v="176"/>
    <n v="177.3"/>
    <n v="178.5"/>
    <n v="179.9"/>
    <n v="181"/>
    <n v="182.1"/>
    <n v="183"/>
    <n v="183.8"/>
    <n v="185.1"/>
    <n v="185.1"/>
    <n v="185.7"/>
    <n v="186.2"/>
  </r>
  <r>
    <x v="2"/>
    <s v="Housing"/>
    <n v="132.1"/>
    <n v="131.4"/>
    <n v="132.6"/>
    <n v="134.4"/>
    <n v="135.69999999999999"/>
    <n v="137.30000000000001"/>
    <n v="138.6"/>
    <n v="139.1"/>
    <n v="140.4"/>
    <n v="141.30000000000001"/>
    <n v="142"/>
    <n v="142.9"/>
    <n v="143.19999999999999"/>
    <n v="142.5"/>
    <n v="143.6"/>
    <n v="144.6"/>
    <n v="145.30000000000001"/>
    <n v="146.9"/>
    <n v="146.9"/>
    <n v="146.5"/>
    <n v="147.69999999999999"/>
    <n v="148.5"/>
    <n v="149"/>
    <n v="148.4"/>
    <n v="150.1"/>
    <n v="149.4"/>
    <n v="150.6"/>
    <n v="151.6"/>
    <n v="152.19999999999999"/>
    <n v="153"/>
    <n v="153.5"/>
    <n v="152.80000000000001"/>
    <n v="153.9"/>
    <n v="154.80000000000001"/>
    <n v="154.5"/>
    <n v="155.6"/>
    <n v="154.70000000000002"/>
    <n v="154.69999999999999"/>
    <n v="154.69999999999999"/>
    <n v="155.5"/>
    <n v="156.30000000000001"/>
    <n v="156.5"/>
    <n v="158"/>
    <n v="158.4"/>
    <n v="157.69999999999999"/>
    <n v="159.80000000000001"/>
    <n v="159.9"/>
    <n v="161.4"/>
    <n v="161.6"/>
    <n v="160.5"/>
    <n v="161.5"/>
    <n v="162.1"/>
    <n v="162.1"/>
    <n v="163.6"/>
    <n v="164.2"/>
    <n v="163.4"/>
    <n v="164.5"/>
    <n v="165.5"/>
    <n v="165.3"/>
    <n v="167"/>
    <n v="167.5"/>
    <n v="166.8"/>
    <n v="167.8"/>
    <n v="169"/>
    <n v="169.5"/>
    <n v="171.2"/>
    <n v="171.8"/>
    <n v="170.7"/>
    <n v="172.1"/>
    <n v="173.5"/>
    <n v="173.5"/>
    <n v="175.2"/>
    <n v="175.6"/>
  </r>
  <r>
    <x v="3"/>
    <s v="Fuel and light"/>
    <n v="129.4"/>
    <n v="128.80000000000001"/>
    <n v="129.4"/>
    <n v="129.80000000000001"/>
    <n v="131"/>
    <n v="132.19999999999999"/>
    <n v="135.30000000000001"/>
    <n v="136.6"/>
    <n v="136.6"/>
    <n v="136.69999999999999"/>
    <n v="136.5"/>
    <n v="136.5"/>
    <n v="136.9"/>
    <n v="138.1"/>
    <n v="139.69999999999999"/>
    <n v="140.9"/>
    <n v="142.30000000000001"/>
    <n v="145.30000000000001"/>
    <n v="145.1"/>
    <n v="142.69999999999999"/>
    <n v="139.5"/>
    <n v="138.4"/>
    <n v="139.69999999999999"/>
    <n v="139.19999999999999"/>
    <n v="140.30000000000001"/>
    <n v="141.19999999999999"/>
    <n v="139.30000000000001"/>
    <n v="138.5"/>
    <n v="139.19999999999999"/>
    <n v="140.6"/>
    <n v="142.30000000000001"/>
    <n v="143.69999999999999"/>
    <n v="144.6"/>
    <n v="147.19999999999999"/>
    <n v="148.9"/>
    <n v="144.1"/>
    <n v="146.19999999999999"/>
    <n v="141.9"/>
    <n v="141.9"/>
    <n v="143"/>
    <n v="142.9"/>
    <n v="143.1"/>
    <n v="143.6"/>
    <n v="144.6"/>
    <n v="147.9"/>
    <n v="152.4"/>
    <n v="155.5"/>
    <n v="155.6"/>
    <n v="159.4"/>
    <n v="159.80000000000001"/>
    <n v="160.69999999999999"/>
    <n v="162.6"/>
    <n v="162.6"/>
    <n v="164.2"/>
    <n v="163.9"/>
    <n v="164.1"/>
    <n v="164.2"/>
    <n v="165.7"/>
    <n v="167.2"/>
    <n v="172.2"/>
    <n v="174.6"/>
    <n v="176"/>
    <n v="179.6"/>
    <n v="178.8"/>
    <n v="179.5"/>
    <n v="180.5"/>
    <n v="181.3"/>
    <n v="182"/>
    <n v="182"/>
    <n v="182.1"/>
    <n v="181.9"/>
    <n v="181.7"/>
    <n v="182.8"/>
  </r>
  <r>
    <x v="2"/>
    <s v="Household goods and services"/>
    <n v="130.9"/>
    <n v="131.19999999999999"/>
    <n v="131.9"/>
    <n v="132.80000000000001"/>
    <n v="133.30000000000001"/>
    <n v="133.6"/>
    <n v="134.4"/>
    <n v="134.69999999999999"/>
    <n v="134.9"/>
    <n v="135.19999999999999"/>
    <n v="135.6"/>
    <n v="136.6"/>
    <n v="137.4"/>
    <n v="137.9"/>
    <n v="138.6"/>
    <n v="139.4"/>
    <n v="139.69999999999999"/>
    <n v="142.19999999999999"/>
    <n v="142.19999999999999"/>
    <n v="143.19999999999999"/>
    <n v="143.6"/>
    <n v="143.69999999999999"/>
    <n v="143.80000000000001"/>
    <n v="143.69999999999999"/>
    <n v="143.69999999999999"/>
    <n v="143.80000000000001"/>
    <n v="144.19999999999999"/>
    <n v="144.5"/>
    <n v="144.6"/>
    <n v="145"/>
    <n v="145.30000000000001"/>
    <n v="145.80000000000001"/>
    <n v="146.19999999999999"/>
    <n v="146.4"/>
    <n v="146.4"/>
    <n v="146.33333333333334"/>
    <n v="146.33333333333334"/>
    <n v="146.4"/>
    <n v="146.4"/>
    <n v="148.4"/>
    <n v="148.69999999999999"/>
    <n v="148.69999999999999"/>
    <n v="149.19999999999999"/>
    <n v="149.69999999999999"/>
    <n v="150"/>
    <n v="150.9"/>
    <n v="151.19999999999999"/>
    <n v="151.80000000000001"/>
    <n v="154.69999999999999"/>
    <n v="154.80000000000001"/>
    <n v="155.80000000000001"/>
    <n v="157.5"/>
    <n v="157.5"/>
    <n v="158.4"/>
    <n v="159.30000000000001"/>
    <n v="160.19999999999999"/>
    <n v="161.1"/>
    <n v="161.80000000000001"/>
    <n v="162.80000000000001"/>
    <n v="164"/>
    <n v="165.2"/>
    <n v="166.4"/>
    <n v="167.4"/>
    <n v="168.5"/>
    <n v="169.5"/>
    <n v="170.4"/>
    <n v="171.4"/>
    <n v="172.1"/>
    <n v="172.9"/>
    <n v="174.2"/>
    <n v="174.2"/>
    <n v="174.6"/>
    <n v="175.2"/>
  </r>
  <r>
    <x v="4"/>
    <s v="Health"/>
    <n v="128.4"/>
    <n v="128.5"/>
    <n v="129.4"/>
    <n v="130.19999999999999"/>
    <n v="130.6"/>
    <n v="131.30000000000001"/>
    <n v="132.6"/>
    <n v="133.1"/>
    <n v="133.30000000000001"/>
    <n v="133.80000000000001"/>
    <n v="134.30000000000001"/>
    <n v="135.19999999999999"/>
    <n v="136"/>
    <n v="136.19999999999999"/>
    <n v="137"/>
    <n v="137.69999999999999"/>
    <n v="138.4"/>
    <n v="142.1"/>
    <n v="142.1"/>
    <n v="144.9"/>
    <n v="145.1"/>
    <n v="145.6"/>
    <n v="146.19999999999999"/>
    <n v="145.63333333333333"/>
    <n v="146.9"/>
    <n v="147.4"/>
    <n v="147.9"/>
    <n v="148.5"/>
    <n v="149"/>
    <n v="149.4"/>
    <n v="149.9"/>
    <n v="150.4"/>
    <n v="151.19999999999999"/>
    <n v="151.69999999999999"/>
    <n v="152.30000000000001"/>
    <n v="150.69999999999999"/>
    <n v="151.47499999999999"/>
    <n v="154.4"/>
    <n v="154.4"/>
    <n v="155"/>
    <n v="155.6"/>
    <n v="156.30000000000001"/>
    <n v="157.19999999999999"/>
    <n v="158.30000000000001"/>
    <n v="159.30000000000001"/>
    <n v="161.30000000000001"/>
    <n v="161.69999999999999"/>
    <n v="162.30000000000001"/>
    <n v="165.8"/>
    <n v="166.3"/>
    <n v="167"/>
    <n v="168.4"/>
    <n v="168.4"/>
    <n v="169.1"/>
    <n v="169.9"/>
    <n v="170.6"/>
    <n v="171.4"/>
    <n v="172.2"/>
    <n v="173"/>
    <n v="174"/>
    <n v="174.8"/>
    <n v="175.4"/>
    <n v="176.1"/>
    <n v="176.8"/>
    <n v="177.8"/>
    <n v="178.7"/>
    <n v="179.8"/>
    <n v="181.1"/>
    <n v="182.3"/>
    <n v="184.4"/>
    <n v="184.4"/>
    <n v="185"/>
    <n v="185.7"/>
  </r>
  <r>
    <x v="5"/>
    <s v="Transport and communication"/>
    <n v="116.7"/>
    <n v="116.5"/>
    <n v="116"/>
    <n v="117.3"/>
    <n v="118.3"/>
    <n v="117.8"/>
    <n v="118.3"/>
    <n v="118.5"/>
    <n v="119.3"/>
    <n v="120.2"/>
    <n v="121"/>
    <n v="121.9"/>
    <n v="122.9"/>
    <n v="123.7"/>
    <n v="123.6"/>
    <n v="124.3"/>
    <n v="126"/>
    <n v="125.5"/>
    <n v="125.5"/>
    <n v="123.6"/>
    <n v="123.3"/>
    <n v="123.9"/>
    <n v="124.6"/>
    <n v="123.93333333333332"/>
    <n v="124.9"/>
    <n v="124.6"/>
    <n v="125.6"/>
    <n v="125.8"/>
    <n v="126.1"/>
    <n v="126.3"/>
    <n v="126.6"/>
    <n v="129.80000000000001"/>
    <n v="130.9"/>
    <n v="130.30000000000001"/>
    <n v="129.9"/>
    <n v="130.36666666666667"/>
    <n v="130.36666666666667"/>
    <n v="135"/>
    <n v="135"/>
    <n v="138.5"/>
    <n v="139.6"/>
    <n v="140.6"/>
    <n v="140.4"/>
    <n v="140.69999999999999"/>
    <n v="141.9"/>
    <n v="145.1"/>
    <n v="146.19999999999999"/>
    <n v="146.6"/>
    <n v="148.9"/>
    <n v="150.69999999999999"/>
    <n v="153.1"/>
    <n v="154"/>
    <n v="154"/>
    <n v="155.69999999999999"/>
    <n v="154.80000000000001"/>
    <n v="155.69999999999999"/>
    <n v="156.5"/>
    <n v="156.9"/>
    <n v="157.9"/>
    <n v="162.6"/>
    <n v="163"/>
    <n v="161.1"/>
    <n v="161.6"/>
    <n v="161.9"/>
    <n v="162.30000000000001"/>
    <n v="162.9"/>
    <n v="163"/>
    <n v="163.4"/>
    <n v="163.6"/>
    <n v="164.2"/>
    <n v="164.2"/>
    <n v="164.5"/>
    <n v="164.8"/>
  </r>
  <r>
    <x v="6"/>
    <s v="Recreation and amusement"/>
    <n v="125.7"/>
    <n v="125.9"/>
    <n v="126.6"/>
    <n v="127.3"/>
    <n v="127.9"/>
    <n v="128.4"/>
    <n v="128.9"/>
    <n v="129"/>
    <n v="129.69999999999999"/>
    <n v="129.9"/>
    <n v="130.4"/>
    <n v="131.30000000000001"/>
    <n v="131.80000000000001"/>
    <n v="132.6"/>
    <n v="133.1"/>
    <n v="133.6"/>
    <n v="134.5"/>
    <n v="136.5"/>
    <n v="136.5"/>
    <n v="136.80000000000001"/>
    <n v="136.69999999999999"/>
    <n v="137.1"/>
    <n v="137.69999999999999"/>
    <n v="137.16666666666666"/>
    <n v="139.19999999999999"/>
    <n v="139.6"/>
    <n v="140.5"/>
    <n v="140.9"/>
    <n v="141.30000000000001"/>
    <n v="141.69999999999999"/>
    <n v="142.1"/>
    <n v="142.30000000000001"/>
    <n v="142.80000000000001"/>
    <n v="143.19999999999999"/>
    <n v="143.69999999999999"/>
    <n v="143.23333333333332"/>
    <n v="143.23333333333332"/>
    <n v="148.30000000000001"/>
    <n v="148.30000000000001"/>
    <n v="146"/>
    <n v="146.6"/>
    <n v="146.5"/>
    <n v="148.4"/>
    <n v="148.5"/>
    <n v="149.6"/>
    <n v="151.5"/>
    <n v="152.6"/>
    <n v="153.19999999999999"/>
    <n v="155.80000000000001"/>
    <n v="154.9"/>
    <n v="155.30000000000001"/>
    <n v="157.6"/>
    <n v="157.69999999999999"/>
    <n v="158.6"/>
    <n v="159.80000000000001"/>
    <n v="160.6"/>
    <n v="161.19999999999999"/>
    <n v="162.1"/>
    <n v="163.30000000000001"/>
    <n v="164.4"/>
    <n v="165.1"/>
    <n v="165.8"/>
    <n v="166.3"/>
    <n v="166.9"/>
    <n v="167.6"/>
    <n v="168.2"/>
    <n v="168.5"/>
    <n v="168.9"/>
    <n v="169.5"/>
    <n v="170.3"/>
    <n v="170.3"/>
    <n v="170.7"/>
    <n v="171.2"/>
  </r>
  <r>
    <x v="7"/>
    <s v="Education"/>
    <n v="134.80000000000001"/>
    <n v="135.4"/>
    <n v="136.80000000000001"/>
    <n v="137.6"/>
    <n v="137.4"/>
    <n v="137.9"/>
    <n v="138.6"/>
    <n v="138.5"/>
    <n v="139"/>
    <n v="139"/>
    <n v="139.80000000000001"/>
    <n v="141.4"/>
    <n v="142.1"/>
    <n v="142.80000000000001"/>
    <n v="144.69999999999999"/>
    <n v="146"/>
    <n v="146.19999999999999"/>
    <n v="147.80000000000001"/>
    <n v="147.80000000000001"/>
    <n v="150.1"/>
    <n v="150.19999999999999"/>
    <n v="150.30000000000001"/>
    <n v="150.30000000000001"/>
    <n v="150.26666666666668"/>
    <n v="151.6"/>
    <n v="152.5"/>
    <n v="154"/>
    <n v="154.9"/>
    <n v="155.19999999999999"/>
    <n v="155.4"/>
    <n v="155.5"/>
    <n v="155.69999999999999"/>
    <n v="156.1"/>
    <n v="156.19999999999999"/>
    <n v="156.1"/>
    <n v="156.13333333333333"/>
    <n v="156.13333333333333"/>
    <n v="156.4"/>
    <n v="156.4"/>
    <n v="158.5"/>
    <n v="157.5"/>
    <n v="158.5"/>
    <n v="158.6"/>
    <n v="159.4"/>
    <n v="159.19999999999999"/>
    <n v="159.5"/>
    <n v="160.19999999999999"/>
    <n v="160.30000000000001"/>
    <n v="161.19999999999999"/>
    <n v="161.69999999999999"/>
    <n v="163.19999999999999"/>
    <n v="163.80000000000001"/>
    <n v="163.69999999999999"/>
    <n v="163.9"/>
    <n v="164.3"/>
    <n v="164.4"/>
    <n v="164.7"/>
    <n v="165.4"/>
    <n v="166"/>
    <n v="166.9"/>
    <n v="167.9"/>
    <n v="169"/>
    <n v="171.4"/>
    <n v="172.3"/>
    <n v="173.1"/>
    <n v="173.4"/>
    <n v="173.7"/>
    <n v="174.1"/>
    <n v="174.3"/>
    <n v="175"/>
    <n v="175"/>
    <n v="176.4"/>
    <n v="177.1"/>
  </r>
  <r>
    <x v="4"/>
    <s v="Personal care and effects"/>
    <n v="123"/>
    <n v="123.4"/>
    <n v="123.6"/>
    <n v="124.5"/>
    <n v="125.7"/>
    <n v="126.2"/>
    <n v="126.8"/>
    <n v="126.5"/>
    <n v="127.3"/>
    <n v="127.7"/>
    <n v="128.19999999999999"/>
    <n v="129.19999999999999"/>
    <n v="129.9"/>
    <n v="130.1"/>
    <n v="130.1"/>
    <n v="130.1"/>
    <n v="130.9"/>
    <n v="132"/>
    <n v="132"/>
    <n v="132.19999999999999"/>
    <n v="132.80000000000001"/>
    <n v="134.1"/>
    <n v="133.4"/>
    <n v="133.43333333333331"/>
    <n v="133.4"/>
    <n v="134.30000000000001"/>
    <n v="135.69999999999999"/>
    <n v="138.4"/>
    <n v="139.69999999999999"/>
    <n v="140"/>
    <n v="140.30000000000001"/>
    <n v="140.4"/>
    <n v="142.30000000000001"/>
    <n v="143.4"/>
    <n v="145.19999999999999"/>
    <n v="143.63333333333335"/>
    <n v="143.63333333333335"/>
    <n v="151.6"/>
    <n v="151.6"/>
    <n v="154.30000000000001"/>
    <n v="158.4"/>
    <n v="157"/>
    <n v="156.9"/>
    <n v="157.1"/>
    <n v="156.80000000000001"/>
    <n v="155.80000000000001"/>
    <n v="153.80000000000001"/>
    <n v="155.4"/>
    <n v="158.6"/>
    <n v="158.80000000000001"/>
    <n v="160.1"/>
    <n v="160"/>
    <n v="160"/>
    <n v="160.80000000000001"/>
    <n v="162.19999999999999"/>
    <n v="162.6"/>
    <n v="163"/>
    <n v="164.4"/>
    <n v="167.2"/>
    <n v="168.8"/>
    <n v="168.4"/>
    <n v="169.4"/>
    <n v="169.7"/>
    <n v="171.2"/>
    <n v="170.9"/>
    <n v="172.1"/>
    <n v="173.6"/>
    <n v="175.8"/>
    <n v="178.6"/>
    <n v="181"/>
    <n v="181"/>
    <n v="184"/>
    <n v="185.2"/>
  </r>
  <r>
    <x v="8"/>
    <s v="Miscellaneous"/>
    <n v="125.3"/>
    <n v="125.5"/>
    <n v="125.9"/>
    <n v="126.8"/>
    <n v="127.5"/>
    <n v="127.7"/>
    <n v="128.4"/>
    <n v="128.6"/>
    <n v="129.1"/>
    <n v="129.6"/>
    <n v="130.30000000000001"/>
    <n v="131.30000000000001"/>
    <n v="132.1"/>
    <n v="132.6"/>
    <n v="133.19999999999999"/>
    <n v="133.9"/>
    <n v="134.69999999999999"/>
    <n v="136.30000000000001"/>
    <n v="136.30000000000001"/>
    <n v="136.80000000000001"/>
    <n v="136.9"/>
    <n v="137.4"/>
    <n v="137.69999999999999"/>
    <n v="137.33333333333334"/>
    <n v="138.19999999999999"/>
    <n v="138.6"/>
    <n v="139.5"/>
    <n v="140.19999999999999"/>
    <n v="140.69999999999999"/>
    <n v="141"/>
    <n v="141.30000000000001"/>
    <n v="142.5"/>
    <n v="143.4"/>
    <n v="143.6"/>
    <n v="143.80000000000001"/>
    <n v="143.6"/>
    <n v="143.6"/>
    <n v="147"/>
    <n v="147"/>
    <n v="149"/>
    <n v="150"/>
    <n v="150.4"/>
    <n v="150.69999999999999"/>
    <n v="151.19999999999999"/>
    <n v="151.9"/>
    <n v="153.4"/>
    <n v="153.80000000000001"/>
    <n v="154.4"/>
    <n v="156.80000000000001"/>
    <n v="157.6"/>
    <n v="159"/>
    <n v="160"/>
    <n v="160"/>
    <n v="161"/>
    <n v="161.4"/>
    <n v="162"/>
    <n v="162.69999999999999"/>
    <n v="163.5"/>
    <n v="164.6"/>
    <n v="166.8"/>
    <n v="167.5"/>
    <n v="167.5"/>
    <n v="168.4"/>
    <n v="169.1"/>
    <n v="169.7"/>
    <n v="170.5"/>
    <n v="171.1"/>
    <n v="172"/>
    <n v="172.8"/>
    <n v="174.1"/>
    <n v="174.1"/>
    <n v="175"/>
    <n v="17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841F50-710A-44D0-868F-54E2CD47CB9E}"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75:B185" firstHeaderRow="1" firstDataRow="1" firstDataCol="1"/>
  <pivotFields count="75">
    <pivotField axis="axisRow" showAll="0">
      <items count="10">
        <item x="1"/>
        <item x="7"/>
        <item x="3"/>
        <item x="0"/>
        <item x="2"/>
        <item x="4"/>
        <item x="8"/>
        <item x="6"/>
        <item x="5"/>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0">
    <i>
      <x/>
    </i>
    <i>
      <x v="1"/>
    </i>
    <i>
      <x v="2"/>
    </i>
    <i>
      <x v="3"/>
    </i>
    <i>
      <x v="4"/>
    </i>
    <i>
      <x v="5"/>
    </i>
    <i>
      <x v="6"/>
    </i>
    <i>
      <x v="7"/>
    </i>
    <i>
      <x v="8"/>
    </i>
    <i t="grand">
      <x/>
    </i>
  </rowItems>
  <colItems count="1">
    <i/>
  </colItems>
  <dataFields count="1">
    <dataField name="Sum of May-17"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BBC0AE-44DB-449C-A94D-E6BA7278C211}"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9:I19" firstHeaderRow="1" firstDataRow="1" firstDataCol="1"/>
  <pivotFields count="5">
    <pivotField axis="axisRow" showAll="0">
      <items count="10">
        <item x="1"/>
        <item x="7"/>
        <item x="3"/>
        <item x="0"/>
        <item x="2"/>
        <item x="4"/>
        <item x="8"/>
        <item x="6"/>
        <item x="5"/>
        <item t="default"/>
      </items>
    </pivotField>
    <pivotField showAll="0"/>
    <pivotField dataField="1" showAll="0">
      <items count="27">
        <item x="8"/>
        <item x="6"/>
        <item x="5"/>
        <item x="21"/>
        <item x="2"/>
        <item x="0"/>
        <item x="4"/>
        <item x="22"/>
        <item x="7"/>
        <item x="17"/>
        <item x="12"/>
        <item x="10"/>
        <item x="25"/>
        <item x="3"/>
        <item x="19"/>
        <item x="23"/>
        <item x="18"/>
        <item x="24"/>
        <item x="20"/>
        <item x="15"/>
        <item x="16"/>
        <item x="11"/>
        <item x="14"/>
        <item x="13"/>
        <item x="1"/>
        <item x="9"/>
        <item t="default"/>
      </items>
    </pivotField>
    <pivotField showAll="0"/>
    <pivotField showAll="0"/>
  </pivotFields>
  <rowFields count="1">
    <field x="0"/>
  </rowFields>
  <rowItems count="10">
    <i>
      <x/>
    </i>
    <i>
      <x v="1"/>
    </i>
    <i>
      <x v="2"/>
    </i>
    <i>
      <x v="3"/>
    </i>
    <i>
      <x v="4"/>
    </i>
    <i>
      <x v="5"/>
    </i>
    <i>
      <x v="6"/>
    </i>
    <i>
      <x v="7"/>
    </i>
    <i>
      <x v="8"/>
    </i>
    <i t="grand">
      <x/>
    </i>
  </rowItems>
  <colItems count="1">
    <i/>
  </colItems>
  <dataFields count="1">
    <dataField name="Sum of Rural"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ECC52C-B009-46B2-A833-33EC383EEF33}"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3:I43" firstHeaderRow="1" firstDataRow="1" firstDataCol="1"/>
  <pivotFields count="5">
    <pivotField axis="axisRow" showAll="0">
      <items count="10">
        <item x="1"/>
        <item x="7"/>
        <item x="3"/>
        <item x="0"/>
        <item x="2"/>
        <item x="4"/>
        <item x="8"/>
        <item x="6"/>
        <item x="5"/>
        <item t="default"/>
      </items>
    </pivotField>
    <pivotField showAll="0"/>
    <pivotField showAll="0">
      <items count="27">
        <item x="8"/>
        <item x="6"/>
        <item x="5"/>
        <item x="21"/>
        <item x="2"/>
        <item x="0"/>
        <item x="4"/>
        <item x="22"/>
        <item x="7"/>
        <item x="17"/>
        <item x="12"/>
        <item x="10"/>
        <item x="25"/>
        <item x="3"/>
        <item x="19"/>
        <item x="23"/>
        <item x="18"/>
        <item x="24"/>
        <item x="20"/>
        <item x="15"/>
        <item x="16"/>
        <item x="11"/>
        <item x="14"/>
        <item x="13"/>
        <item x="1"/>
        <item x="9"/>
        <item t="default"/>
      </items>
    </pivotField>
    <pivotField showAll="0"/>
    <pivotField dataField="1" showAll="0"/>
  </pivotFields>
  <rowFields count="1">
    <field x="0"/>
  </rowFields>
  <rowItems count="10">
    <i>
      <x/>
    </i>
    <i>
      <x v="1"/>
    </i>
    <i>
      <x v="2"/>
    </i>
    <i>
      <x v="3"/>
    </i>
    <i>
      <x v="4"/>
    </i>
    <i>
      <x v="5"/>
    </i>
    <i>
      <x v="6"/>
    </i>
    <i>
      <x v="7"/>
    </i>
    <i>
      <x v="8"/>
    </i>
    <i t="grand">
      <x/>
    </i>
  </rowItems>
  <colItems count="1">
    <i/>
  </colItems>
  <dataFields count="1">
    <dataField name="Sum of Urba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5C00EF-E9B6-48DE-85BD-262416CB1F6C}"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21:I31" firstHeaderRow="1" firstDataRow="1" firstDataCol="1"/>
  <pivotFields count="5">
    <pivotField axis="axisRow" showAll="0">
      <items count="10">
        <item x="1"/>
        <item x="7"/>
        <item x="3"/>
        <item x="0"/>
        <item x="2"/>
        <item x="4"/>
        <item x="8"/>
        <item x="6"/>
        <item x="5"/>
        <item t="default"/>
      </items>
    </pivotField>
    <pivotField showAll="0"/>
    <pivotField showAll="0">
      <items count="27">
        <item x="8"/>
        <item x="6"/>
        <item x="5"/>
        <item x="21"/>
        <item x="2"/>
        <item x="0"/>
        <item x="4"/>
        <item x="22"/>
        <item x="7"/>
        <item x="17"/>
        <item x="12"/>
        <item x="10"/>
        <item x="25"/>
        <item x="3"/>
        <item x="19"/>
        <item x="23"/>
        <item x="18"/>
        <item x="24"/>
        <item x="20"/>
        <item x="15"/>
        <item x="16"/>
        <item x="11"/>
        <item x="14"/>
        <item x="13"/>
        <item x="1"/>
        <item x="9"/>
        <item t="default"/>
      </items>
    </pivotField>
    <pivotField dataField="1" showAll="0"/>
    <pivotField showAll="0"/>
  </pivotFields>
  <rowFields count="1">
    <field x="0"/>
  </rowFields>
  <rowItems count="10">
    <i>
      <x/>
    </i>
    <i>
      <x v="1"/>
    </i>
    <i>
      <x v="2"/>
    </i>
    <i>
      <x v="3"/>
    </i>
    <i>
      <x v="4"/>
    </i>
    <i>
      <x v="5"/>
    </i>
    <i>
      <x v="6"/>
    </i>
    <i>
      <x v="7"/>
    </i>
    <i>
      <x v="8"/>
    </i>
    <i t="grand">
      <x/>
    </i>
  </rowItems>
  <colItems count="1">
    <i/>
  </colItems>
  <dataFields count="1">
    <dataField name="Sum of Rural+Urban"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447260-D70B-4488-BC27-AC0F6157EED3}"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4:N141" firstHeaderRow="1" firstDataRow="2" firstDataCol="1"/>
  <pivotFields count="6">
    <pivotField axis="axisCol" showAll="0">
      <items count="4">
        <item x="0"/>
        <item x="1"/>
        <item x="2"/>
        <item t="default"/>
      </items>
    </pivotField>
    <pivotField axis="axisRow" showAll="0">
      <items count="12">
        <item x="0"/>
        <item x="1"/>
        <item x="2"/>
        <item x="3"/>
        <item x="4"/>
        <item x="5"/>
        <item x="6"/>
        <item x="7"/>
        <item x="8"/>
        <item x="9"/>
        <item x="10"/>
        <item t="default"/>
      </items>
    </pivotField>
    <pivotField showAll="0">
      <items count="15">
        <item x="0"/>
        <item x="1"/>
        <item x="2"/>
        <item x="3"/>
        <item x="4"/>
        <item x="5"/>
        <item x="6"/>
        <item x="7"/>
        <item x="8"/>
        <item x="9"/>
        <item x="12"/>
        <item x="11"/>
        <item x="13"/>
        <item x="10"/>
        <item t="default"/>
      </items>
    </pivotField>
    <pivotField showAll="0"/>
    <pivotField axis="axisRow" showAll="0">
      <items count="13">
        <item x="0"/>
        <item x="1"/>
        <item x="2"/>
        <item x="3"/>
        <item x="4"/>
        <item x="5"/>
        <item x="6"/>
        <item x="7"/>
        <item x="8"/>
        <item x="9"/>
        <item x="10"/>
        <item x="11"/>
        <item t="default"/>
      </items>
    </pivotField>
    <pivotField dataField="1" showAll="0"/>
  </pivotFields>
  <rowFields count="2">
    <field x="1"/>
    <field x="4"/>
  </rowFields>
  <rowItems count="136">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x v="6"/>
    </i>
    <i r="1">
      <x/>
    </i>
    <i r="1">
      <x v="1"/>
    </i>
    <i r="1">
      <x v="2"/>
    </i>
    <i r="1">
      <x v="4"/>
    </i>
    <i r="1">
      <x v="5"/>
    </i>
    <i r="1">
      <x v="6"/>
    </i>
    <i r="1">
      <x v="7"/>
    </i>
    <i r="1">
      <x v="8"/>
    </i>
    <i r="1">
      <x v="9"/>
    </i>
    <i r="1">
      <x v="10"/>
    </i>
    <i r="1">
      <x v="11"/>
    </i>
    <i>
      <x v="7"/>
    </i>
    <i r="1">
      <x/>
    </i>
    <i r="1">
      <x v="1"/>
    </i>
    <i r="1">
      <x v="2"/>
    </i>
    <i r="1">
      <x v="3"/>
    </i>
    <i r="1">
      <x v="4"/>
    </i>
    <i r="1">
      <x v="5"/>
    </i>
    <i r="1">
      <x v="6"/>
    </i>
    <i r="1">
      <x v="7"/>
    </i>
    <i r="1">
      <x v="8"/>
    </i>
    <i r="1">
      <x v="9"/>
    </i>
    <i r="1">
      <x v="10"/>
    </i>
    <i r="1">
      <x v="11"/>
    </i>
    <i>
      <x v="8"/>
    </i>
    <i r="1">
      <x/>
    </i>
    <i r="1">
      <x v="1"/>
    </i>
    <i r="1">
      <x v="2"/>
    </i>
    <i r="1">
      <x v="3"/>
    </i>
    <i r="1">
      <x v="4"/>
    </i>
    <i r="1">
      <x v="5"/>
    </i>
    <i r="1">
      <x v="6"/>
    </i>
    <i r="1">
      <x v="7"/>
    </i>
    <i r="1">
      <x v="8"/>
    </i>
    <i r="1">
      <x v="9"/>
    </i>
    <i r="1">
      <x v="10"/>
    </i>
    <i r="1">
      <x v="11"/>
    </i>
    <i>
      <x v="9"/>
    </i>
    <i r="1">
      <x/>
    </i>
    <i r="1">
      <x v="1"/>
    </i>
    <i r="1">
      <x v="2"/>
    </i>
    <i r="1">
      <x v="3"/>
    </i>
    <i r="1">
      <x v="4"/>
    </i>
    <i r="1">
      <x v="5"/>
    </i>
    <i r="1">
      <x v="6"/>
    </i>
    <i r="1">
      <x v="7"/>
    </i>
    <i r="1">
      <x v="8"/>
    </i>
    <i r="1">
      <x v="9"/>
    </i>
    <i r="1">
      <x v="10"/>
    </i>
    <i r="1">
      <x v="11"/>
    </i>
    <i>
      <x v="10"/>
    </i>
    <i r="1">
      <x/>
    </i>
    <i r="1">
      <x v="1"/>
    </i>
    <i r="1">
      <x v="2"/>
    </i>
    <i r="1">
      <x v="3"/>
    </i>
    <i r="1">
      <x v="4"/>
    </i>
    <i t="grand">
      <x/>
    </i>
  </rowItems>
  <colFields count="1">
    <field x="0"/>
  </colFields>
  <colItems count="4">
    <i>
      <x/>
    </i>
    <i>
      <x v="1"/>
    </i>
    <i>
      <x v="2"/>
    </i>
    <i t="grand">
      <x/>
    </i>
  </colItems>
  <dataFields count="1">
    <dataField name="Average of Housing" fld="5"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7517D-A66E-4BA4-B6B9-9EFB633840B1}">
  <dimension ref="B2:AE396"/>
  <sheetViews>
    <sheetView showGridLines="0" topLeftCell="A368" zoomScaleNormal="100" workbookViewId="0">
      <selection activeCell="D385" sqref="D385:D393"/>
    </sheetView>
  </sheetViews>
  <sheetFormatPr defaultRowHeight="14.4" x14ac:dyDescent="0.3"/>
  <cols>
    <col min="2" max="2" width="32.44140625" customWidth="1"/>
    <col min="3" max="3" width="18.21875" customWidth="1"/>
    <col min="4" max="4" width="13.77734375" customWidth="1"/>
    <col min="5" max="5" width="13.5546875" customWidth="1"/>
    <col min="6" max="6" width="12.77734375" customWidth="1"/>
    <col min="7" max="7" width="13.21875" customWidth="1"/>
    <col min="8" max="8" width="18.77734375" customWidth="1"/>
    <col min="9" max="9" width="15.44140625" customWidth="1"/>
    <col min="10" max="10" width="11.88671875" customWidth="1"/>
    <col min="11" max="11" width="12.21875" customWidth="1"/>
    <col min="12" max="12" width="13.109375" customWidth="1"/>
    <col min="13" max="13" width="13.5546875" customWidth="1"/>
  </cols>
  <sheetData>
    <row r="2" spans="2:8" ht="16.8" customHeight="1" x14ac:dyDescent="0.3">
      <c r="B2" s="23" t="s">
        <v>142</v>
      </c>
      <c r="C2" s="24" t="s">
        <v>127</v>
      </c>
      <c r="D2" s="24"/>
      <c r="E2" s="24"/>
      <c r="F2" s="24"/>
      <c r="G2" s="24"/>
      <c r="H2" s="25"/>
    </row>
    <row r="4" spans="2:8" ht="15.6" x14ac:dyDescent="0.3">
      <c r="B4" s="26" t="s">
        <v>122</v>
      </c>
      <c r="C4" s="27"/>
      <c r="D4" s="27"/>
      <c r="E4" s="27"/>
      <c r="F4" s="27"/>
      <c r="G4" s="27"/>
      <c r="H4" s="28"/>
    </row>
    <row r="5" spans="2:8" x14ac:dyDescent="0.3">
      <c r="B5" s="29" t="s">
        <v>123</v>
      </c>
      <c r="H5" s="30"/>
    </row>
    <row r="6" spans="2:8" x14ac:dyDescent="0.3">
      <c r="B6" s="29" t="s">
        <v>124</v>
      </c>
      <c r="H6" s="30"/>
    </row>
    <row r="7" spans="2:8" ht="16.2" customHeight="1" x14ac:dyDescent="0.3">
      <c r="B7" s="29" t="s">
        <v>143</v>
      </c>
      <c r="H7" s="30"/>
    </row>
    <row r="8" spans="2:8" ht="9.6" customHeight="1" x14ac:dyDescent="0.3">
      <c r="B8" s="31"/>
      <c r="C8" s="32"/>
      <c r="D8" s="32"/>
      <c r="E8" s="32"/>
      <c r="F8" s="32"/>
      <c r="G8" s="32"/>
      <c r="H8" s="33"/>
    </row>
    <row r="10" spans="2:8" ht="15.6" x14ac:dyDescent="0.3">
      <c r="B10" s="36" t="s">
        <v>125</v>
      </c>
      <c r="C10" s="34"/>
      <c r="D10" s="34"/>
      <c r="E10" s="34"/>
      <c r="F10" s="34"/>
      <c r="G10" s="34"/>
      <c r="H10" s="35"/>
    </row>
    <row r="11" spans="2:8" x14ac:dyDescent="0.3">
      <c r="B11" s="37" t="s">
        <v>15</v>
      </c>
      <c r="H11" s="30"/>
    </row>
    <row r="12" spans="2:8" x14ac:dyDescent="0.3">
      <c r="B12" s="37" t="s">
        <v>109</v>
      </c>
      <c r="H12" s="30"/>
    </row>
    <row r="13" spans="2:8" ht="16.8" customHeight="1" x14ac:dyDescent="0.3">
      <c r="B13" s="37" t="s">
        <v>20</v>
      </c>
      <c r="H13" s="30"/>
    </row>
    <row r="14" spans="2:8" x14ac:dyDescent="0.3">
      <c r="B14" s="37" t="s">
        <v>111</v>
      </c>
      <c r="H14" s="30"/>
    </row>
    <row r="15" spans="2:8" x14ac:dyDescent="0.3">
      <c r="B15" s="37" t="s">
        <v>110</v>
      </c>
      <c r="H15" s="30"/>
    </row>
    <row r="16" spans="2:8" x14ac:dyDescent="0.3">
      <c r="B16" s="37" t="s">
        <v>108</v>
      </c>
      <c r="H16" s="30"/>
    </row>
    <row r="17" spans="2:8" x14ac:dyDescent="0.3">
      <c r="B17" s="37" t="s">
        <v>112</v>
      </c>
      <c r="H17" s="30"/>
    </row>
    <row r="18" spans="2:8" x14ac:dyDescent="0.3">
      <c r="B18" s="37" t="s">
        <v>113</v>
      </c>
      <c r="H18" s="30"/>
    </row>
    <row r="19" spans="2:8" x14ac:dyDescent="0.3">
      <c r="B19" s="38" t="s">
        <v>28</v>
      </c>
      <c r="C19" s="32"/>
      <c r="D19" s="32"/>
      <c r="E19" s="32"/>
      <c r="F19" s="32"/>
      <c r="G19" s="32"/>
      <c r="H19" s="33"/>
    </row>
    <row r="21" spans="2:8" ht="15.6" x14ac:dyDescent="0.3">
      <c r="B21" s="43" t="s">
        <v>137</v>
      </c>
      <c r="C21" s="43"/>
      <c r="D21" s="43"/>
      <c r="E21" s="43"/>
      <c r="F21" s="43"/>
      <c r="G21" s="43"/>
      <c r="H21" s="43"/>
    </row>
    <row r="23" spans="2:8" ht="15.6" x14ac:dyDescent="0.3">
      <c r="B23" s="44" t="s">
        <v>129</v>
      </c>
    </row>
    <row r="24" spans="2:8" ht="28.8" x14ac:dyDescent="0.3">
      <c r="B24" s="66" t="s">
        <v>128</v>
      </c>
      <c r="C24" s="67" t="s">
        <v>133</v>
      </c>
    </row>
    <row r="25" spans="2:8" x14ac:dyDescent="0.3">
      <c r="B25" s="40" t="s">
        <v>109</v>
      </c>
      <c r="C25" s="39">
        <v>569.90000000000009</v>
      </c>
    </row>
    <row r="26" spans="2:8" x14ac:dyDescent="0.3">
      <c r="B26" s="41" t="s">
        <v>112</v>
      </c>
      <c r="C26" s="39">
        <v>180.3</v>
      </c>
    </row>
    <row r="27" spans="2:8" x14ac:dyDescent="0.3">
      <c r="B27" s="41" t="s">
        <v>108</v>
      </c>
      <c r="C27" s="39">
        <v>182.5</v>
      </c>
    </row>
    <row r="28" spans="2:8" x14ac:dyDescent="0.3">
      <c r="B28" s="41" t="s">
        <v>15</v>
      </c>
      <c r="C28" s="39">
        <v>2490.6000000000008</v>
      </c>
    </row>
    <row r="29" spans="2:8" x14ac:dyDescent="0.3">
      <c r="B29" s="41" t="s">
        <v>20</v>
      </c>
      <c r="C29" s="39">
        <v>355.4</v>
      </c>
    </row>
    <row r="30" spans="2:8" x14ac:dyDescent="0.3">
      <c r="B30" s="41" t="s">
        <v>111</v>
      </c>
      <c r="C30" s="39">
        <v>372.70000000000005</v>
      </c>
    </row>
    <row r="31" spans="2:8" x14ac:dyDescent="0.3">
      <c r="B31" s="41" t="s">
        <v>28</v>
      </c>
      <c r="C31" s="39">
        <v>179.5</v>
      </c>
    </row>
    <row r="32" spans="2:8" x14ac:dyDescent="0.3">
      <c r="B32" s="41" t="s">
        <v>113</v>
      </c>
      <c r="C32" s="39">
        <v>173.8</v>
      </c>
    </row>
    <row r="33" spans="2:3" x14ac:dyDescent="0.3">
      <c r="B33" s="41" t="s">
        <v>110</v>
      </c>
      <c r="C33" s="39">
        <v>169.7</v>
      </c>
    </row>
    <row r="34" spans="2:3" x14ac:dyDescent="0.3">
      <c r="B34" s="3" t="s">
        <v>83</v>
      </c>
      <c r="C34" s="47">
        <v>4674.4000000000015</v>
      </c>
    </row>
    <row r="60" spans="2:8" ht="15.6" x14ac:dyDescent="0.3">
      <c r="B60" s="44" t="s">
        <v>130</v>
      </c>
    </row>
    <row r="61" spans="2:8" ht="15.6" x14ac:dyDescent="0.3">
      <c r="B61" s="44" t="s">
        <v>131</v>
      </c>
    </row>
    <row r="63" spans="2:8" ht="15.6" x14ac:dyDescent="0.3">
      <c r="B63" s="43" t="s">
        <v>136</v>
      </c>
      <c r="C63" s="43"/>
      <c r="D63" s="43"/>
      <c r="E63" s="43"/>
      <c r="F63" s="43"/>
      <c r="G63" s="43"/>
      <c r="H63" s="43"/>
    </row>
    <row r="65" spans="2:3" ht="15.6" x14ac:dyDescent="0.3">
      <c r="B65" s="44" t="s">
        <v>129</v>
      </c>
    </row>
    <row r="66" spans="2:3" ht="43.2" x14ac:dyDescent="0.3">
      <c r="B66" s="66" t="s">
        <v>128</v>
      </c>
      <c r="C66" s="67" t="s">
        <v>132</v>
      </c>
    </row>
    <row r="67" spans="2:3" x14ac:dyDescent="0.3">
      <c r="B67" s="40" t="s">
        <v>109</v>
      </c>
      <c r="C67" s="45">
        <v>553.20000000000005</v>
      </c>
    </row>
    <row r="68" spans="2:3" x14ac:dyDescent="0.3">
      <c r="B68" s="41" t="s">
        <v>112</v>
      </c>
      <c r="C68" s="46">
        <v>177.1</v>
      </c>
    </row>
    <row r="69" spans="2:3" x14ac:dyDescent="0.3">
      <c r="B69" s="41" t="s">
        <v>108</v>
      </c>
      <c r="C69" s="46">
        <v>182.8</v>
      </c>
    </row>
    <row r="70" spans="2:3" x14ac:dyDescent="0.3">
      <c r="B70" s="41" t="s">
        <v>15</v>
      </c>
      <c r="C70" s="46">
        <v>2507.9</v>
      </c>
    </row>
    <row r="71" spans="2:3" x14ac:dyDescent="0.3">
      <c r="B71" s="41" t="s">
        <v>20</v>
      </c>
      <c r="C71" s="46">
        <v>350.79999999999995</v>
      </c>
    </row>
    <row r="72" spans="2:3" x14ac:dyDescent="0.3">
      <c r="B72" s="41" t="s">
        <v>111</v>
      </c>
      <c r="C72" s="46">
        <v>370.9</v>
      </c>
    </row>
    <row r="73" spans="2:3" x14ac:dyDescent="0.3">
      <c r="B73" s="41" t="s">
        <v>28</v>
      </c>
      <c r="C73" s="46">
        <v>175.7</v>
      </c>
    </row>
    <row r="74" spans="2:3" x14ac:dyDescent="0.3">
      <c r="B74" s="41" t="s">
        <v>113</v>
      </c>
      <c r="C74" s="46">
        <v>171.2</v>
      </c>
    </row>
    <row r="75" spans="2:3" x14ac:dyDescent="0.3">
      <c r="B75" s="42" t="s">
        <v>110</v>
      </c>
      <c r="C75" s="46">
        <v>164.8</v>
      </c>
    </row>
    <row r="76" spans="2:3" x14ac:dyDescent="0.3">
      <c r="B76" s="3" t="s">
        <v>83</v>
      </c>
      <c r="C76" s="47">
        <v>4654.3999999999996</v>
      </c>
    </row>
    <row r="98" spans="2:8" ht="15.6" x14ac:dyDescent="0.3">
      <c r="B98" s="44" t="s">
        <v>134</v>
      </c>
    </row>
    <row r="99" spans="2:8" ht="15.6" x14ac:dyDescent="0.3">
      <c r="B99" s="44" t="s">
        <v>131</v>
      </c>
    </row>
    <row r="101" spans="2:8" ht="15.6" x14ac:dyDescent="0.3">
      <c r="B101" s="43" t="s">
        <v>135</v>
      </c>
      <c r="C101" s="43"/>
      <c r="D101" s="43"/>
      <c r="E101" s="43"/>
      <c r="F101" s="43"/>
      <c r="G101" s="43"/>
      <c r="H101" s="43"/>
    </row>
    <row r="103" spans="2:8" ht="15.6" x14ac:dyDescent="0.3">
      <c r="B103" s="44" t="s">
        <v>129</v>
      </c>
    </row>
    <row r="104" spans="2:8" ht="28.8" x14ac:dyDescent="0.3">
      <c r="B104" s="3" t="s">
        <v>128</v>
      </c>
      <c r="C104" s="65" t="s">
        <v>138</v>
      </c>
    </row>
    <row r="105" spans="2:8" x14ac:dyDescent="0.3">
      <c r="B105" s="40" t="s">
        <v>109</v>
      </c>
      <c r="C105" s="45">
        <v>528.70000000000005</v>
      </c>
    </row>
    <row r="106" spans="2:8" x14ac:dyDescent="0.3">
      <c r="B106" s="41" t="s">
        <v>112</v>
      </c>
      <c r="C106" s="46">
        <v>174.8</v>
      </c>
    </row>
    <row r="107" spans="2:8" x14ac:dyDescent="0.3">
      <c r="B107" s="41" t="s">
        <v>108</v>
      </c>
      <c r="C107" s="46">
        <v>183.4</v>
      </c>
    </row>
    <row r="108" spans="2:8" x14ac:dyDescent="0.3">
      <c r="B108" s="41" t="s">
        <v>15</v>
      </c>
      <c r="C108" s="46">
        <v>2539.2999999999997</v>
      </c>
    </row>
    <row r="109" spans="2:8" x14ac:dyDescent="0.3">
      <c r="B109" s="41" t="s">
        <v>20</v>
      </c>
      <c r="C109" s="46">
        <v>345.7</v>
      </c>
    </row>
    <row r="110" spans="2:8" x14ac:dyDescent="0.3">
      <c r="B110" s="41" t="s">
        <v>111</v>
      </c>
      <c r="C110" s="46">
        <v>367.79999999999995</v>
      </c>
    </row>
    <row r="111" spans="2:8" x14ac:dyDescent="0.3">
      <c r="B111" s="41" t="s">
        <v>28</v>
      </c>
      <c r="C111" s="46">
        <v>171.6</v>
      </c>
    </row>
    <row r="112" spans="2:8" x14ac:dyDescent="0.3">
      <c r="B112" s="41" t="s">
        <v>113</v>
      </c>
      <c r="C112" s="46">
        <v>169.2</v>
      </c>
    </row>
    <row r="113" spans="2:3" x14ac:dyDescent="0.3">
      <c r="B113" s="41" t="s">
        <v>110</v>
      </c>
      <c r="C113" s="46">
        <v>160.4</v>
      </c>
    </row>
    <row r="114" spans="2:3" x14ac:dyDescent="0.3">
      <c r="B114" s="3" t="s">
        <v>83</v>
      </c>
      <c r="C114" s="47">
        <v>4640.8999999999996</v>
      </c>
    </row>
    <row r="136" spans="2:8" ht="15.6" x14ac:dyDescent="0.3">
      <c r="B136" s="44" t="s">
        <v>139</v>
      </c>
    </row>
    <row r="137" spans="2:8" ht="15.6" x14ac:dyDescent="0.3">
      <c r="B137" s="44" t="s">
        <v>131</v>
      </c>
    </row>
    <row r="141" spans="2:8" ht="27" customHeight="1" x14ac:dyDescent="0.3">
      <c r="B141" s="50" t="s">
        <v>144</v>
      </c>
      <c r="C141" s="105" t="s">
        <v>145</v>
      </c>
      <c r="D141" s="106"/>
      <c r="E141" s="106"/>
      <c r="F141" s="106"/>
      <c r="G141" s="106"/>
      <c r="H141" s="107"/>
    </row>
    <row r="143" spans="2:8" ht="15.6" x14ac:dyDescent="0.3">
      <c r="B143" s="26" t="s">
        <v>122</v>
      </c>
      <c r="C143" s="27"/>
      <c r="D143" s="27"/>
      <c r="E143" s="27"/>
      <c r="F143" s="27"/>
      <c r="G143" s="27"/>
      <c r="H143" s="28"/>
    </row>
    <row r="144" spans="2:8" x14ac:dyDescent="0.3">
      <c r="B144" s="29" t="s">
        <v>146</v>
      </c>
      <c r="H144" s="30"/>
    </row>
    <row r="145" spans="2:8" x14ac:dyDescent="0.3">
      <c r="B145" s="29" t="s">
        <v>147</v>
      </c>
      <c r="H145" s="30"/>
    </row>
    <row r="146" spans="2:8" ht="8.4" customHeight="1" x14ac:dyDescent="0.3">
      <c r="B146" s="31"/>
      <c r="C146" s="32"/>
      <c r="D146" s="32"/>
      <c r="E146" s="32"/>
      <c r="F146" s="32"/>
      <c r="G146" s="32"/>
      <c r="H146" s="33"/>
    </row>
    <row r="148" spans="2:8" ht="15.6" x14ac:dyDescent="0.3">
      <c r="B148" s="36" t="s">
        <v>125</v>
      </c>
      <c r="C148" s="34"/>
      <c r="D148" s="34"/>
      <c r="E148" s="34"/>
      <c r="F148" s="34"/>
      <c r="G148" s="34"/>
      <c r="H148" s="35"/>
    </row>
    <row r="149" spans="2:8" x14ac:dyDescent="0.3">
      <c r="B149" s="37" t="s">
        <v>15</v>
      </c>
      <c r="H149" s="30"/>
    </row>
    <row r="150" spans="2:8" x14ac:dyDescent="0.3">
      <c r="B150" s="37" t="s">
        <v>109</v>
      </c>
      <c r="H150" s="30"/>
    </row>
    <row r="151" spans="2:8" x14ac:dyDescent="0.3">
      <c r="B151" s="37" t="s">
        <v>20</v>
      </c>
      <c r="H151" s="30"/>
    </row>
    <row r="152" spans="2:8" x14ac:dyDescent="0.3">
      <c r="B152" s="37" t="s">
        <v>111</v>
      </c>
      <c r="H152" s="30"/>
    </row>
    <row r="153" spans="2:8" x14ac:dyDescent="0.3">
      <c r="B153" s="37" t="s">
        <v>110</v>
      </c>
      <c r="H153" s="30"/>
    </row>
    <row r="154" spans="2:8" x14ac:dyDescent="0.3">
      <c r="B154" s="37" t="s">
        <v>108</v>
      </c>
      <c r="H154" s="30"/>
    </row>
    <row r="155" spans="2:8" x14ac:dyDescent="0.3">
      <c r="B155" s="37" t="s">
        <v>112</v>
      </c>
      <c r="H155" s="30"/>
    </row>
    <row r="156" spans="2:8" x14ac:dyDescent="0.3">
      <c r="B156" s="37" t="s">
        <v>113</v>
      </c>
      <c r="H156" s="30"/>
    </row>
    <row r="157" spans="2:8" x14ac:dyDescent="0.3">
      <c r="B157" s="38" t="s">
        <v>28</v>
      </c>
      <c r="C157" s="32"/>
      <c r="D157" s="32"/>
      <c r="E157" s="32"/>
      <c r="F157" s="32"/>
      <c r="G157" s="32"/>
      <c r="H157" s="33"/>
    </row>
    <row r="158" spans="2:8" x14ac:dyDescent="0.3">
      <c r="B158" s="49"/>
    </row>
    <row r="159" spans="2:8" ht="15.6" x14ac:dyDescent="0.3">
      <c r="B159" s="43" t="s">
        <v>210</v>
      </c>
      <c r="C159" s="43"/>
      <c r="D159" s="43"/>
      <c r="E159" s="43"/>
      <c r="F159" s="43"/>
      <c r="G159" s="43"/>
      <c r="H159" s="43"/>
    </row>
    <row r="161" spans="2:8" x14ac:dyDescent="0.3">
      <c r="B161" s="4"/>
      <c r="C161" s="108" t="s">
        <v>166</v>
      </c>
      <c r="D161" s="108"/>
      <c r="E161" s="108"/>
      <c r="F161" s="108"/>
      <c r="G161" s="108"/>
      <c r="H161" s="108"/>
    </row>
    <row r="162" spans="2:8" x14ac:dyDescent="0.3">
      <c r="B162" s="3" t="s">
        <v>114</v>
      </c>
      <c r="C162" s="58" t="s">
        <v>152</v>
      </c>
      <c r="D162" s="58" t="s">
        <v>153</v>
      </c>
      <c r="E162" s="58" t="s">
        <v>154</v>
      </c>
      <c r="F162" s="58" t="s">
        <v>155</v>
      </c>
      <c r="G162" s="58" t="s">
        <v>156</v>
      </c>
      <c r="H162" s="58" t="s">
        <v>157</v>
      </c>
    </row>
    <row r="163" spans="2:8" x14ac:dyDescent="0.3">
      <c r="B163" s="4" t="s">
        <v>15</v>
      </c>
      <c r="C163" s="55">
        <v>2.7816486225747594</v>
      </c>
      <c r="D163" s="55">
        <v>1.9971841268185944</v>
      </c>
      <c r="E163" s="55">
        <v>7.0645875937286888</v>
      </c>
      <c r="F163" s="55">
        <v>9.7134125474528794</v>
      </c>
      <c r="G163" s="55">
        <v>5.8931058495821764</v>
      </c>
      <c r="H163" s="55">
        <v>3.0785039046444562</v>
      </c>
    </row>
    <row r="164" spans="2:8" x14ac:dyDescent="0.3">
      <c r="B164" s="4" t="s">
        <v>109</v>
      </c>
      <c r="C164" s="55">
        <v>5.2359882005899587</v>
      </c>
      <c r="D164" s="55">
        <v>1.8687222611539493</v>
      </c>
      <c r="E164" s="55">
        <v>1.3605442176870757</v>
      </c>
      <c r="F164" s="55">
        <v>7.299600331799998</v>
      </c>
      <c r="G164" s="55">
        <v>9.340080118068748</v>
      </c>
      <c r="H164" s="55">
        <v>6.6718087157732393</v>
      </c>
    </row>
    <row r="165" spans="2:8" x14ac:dyDescent="0.3">
      <c r="B165" s="4" t="s">
        <v>20</v>
      </c>
      <c r="C165" s="55">
        <v>6.6920152091254836</v>
      </c>
      <c r="D165" s="55">
        <v>4.70420527441195</v>
      </c>
      <c r="E165" s="55">
        <v>2.4619922850011595</v>
      </c>
      <c r="F165" s="55">
        <v>5.0714206621636349</v>
      </c>
      <c r="G165" s="55">
        <v>5.1849509958899889</v>
      </c>
      <c r="H165" s="55">
        <v>5.4403366396152588</v>
      </c>
    </row>
    <row r="166" spans="2:8" x14ac:dyDescent="0.3">
      <c r="B166" s="4" t="s">
        <v>108</v>
      </c>
      <c r="C166" s="55">
        <v>5.7959814528593512</v>
      </c>
      <c r="D166" s="55">
        <v>2.4835646457268119</v>
      </c>
      <c r="E166" s="55">
        <v>4.2052744119743242</v>
      </c>
      <c r="F166" s="55">
        <v>9.0287277701778503</v>
      </c>
      <c r="G166" s="55">
        <v>9.5357590966122885</v>
      </c>
      <c r="H166" s="55">
        <v>4.6964490263459435</v>
      </c>
    </row>
    <row r="167" spans="2:8" x14ac:dyDescent="0.3">
      <c r="B167" s="4" t="s">
        <v>111</v>
      </c>
      <c r="C167" s="55">
        <v>5.7677008750994316</v>
      </c>
      <c r="D167" s="55">
        <v>5.4155697630688362</v>
      </c>
      <c r="E167" s="55">
        <v>5.2830300868117508</v>
      </c>
      <c r="F167" s="55">
        <v>9.9257334877022423</v>
      </c>
      <c r="G167" s="55">
        <v>5.7953144266338068</v>
      </c>
      <c r="H167" s="55">
        <v>8.071095571095551</v>
      </c>
    </row>
    <row r="168" spans="2:8" x14ac:dyDescent="0.3">
      <c r="B168" s="4" t="s">
        <v>110</v>
      </c>
      <c r="C168" s="55">
        <v>5.3127677806341067</v>
      </c>
      <c r="D168" s="55">
        <v>1.627339300244101</v>
      </c>
      <c r="E168" s="55">
        <v>4.3768348011742741</v>
      </c>
      <c r="F168" s="55">
        <v>14.216312963436458</v>
      </c>
      <c r="G168" s="55">
        <v>9.4694425789120178</v>
      </c>
      <c r="H168" s="55">
        <v>1.1042944785276143</v>
      </c>
    </row>
    <row r="169" spans="2:8" x14ac:dyDescent="0.3">
      <c r="B169" s="4" t="s">
        <v>113</v>
      </c>
      <c r="C169" s="55">
        <v>4.8528241845664342</v>
      </c>
      <c r="D169" s="55">
        <v>5.6145675265553692</v>
      </c>
      <c r="E169" s="55">
        <v>2.8975095785440601</v>
      </c>
      <c r="F169" s="55">
        <v>8.7735629508959931</v>
      </c>
      <c r="G169" s="55">
        <v>5.9691912708600654</v>
      </c>
      <c r="H169" s="55">
        <v>3.6947304663840068</v>
      </c>
    </row>
    <row r="170" spans="2:8" x14ac:dyDescent="0.3">
      <c r="B170" s="4" t="s">
        <v>112</v>
      </c>
      <c r="C170" s="55">
        <v>5.4154302670623018</v>
      </c>
      <c r="D170" s="55">
        <v>6.6854327938071778</v>
      </c>
      <c r="E170" s="55">
        <v>2.9903254177660497</v>
      </c>
      <c r="F170" s="55">
        <v>3.2450896669513214</v>
      </c>
      <c r="G170" s="55">
        <v>4.1563275434243288</v>
      </c>
      <c r="H170" s="55">
        <v>5.4794520547945131</v>
      </c>
    </row>
    <row r="171" spans="2:8" x14ac:dyDescent="0.3">
      <c r="B171" s="4" t="s">
        <v>28</v>
      </c>
      <c r="C171" s="55">
        <v>5.4269752593774916</v>
      </c>
      <c r="D171" s="55">
        <v>4.6177138531415549</v>
      </c>
      <c r="E171" s="55">
        <v>3.9073806078147659</v>
      </c>
      <c r="F171" s="55">
        <v>9.1922005571030763</v>
      </c>
      <c r="G171" s="55">
        <v>6.8239795918367268</v>
      </c>
      <c r="H171" s="55">
        <v>4.8955223880596952</v>
      </c>
    </row>
    <row r="172" spans="2:8" x14ac:dyDescent="0.3">
      <c r="B172" s="3" t="s">
        <v>162</v>
      </c>
      <c r="C172" s="57">
        <f>AVERAGE(C163:C171)</f>
        <v>5.2534813168765915</v>
      </c>
      <c r="D172" s="57">
        <f t="shared" ref="D172:H172" si="0">AVERAGE(D163:D171)</f>
        <v>3.890477727214261</v>
      </c>
      <c r="E172" s="57">
        <f t="shared" si="0"/>
        <v>3.8386087778335725</v>
      </c>
      <c r="F172" s="57">
        <f t="shared" si="0"/>
        <v>8.4962289930759383</v>
      </c>
      <c r="G172" s="57">
        <f t="shared" si="0"/>
        <v>6.9075723857577938</v>
      </c>
      <c r="H172" s="57">
        <f t="shared" si="0"/>
        <v>4.7924659161378091</v>
      </c>
    </row>
    <row r="173" spans="2:8" x14ac:dyDescent="0.3">
      <c r="B173" s="2"/>
      <c r="C173" s="60"/>
      <c r="D173" s="60"/>
      <c r="E173" s="60"/>
      <c r="F173" s="60"/>
      <c r="G173" s="60"/>
      <c r="H173" s="60"/>
    </row>
    <row r="174" spans="2:8" ht="15.6" x14ac:dyDescent="0.3">
      <c r="B174" s="43" t="s">
        <v>211</v>
      </c>
      <c r="C174" s="43"/>
      <c r="D174" s="43"/>
      <c r="E174" s="43"/>
      <c r="F174" s="43"/>
      <c r="G174" s="43"/>
      <c r="H174" s="43"/>
    </row>
    <row r="175" spans="2:8" x14ac:dyDescent="0.3">
      <c r="B175" s="2"/>
      <c r="C175" s="60"/>
      <c r="D175" s="60"/>
      <c r="E175" s="60"/>
      <c r="F175" s="60"/>
      <c r="G175" s="60"/>
      <c r="H175" s="60"/>
    </row>
    <row r="176" spans="2:8" x14ac:dyDescent="0.3">
      <c r="B176" s="3" t="s">
        <v>114</v>
      </c>
      <c r="C176" s="58" t="s">
        <v>152</v>
      </c>
      <c r="D176" s="58" t="s">
        <v>153</v>
      </c>
      <c r="E176" s="58" t="s">
        <v>154</v>
      </c>
      <c r="F176" s="58" t="s">
        <v>155</v>
      </c>
      <c r="G176" s="58" t="s">
        <v>156</v>
      </c>
      <c r="H176" s="58" t="s">
        <v>157</v>
      </c>
    </row>
    <row r="177" spans="2:8" x14ac:dyDescent="0.3">
      <c r="B177" s="3" t="s">
        <v>162</v>
      </c>
      <c r="C177" s="57">
        <v>5.2534813168765915</v>
      </c>
      <c r="D177" s="57">
        <v>3.890477727214261</v>
      </c>
      <c r="E177" s="57">
        <v>3.8386087778335725</v>
      </c>
      <c r="F177" s="57">
        <v>8.4962289930759383</v>
      </c>
      <c r="G177" s="57">
        <v>6.9075723857577938</v>
      </c>
      <c r="H177" s="57">
        <v>4.7924659161378091</v>
      </c>
    </row>
    <row r="178" spans="2:8" x14ac:dyDescent="0.3">
      <c r="B178" s="2"/>
      <c r="C178" s="60"/>
      <c r="D178" s="60"/>
      <c r="E178" s="60"/>
      <c r="F178" s="60"/>
      <c r="G178" s="60"/>
      <c r="H178" s="60"/>
    </row>
    <row r="213" spans="2:8" ht="15.6" x14ac:dyDescent="0.3">
      <c r="B213" s="44" t="s">
        <v>159</v>
      </c>
    </row>
    <row r="214" spans="2:8" ht="15.6" x14ac:dyDescent="0.3">
      <c r="B214" s="44" t="s">
        <v>160</v>
      </c>
    </row>
    <row r="215" spans="2:8" ht="15.6" x14ac:dyDescent="0.3">
      <c r="B215" s="44" t="s">
        <v>161</v>
      </c>
    </row>
    <row r="217" spans="2:8" ht="15.6" x14ac:dyDescent="0.3">
      <c r="B217" s="59" t="s">
        <v>163</v>
      </c>
      <c r="C217" s="59"/>
      <c r="D217" s="59"/>
      <c r="E217" s="59"/>
      <c r="F217" s="59"/>
      <c r="G217" s="59"/>
      <c r="H217" s="59"/>
    </row>
    <row r="219" spans="2:8" x14ac:dyDescent="0.3">
      <c r="B219" s="109" t="s">
        <v>164</v>
      </c>
      <c r="C219" s="109"/>
      <c r="D219" s="109"/>
      <c r="E219" s="109"/>
      <c r="F219" s="109"/>
      <c r="G219" s="109"/>
      <c r="H219" s="109"/>
    </row>
    <row r="220" spans="2:8" x14ac:dyDescent="0.3">
      <c r="B220" s="109"/>
      <c r="C220" s="109"/>
      <c r="D220" s="109"/>
      <c r="E220" s="109"/>
      <c r="F220" s="109"/>
      <c r="G220" s="109"/>
      <c r="H220" s="109"/>
    </row>
    <row r="221" spans="2:8" x14ac:dyDescent="0.3">
      <c r="B221" s="11"/>
      <c r="C221" s="11"/>
      <c r="D221" s="11"/>
      <c r="E221" s="11"/>
      <c r="F221" s="11"/>
      <c r="G221" s="11"/>
      <c r="H221" s="11"/>
    </row>
    <row r="222" spans="2:8" ht="14.4" customHeight="1" x14ac:dyDescent="0.3">
      <c r="B222" s="109" t="s">
        <v>220</v>
      </c>
      <c r="C222" s="109"/>
      <c r="D222" s="109"/>
      <c r="E222" s="109"/>
      <c r="F222" s="109"/>
      <c r="G222" s="109"/>
      <c r="H222" s="109"/>
    </row>
    <row r="223" spans="2:8" ht="30" customHeight="1" x14ac:dyDescent="0.3">
      <c r="B223" s="109"/>
      <c r="C223" s="109"/>
      <c r="D223" s="109"/>
      <c r="E223" s="109"/>
      <c r="F223" s="109"/>
      <c r="G223" s="109"/>
      <c r="H223" s="109"/>
    </row>
    <row r="224" spans="2:8" x14ac:dyDescent="0.3">
      <c r="B224" s="109" t="s">
        <v>165</v>
      </c>
      <c r="C224" s="109"/>
      <c r="D224" s="109"/>
      <c r="E224" s="109"/>
      <c r="F224" s="109"/>
      <c r="G224" s="109"/>
      <c r="H224" s="109"/>
    </row>
    <row r="225" spans="2:8" ht="16.2" customHeight="1" x14ac:dyDescent="0.3">
      <c r="B225" s="109"/>
      <c r="C225" s="109"/>
      <c r="D225" s="109"/>
      <c r="E225" s="109"/>
      <c r="F225" s="109"/>
      <c r="G225" s="109"/>
      <c r="H225" s="109"/>
    </row>
    <row r="228" spans="2:8" ht="15.6" x14ac:dyDescent="0.3">
      <c r="B228" s="23" t="s">
        <v>167</v>
      </c>
      <c r="C228" s="24" t="s">
        <v>168</v>
      </c>
      <c r="D228" s="24"/>
      <c r="E228" s="24"/>
      <c r="F228" s="24"/>
      <c r="G228" s="24"/>
      <c r="H228" s="25"/>
    </row>
    <row r="230" spans="2:8" ht="15.6" x14ac:dyDescent="0.3">
      <c r="B230" s="26" t="s">
        <v>122</v>
      </c>
      <c r="C230" s="27"/>
      <c r="D230" s="27"/>
      <c r="E230" s="27"/>
      <c r="F230" s="27"/>
      <c r="G230" s="27"/>
      <c r="H230" s="28"/>
    </row>
    <row r="231" spans="2:8" x14ac:dyDescent="0.3">
      <c r="B231" s="29" t="s">
        <v>123</v>
      </c>
      <c r="H231" s="30"/>
    </row>
    <row r="232" spans="2:8" x14ac:dyDescent="0.3">
      <c r="B232" s="29" t="s">
        <v>124</v>
      </c>
      <c r="H232" s="30"/>
    </row>
    <row r="233" spans="2:8" x14ac:dyDescent="0.3">
      <c r="B233" s="29" t="s">
        <v>169</v>
      </c>
      <c r="H233" s="30"/>
    </row>
    <row r="234" spans="2:8" x14ac:dyDescent="0.3">
      <c r="B234" s="31"/>
      <c r="C234" s="32"/>
      <c r="D234" s="32"/>
      <c r="E234" s="32"/>
      <c r="F234" s="32"/>
      <c r="G234" s="32"/>
      <c r="H234" s="33"/>
    </row>
    <row r="236" spans="2:8" ht="15.6" x14ac:dyDescent="0.3">
      <c r="B236" s="36" t="s">
        <v>125</v>
      </c>
      <c r="C236" s="34"/>
      <c r="D236" s="34"/>
      <c r="E236" s="34"/>
      <c r="F236" s="34"/>
      <c r="G236" s="34"/>
      <c r="H236" s="35"/>
    </row>
    <row r="237" spans="2:8" x14ac:dyDescent="0.3">
      <c r="B237" s="111" t="s">
        <v>187</v>
      </c>
      <c r="H237" s="30"/>
    </row>
    <row r="238" spans="2:8" x14ac:dyDescent="0.3">
      <c r="B238" s="112"/>
      <c r="C238" s="32"/>
      <c r="D238" s="32"/>
      <c r="E238" s="32"/>
      <c r="F238" s="32"/>
      <c r="G238" s="32"/>
      <c r="H238" s="33"/>
    </row>
    <row r="240" spans="2:8" ht="15.6" x14ac:dyDescent="0.3">
      <c r="B240" s="43" t="s">
        <v>212</v>
      </c>
      <c r="C240" s="43"/>
      <c r="D240" s="43"/>
      <c r="E240" s="43"/>
      <c r="F240" s="43"/>
      <c r="G240" s="43"/>
      <c r="H240" s="43"/>
    </row>
    <row r="242" spans="2:13" x14ac:dyDescent="0.3">
      <c r="B242" s="68"/>
      <c r="C242" s="110" t="s">
        <v>182</v>
      </c>
      <c r="D242" s="110"/>
      <c r="E242" s="110"/>
      <c r="F242" s="110"/>
      <c r="G242" s="110"/>
      <c r="H242" s="110"/>
      <c r="I242" s="110"/>
      <c r="J242" s="110"/>
      <c r="K242" s="110"/>
      <c r="L242" s="110"/>
      <c r="M242" s="110"/>
    </row>
    <row r="243" spans="2:13" ht="15" thickBot="1" x14ac:dyDescent="0.35">
      <c r="B243" s="69" t="s">
        <v>15</v>
      </c>
      <c r="C243" s="69" t="s">
        <v>170</v>
      </c>
      <c r="D243" s="69" t="s">
        <v>171</v>
      </c>
      <c r="E243" s="69" t="s">
        <v>172</v>
      </c>
      <c r="F243" s="69" t="s">
        <v>173</v>
      </c>
      <c r="G243" s="69" t="s">
        <v>174</v>
      </c>
      <c r="H243" s="69" t="s">
        <v>175</v>
      </c>
      <c r="I243" s="79" t="s">
        <v>176</v>
      </c>
      <c r="J243" s="69" t="s">
        <v>177</v>
      </c>
      <c r="K243" s="69" t="s">
        <v>178</v>
      </c>
      <c r="L243" s="69" t="s">
        <v>179</v>
      </c>
      <c r="M243" s="69" t="s">
        <v>180</v>
      </c>
    </row>
    <row r="244" spans="2:13" ht="15" thickBot="1" x14ac:dyDescent="0.35">
      <c r="B244" s="61" t="s">
        <v>3</v>
      </c>
      <c r="C244" s="62">
        <v>0.967741935483871</v>
      </c>
      <c r="D244" s="62">
        <v>2.4281150159744485</v>
      </c>
      <c r="E244" s="62">
        <v>1.9962570180910719</v>
      </c>
      <c r="F244" s="62">
        <v>1.0397553516819502</v>
      </c>
      <c r="G244" s="62">
        <v>1.3317191283293082</v>
      </c>
      <c r="H244" s="77">
        <v>1.075268817204291</v>
      </c>
      <c r="I244" s="78">
        <v>2.7186761229314556</v>
      </c>
      <c r="J244" s="72">
        <v>0.34522439585730397</v>
      </c>
      <c r="K244" s="62">
        <v>0</v>
      </c>
      <c r="L244" s="62">
        <v>-0.34403669724770314</v>
      </c>
      <c r="M244" s="62">
        <v>-5.7537399309564287E-2</v>
      </c>
    </row>
    <row r="245" spans="2:13" ht="15" thickBot="1" x14ac:dyDescent="0.35">
      <c r="B245" s="61" t="s">
        <v>4</v>
      </c>
      <c r="C245" s="62">
        <v>-2.9170464904284437</v>
      </c>
      <c r="D245" s="62">
        <v>-3.051643192488263</v>
      </c>
      <c r="E245" s="62">
        <v>1.3075060532687597</v>
      </c>
      <c r="F245" s="62">
        <v>0.81261950286807705</v>
      </c>
      <c r="G245" s="73">
        <v>-0.71123755334281646</v>
      </c>
      <c r="H245" s="73">
        <v>-0.19102196752626824</v>
      </c>
      <c r="I245" s="74">
        <v>0.81339712918659746</v>
      </c>
      <c r="J245" s="62">
        <v>-1.423825344091125</v>
      </c>
      <c r="K245" s="62">
        <v>0</v>
      </c>
      <c r="L245" s="62">
        <v>0.77034183919115207</v>
      </c>
      <c r="M245" s="62">
        <v>2.3889154323936932</v>
      </c>
    </row>
    <row r="246" spans="2:13" ht="15" thickBot="1" x14ac:dyDescent="0.35">
      <c r="B246" s="61" t="s">
        <v>5</v>
      </c>
      <c r="C246" s="62">
        <v>2.5761124121779724</v>
      </c>
      <c r="D246" s="62">
        <v>-3.4246575342465757</v>
      </c>
      <c r="E246" s="62">
        <v>0.29550827423167852</v>
      </c>
      <c r="F246" s="77">
        <v>0.70713022981733475</v>
      </c>
      <c r="G246" s="78">
        <v>6.1439438267992976</v>
      </c>
      <c r="H246" s="78">
        <v>4.8511576626240256</v>
      </c>
      <c r="I246" s="72">
        <v>2.2607781282860206</v>
      </c>
      <c r="J246" s="62">
        <v>-9.922879177377899</v>
      </c>
      <c r="K246" s="62">
        <v>0</v>
      </c>
      <c r="L246" s="62">
        <v>-3.1963470319634673</v>
      </c>
      <c r="M246" s="62">
        <v>2.1226415094339588</v>
      </c>
    </row>
    <row r="247" spans="2:13" x14ac:dyDescent="0.3">
      <c r="B247" s="61" t="s">
        <v>6</v>
      </c>
      <c r="C247" s="62">
        <v>0.48250904704462172</v>
      </c>
      <c r="D247" s="62">
        <v>0.90036014405762299</v>
      </c>
      <c r="E247" s="62">
        <v>0.951814396192739</v>
      </c>
      <c r="F247" s="62">
        <v>0.70713022981733475</v>
      </c>
      <c r="G247" s="74">
        <v>0.81919251023990969</v>
      </c>
      <c r="H247" s="74">
        <v>0.75449796865930518</v>
      </c>
      <c r="I247" s="62">
        <v>0.57603686635944706</v>
      </c>
      <c r="J247" s="62">
        <v>1.5463917525773294</v>
      </c>
      <c r="K247" s="62">
        <v>0</v>
      </c>
      <c r="L247" s="62">
        <v>0.62041737168640398</v>
      </c>
      <c r="M247" s="62">
        <v>0.61659192825111786</v>
      </c>
    </row>
    <row r="248" spans="2:13" ht="15" thickBot="1" x14ac:dyDescent="0.35">
      <c r="B248" s="61" t="s">
        <v>7</v>
      </c>
      <c r="C248" s="73">
        <v>-2.538576406172222</v>
      </c>
      <c r="D248" s="62">
        <v>-1.7364657814096043</v>
      </c>
      <c r="E248" s="62">
        <v>-1.9230769230769318</v>
      </c>
      <c r="F248" s="62">
        <v>-1.1658717541070422</v>
      </c>
      <c r="G248" s="62">
        <v>1.286863270777483</v>
      </c>
      <c r="H248" s="62">
        <v>-0.21175224986765784</v>
      </c>
      <c r="I248" s="62">
        <v>-0.68965517241379914</v>
      </c>
      <c r="J248" s="73">
        <v>-4.2200854700854578</v>
      </c>
      <c r="K248" s="62">
        <v>-5.5772448410497895E-2</v>
      </c>
      <c r="L248" s="73">
        <v>-2.3995535714285623</v>
      </c>
      <c r="M248" s="62">
        <v>-2.8016009148084651</v>
      </c>
    </row>
    <row r="249" spans="2:13" ht="15" thickBot="1" x14ac:dyDescent="0.35">
      <c r="B249" s="71" t="s">
        <v>8</v>
      </c>
      <c r="C249" s="78">
        <v>2.6517383618149681</v>
      </c>
      <c r="D249" s="76">
        <v>-0.74626865671640819</v>
      </c>
      <c r="E249" s="73">
        <v>-4.1642567958357528</v>
      </c>
      <c r="F249" s="73">
        <v>-1.146650573325273</v>
      </c>
      <c r="G249" s="62">
        <v>-1.8925518925519063</v>
      </c>
      <c r="H249" s="62">
        <v>-1.6801493466085806</v>
      </c>
      <c r="I249" s="77">
        <v>0.18987341772152619</v>
      </c>
      <c r="J249" s="78">
        <v>7.0751737207833152</v>
      </c>
      <c r="K249" s="80">
        <v>0</v>
      </c>
      <c r="L249" s="78">
        <v>4.0117994100295054</v>
      </c>
      <c r="M249" s="76">
        <v>-2.3255813953488502</v>
      </c>
    </row>
    <row r="250" spans="2:13" ht="15" thickBot="1" x14ac:dyDescent="0.35">
      <c r="B250" s="61" t="s">
        <v>9</v>
      </c>
      <c r="C250" s="75">
        <v>-0.10970927043336097</v>
      </c>
      <c r="D250" s="78">
        <v>2.5260845689181735</v>
      </c>
      <c r="E250" s="78">
        <v>2.7316550615961557</v>
      </c>
      <c r="F250" s="78">
        <v>4.1188738269030116</v>
      </c>
      <c r="G250" s="72">
        <v>-8.312468703054579</v>
      </c>
      <c r="H250" s="62">
        <v>-12.670671764063348</v>
      </c>
      <c r="I250" s="62">
        <v>-3.7523452157598496</v>
      </c>
      <c r="J250" s="74">
        <v>-0.77972709551658026</v>
      </c>
      <c r="K250" s="62">
        <v>6.5487884741337751E-2</v>
      </c>
      <c r="L250" s="75">
        <v>1.7015706806282684</v>
      </c>
      <c r="M250" s="78">
        <v>3.6036036036036001</v>
      </c>
    </row>
    <row r="251" spans="2:13" x14ac:dyDescent="0.3">
      <c r="B251" s="61" t="s">
        <v>10</v>
      </c>
      <c r="C251" s="62">
        <v>0</v>
      </c>
      <c r="D251" s="74">
        <v>1.7650639074862917</v>
      </c>
      <c r="E251" s="74">
        <v>1.1363636363636398</v>
      </c>
      <c r="F251" s="74">
        <v>0.41395623891189659</v>
      </c>
      <c r="G251" s="62">
        <v>0.41224970553591794</v>
      </c>
      <c r="H251" s="62">
        <v>0.1759530791788923</v>
      </c>
      <c r="I251" s="62">
        <v>5.8548009367678171E-2</v>
      </c>
      <c r="J251" s="62">
        <v>5.8513750731418554E-2</v>
      </c>
      <c r="K251" s="62">
        <v>5.8479532163739363E-2</v>
      </c>
      <c r="L251" s="62">
        <v>1.3442431326709592</v>
      </c>
      <c r="M251" s="74">
        <v>1.268742791234134</v>
      </c>
    </row>
    <row r="252" spans="2:13" x14ac:dyDescent="0.3">
      <c r="B252" s="61" t="s">
        <v>11</v>
      </c>
      <c r="C252" s="62">
        <v>8.3402835696408939E-2</v>
      </c>
      <c r="D252" s="62">
        <v>0.75000000000000477</v>
      </c>
      <c r="E252" s="62">
        <v>0.57899090157153732</v>
      </c>
      <c r="F252" s="62">
        <v>0.24671052631579882</v>
      </c>
      <c r="G252" s="62">
        <v>0.16406890894174619</v>
      </c>
      <c r="H252" s="62">
        <v>-0.2457002457002434</v>
      </c>
      <c r="I252" s="62">
        <v>-0.57471264367816322</v>
      </c>
      <c r="J252" s="62">
        <v>-0.90834021469859161</v>
      </c>
      <c r="K252" s="62">
        <v>0</v>
      </c>
      <c r="L252" s="62">
        <v>1.083333333333331</v>
      </c>
      <c r="M252" s="62">
        <v>1.1541632316570534</v>
      </c>
    </row>
    <row r="253" spans="2:13" x14ac:dyDescent="0.3">
      <c r="B253" s="61" t="s">
        <v>12</v>
      </c>
      <c r="C253" s="62">
        <v>1.5499732763228251</v>
      </c>
      <c r="D253" s="62">
        <v>1.8947368421052602</v>
      </c>
      <c r="E253" s="62">
        <v>1.9111570247933973</v>
      </c>
      <c r="F253" s="62">
        <v>1.3177901672579797</v>
      </c>
      <c r="G253" s="62">
        <v>1.4507253626813434</v>
      </c>
      <c r="H253" s="62">
        <v>1.1834319526627106</v>
      </c>
      <c r="I253" s="62">
        <v>1.5594541910331468</v>
      </c>
      <c r="J253" s="62">
        <v>0.62380038387715109</v>
      </c>
      <c r="K253" s="62">
        <v>0</v>
      </c>
      <c r="L253" s="62">
        <v>1.5259895088221351</v>
      </c>
      <c r="M253" s="62">
        <v>2.3954908407703117</v>
      </c>
    </row>
    <row r="254" spans="2:13" x14ac:dyDescent="0.3">
      <c r="B254" s="61" t="s">
        <v>13</v>
      </c>
      <c r="C254" s="62">
        <v>0.29779630732578916</v>
      </c>
      <c r="D254" s="62">
        <v>0.23752969121140477</v>
      </c>
      <c r="E254" s="62">
        <v>0.35545023696682126</v>
      </c>
      <c r="F254" s="62">
        <v>0.29515938606847697</v>
      </c>
      <c r="G254" s="62">
        <v>0.29429075927015891</v>
      </c>
      <c r="H254" s="62">
        <v>0.35211267605633467</v>
      </c>
      <c r="I254" s="62">
        <v>0.23391812865497411</v>
      </c>
      <c r="J254" s="62">
        <v>0.52508751458576763</v>
      </c>
      <c r="K254" s="62">
        <v>0</v>
      </c>
      <c r="L254" s="62">
        <v>0.34822983168891136</v>
      </c>
      <c r="M254" s="62">
        <v>0.2891844997108155</v>
      </c>
    </row>
    <row r="255" spans="2:13" x14ac:dyDescent="0.3">
      <c r="B255" s="61" t="s">
        <v>14</v>
      </c>
      <c r="C255" s="62">
        <v>0.70690592713430289</v>
      </c>
      <c r="D255" s="62">
        <v>0.59395248380130827</v>
      </c>
      <c r="E255" s="62">
        <v>0.59044551798174671</v>
      </c>
      <c r="F255" s="62">
        <v>0.48025613660619304</v>
      </c>
      <c r="G255" s="62">
        <v>0.63728093467869806</v>
      </c>
      <c r="H255" s="62">
        <v>0.42216358839050727</v>
      </c>
      <c r="I255" s="62">
        <v>0.47293746715710833</v>
      </c>
      <c r="J255" s="62">
        <v>0.94142259414226537</v>
      </c>
      <c r="K255" s="62">
        <v>0</v>
      </c>
      <c r="L255" s="62">
        <v>0.2590673575129534</v>
      </c>
      <c r="M255" s="62">
        <v>0.36175710594314658</v>
      </c>
    </row>
    <row r="256" spans="2:13" x14ac:dyDescent="0.3">
      <c r="B256" s="61" t="s">
        <v>15</v>
      </c>
      <c r="C256" s="62">
        <v>5.7175528873638831E-2</v>
      </c>
      <c r="D256" s="62">
        <v>0.74285714285714932</v>
      </c>
      <c r="E256" s="62">
        <v>0.85082246171298925</v>
      </c>
      <c r="F256" s="62">
        <v>1.0123734533183255</v>
      </c>
      <c r="G256" s="62">
        <v>-0.7238307349665829</v>
      </c>
      <c r="H256" s="62">
        <v>-1.3460459899046582</v>
      </c>
      <c r="I256" s="62">
        <v>0.45480386583284982</v>
      </c>
      <c r="J256" s="62">
        <v>0.16977928692700134</v>
      </c>
      <c r="K256" s="62">
        <v>0</v>
      </c>
      <c r="L256" s="62">
        <v>0.50847457627118964</v>
      </c>
      <c r="M256" s="62">
        <v>0.6745362563237709</v>
      </c>
    </row>
    <row r="257" spans="2:13" x14ac:dyDescent="0.3">
      <c r="B257" s="61" t="s">
        <v>16</v>
      </c>
      <c r="C257" s="62">
        <v>0.15440041173442251</v>
      </c>
      <c r="D257" s="62">
        <v>0.20554984583761854</v>
      </c>
      <c r="E257" s="62">
        <v>0.46153846153846445</v>
      </c>
      <c r="F257" s="62">
        <v>0.20418580908627143</v>
      </c>
      <c r="G257" s="62">
        <v>0.305654610290369</v>
      </c>
      <c r="H257" s="62">
        <v>0.20314880650076469</v>
      </c>
      <c r="I257" s="62">
        <v>0.45615813482005935</v>
      </c>
      <c r="J257" s="62">
        <v>0.65590312815338625</v>
      </c>
      <c r="K257" s="62">
        <v>0</v>
      </c>
      <c r="L257" s="62">
        <v>0.55137844611528541</v>
      </c>
      <c r="M257" s="62">
        <v>0.1994017946161544</v>
      </c>
    </row>
    <row r="258" spans="2:13" x14ac:dyDescent="0.3">
      <c r="B258" s="69" t="s">
        <v>181</v>
      </c>
      <c r="C258" s="70">
        <f>AVERAGE(C244:C257)</f>
        <v>0.28303027689819954</v>
      </c>
      <c r="D258" s="70">
        <f t="shared" ref="D258:M258" si="1">AVERAGE(D244:D257)</f>
        <v>0.22037246267060223</v>
      </c>
      <c r="E258" s="70">
        <f t="shared" si="1"/>
        <v>0.50572680895687971</v>
      </c>
      <c r="F258" s="70">
        <f t="shared" si="1"/>
        <v>0.64595846651573818</v>
      </c>
      <c r="G258" s="70">
        <f t="shared" si="1"/>
        <v>8.613572383059627E-2</v>
      </c>
      <c r="H258" s="70">
        <f t="shared" si="1"/>
        <v>-0.52340050088528034</v>
      </c>
      <c r="I258" s="70">
        <f t="shared" si="1"/>
        <v>0.34127631639278938</v>
      </c>
      <c r="J258" s="70">
        <f t="shared" si="1"/>
        <v>-0.37954005529533674</v>
      </c>
      <c r="K258" s="70">
        <f t="shared" si="1"/>
        <v>4.87106917818423E-3</v>
      </c>
      <c r="L258" s="70">
        <f t="shared" si="1"/>
        <v>0.4846362990935974</v>
      </c>
      <c r="M258" s="70">
        <f t="shared" si="1"/>
        <v>0.70645066317649119</v>
      </c>
    </row>
    <row r="282" spans="2:2" ht="15.6" x14ac:dyDescent="0.3">
      <c r="B282" s="44" t="s">
        <v>183</v>
      </c>
    </row>
    <row r="283" spans="2:2" ht="15.6" x14ac:dyDescent="0.3">
      <c r="B283" s="44" t="s">
        <v>184</v>
      </c>
    </row>
    <row r="285" spans="2:2" ht="15.6" x14ac:dyDescent="0.3">
      <c r="B285" s="44" t="s">
        <v>186</v>
      </c>
    </row>
    <row r="286" spans="2:2" ht="15.6" x14ac:dyDescent="0.3">
      <c r="B286" s="44" t="s">
        <v>185</v>
      </c>
    </row>
    <row r="289" spans="2:12" ht="15.6" x14ac:dyDescent="0.3">
      <c r="B289" s="23" t="s">
        <v>188</v>
      </c>
      <c r="C289" s="24" t="s">
        <v>189</v>
      </c>
      <c r="D289" s="24"/>
      <c r="E289" s="24"/>
      <c r="F289" s="24"/>
      <c r="G289" s="24"/>
      <c r="H289" s="25"/>
    </row>
    <row r="291" spans="2:12" ht="15.6" x14ac:dyDescent="0.3">
      <c r="B291" s="26" t="s">
        <v>122</v>
      </c>
      <c r="C291" s="27"/>
      <c r="D291" s="27"/>
      <c r="E291" s="27"/>
      <c r="F291" s="27"/>
      <c r="G291" s="27"/>
      <c r="H291" s="28"/>
    </row>
    <row r="292" spans="2:12" x14ac:dyDescent="0.3">
      <c r="B292" s="29" t="s">
        <v>146</v>
      </c>
      <c r="H292" s="30"/>
    </row>
    <row r="293" spans="2:12" x14ac:dyDescent="0.3">
      <c r="B293" s="29" t="s">
        <v>192</v>
      </c>
      <c r="H293" s="30"/>
    </row>
    <row r="294" spans="2:12" x14ac:dyDescent="0.3">
      <c r="B294" s="31"/>
      <c r="C294" s="32"/>
      <c r="D294" s="32"/>
      <c r="E294" s="32"/>
      <c r="F294" s="32"/>
      <c r="G294" s="32"/>
      <c r="H294" s="33"/>
    </row>
    <row r="296" spans="2:12" ht="27.6" customHeight="1" x14ac:dyDescent="0.3">
      <c r="B296" s="84" t="s">
        <v>190</v>
      </c>
      <c r="C296" s="105" t="s">
        <v>191</v>
      </c>
      <c r="D296" s="106"/>
      <c r="E296" s="106"/>
      <c r="F296" s="106"/>
      <c r="G296" s="106"/>
      <c r="H296" s="107"/>
    </row>
    <row r="298" spans="2:12" ht="15.6" x14ac:dyDescent="0.3">
      <c r="B298" s="43" t="s">
        <v>213</v>
      </c>
      <c r="C298" s="43"/>
      <c r="D298" s="43"/>
      <c r="E298" s="43"/>
      <c r="F298" s="43"/>
      <c r="G298" s="43"/>
      <c r="H298" s="43"/>
    </row>
    <row r="300" spans="2:12" x14ac:dyDescent="0.3">
      <c r="B300" s="110" t="s">
        <v>197</v>
      </c>
      <c r="C300" s="110"/>
      <c r="D300" s="110"/>
      <c r="E300" s="110"/>
      <c r="F300" s="110"/>
      <c r="G300" s="110"/>
      <c r="H300" s="110"/>
      <c r="I300" s="110"/>
      <c r="J300" s="110"/>
      <c r="K300" s="110"/>
      <c r="L300" s="110"/>
    </row>
    <row r="301" spans="2:12" x14ac:dyDescent="0.3">
      <c r="B301" s="90" t="s">
        <v>114</v>
      </c>
      <c r="C301" s="90" t="s">
        <v>193</v>
      </c>
      <c r="D301" s="90" t="s">
        <v>194</v>
      </c>
      <c r="E301" s="90" t="s">
        <v>195</v>
      </c>
      <c r="F301" s="90" t="s">
        <v>196</v>
      </c>
      <c r="G301" s="90" t="s">
        <v>152</v>
      </c>
      <c r="H301" s="90" t="s">
        <v>153</v>
      </c>
      <c r="I301" s="90" t="s">
        <v>154</v>
      </c>
      <c r="J301" s="90" t="s">
        <v>155</v>
      </c>
      <c r="K301" s="90" t="s">
        <v>156</v>
      </c>
      <c r="L301" s="90" t="s">
        <v>157</v>
      </c>
    </row>
    <row r="302" spans="2:12" x14ac:dyDescent="0.3">
      <c r="B302" s="89" t="s">
        <v>15</v>
      </c>
      <c r="C302" s="4">
        <v>8.2406671961874967</v>
      </c>
      <c r="D302" s="4">
        <v>5.0755213110744055</v>
      </c>
      <c r="E302" s="4">
        <v>8.7179188733050061</v>
      </c>
      <c r="F302" s="4">
        <v>-0.12311974733686389</v>
      </c>
      <c r="G302" s="4">
        <v>2.7816486225747594</v>
      </c>
      <c r="H302" s="4">
        <v>1.9971841268185944</v>
      </c>
      <c r="I302" s="4">
        <v>7.0645875937286888</v>
      </c>
      <c r="J302" s="4">
        <v>9.7134125474528794</v>
      </c>
      <c r="K302" s="4">
        <v>5.8931058495821764</v>
      </c>
      <c r="L302" s="4">
        <v>3.0785039046444562</v>
      </c>
    </row>
    <row r="303" spans="2:12" x14ac:dyDescent="0.3">
      <c r="B303" s="89" t="s">
        <v>109</v>
      </c>
      <c r="C303" s="4">
        <v>8.0714725816389201</v>
      </c>
      <c r="D303" s="4">
        <v>5.8722919042189359</v>
      </c>
      <c r="E303" s="4">
        <v>5.1157781367797526</v>
      </c>
      <c r="F303" s="4">
        <v>4.2008196721311561</v>
      </c>
      <c r="G303" s="4">
        <v>5.2359882005899587</v>
      </c>
      <c r="H303" s="4">
        <v>1.8687222611539493</v>
      </c>
      <c r="I303" s="4">
        <v>1.3605442176870757</v>
      </c>
      <c r="J303" s="4">
        <v>7.299600331799998</v>
      </c>
      <c r="K303" s="4">
        <v>9.340080118068748</v>
      </c>
      <c r="L303" s="4">
        <v>6.6718087157732393</v>
      </c>
    </row>
    <row r="304" spans="2:12" x14ac:dyDescent="0.3">
      <c r="B304" s="89" t="s">
        <v>20</v>
      </c>
      <c r="C304" s="4">
        <v>10.125361620057845</v>
      </c>
      <c r="D304" s="4">
        <v>4.9912434325744464</v>
      </c>
      <c r="E304" s="4">
        <v>5.0875729774812291</v>
      </c>
      <c r="F304" s="4">
        <v>4.3650793650793647</v>
      </c>
      <c r="G304" s="4">
        <v>6.6920152091254836</v>
      </c>
      <c r="H304" s="4">
        <v>4.70420527441195</v>
      </c>
      <c r="I304" s="4">
        <v>2.4619922850011595</v>
      </c>
      <c r="J304" s="4">
        <v>5.0714206621636349</v>
      </c>
      <c r="K304" s="4">
        <v>5.1849509958899889</v>
      </c>
      <c r="L304" s="4">
        <v>5.4403366396152588</v>
      </c>
    </row>
    <row r="305" spans="2:12" x14ac:dyDescent="0.3">
      <c r="B305" s="89" t="s">
        <v>108</v>
      </c>
      <c r="C305" s="4">
        <v>4.7486033519553015</v>
      </c>
      <c r="D305" s="4">
        <v>5.9555555555555584</v>
      </c>
      <c r="E305" s="4">
        <v>2.936241610738255</v>
      </c>
      <c r="F305" s="4">
        <v>5.4604726976365141</v>
      </c>
      <c r="G305" s="4">
        <v>5.7959814528593512</v>
      </c>
      <c r="H305" s="4">
        <v>2.4835646457268119</v>
      </c>
      <c r="I305" s="4">
        <v>4.2052744119743242</v>
      </c>
      <c r="J305" s="4">
        <v>9.0287277701778503</v>
      </c>
      <c r="K305" s="4">
        <v>9.5357590966122885</v>
      </c>
      <c r="L305" s="4">
        <v>4.6964490263459435</v>
      </c>
    </row>
    <row r="306" spans="2:12" x14ac:dyDescent="0.3">
      <c r="B306" s="89" t="s">
        <v>111</v>
      </c>
      <c r="C306" s="4">
        <v>6.0999039385206482</v>
      </c>
      <c r="D306" s="4">
        <v>4.1195110909914092</v>
      </c>
      <c r="E306" s="4">
        <v>5.6086956521739149</v>
      </c>
      <c r="F306" s="4">
        <v>3.499382461918485</v>
      </c>
      <c r="G306" s="4">
        <v>5.7677008750994316</v>
      </c>
      <c r="H306" s="4">
        <v>5.4155697630688362</v>
      </c>
      <c r="I306" s="4">
        <v>5.2830300868117508</v>
      </c>
      <c r="J306" s="4">
        <v>9.9257334877022423</v>
      </c>
      <c r="K306" s="4">
        <v>5.7953144266338068</v>
      </c>
      <c r="L306" s="4">
        <v>8.071095571095551</v>
      </c>
    </row>
    <row r="307" spans="2:12" x14ac:dyDescent="0.3">
      <c r="B307" s="89" t="s">
        <v>110</v>
      </c>
      <c r="C307" s="4">
        <v>7.0192307692307665</v>
      </c>
      <c r="D307" s="4">
        <v>0.62893081761006542</v>
      </c>
      <c r="E307" s="4">
        <v>0.71428571428571175</v>
      </c>
      <c r="F307" s="4">
        <v>3.4574468085106433</v>
      </c>
      <c r="G307" s="4">
        <v>5.3127677806341067</v>
      </c>
      <c r="H307" s="4">
        <v>1.627339300244101</v>
      </c>
      <c r="I307" s="4">
        <v>4.3768348011742741</v>
      </c>
      <c r="J307" s="4">
        <v>14.216312963436458</v>
      </c>
      <c r="K307" s="4">
        <v>9.4694425789120178</v>
      </c>
      <c r="L307" s="4">
        <v>1.1042944785276143</v>
      </c>
    </row>
    <row r="308" spans="2:12" x14ac:dyDescent="0.3">
      <c r="B308" s="89" t="s">
        <v>113</v>
      </c>
      <c r="C308" s="4">
        <v>6.1068702290076393</v>
      </c>
      <c r="D308" s="4">
        <v>4.5863309352517936</v>
      </c>
      <c r="E308" s="4">
        <v>4.4711951848667271</v>
      </c>
      <c r="F308" s="4">
        <v>3.4567901234567926</v>
      </c>
      <c r="G308" s="4">
        <v>4.8528241845664342</v>
      </c>
      <c r="H308" s="4">
        <v>5.6145675265553692</v>
      </c>
      <c r="I308" s="4">
        <v>2.8975095785440601</v>
      </c>
      <c r="J308" s="4">
        <v>8.7735629508959931</v>
      </c>
      <c r="K308" s="4">
        <v>5.9691912708600654</v>
      </c>
      <c r="L308" s="4">
        <v>3.6947304663840068</v>
      </c>
    </row>
    <row r="309" spans="2:12" x14ac:dyDescent="0.3">
      <c r="B309" s="89" t="s">
        <v>112</v>
      </c>
      <c r="C309" s="4">
        <v>7.007575757575764</v>
      </c>
      <c r="D309" s="4">
        <v>7.4336283185840761</v>
      </c>
      <c r="E309" s="4">
        <v>5.8484349258649049</v>
      </c>
      <c r="F309" s="4">
        <v>4.9027237354085695</v>
      </c>
      <c r="G309" s="4">
        <v>5.4154302670623018</v>
      </c>
      <c r="H309" s="4">
        <v>6.6854327938071778</v>
      </c>
      <c r="I309" s="4">
        <v>2.9903254177660497</v>
      </c>
      <c r="J309" s="4">
        <v>3.2450896669513214</v>
      </c>
      <c r="K309" s="4">
        <v>4.1563275434243288</v>
      </c>
      <c r="L309" s="4">
        <v>5.4794520547945131</v>
      </c>
    </row>
    <row r="310" spans="2:12" x14ac:dyDescent="0.3">
      <c r="B310" s="89" t="s">
        <v>28</v>
      </c>
      <c r="C310" s="4">
        <v>6.6793893129770989</v>
      </c>
      <c r="D310" s="4">
        <v>3.8461538461538436</v>
      </c>
      <c r="E310" s="4">
        <v>3.9621016365202486</v>
      </c>
      <c r="F310" s="4">
        <v>3.8111019055509483</v>
      </c>
      <c r="G310" s="4">
        <v>5.4269752593774916</v>
      </c>
      <c r="H310" s="4">
        <v>4.6177138531415549</v>
      </c>
      <c r="I310" s="4">
        <v>3.9073806078147659</v>
      </c>
      <c r="J310" s="4">
        <v>9.1922005571030763</v>
      </c>
      <c r="K310" s="4">
        <v>6.8239795918367268</v>
      </c>
      <c r="L310" s="4">
        <v>4.8955223880596952</v>
      </c>
    </row>
    <row r="331" spans="2:12" ht="15.6" x14ac:dyDescent="0.3">
      <c r="B331" s="43" t="s">
        <v>214</v>
      </c>
      <c r="C331" s="43"/>
      <c r="D331" s="43"/>
      <c r="E331" s="43"/>
      <c r="F331" s="43"/>
      <c r="G331" s="43"/>
      <c r="H331" s="43"/>
    </row>
    <row r="333" spans="2:12" x14ac:dyDescent="0.3">
      <c r="B333" s="110" t="s">
        <v>198</v>
      </c>
      <c r="C333" s="110"/>
      <c r="D333" s="110"/>
      <c r="E333" s="110"/>
      <c r="F333" s="110"/>
      <c r="G333" s="110"/>
      <c r="H333" s="110"/>
      <c r="I333" s="110"/>
      <c r="J333" s="110"/>
      <c r="K333" s="110"/>
      <c r="L333" s="110"/>
    </row>
    <row r="334" spans="2:12" x14ac:dyDescent="0.3">
      <c r="B334" s="90" t="s">
        <v>114</v>
      </c>
      <c r="C334" s="90" t="s">
        <v>193</v>
      </c>
      <c r="D334" s="90" t="s">
        <v>194</v>
      </c>
      <c r="E334" s="90" t="s">
        <v>195</v>
      </c>
      <c r="F334" s="90" t="s">
        <v>196</v>
      </c>
      <c r="G334" s="90" t="s">
        <v>152</v>
      </c>
      <c r="H334" s="90" t="s">
        <v>153</v>
      </c>
      <c r="I334" s="90" t="s">
        <v>154</v>
      </c>
      <c r="J334" s="90" t="s">
        <v>155</v>
      </c>
      <c r="K334" s="90" t="s">
        <v>156</v>
      </c>
      <c r="L334" s="90" t="s">
        <v>157</v>
      </c>
    </row>
    <row r="335" spans="2:12" x14ac:dyDescent="0.3">
      <c r="B335" s="89" t="s">
        <v>199</v>
      </c>
      <c r="C335" s="62">
        <f>AVERAGE(C$302:C$310)</f>
        <v>7.1221194174612759</v>
      </c>
      <c r="D335" s="62">
        <f t="shared" ref="D335:L335" si="2">AVERAGE(D$302:D$310)</f>
        <v>4.7232408013349492</v>
      </c>
      <c r="E335" s="62">
        <f t="shared" si="2"/>
        <v>4.7180249680017505</v>
      </c>
      <c r="F335" s="62">
        <f t="shared" si="2"/>
        <v>3.670077446928401</v>
      </c>
      <c r="G335" s="62">
        <f t="shared" si="2"/>
        <v>5.2534813168765915</v>
      </c>
      <c r="H335" s="62">
        <f t="shared" si="2"/>
        <v>3.890477727214261</v>
      </c>
      <c r="I335" s="62">
        <f t="shared" si="2"/>
        <v>3.8386087778335725</v>
      </c>
      <c r="J335" s="62">
        <f t="shared" si="2"/>
        <v>8.4962289930759383</v>
      </c>
      <c r="K335" s="62">
        <f t="shared" si="2"/>
        <v>6.9075723857577938</v>
      </c>
      <c r="L335" s="62">
        <f t="shared" si="2"/>
        <v>4.7924659161378091</v>
      </c>
    </row>
    <row r="357" spans="2:8" ht="15.6" x14ac:dyDescent="0.3">
      <c r="B357" s="44" t="s">
        <v>200</v>
      </c>
    </row>
    <row r="358" spans="2:8" ht="15.6" x14ac:dyDescent="0.3">
      <c r="B358" s="44" t="s">
        <v>201</v>
      </c>
    </row>
    <row r="359" spans="2:8" ht="15.6" x14ac:dyDescent="0.3">
      <c r="B359" s="44" t="s">
        <v>202</v>
      </c>
    </row>
    <row r="360" spans="2:8" ht="15.6" x14ac:dyDescent="0.3">
      <c r="B360" s="44" t="s">
        <v>203</v>
      </c>
    </row>
    <row r="361" spans="2:8" ht="15.6" x14ac:dyDescent="0.3">
      <c r="B361" s="44"/>
    </row>
    <row r="363" spans="2:8" ht="15.6" x14ac:dyDescent="0.3">
      <c r="B363" s="23" t="s">
        <v>204</v>
      </c>
      <c r="C363" s="24" t="s">
        <v>207</v>
      </c>
      <c r="D363" s="24"/>
      <c r="E363" s="24"/>
      <c r="F363" s="24"/>
      <c r="G363" s="24"/>
      <c r="H363" s="25"/>
    </row>
    <row r="365" spans="2:8" ht="15.6" x14ac:dyDescent="0.3">
      <c r="B365" s="26" t="s">
        <v>122</v>
      </c>
      <c r="C365" s="27"/>
      <c r="D365" s="27"/>
      <c r="E365" s="27"/>
      <c r="F365" s="27"/>
      <c r="G365" s="27"/>
      <c r="H365" s="28"/>
    </row>
    <row r="366" spans="2:8" x14ac:dyDescent="0.3">
      <c r="B366" s="29" t="s">
        <v>146</v>
      </c>
      <c r="H366" s="30"/>
    </row>
    <row r="367" spans="2:8" x14ac:dyDescent="0.3">
      <c r="B367" s="29" t="s">
        <v>209</v>
      </c>
      <c r="H367" s="30"/>
    </row>
    <row r="368" spans="2:8" x14ac:dyDescent="0.3">
      <c r="B368" s="31" t="s">
        <v>208</v>
      </c>
      <c r="C368" s="32"/>
      <c r="D368" s="32"/>
      <c r="E368" s="32"/>
      <c r="F368" s="32"/>
      <c r="G368" s="32"/>
      <c r="H368" s="33"/>
    </row>
    <row r="370" spans="2:31" ht="15.6" x14ac:dyDescent="0.3">
      <c r="B370" s="43" t="s">
        <v>216</v>
      </c>
      <c r="C370" s="43"/>
      <c r="D370" s="43"/>
      <c r="E370" s="43"/>
      <c r="F370" s="43"/>
      <c r="G370" s="43"/>
      <c r="H370" s="43"/>
    </row>
    <row r="372" spans="2:31" x14ac:dyDescent="0.3">
      <c r="B372" s="63" t="s">
        <v>2</v>
      </c>
      <c r="C372" s="98">
        <v>44197</v>
      </c>
      <c r="D372" s="99">
        <v>44228</v>
      </c>
      <c r="E372" s="98">
        <v>44256</v>
      </c>
      <c r="F372" s="99">
        <v>44287</v>
      </c>
      <c r="G372" s="98">
        <v>44317</v>
      </c>
      <c r="H372" s="99">
        <v>44348</v>
      </c>
      <c r="I372" s="98">
        <v>44378</v>
      </c>
      <c r="J372" s="99">
        <v>44409</v>
      </c>
      <c r="K372" s="98">
        <v>44440</v>
      </c>
      <c r="L372" s="99">
        <v>44470</v>
      </c>
      <c r="M372" s="98">
        <v>44501</v>
      </c>
      <c r="N372" s="99">
        <v>44531</v>
      </c>
      <c r="O372" s="98">
        <v>44562</v>
      </c>
      <c r="P372" s="99">
        <v>44593</v>
      </c>
      <c r="Q372" s="98">
        <v>44621</v>
      </c>
      <c r="R372" s="99">
        <v>44652</v>
      </c>
      <c r="S372" s="98">
        <v>44682</v>
      </c>
      <c r="T372" s="99">
        <v>44713</v>
      </c>
      <c r="U372" s="98">
        <v>44743</v>
      </c>
      <c r="V372" s="99">
        <v>44774</v>
      </c>
      <c r="W372" s="98">
        <v>44805</v>
      </c>
      <c r="X372" s="99">
        <v>44835</v>
      </c>
      <c r="Y372" s="98">
        <v>44866</v>
      </c>
      <c r="Z372" s="99">
        <v>44896</v>
      </c>
      <c r="AA372" s="98">
        <v>44927</v>
      </c>
      <c r="AB372" s="99">
        <v>44958</v>
      </c>
      <c r="AC372" s="98">
        <v>44986</v>
      </c>
      <c r="AD372" s="99">
        <v>45017</v>
      </c>
      <c r="AE372" s="98">
        <v>45047</v>
      </c>
    </row>
    <row r="373" spans="2:31" x14ac:dyDescent="0.3">
      <c r="B373" s="61" t="s">
        <v>215</v>
      </c>
      <c r="C373" s="93">
        <v>3918.56</v>
      </c>
      <c r="D373" s="96">
        <v>4399.41</v>
      </c>
      <c r="E373" s="93">
        <v>4646.3599999999997</v>
      </c>
      <c r="F373" s="96">
        <v>4684.6400000000003</v>
      </c>
      <c r="G373" s="93">
        <v>4870.9799999999996</v>
      </c>
      <c r="H373" s="96">
        <v>5281.48</v>
      </c>
      <c r="I373" s="93">
        <v>5460.9</v>
      </c>
      <c r="J373" s="96">
        <v>5108.7299999999996</v>
      </c>
      <c r="K373" s="93">
        <v>5359.17</v>
      </c>
      <c r="L373" s="96">
        <v>6146.58</v>
      </c>
      <c r="M373" s="93">
        <v>5952.69</v>
      </c>
      <c r="N373" s="96">
        <v>5504.55</v>
      </c>
      <c r="O373" s="93">
        <v>6247.71</v>
      </c>
      <c r="P373" s="96">
        <v>7018.51</v>
      </c>
      <c r="Q373" s="93">
        <v>8569.8799999999992</v>
      </c>
      <c r="R373" s="96">
        <v>7877.96</v>
      </c>
      <c r="S373" s="93">
        <v>8511.74</v>
      </c>
      <c r="T373" s="96">
        <v>9119.5499999999993</v>
      </c>
      <c r="U373" s="93">
        <v>8366.39</v>
      </c>
      <c r="V373" s="96">
        <v>7634.9</v>
      </c>
      <c r="W373" s="93">
        <v>7079.45</v>
      </c>
      <c r="X373" s="96">
        <v>7437.13</v>
      </c>
      <c r="Y373" s="93">
        <v>7150.11</v>
      </c>
      <c r="Z373" s="96">
        <v>6429.95</v>
      </c>
      <c r="AA373" s="93">
        <v>6584.69</v>
      </c>
      <c r="AB373" s="96">
        <v>6628.99</v>
      </c>
      <c r="AC373" s="93">
        <v>6292.9</v>
      </c>
      <c r="AD373" s="96">
        <v>6763.43</v>
      </c>
      <c r="AE373" s="93">
        <v>6102.52</v>
      </c>
    </row>
    <row r="374" spans="2:31" x14ac:dyDescent="0.3">
      <c r="B374" s="61" t="s">
        <v>15</v>
      </c>
      <c r="C374" s="4">
        <v>2263</v>
      </c>
      <c r="D374" s="4">
        <v>2227.6000000000004</v>
      </c>
      <c r="E374" s="4">
        <v>2227.5</v>
      </c>
      <c r="F374" s="4">
        <v>2252.9</v>
      </c>
      <c r="G374" s="4">
        <v>2297.6000000000004</v>
      </c>
      <c r="H374" s="4">
        <v>2324.7000000000003</v>
      </c>
      <c r="I374" s="4">
        <v>2338.1999999999998</v>
      </c>
      <c r="J374" s="4">
        <v>2334.1</v>
      </c>
      <c r="K374" s="4">
        <v>2334.1</v>
      </c>
      <c r="L374" s="4">
        <v>2368.1999999999998</v>
      </c>
      <c r="M374" s="4">
        <v>2387</v>
      </c>
      <c r="N374" s="4">
        <v>2373.3000000000002</v>
      </c>
      <c r="O374" s="4">
        <v>2356.3999999999996</v>
      </c>
      <c r="P374" s="4">
        <v>2354.0000000000005</v>
      </c>
      <c r="Q374" s="4">
        <v>2377.9</v>
      </c>
      <c r="R374" s="4">
        <v>2408.2000000000003</v>
      </c>
      <c r="S374" s="4">
        <v>2433.0000000000005</v>
      </c>
      <c r="T374" s="4">
        <v>2456.2000000000003</v>
      </c>
      <c r="U374" s="4">
        <v>2460.9</v>
      </c>
      <c r="V374" s="4">
        <v>2464.2000000000003</v>
      </c>
      <c r="W374" s="4">
        <v>2476.8000000000002</v>
      </c>
      <c r="X374" s="4">
        <v>2493.6000000000004</v>
      </c>
      <c r="Y374" s="4">
        <v>2493.7000000000003</v>
      </c>
      <c r="Z374" s="4">
        <v>2480.7000000000003</v>
      </c>
      <c r="AA374" s="4">
        <v>2490.8999999999996</v>
      </c>
      <c r="AB374" s="4">
        <v>2478.6</v>
      </c>
      <c r="AC374" s="4">
        <v>2478.6999999999998</v>
      </c>
      <c r="AD374" s="4">
        <v>2490.2000000000003</v>
      </c>
      <c r="AE374" s="4">
        <v>2507.9</v>
      </c>
    </row>
    <row r="375" spans="2:31" x14ac:dyDescent="0.3">
      <c r="B375" s="61" t="s">
        <v>109</v>
      </c>
      <c r="C375" s="4">
        <v>455.8</v>
      </c>
      <c r="D375" s="4">
        <v>460.40000000000003</v>
      </c>
      <c r="E375" s="4">
        <v>462.1</v>
      </c>
      <c r="F375" s="4">
        <v>464.6</v>
      </c>
      <c r="G375" s="4">
        <v>474.29999999999995</v>
      </c>
      <c r="H375" s="4">
        <v>474.7</v>
      </c>
      <c r="I375" s="4">
        <v>477.29999999999995</v>
      </c>
      <c r="J375" s="4">
        <v>483</v>
      </c>
      <c r="K375" s="4">
        <v>483.2</v>
      </c>
      <c r="L375" s="4">
        <v>486.3</v>
      </c>
      <c r="M375" s="4">
        <v>490.40000000000003</v>
      </c>
      <c r="N375" s="4">
        <v>494.2</v>
      </c>
      <c r="O375" s="4">
        <v>499.1</v>
      </c>
      <c r="P375" s="4">
        <v>502.80000000000007</v>
      </c>
      <c r="Q375" s="4">
        <v>507.79999999999995</v>
      </c>
      <c r="R375" s="4">
        <v>513.20000000000005</v>
      </c>
      <c r="S375" s="4">
        <v>518.6</v>
      </c>
      <c r="T375" s="4">
        <v>523</v>
      </c>
      <c r="U375" s="4">
        <v>526.90000000000009</v>
      </c>
      <c r="V375" s="4">
        <v>530.70000000000005</v>
      </c>
      <c r="W375" s="4">
        <v>535.1</v>
      </c>
      <c r="X375" s="4">
        <v>538.20000000000005</v>
      </c>
      <c r="Y375" s="4">
        <v>541.4</v>
      </c>
      <c r="Z375" s="4">
        <v>544</v>
      </c>
      <c r="AA375" s="4">
        <v>546.29999999999995</v>
      </c>
      <c r="AB375" s="4">
        <v>550</v>
      </c>
      <c r="AC375" s="4">
        <v>549.9</v>
      </c>
      <c r="AD375" s="4">
        <v>551.79999999999995</v>
      </c>
      <c r="AE375" s="4">
        <v>553.20000000000005</v>
      </c>
    </row>
    <row r="376" spans="2:31" x14ac:dyDescent="0.3">
      <c r="B376" s="61" t="s">
        <v>20</v>
      </c>
      <c r="C376" s="4">
        <v>307.7</v>
      </c>
      <c r="D376" s="4">
        <v>310.70000000000005</v>
      </c>
      <c r="E376" s="4">
        <v>311.10000000000002</v>
      </c>
      <c r="F376" s="4">
        <v>313.20000000000005</v>
      </c>
      <c r="G376" s="4">
        <v>316.29999999999995</v>
      </c>
      <c r="H376" s="4">
        <v>315.3</v>
      </c>
      <c r="I376" s="4">
        <v>317.3</v>
      </c>
      <c r="J376" s="4">
        <v>319.60000000000002</v>
      </c>
      <c r="K376" s="4">
        <v>319.60000000000002</v>
      </c>
      <c r="L376" s="4">
        <v>322</v>
      </c>
      <c r="M376" s="4">
        <v>323.5</v>
      </c>
      <c r="N376" s="4">
        <v>323.60000000000002</v>
      </c>
      <c r="O376" s="4">
        <v>325.60000000000002</v>
      </c>
      <c r="P376" s="4">
        <v>327.3</v>
      </c>
      <c r="Q376" s="4">
        <v>328.1</v>
      </c>
      <c r="R376" s="4">
        <v>331</v>
      </c>
      <c r="S376" s="4">
        <v>332.7</v>
      </c>
      <c r="T376" s="4">
        <v>333.20000000000005</v>
      </c>
      <c r="U376" s="4">
        <v>335.20000000000005</v>
      </c>
      <c r="V376" s="4">
        <v>337.5</v>
      </c>
      <c r="W376" s="4">
        <v>339</v>
      </c>
      <c r="X376" s="4">
        <v>341.6</v>
      </c>
      <c r="Y376" s="4">
        <v>343.20000000000005</v>
      </c>
      <c r="Z376" s="4">
        <v>342.79999999999995</v>
      </c>
      <c r="AA376" s="4">
        <v>345</v>
      </c>
      <c r="AB376" s="4">
        <v>347.7</v>
      </c>
      <c r="AC376" s="4">
        <v>347.7</v>
      </c>
      <c r="AD376" s="4">
        <v>349.79999999999995</v>
      </c>
      <c r="AE376" s="4">
        <v>350.79999999999995</v>
      </c>
    </row>
    <row r="377" spans="2:31" x14ac:dyDescent="0.3">
      <c r="B377" s="61" t="s">
        <v>108</v>
      </c>
      <c r="C377" s="4">
        <v>147.9</v>
      </c>
      <c r="D377" s="4">
        <v>152.4</v>
      </c>
      <c r="E377" s="4">
        <v>155.5</v>
      </c>
      <c r="F377" s="4">
        <v>155.6</v>
      </c>
      <c r="G377" s="4">
        <v>159.4</v>
      </c>
      <c r="H377" s="4">
        <v>159.80000000000001</v>
      </c>
      <c r="I377" s="4">
        <v>160.69999999999999</v>
      </c>
      <c r="J377" s="4">
        <v>162.6</v>
      </c>
      <c r="K377" s="4">
        <v>162.6</v>
      </c>
      <c r="L377" s="4">
        <v>164.2</v>
      </c>
      <c r="M377" s="4">
        <v>163.9</v>
      </c>
      <c r="N377" s="4">
        <v>164.1</v>
      </c>
      <c r="O377" s="4">
        <v>164.2</v>
      </c>
      <c r="P377" s="4">
        <v>165.7</v>
      </c>
      <c r="Q377" s="4">
        <v>167.2</v>
      </c>
      <c r="R377" s="4">
        <v>172.2</v>
      </c>
      <c r="S377" s="4">
        <v>174.6</v>
      </c>
      <c r="T377" s="4">
        <v>176</v>
      </c>
      <c r="U377" s="4">
        <v>179.6</v>
      </c>
      <c r="V377" s="4">
        <v>178.8</v>
      </c>
      <c r="W377" s="4">
        <v>179.5</v>
      </c>
      <c r="X377" s="4">
        <v>180.5</v>
      </c>
      <c r="Y377" s="4">
        <v>181.3</v>
      </c>
      <c r="Z377" s="4">
        <v>182</v>
      </c>
      <c r="AA377" s="4">
        <v>182</v>
      </c>
      <c r="AB377" s="4">
        <v>182.1</v>
      </c>
      <c r="AC377" s="4">
        <v>181.9</v>
      </c>
      <c r="AD377" s="4">
        <v>181.7</v>
      </c>
      <c r="AE377" s="4">
        <v>182.8</v>
      </c>
    </row>
    <row r="378" spans="2:31" x14ac:dyDescent="0.3">
      <c r="B378" s="61" t="s">
        <v>111</v>
      </c>
      <c r="C378" s="4">
        <v>316.10000000000002</v>
      </c>
      <c r="D378" s="4">
        <v>317.10000000000002</v>
      </c>
      <c r="E378" s="4">
        <v>315.5</v>
      </c>
      <c r="F378" s="4">
        <v>317.70000000000005</v>
      </c>
      <c r="G378" s="4">
        <v>324.39999999999998</v>
      </c>
      <c r="H378" s="4">
        <v>325.10000000000002</v>
      </c>
      <c r="I378" s="4">
        <v>327.10000000000002</v>
      </c>
      <c r="J378" s="4">
        <v>328.4</v>
      </c>
      <c r="K378" s="4">
        <v>328.4</v>
      </c>
      <c r="L378" s="4">
        <v>329.9</v>
      </c>
      <c r="M378" s="4">
        <v>332.1</v>
      </c>
      <c r="N378" s="4">
        <v>333.2</v>
      </c>
      <c r="O378" s="4">
        <v>334.4</v>
      </c>
      <c r="P378" s="4">
        <v>336.6</v>
      </c>
      <c r="Q378" s="4">
        <v>340.2</v>
      </c>
      <c r="R378" s="4">
        <v>342.8</v>
      </c>
      <c r="S378" s="4">
        <v>343.20000000000005</v>
      </c>
      <c r="T378" s="4">
        <v>344.8</v>
      </c>
      <c r="U378" s="4">
        <v>345.79999999999995</v>
      </c>
      <c r="V378" s="4">
        <v>348</v>
      </c>
      <c r="W378" s="4">
        <v>348.70000000000005</v>
      </c>
      <c r="X378" s="4">
        <v>350.79999999999995</v>
      </c>
      <c r="Y378" s="4">
        <v>353.4</v>
      </c>
      <c r="Z378" s="4">
        <v>356.9</v>
      </c>
      <c r="AA378" s="4">
        <v>360.9</v>
      </c>
      <c r="AB378" s="4">
        <v>365.4</v>
      </c>
      <c r="AC378" s="4">
        <v>365.4</v>
      </c>
      <c r="AD378" s="4">
        <v>369</v>
      </c>
      <c r="AE378" s="4">
        <v>370.9</v>
      </c>
    </row>
    <row r="379" spans="2:31" x14ac:dyDescent="0.3">
      <c r="B379" s="61" t="s">
        <v>110</v>
      </c>
      <c r="C379" s="4">
        <v>141.9</v>
      </c>
      <c r="D379" s="4">
        <v>145.1</v>
      </c>
      <c r="E379" s="4">
        <v>146.19999999999999</v>
      </c>
      <c r="F379" s="4">
        <v>146.6</v>
      </c>
      <c r="G379" s="4">
        <v>148.9</v>
      </c>
      <c r="H379" s="4">
        <v>150.69999999999999</v>
      </c>
      <c r="I379" s="4">
        <v>153.1</v>
      </c>
      <c r="J379" s="4">
        <v>154</v>
      </c>
      <c r="K379" s="4">
        <v>154</v>
      </c>
      <c r="L379" s="4">
        <v>155.69999999999999</v>
      </c>
      <c r="M379" s="4">
        <v>154.80000000000001</v>
      </c>
      <c r="N379" s="4">
        <v>155.69999999999999</v>
      </c>
      <c r="O379" s="4">
        <v>156.5</v>
      </c>
      <c r="P379" s="4">
        <v>156.9</v>
      </c>
      <c r="Q379" s="4">
        <v>157.9</v>
      </c>
      <c r="R379" s="4">
        <v>162.6</v>
      </c>
      <c r="S379" s="4">
        <v>163</v>
      </c>
      <c r="T379" s="4">
        <v>161.1</v>
      </c>
      <c r="U379" s="4">
        <v>161.6</v>
      </c>
      <c r="V379" s="4">
        <v>161.9</v>
      </c>
      <c r="W379" s="4">
        <v>162.30000000000001</v>
      </c>
      <c r="X379" s="4">
        <v>162.9</v>
      </c>
      <c r="Y379" s="4">
        <v>163</v>
      </c>
      <c r="Z379" s="4">
        <v>163.4</v>
      </c>
      <c r="AA379" s="4">
        <v>163.6</v>
      </c>
      <c r="AB379" s="4">
        <v>164.2</v>
      </c>
      <c r="AC379" s="4">
        <v>164.2</v>
      </c>
      <c r="AD379" s="4">
        <v>164.5</v>
      </c>
      <c r="AE379" s="4">
        <v>164.8</v>
      </c>
    </row>
    <row r="380" spans="2:31" x14ac:dyDescent="0.3">
      <c r="B380" s="61" t="s">
        <v>113</v>
      </c>
      <c r="C380" s="4">
        <v>149.6</v>
      </c>
      <c r="D380" s="4">
        <v>151.5</v>
      </c>
      <c r="E380" s="4">
        <v>152.6</v>
      </c>
      <c r="F380" s="4">
        <v>153.19999999999999</v>
      </c>
      <c r="G380" s="4">
        <v>155.80000000000001</v>
      </c>
      <c r="H380" s="4">
        <v>154.9</v>
      </c>
      <c r="I380" s="4">
        <v>155.30000000000001</v>
      </c>
      <c r="J380" s="4">
        <v>157.6</v>
      </c>
      <c r="K380" s="4">
        <v>157.69999999999999</v>
      </c>
      <c r="L380" s="4">
        <v>158.6</v>
      </c>
      <c r="M380" s="4">
        <v>159.80000000000001</v>
      </c>
      <c r="N380" s="4">
        <v>160.6</v>
      </c>
      <c r="O380" s="4">
        <v>161.19999999999999</v>
      </c>
      <c r="P380" s="4">
        <v>162.1</v>
      </c>
      <c r="Q380" s="4">
        <v>163.30000000000001</v>
      </c>
      <c r="R380" s="4">
        <v>164.4</v>
      </c>
      <c r="S380" s="4">
        <v>165.1</v>
      </c>
      <c r="T380" s="4">
        <v>165.8</v>
      </c>
      <c r="U380" s="4">
        <v>166.3</v>
      </c>
      <c r="V380" s="4">
        <v>166.9</v>
      </c>
      <c r="W380" s="4">
        <v>167.6</v>
      </c>
      <c r="X380" s="4">
        <v>168.2</v>
      </c>
      <c r="Y380" s="4">
        <v>168.5</v>
      </c>
      <c r="Z380" s="4">
        <v>168.9</v>
      </c>
      <c r="AA380" s="4">
        <v>169.5</v>
      </c>
      <c r="AB380" s="4">
        <v>170.3</v>
      </c>
      <c r="AC380" s="4">
        <v>170.3</v>
      </c>
      <c r="AD380" s="4">
        <v>170.7</v>
      </c>
      <c r="AE380" s="4">
        <v>171.2</v>
      </c>
    </row>
    <row r="381" spans="2:31" x14ac:dyDescent="0.3">
      <c r="B381" s="61" t="s">
        <v>112</v>
      </c>
      <c r="C381" s="4">
        <v>159.19999999999999</v>
      </c>
      <c r="D381" s="4">
        <v>159.5</v>
      </c>
      <c r="E381" s="4">
        <v>160.19999999999999</v>
      </c>
      <c r="F381" s="4">
        <v>160.30000000000001</v>
      </c>
      <c r="G381" s="4">
        <v>161.19999999999999</v>
      </c>
      <c r="H381" s="4">
        <v>161.69999999999999</v>
      </c>
      <c r="I381" s="4">
        <v>163.19999999999999</v>
      </c>
      <c r="J381" s="4">
        <v>163.80000000000001</v>
      </c>
      <c r="K381" s="4">
        <v>163.69999999999999</v>
      </c>
      <c r="L381" s="4">
        <v>163.9</v>
      </c>
      <c r="M381" s="4">
        <v>164.3</v>
      </c>
      <c r="N381" s="4">
        <v>164.4</v>
      </c>
      <c r="O381" s="4">
        <v>164.7</v>
      </c>
      <c r="P381" s="4">
        <v>165.4</v>
      </c>
      <c r="Q381" s="4">
        <v>166</v>
      </c>
      <c r="R381" s="4">
        <v>166.9</v>
      </c>
      <c r="S381" s="4">
        <v>167.9</v>
      </c>
      <c r="T381" s="4">
        <v>169</v>
      </c>
      <c r="U381" s="4">
        <v>171.4</v>
      </c>
      <c r="V381" s="4">
        <v>172.3</v>
      </c>
      <c r="W381" s="4">
        <v>173.1</v>
      </c>
      <c r="X381" s="4">
        <v>173.4</v>
      </c>
      <c r="Y381" s="4">
        <v>173.7</v>
      </c>
      <c r="Z381" s="4">
        <v>174.1</v>
      </c>
      <c r="AA381" s="4">
        <v>174.3</v>
      </c>
      <c r="AB381" s="4">
        <v>175</v>
      </c>
      <c r="AC381" s="4">
        <v>175</v>
      </c>
      <c r="AD381" s="4">
        <v>176.4</v>
      </c>
      <c r="AE381" s="4">
        <v>177.1</v>
      </c>
    </row>
    <row r="382" spans="2:31" x14ac:dyDescent="0.3">
      <c r="B382" s="61" t="s">
        <v>28</v>
      </c>
      <c r="C382" s="4">
        <v>151.9</v>
      </c>
      <c r="D382" s="4">
        <v>153.4</v>
      </c>
      <c r="E382" s="4">
        <v>153.80000000000001</v>
      </c>
      <c r="F382" s="4">
        <v>154.4</v>
      </c>
      <c r="G382" s="4">
        <v>156.80000000000001</v>
      </c>
      <c r="H382" s="4">
        <v>157.6</v>
      </c>
      <c r="I382" s="4">
        <v>159</v>
      </c>
      <c r="J382" s="4">
        <v>160</v>
      </c>
      <c r="K382" s="4">
        <v>160</v>
      </c>
      <c r="L382" s="4">
        <v>161</v>
      </c>
      <c r="M382" s="4">
        <v>161.4</v>
      </c>
      <c r="N382" s="4">
        <v>162</v>
      </c>
      <c r="O382" s="4">
        <v>162.69999999999999</v>
      </c>
      <c r="P382" s="4">
        <v>163.5</v>
      </c>
      <c r="Q382" s="4">
        <v>164.6</v>
      </c>
      <c r="R382" s="4">
        <v>166.8</v>
      </c>
      <c r="S382" s="4">
        <v>167.5</v>
      </c>
      <c r="T382" s="4">
        <v>167.5</v>
      </c>
      <c r="U382" s="4">
        <v>168.4</v>
      </c>
      <c r="V382" s="4">
        <v>169.1</v>
      </c>
      <c r="W382" s="4">
        <v>169.7</v>
      </c>
      <c r="X382" s="4">
        <v>170.5</v>
      </c>
      <c r="Y382" s="4">
        <v>171.1</v>
      </c>
      <c r="Z382" s="4">
        <v>172</v>
      </c>
      <c r="AA382" s="4">
        <v>172.8</v>
      </c>
      <c r="AB382" s="4">
        <v>174.1</v>
      </c>
      <c r="AC382" s="4">
        <v>174.1</v>
      </c>
      <c r="AD382" s="4">
        <v>175</v>
      </c>
      <c r="AE382" s="4">
        <v>175.7</v>
      </c>
    </row>
    <row r="384" spans="2:31" x14ac:dyDescent="0.3">
      <c r="B384" s="104"/>
      <c r="C384" s="104"/>
      <c r="D384" s="3" t="s">
        <v>217</v>
      </c>
    </row>
    <row r="385" spans="2:4" x14ac:dyDescent="0.3">
      <c r="B385" s="61" t="s">
        <v>215</v>
      </c>
      <c r="C385" s="61" t="s">
        <v>15</v>
      </c>
      <c r="D385" s="100">
        <f>CORREL($C$373:$AE$373,$C374:$AE374)</f>
        <v>0.70145189398908869</v>
      </c>
    </row>
    <row r="386" spans="2:4" x14ac:dyDescent="0.3">
      <c r="B386" s="61" t="s">
        <v>215</v>
      </c>
      <c r="C386" s="61" t="s">
        <v>109</v>
      </c>
      <c r="D386" s="62">
        <f t="shared" ref="D386:D393" si="3">CORREL($C$373:$AE$373,$C375:$AE375)</f>
        <v>0.6627615344494302</v>
      </c>
    </row>
    <row r="387" spans="2:4" x14ac:dyDescent="0.3">
      <c r="B387" s="61" t="s">
        <v>215</v>
      </c>
      <c r="C387" s="61" t="s">
        <v>20</v>
      </c>
      <c r="D387" s="62">
        <f t="shared" si="3"/>
        <v>0.61336827497036239</v>
      </c>
    </row>
    <row r="388" spans="2:4" x14ac:dyDescent="0.3">
      <c r="B388" s="61" t="s">
        <v>215</v>
      </c>
      <c r="C388" s="61" t="s">
        <v>108</v>
      </c>
      <c r="D388" s="62">
        <f t="shared" si="3"/>
        <v>0.69868863736555287</v>
      </c>
    </row>
    <row r="389" spans="2:4" x14ac:dyDescent="0.3">
      <c r="B389" s="61" t="s">
        <v>215</v>
      </c>
      <c r="C389" s="61" t="s">
        <v>111</v>
      </c>
      <c r="D389" s="62">
        <f t="shared" si="3"/>
        <v>0.57159684761303087</v>
      </c>
    </row>
    <row r="390" spans="2:4" x14ac:dyDescent="0.3">
      <c r="B390" s="61" t="s">
        <v>215</v>
      </c>
      <c r="C390" s="61" t="s">
        <v>110</v>
      </c>
      <c r="D390" s="62">
        <f t="shared" si="3"/>
        <v>0.7691346178544527</v>
      </c>
    </row>
    <row r="391" spans="2:4" x14ac:dyDescent="0.3">
      <c r="B391" s="61" t="s">
        <v>215</v>
      </c>
      <c r="C391" s="61" t="s">
        <v>113</v>
      </c>
      <c r="D391" s="62">
        <f t="shared" si="3"/>
        <v>0.70915143783047174</v>
      </c>
    </row>
    <row r="392" spans="2:4" x14ac:dyDescent="0.3">
      <c r="B392" s="61" t="s">
        <v>215</v>
      </c>
      <c r="C392" s="61" t="s">
        <v>112</v>
      </c>
      <c r="D392" s="62">
        <f t="shared" si="3"/>
        <v>0.58096182334470836</v>
      </c>
    </row>
    <row r="393" spans="2:4" x14ac:dyDescent="0.3">
      <c r="B393" s="61" t="s">
        <v>215</v>
      </c>
      <c r="C393" s="61" t="s">
        <v>28</v>
      </c>
      <c r="D393" s="62">
        <f t="shared" si="3"/>
        <v>0.66105300882740048</v>
      </c>
    </row>
    <row r="395" spans="2:4" ht="15.6" x14ac:dyDescent="0.3">
      <c r="B395" s="44" t="s">
        <v>219</v>
      </c>
    </row>
    <row r="396" spans="2:4" ht="15.6" x14ac:dyDescent="0.3">
      <c r="B396" s="44" t="s">
        <v>218</v>
      </c>
    </row>
  </sheetData>
  <mergeCells count="11">
    <mergeCell ref="B384:C384"/>
    <mergeCell ref="C141:H141"/>
    <mergeCell ref="C161:H161"/>
    <mergeCell ref="B219:H220"/>
    <mergeCell ref="B222:H223"/>
    <mergeCell ref="B224:H225"/>
    <mergeCell ref="C296:H296"/>
    <mergeCell ref="B300:L300"/>
    <mergeCell ref="B333:L333"/>
    <mergeCell ref="C242:M242"/>
    <mergeCell ref="B237:B238"/>
  </mergeCells>
  <conditionalFormatting sqref="B177">
    <cfRule type="colorScale" priority="7">
      <colorScale>
        <cfvo type="min"/>
        <cfvo type="percentile" val="50"/>
        <cfvo type="max"/>
        <color rgb="FF63BE7B"/>
        <color rgb="FFFFEB84"/>
        <color rgb="FFF8696B"/>
      </colorScale>
    </cfRule>
  </conditionalFormatting>
  <conditionalFormatting sqref="B178">
    <cfRule type="colorScale" priority="8">
      <colorScale>
        <cfvo type="min"/>
        <cfvo type="percentile" val="50"/>
        <cfvo type="max"/>
        <color rgb="FF63BE7B"/>
        <color rgb="FFFFEB84"/>
        <color rgb="FFF8696B"/>
      </colorScale>
    </cfRule>
  </conditionalFormatting>
  <conditionalFormatting sqref="B25:C33">
    <cfRule type="colorScale" priority="12">
      <colorScale>
        <cfvo type="min"/>
        <cfvo type="percentile" val="50"/>
        <cfvo type="max"/>
        <color rgb="FF63BE7B"/>
        <color rgb="FFFFEB84"/>
        <color rgb="FFF8696B"/>
      </colorScale>
    </cfRule>
  </conditionalFormatting>
  <conditionalFormatting sqref="B67:C75">
    <cfRule type="colorScale" priority="11">
      <colorScale>
        <cfvo type="min"/>
        <cfvo type="percentile" val="50"/>
        <cfvo type="max"/>
        <color rgb="FF63BE7B"/>
        <color rgb="FFFFEB84"/>
        <color rgb="FFF8696B"/>
      </colorScale>
    </cfRule>
  </conditionalFormatting>
  <conditionalFormatting sqref="B105:C113">
    <cfRule type="colorScale" priority="10">
      <colorScale>
        <cfvo type="min"/>
        <cfvo type="percentile" val="50"/>
        <cfvo type="max"/>
        <color rgb="FF63BE7B"/>
        <color rgb="FFFFEB84"/>
        <color rgb="FFF8696B"/>
      </colorScale>
    </cfRule>
  </conditionalFormatting>
  <conditionalFormatting sqref="B162:H171 B172:B173 B176:H176 B175">
    <cfRule type="colorScale" priority="9">
      <colorScale>
        <cfvo type="min"/>
        <cfvo type="percentile" val="50"/>
        <cfvo type="max"/>
        <color rgb="FF63BE7B"/>
        <color rgb="FFFFEB84"/>
        <color rgb="FFF8696B"/>
      </colorScale>
    </cfRule>
  </conditionalFormatting>
  <conditionalFormatting sqref="C177:H177">
    <cfRule type="colorScale" priority="4">
      <colorScale>
        <cfvo type="min"/>
        <cfvo type="percentile" val="50"/>
        <cfvo type="max"/>
        <color rgb="FF63BE7B"/>
        <color rgb="FFFFEB84"/>
        <color rgb="FFF8696B"/>
      </colorScale>
    </cfRule>
  </conditionalFormatting>
  <conditionalFormatting sqref="C302:L310">
    <cfRule type="colorScale" priority="3">
      <colorScale>
        <cfvo type="min"/>
        <cfvo type="percentile" val="50"/>
        <cfvo type="max"/>
        <color rgb="FF63BE7B"/>
        <color rgb="FFFFEB84"/>
        <color rgb="FFF8696B"/>
      </colorScale>
    </cfRule>
  </conditionalFormatting>
  <conditionalFormatting sqref="C335:L335">
    <cfRule type="colorScale" priority="2">
      <colorScale>
        <cfvo type="min"/>
        <cfvo type="percentile" val="50"/>
        <cfvo type="max"/>
        <color rgb="FF63BE7B"/>
        <color rgb="FFFFEB84"/>
        <color rgb="FFF8696B"/>
      </colorScale>
    </cfRule>
  </conditionalFormatting>
  <conditionalFormatting sqref="C244:M257">
    <cfRule type="colorScale" priority="6">
      <colorScale>
        <cfvo type="min"/>
        <cfvo type="percentile" val="50"/>
        <cfvo type="max"/>
        <color rgb="FF63BE7B"/>
        <color rgb="FFFFEB84"/>
        <color rgb="FFF8696B"/>
      </colorScale>
    </cfRule>
  </conditionalFormatting>
  <conditionalFormatting sqref="C258:M258">
    <cfRule type="colorScale" priority="5">
      <colorScale>
        <cfvo type="min"/>
        <cfvo type="percentile" val="50"/>
        <cfvo type="max"/>
        <color rgb="FF63BE7B"/>
        <color rgb="FFFFEB84"/>
        <color rgb="FFF8696B"/>
      </colorScale>
    </cfRule>
  </conditionalFormatting>
  <conditionalFormatting sqref="D385:D393">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76D23-3BD5-4C51-BDEB-B887C6D7A042}">
  <dimension ref="A1:T25"/>
  <sheetViews>
    <sheetView topLeftCell="H1" workbookViewId="0">
      <selection activeCell="F1" sqref="F1:T13"/>
    </sheetView>
  </sheetViews>
  <sheetFormatPr defaultRowHeight="14.4" x14ac:dyDescent="0.3"/>
  <cols>
    <col min="1" max="1" width="11.21875" bestFit="1" customWidth="1"/>
    <col min="2" max="2" width="5" bestFit="1" customWidth="1"/>
    <col min="3" max="3" width="9.77734375" bestFit="1" customWidth="1"/>
    <col min="4" max="4" width="14.77734375" bestFit="1" customWidth="1"/>
    <col min="5" max="5" width="14.5546875" bestFit="1" customWidth="1"/>
    <col min="6" max="6" width="16.44140625" bestFit="1" customWidth="1"/>
    <col min="7" max="7" width="18.21875" bestFit="1" customWidth="1"/>
    <col min="8" max="8" width="12.109375" bestFit="1" customWidth="1"/>
    <col min="9" max="9" width="6" bestFit="1" customWidth="1"/>
    <col min="10" max="10" width="15.5546875" bestFit="1" customWidth="1"/>
    <col min="11" max="11" width="11" bestFit="1" customWidth="1"/>
    <col min="12" max="12" width="6" bestFit="1" customWidth="1"/>
    <col min="13" max="13" width="9.88671875" bestFit="1" customWidth="1"/>
    <col min="14" max="14" width="17.21875" bestFit="1" customWidth="1"/>
    <col min="15" max="15" width="21.109375" bestFit="1" customWidth="1"/>
    <col min="16" max="16" width="6" bestFit="1" customWidth="1"/>
    <col min="17" max="17" width="21.44140625" bestFit="1" customWidth="1"/>
    <col min="18" max="18" width="30.44140625" bestFit="1" customWidth="1"/>
    <col min="19" max="19" width="17.44140625" bestFit="1" customWidth="1"/>
    <col min="20" max="20" width="24.6640625" bestFit="1" customWidth="1"/>
  </cols>
  <sheetData>
    <row r="1" spans="1:20" x14ac:dyDescent="0.3">
      <c r="A1" s="5" t="s">
        <v>0</v>
      </c>
      <c r="B1" s="5" t="s">
        <v>1</v>
      </c>
      <c r="C1" s="6" t="s">
        <v>2</v>
      </c>
      <c r="D1" s="6" t="s">
        <v>68</v>
      </c>
      <c r="E1" s="5" t="s">
        <v>72</v>
      </c>
      <c r="F1" s="53" t="s">
        <v>150</v>
      </c>
      <c r="G1" s="5" t="s">
        <v>3</v>
      </c>
      <c r="H1" s="5" t="s">
        <v>4</v>
      </c>
      <c r="I1" s="5" t="s">
        <v>5</v>
      </c>
      <c r="J1" s="5" t="s">
        <v>6</v>
      </c>
      <c r="K1" s="5" t="s">
        <v>7</v>
      </c>
      <c r="L1" s="5" t="s">
        <v>8</v>
      </c>
      <c r="M1" s="5" t="s">
        <v>9</v>
      </c>
      <c r="N1" s="5" t="s">
        <v>10</v>
      </c>
      <c r="O1" s="5" t="s">
        <v>11</v>
      </c>
      <c r="P1" s="5" t="s">
        <v>12</v>
      </c>
      <c r="Q1" s="5" t="s">
        <v>13</v>
      </c>
      <c r="R1" s="5" t="s">
        <v>14</v>
      </c>
      <c r="S1" s="5" t="s">
        <v>15</v>
      </c>
      <c r="T1" s="5" t="s">
        <v>16</v>
      </c>
    </row>
    <row r="2" spans="1:20" x14ac:dyDescent="0.3">
      <c r="A2" t="s">
        <v>34</v>
      </c>
      <c r="B2">
        <v>2022</v>
      </c>
      <c r="C2" t="s">
        <v>39</v>
      </c>
      <c r="D2" t="s">
        <v>39</v>
      </c>
      <c r="E2" t="s">
        <v>39</v>
      </c>
      <c r="F2" s="52">
        <v>44713</v>
      </c>
      <c r="G2">
        <v>155</v>
      </c>
      <c r="H2">
        <v>219.4</v>
      </c>
      <c r="I2">
        <v>170.8</v>
      </c>
      <c r="J2">
        <v>165.8</v>
      </c>
      <c r="K2">
        <v>200.9</v>
      </c>
      <c r="L2">
        <v>169.7</v>
      </c>
      <c r="M2">
        <v>182.3</v>
      </c>
      <c r="N2">
        <v>164.3</v>
      </c>
      <c r="O2">
        <v>119.9</v>
      </c>
      <c r="P2">
        <v>187.1</v>
      </c>
      <c r="Q2">
        <v>167.9</v>
      </c>
      <c r="R2">
        <v>183.9</v>
      </c>
      <c r="S2">
        <v>174.9</v>
      </c>
      <c r="T2">
        <v>194.3</v>
      </c>
    </row>
    <row r="3" spans="1:20" x14ac:dyDescent="0.3">
      <c r="A3" t="s">
        <v>34</v>
      </c>
      <c r="B3">
        <v>2022</v>
      </c>
      <c r="C3" t="s">
        <v>40</v>
      </c>
      <c r="D3" t="s">
        <v>40</v>
      </c>
      <c r="E3" t="s">
        <v>40</v>
      </c>
      <c r="F3" s="52">
        <v>44743</v>
      </c>
      <c r="G3">
        <v>156.5</v>
      </c>
      <c r="H3">
        <v>213</v>
      </c>
      <c r="I3">
        <v>175.2</v>
      </c>
      <c r="J3">
        <v>166.6</v>
      </c>
      <c r="K3">
        <v>195.8</v>
      </c>
      <c r="L3">
        <v>174.2</v>
      </c>
      <c r="M3">
        <v>182.1</v>
      </c>
      <c r="N3">
        <v>164.3</v>
      </c>
      <c r="O3">
        <v>120</v>
      </c>
      <c r="P3">
        <v>190</v>
      </c>
      <c r="Q3">
        <v>168.4</v>
      </c>
      <c r="R3">
        <v>185.2</v>
      </c>
      <c r="S3">
        <v>175</v>
      </c>
      <c r="T3">
        <v>194.6</v>
      </c>
    </row>
    <row r="4" spans="1:20" x14ac:dyDescent="0.3">
      <c r="A4" t="s">
        <v>34</v>
      </c>
      <c r="B4">
        <v>2022</v>
      </c>
      <c r="C4" t="s">
        <v>41</v>
      </c>
      <c r="D4" t="s">
        <v>41</v>
      </c>
      <c r="E4" t="s">
        <v>41</v>
      </c>
      <c r="F4" s="52">
        <v>44774</v>
      </c>
      <c r="G4">
        <v>160.30000000000001</v>
      </c>
      <c r="H4">
        <v>206.5</v>
      </c>
      <c r="I4">
        <v>169.2</v>
      </c>
      <c r="J4">
        <v>168.1</v>
      </c>
      <c r="K4">
        <v>192.4</v>
      </c>
      <c r="L4">
        <v>172.9</v>
      </c>
      <c r="M4">
        <v>186.7</v>
      </c>
      <c r="N4">
        <v>167.2</v>
      </c>
      <c r="O4">
        <v>120.9</v>
      </c>
      <c r="P4">
        <v>193.6</v>
      </c>
      <c r="Q4">
        <v>168.8</v>
      </c>
      <c r="R4">
        <v>186.3</v>
      </c>
      <c r="S4">
        <v>176.3</v>
      </c>
      <c r="T4">
        <v>195</v>
      </c>
    </row>
    <row r="5" spans="1:20" x14ac:dyDescent="0.3">
      <c r="A5" t="s">
        <v>34</v>
      </c>
      <c r="B5">
        <v>2022</v>
      </c>
      <c r="C5" t="s">
        <v>42</v>
      </c>
      <c r="D5" t="s">
        <v>42</v>
      </c>
      <c r="E5" t="s">
        <v>42</v>
      </c>
      <c r="F5" s="52">
        <v>44805</v>
      </c>
      <c r="G5">
        <v>163.5</v>
      </c>
      <c r="H5">
        <v>209.2</v>
      </c>
      <c r="I5">
        <v>169.7</v>
      </c>
      <c r="J5">
        <v>169.7</v>
      </c>
      <c r="K5">
        <v>188.7</v>
      </c>
      <c r="L5">
        <v>165.7</v>
      </c>
      <c r="M5">
        <v>191.8</v>
      </c>
      <c r="N5">
        <v>169.1</v>
      </c>
      <c r="O5">
        <v>121.6</v>
      </c>
      <c r="P5">
        <v>197.3</v>
      </c>
      <c r="Q5">
        <v>169.4</v>
      </c>
      <c r="R5">
        <v>187.4</v>
      </c>
      <c r="S5">
        <v>177.8</v>
      </c>
      <c r="T5">
        <v>195.9</v>
      </c>
    </row>
    <row r="6" spans="1:20" x14ac:dyDescent="0.3">
      <c r="A6" t="s">
        <v>34</v>
      </c>
      <c r="B6">
        <v>2022</v>
      </c>
      <c r="C6" t="s">
        <v>43</v>
      </c>
      <c r="D6" t="s">
        <v>43</v>
      </c>
      <c r="E6" t="s">
        <v>43</v>
      </c>
      <c r="F6" s="52">
        <v>44835</v>
      </c>
      <c r="G6">
        <v>165.2</v>
      </c>
      <c r="H6">
        <v>210.9</v>
      </c>
      <c r="I6">
        <v>170.9</v>
      </c>
      <c r="J6">
        <v>170.9</v>
      </c>
      <c r="K6">
        <v>186.5</v>
      </c>
      <c r="L6">
        <v>163.80000000000001</v>
      </c>
      <c r="M6">
        <v>199.7</v>
      </c>
      <c r="N6">
        <v>169.8</v>
      </c>
      <c r="O6">
        <v>121.9</v>
      </c>
      <c r="P6">
        <v>199.9</v>
      </c>
      <c r="Q6">
        <v>169.9</v>
      </c>
      <c r="R6">
        <v>188.3</v>
      </c>
      <c r="S6">
        <v>179.6</v>
      </c>
      <c r="T6">
        <v>196.3</v>
      </c>
    </row>
    <row r="7" spans="1:20" x14ac:dyDescent="0.3">
      <c r="A7" t="s">
        <v>34</v>
      </c>
      <c r="B7">
        <v>2022</v>
      </c>
      <c r="C7" t="s">
        <v>45</v>
      </c>
      <c r="D7" t="s">
        <v>45</v>
      </c>
      <c r="E7" t="s">
        <v>45</v>
      </c>
      <c r="F7" s="52">
        <v>44866</v>
      </c>
      <c r="G7">
        <v>167.4</v>
      </c>
      <c r="H7">
        <v>209.4</v>
      </c>
      <c r="I7">
        <v>181.4</v>
      </c>
      <c r="J7">
        <v>172.3</v>
      </c>
      <c r="K7">
        <v>188.9</v>
      </c>
      <c r="L7">
        <v>160.69999999999999</v>
      </c>
      <c r="M7">
        <v>183.1</v>
      </c>
      <c r="N7">
        <v>170.5</v>
      </c>
      <c r="O7">
        <v>122.1</v>
      </c>
      <c r="P7">
        <v>202.8</v>
      </c>
      <c r="Q7">
        <v>170.4</v>
      </c>
      <c r="R7">
        <v>189.5</v>
      </c>
      <c r="S7">
        <v>178.3</v>
      </c>
      <c r="T7">
        <v>196.9</v>
      </c>
    </row>
    <row r="8" spans="1:20" x14ac:dyDescent="0.3">
      <c r="A8" t="s">
        <v>34</v>
      </c>
      <c r="B8">
        <v>2022</v>
      </c>
      <c r="C8" t="s">
        <v>46</v>
      </c>
      <c r="D8" t="s">
        <v>46</v>
      </c>
      <c r="E8" t="s">
        <v>46</v>
      </c>
      <c r="F8" s="52">
        <v>44896</v>
      </c>
      <c r="G8">
        <v>169.2</v>
      </c>
      <c r="H8">
        <v>209</v>
      </c>
      <c r="I8">
        <v>190.2</v>
      </c>
      <c r="J8">
        <v>173.6</v>
      </c>
      <c r="K8">
        <v>188.5</v>
      </c>
      <c r="L8">
        <v>158</v>
      </c>
      <c r="M8">
        <v>159.9</v>
      </c>
      <c r="N8">
        <v>170.8</v>
      </c>
      <c r="O8">
        <v>121.8</v>
      </c>
      <c r="P8">
        <v>205.2</v>
      </c>
      <c r="Q8">
        <v>171</v>
      </c>
      <c r="R8">
        <v>190.3</v>
      </c>
      <c r="S8">
        <v>175.9</v>
      </c>
      <c r="T8">
        <v>197.3</v>
      </c>
    </row>
    <row r="9" spans="1:20" x14ac:dyDescent="0.3">
      <c r="A9" t="s">
        <v>34</v>
      </c>
      <c r="B9">
        <v>2023</v>
      </c>
      <c r="C9" t="s">
        <v>31</v>
      </c>
      <c r="D9" t="s">
        <v>31</v>
      </c>
      <c r="E9" t="s">
        <v>31</v>
      </c>
      <c r="F9" s="52">
        <v>44927</v>
      </c>
      <c r="G9">
        <v>173.8</v>
      </c>
      <c r="H9">
        <v>210.7</v>
      </c>
      <c r="I9">
        <v>194.5</v>
      </c>
      <c r="J9">
        <v>174.6</v>
      </c>
      <c r="K9">
        <v>187.2</v>
      </c>
      <c r="L9">
        <v>158.30000000000001</v>
      </c>
      <c r="M9">
        <v>153.9</v>
      </c>
      <c r="N9">
        <v>170.9</v>
      </c>
      <c r="O9">
        <v>121.1</v>
      </c>
      <c r="P9">
        <v>208.4</v>
      </c>
      <c r="Q9">
        <v>171.4</v>
      </c>
      <c r="R9">
        <v>191.2</v>
      </c>
      <c r="S9">
        <v>176.7</v>
      </c>
      <c r="T9">
        <v>198.2</v>
      </c>
    </row>
    <row r="10" spans="1:20" x14ac:dyDescent="0.3">
      <c r="A10" t="s">
        <v>34</v>
      </c>
      <c r="B10">
        <v>2023</v>
      </c>
      <c r="C10" t="s">
        <v>35</v>
      </c>
      <c r="D10" t="s">
        <v>35</v>
      </c>
      <c r="E10" t="s">
        <v>35</v>
      </c>
      <c r="F10" s="52">
        <v>44958</v>
      </c>
      <c r="G10">
        <v>174.4</v>
      </c>
      <c r="H10">
        <v>207.7</v>
      </c>
      <c r="I10">
        <v>175.2</v>
      </c>
      <c r="J10">
        <v>177.3</v>
      </c>
      <c r="K10">
        <v>179.3</v>
      </c>
      <c r="L10">
        <v>169.5</v>
      </c>
      <c r="M10">
        <v>152.69999999999999</v>
      </c>
      <c r="N10">
        <v>171</v>
      </c>
      <c r="O10">
        <v>120</v>
      </c>
      <c r="P10">
        <v>209.7</v>
      </c>
      <c r="Q10">
        <v>172.3</v>
      </c>
      <c r="R10">
        <v>193</v>
      </c>
      <c r="S10">
        <v>177</v>
      </c>
      <c r="T10">
        <v>199.5</v>
      </c>
    </row>
    <row r="11" spans="1:20" x14ac:dyDescent="0.3">
      <c r="A11" t="s">
        <v>34</v>
      </c>
      <c r="B11">
        <v>2023</v>
      </c>
      <c r="C11" t="s">
        <v>36</v>
      </c>
      <c r="D11" t="s">
        <v>36</v>
      </c>
      <c r="E11" t="s">
        <v>36</v>
      </c>
      <c r="F11" s="52">
        <v>44986</v>
      </c>
      <c r="G11">
        <v>174.4</v>
      </c>
      <c r="H11">
        <v>207.7</v>
      </c>
      <c r="I11">
        <v>175.2</v>
      </c>
      <c r="J11">
        <v>177.3</v>
      </c>
      <c r="K11">
        <v>179.2</v>
      </c>
      <c r="L11">
        <v>169.5</v>
      </c>
      <c r="M11">
        <v>152.80000000000001</v>
      </c>
      <c r="N11">
        <v>171.1</v>
      </c>
      <c r="O11">
        <v>120</v>
      </c>
      <c r="P11">
        <v>209.7</v>
      </c>
      <c r="Q11">
        <v>172.3</v>
      </c>
      <c r="R11">
        <v>193</v>
      </c>
      <c r="S11">
        <v>177</v>
      </c>
      <c r="T11">
        <v>199.5</v>
      </c>
    </row>
    <row r="12" spans="1:20" x14ac:dyDescent="0.3">
      <c r="A12" t="s">
        <v>34</v>
      </c>
      <c r="B12">
        <v>2023</v>
      </c>
      <c r="C12" t="s">
        <v>37</v>
      </c>
      <c r="D12" t="s">
        <v>37</v>
      </c>
      <c r="E12" t="s">
        <v>37</v>
      </c>
      <c r="F12" s="52">
        <v>45017</v>
      </c>
      <c r="G12">
        <v>173.8</v>
      </c>
      <c r="H12">
        <v>209.3</v>
      </c>
      <c r="I12">
        <v>169.6</v>
      </c>
      <c r="J12">
        <v>178.4</v>
      </c>
      <c r="K12">
        <v>174.9</v>
      </c>
      <c r="L12">
        <v>176.3</v>
      </c>
      <c r="M12">
        <v>155.4</v>
      </c>
      <c r="N12">
        <v>173.4</v>
      </c>
      <c r="O12">
        <v>121.3</v>
      </c>
      <c r="P12">
        <v>212.9</v>
      </c>
      <c r="Q12">
        <v>172.9</v>
      </c>
      <c r="R12">
        <v>193.5</v>
      </c>
      <c r="S12">
        <v>177.9</v>
      </c>
      <c r="T12">
        <v>200.6</v>
      </c>
    </row>
    <row r="13" spans="1:20" x14ac:dyDescent="0.3">
      <c r="A13" t="s">
        <v>34</v>
      </c>
      <c r="B13">
        <v>2023</v>
      </c>
      <c r="C13" t="s">
        <v>38</v>
      </c>
      <c r="D13" t="s">
        <v>38</v>
      </c>
      <c r="E13" t="s">
        <v>38</v>
      </c>
      <c r="F13" s="52">
        <v>45047</v>
      </c>
      <c r="G13">
        <v>173.7</v>
      </c>
      <c r="H13">
        <v>214.3</v>
      </c>
      <c r="I13">
        <v>173.2</v>
      </c>
      <c r="J13">
        <v>179.5</v>
      </c>
      <c r="K13">
        <v>170</v>
      </c>
      <c r="L13">
        <v>172.2</v>
      </c>
      <c r="M13">
        <v>161</v>
      </c>
      <c r="N13">
        <v>175.6</v>
      </c>
      <c r="O13">
        <v>122.7</v>
      </c>
      <c r="P13">
        <v>218</v>
      </c>
      <c r="Q13">
        <v>173.4</v>
      </c>
      <c r="R13">
        <v>194.2</v>
      </c>
      <c r="S13">
        <v>179.1</v>
      </c>
      <c r="T13">
        <v>201</v>
      </c>
    </row>
    <row r="15" spans="1:20" x14ac:dyDescent="0.3">
      <c r="F15" t="s">
        <v>170</v>
      </c>
      <c r="G15" s="12">
        <f>((G3-G2)/G2)*100</f>
        <v>0.967741935483871</v>
      </c>
      <c r="H15" s="12">
        <f t="shared" ref="H15:T15" si="0">((H3-H2)/H2)*100</f>
        <v>-2.9170464904284437</v>
      </c>
      <c r="I15" s="12">
        <f t="shared" si="0"/>
        <v>2.5761124121779724</v>
      </c>
      <c r="J15" s="12">
        <f t="shared" si="0"/>
        <v>0.48250904704462172</v>
      </c>
      <c r="K15" s="12">
        <f t="shared" si="0"/>
        <v>-2.538576406172222</v>
      </c>
      <c r="L15" s="12">
        <f t="shared" si="0"/>
        <v>2.6517383618149681</v>
      </c>
      <c r="M15" s="12">
        <f t="shared" si="0"/>
        <v>-0.10970927043336097</v>
      </c>
      <c r="N15" s="12">
        <f t="shared" si="0"/>
        <v>0</v>
      </c>
      <c r="O15" s="12">
        <f t="shared" si="0"/>
        <v>8.3402835696408939E-2</v>
      </c>
      <c r="P15" s="12">
        <f t="shared" si="0"/>
        <v>1.5499732763228251</v>
      </c>
      <c r="Q15" s="12">
        <f t="shared" si="0"/>
        <v>0.29779630732578916</v>
      </c>
      <c r="R15" s="12">
        <f t="shared" si="0"/>
        <v>0.70690592713430289</v>
      </c>
      <c r="S15" s="12">
        <f t="shared" si="0"/>
        <v>5.7175528873638831E-2</v>
      </c>
      <c r="T15" s="12">
        <f t="shared" si="0"/>
        <v>0.15440041173442251</v>
      </c>
    </row>
    <row r="16" spans="1:20" x14ac:dyDescent="0.3">
      <c r="F16" t="s">
        <v>171</v>
      </c>
      <c r="G16" s="12">
        <f t="shared" ref="G16:T25" si="1">((G4-G3)/G3)*100</f>
        <v>2.4281150159744485</v>
      </c>
      <c r="H16" s="12">
        <f t="shared" si="1"/>
        <v>-3.051643192488263</v>
      </c>
      <c r="I16" s="12">
        <f t="shared" si="1"/>
        <v>-3.4246575342465757</v>
      </c>
      <c r="J16" s="12">
        <f t="shared" si="1"/>
        <v>0.90036014405762299</v>
      </c>
      <c r="K16" s="12">
        <f t="shared" si="1"/>
        <v>-1.7364657814096043</v>
      </c>
      <c r="L16" s="12">
        <f t="shared" si="1"/>
        <v>-0.74626865671640819</v>
      </c>
      <c r="M16" s="12">
        <f t="shared" si="1"/>
        <v>2.5260845689181735</v>
      </c>
      <c r="N16" s="12">
        <f t="shared" si="1"/>
        <v>1.7650639074862917</v>
      </c>
      <c r="O16" s="12">
        <f t="shared" si="1"/>
        <v>0.75000000000000477</v>
      </c>
      <c r="P16" s="12">
        <f t="shared" si="1"/>
        <v>1.8947368421052602</v>
      </c>
      <c r="Q16" s="12">
        <f t="shared" si="1"/>
        <v>0.23752969121140477</v>
      </c>
      <c r="R16" s="12">
        <f t="shared" si="1"/>
        <v>0.59395248380130827</v>
      </c>
      <c r="S16" s="12">
        <f t="shared" si="1"/>
        <v>0.74285714285714932</v>
      </c>
      <c r="T16" s="12">
        <f t="shared" si="1"/>
        <v>0.20554984583761854</v>
      </c>
    </row>
    <row r="17" spans="6:20" x14ac:dyDescent="0.3">
      <c r="F17" t="s">
        <v>172</v>
      </c>
      <c r="G17" s="12">
        <f t="shared" si="1"/>
        <v>1.9962570180910719</v>
      </c>
      <c r="H17" s="12">
        <f t="shared" si="1"/>
        <v>1.3075060532687597</v>
      </c>
      <c r="I17" s="12">
        <f t="shared" si="1"/>
        <v>0.29550827423167852</v>
      </c>
      <c r="J17" s="12">
        <f t="shared" si="1"/>
        <v>0.951814396192739</v>
      </c>
      <c r="K17" s="12">
        <f t="shared" si="1"/>
        <v>-1.9230769230769318</v>
      </c>
      <c r="L17" s="12">
        <f t="shared" si="1"/>
        <v>-4.1642567958357528</v>
      </c>
      <c r="M17" s="12">
        <f t="shared" si="1"/>
        <v>2.7316550615961557</v>
      </c>
      <c r="N17" s="12">
        <f t="shared" si="1"/>
        <v>1.1363636363636398</v>
      </c>
      <c r="O17" s="12">
        <f t="shared" si="1"/>
        <v>0.57899090157153732</v>
      </c>
      <c r="P17" s="12">
        <f t="shared" si="1"/>
        <v>1.9111570247933973</v>
      </c>
      <c r="Q17" s="12">
        <f t="shared" si="1"/>
        <v>0.35545023696682126</v>
      </c>
      <c r="R17" s="12">
        <f t="shared" si="1"/>
        <v>0.59044551798174671</v>
      </c>
      <c r="S17" s="12">
        <f t="shared" si="1"/>
        <v>0.85082246171298925</v>
      </c>
      <c r="T17" s="12">
        <f t="shared" si="1"/>
        <v>0.46153846153846445</v>
      </c>
    </row>
    <row r="18" spans="6:20" x14ac:dyDescent="0.3">
      <c r="F18" t="s">
        <v>173</v>
      </c>
      <c r="G18" s="12">
        <f t="shared" si="1"/>
        <v>1.0397553516819502</v>
      </c>
      <c r="H18" s="12">
        <f t="shared" si="1"/>
        <v>0.81261950286807705</v>
      </c>
      <c r="I18" s="12">
        <f t="shared" si="1"/>
        <v>0.70713022981733475</v>
      </c>
      <c r="J18" s="12">
        <f t="shared" si="1"/>
        <v>0.70713022981733475</v>
      </c>
      <c r="K18" s="12">
        <f t="shared" si="1"/>
        <v>-1.1658717541070422</v>
      </c>
      <c r="L18" s="12">
        <f t="shared" si="1"/>
        <v>-1.146650573325273</v>
      </c>
      <c r="M18" s="12">
        <f t="shared" si="1"/>
        <v>4.1188738269030116</v>
      </c>
      <c r="N18" s="12">
        <f t="shared" si="1"/>
        <v>0.41395623891189659</v>
      </c>
      <c r="O18" s="12">
        <f t="shared" si="1"/>
        <v>0.24671052631579882</v>
      </c>
      <c r="P18" s="12">
        <f t="shared" si="1"/>
        <v>1.3177901672579797</v>
      </c>
      <c r="Q18" s="12">
        <f t="shared" si="1"/>
        <v>0.29515938606847697</v>
      </c>
      <c r="R18" s="12">
        <f t="shared" si="1"/>
        <v>0.48025613660619304</v>
      </c>
      <c r="S18" s="12">
        <f t="shared" si="1"/>
        <v>1.0123734533183255</v>
      </c>
      <c r="T18" s="12">
        <f t="shared" si="1"/>
        <v>0.20418580908627143</v>
      </c>
    </row>
    <row r="19" spans="6:20" x14ac:dyDescent="0.3">
      <c r="F19" t="s">
        <v>174</v>
      </c>
      <c r="G19" s="12">
        <f t="shared" si="1"/>
        <v>1.3317191283293082</v>
      </c>
      <c r="H19" s="12">
        <f t="shared" si="1"/>
        <v>-0.71123755334281646</v>
      </c>
      <c r="I19" s="12">
        <f t="shared" si="1"/>
        <v>6.1439438267992976</v>
      </c>
      <c r="J19" s="12">
        <f t="shared" si="1"/>
        <v>0.81919251023990969</v>
      </c>
      <c r="K19" s="12">
        <f t="shared" si="1"/>
        <v>1.286863270777483</v>
      </c>
      <c r="L19" s="12">
        <f t="shared" si="1"/>
        <v>-1.8925518925519063</v>
      </c>
      <c r="M19" s="12">
        <f t="shared" si="1"/>
        <v>-8.312468703054579</v>
      </c>
      <c r="N19" s="12">
        <f t="shared" si="1"/>
        <v>0.41224970553591794</v>
      </c>
      <c r="O19" s="12">
        <f t="shared" si="1"/>
        <v>0.16406890894174619</v>
      </c>
      <c r="P19" s="12">
        <f t="shared" si="1"/>
        <v>1.4507253626813434</v>
      </c>
      <c r="Q19" s="12">
        <f t="shared" si="1"/>
        <v>0.29429075927015891</v>
      </c>
      <c r="R19" s="12">
        <f t="shared" si="1"/>
        <v>0.63728093467869806</v>
      </c>
      <c r="S19" s="12">
        <f t="shared" si="1"/>
        <v>-0.7238307349665829</v>
      </c>
      <c r="T19" s="12">
        <f t="shared" si="1"/>
        <v>0.305654610290369</v>
      </c>
    </row>
    <row r="20" spans="6:20" x14ac:dyDescent="0.3">
      <c r="F20" t="s">
        <v>175</v>
      </c>
      <c r="G20" s="12">
        <f t="shared" si="1"/>
        <v>1.075268817204291</v>
      </c>
      <c r="H20" s="12">
        <f t="shared" si="1"/>
        <v>-0.19102196752626824</v>
      </c>
      <c r="I20" s="12">
        <f t="shared" si="1"/>
        <v>4.8511576626240256</v>
      </c>
      <c r="J20" s="12">
        <f t="shared" si="1"/>
        <v>0.75449796865930518</v>
      </c>
      <c r="K20" s="12">
        <f t="shared" si="1"/>
        <v>-0.21175224986765784</v>
      </c>
      <c r="L20" s="12">
        <f t="shared" si="1"/>
        <v>-1.6801493466085806</v>
      </c>
      <c r="M20" s="12">
        <f t="shared" si="1"/>
        <v>-12.670671764063348</v>
      </c>
      <c r="N20" s="12">
        <f t="shared" si="1"/>
        <v>0.1759530791788923</v>
      </c>
      <c r="O20" s="12">
        <f t="shared" si="1"/>
        <v>-0.2457002457002434</v>
      </c>
      <c r="P20" s="12">
        <f t="shared" si="1"/>
        <v>1.1834319526627106</v>
      </c>
      <c r="Q20" s="12">
        <f t="shared" si="1"/>
        <v>0.35211267605633467</v>
      </c>
      <c r="R20" s="12">
        <f t="shared" si="1"/>
        <v>0.42216358839050727</v>
      </c>
      <c r="S20" s="12">
        <f t="shared" si="1"/>
        <v>-1.3460459899046582</v>
      </c>
      <c r="T20" s="12">
        <f t="shared" si="1"/>
        <v>0.20314880650076469</v>
      </c>
    </row>
    <row r="21" spans="6:20" x14ac:dyDescent="0.3">
      <c r="F21" t="s">
        <v>176</v>
      </c>
      <c r="G21" s="12">
        <f t="shared" si="1"/>
        <v>2.7186761229314556</v>
      </c>
      <c r="H21" s="12">
        <f t="shared" si="1"/>
        <v>0.81339712918659746</v>
      </c>
      <c r="I21" s="12">
        <f t="shared" si="1"/>
        <v>2.2607781282860206</v>
      </c>
      <c r="J21" s="12">
        <f t="shared" si="1"/>
        <v>0.57603686635944706</v>
      </c>
      <c r="K21" s="12">
        <f t="shared" si="1"/>
        <v>-0.68965517241379914</v>
      </c>
      <c r="L21" s="12">
        <f t="shared" si="1"/>
        <v>0.18987341772152619</v>
      </c>
      <c r="M21" s="12">
        <f t="shared" si="1"/>
        <v>-3.7523452157598496</v>
      </c>
      <c r="N21" s="12">
        <f t="shared" si="1"/>
        <v>5.8548009367678171E-2</v>
      </c>
      <c r="O21" s="12">
        <f t="shared" si="1"/>
        <v>-0.57471264367816322</v>
      </c>
      <c r="P21" s="12">
        <f t="shared" si="1"/>
        <v>1.5594541910331468</v>
      </c>
      <c r="Q21" s="12">
        <f t="shared" si="1"/>
        <v>0.23391812865497411</v>
      </c>
      <c r="R21" s="12">
        <f t="shared" si="1"/>
        <v>0.47293746715710833</v>
      </c>
      <c r="S21" s="12">
        <f t="shared" si="1"/>
        <v>0.45480386583284982</v>
      </c>
      <c r="T21" s="12">
        <f t="shared" si="1"/>
        <v>0.45615813482005935</v>
      </c>
    </row>
    <row r="22" spans="6:20" x14ac:dyDescent="0.3">
      <c r="F22" t="s">
        <v>177</v>
      </c>
      <c r="G22" s="12">
        <f t="shared" si="1"/>
        <v>0.34522439585730397</v>
      </c>
      <c r="H22" s="12">
        <f t="shared" si="1"/>
        <v>-1.423825344091125</v>
      </c>
      <c r="I22" s="12">
        <f t="shared" si="1"/>
        <v>-9.922879177377899</v>
      </c>
      <c r="J22" s="12">
        <f t="shared" si="1"/>
        <v>1.5463917525773294</v>
      </c>
      <c r="K22" s="12">
        <f t="shared" si="1"/>
        <v>-4.2200854700854578</v>
      </c>
      <c r="L22" s="12">
        <f t="shared" si="1"/>
        <v>7.0751737207833152</v>
      </c>
      <c r="M22" s="12">
        <f t="shared" si="1"/>
        <v>-0.77972709551658026</v>
      </c>
      <c r="N22" s="12">
        <f t="shared" si="1"/>
        <v>5.8513750731418554E-2</v>
      </c>
      <c r="O22" s="12">
        <f t="shared" si="1"/>
        <v>-0.90834021469859161</v>
      </c>
      <c r="P22" s="12">
        <f t="shared" si="1"/>
        <v>0.62380038387715109</v>
      </c>
      <c r="Q22" s="12">
        <f t="shared" si="1"/>
        <v>0.52508751458576763</v>
      </c>
      <c r="R22" s="12">
        <f t="shared" si="1"/>
        <v>0.94142259414226537</v>
      </c>
      <c r="S22" s="12">
        <f t="shared" si="1"/>
        <v>0.16977928692700134</v>
      </c>
      <c r="T22" s="12">
        <f t="shared" si="1"/>
        <v>0.65590312815338625</v>
      </c>
    </row>
    <row r="23" spans="6:20" x14ac:dyDescent="0.3">
      <c r="F23" t="s">
        <v>178</v>
      </c>
      <c r="G23" s="12">
        <f t="shared" si="1"/>
        <v>0</v>
      </c>
      <c r="H23" s="12">
        <f t="shared" si="1"/>
        <v>0</v>
      </c>
      <c r="I23" s="12">
        <f t="shared" si="1"/>
        <v>0</v>
      </c>
      <c r="J23" s="12">
        <f t="shared" si="1"/>
        <v>0</v>
      </c>
      <c r="K23" s="12">
        <f t="shared" si="1"/>
        <v>-5.5772448410497895E-2</v>
      </c>
      <c r="L23" s="12">
        <f t="shared" si="1"/>
        <v>0</v>
      </c>
      <c r="M23" s="12">
        <f t="shared" si="1"/>
        <v>6.5487884741337751E-2</v>
      </c>
      <c r="N23" s="12">
        <f t="shared" si="1"/>
        <v>5.8479532163739363E-2</v>
      </c>
      <c r="O23" s="12">
        <f t="shared" si="1"/>
        <v>0</v>
      </c>
      <c r="P23" s="12">
        <f t="shared" si="1"/>
        <v>0</v>
      </c>
      <c r="Q23" s="12">
        <f t="shared" si="1"/>
        <v>0</v>
      </c>
      <c r="R23" s="12">
        <f t="shared" si="1"/>
        <v>0</v>
      </c>
      <c r="S23" s="12">
        <f t="shared" si="1"/>
        <v>0</v>
      </c>
      <c r="T23" s="12">
        <f t="shared" si="1"/>
        <v>0</v>
      </c>
    </row>
    <row r="24" spans="6:20" x14ac:dyDescent="0.3">
      <c r="F24" t="s">
        <v>179</v>
      </c>
      <c r="G24" s="12">
        <f t="shared" si="1"/>
        <v>-0.34403669724770314</v>
      </c>
      <c r="H24" s="12">
        <f t="shared" si="1"/>
        <v>0.77034183919115207</v>
      </c>
      <c r="I24" s="12">
        <f t="shared" si="1"/>
        <v>-3.1963470319634673</v>
      </c>
      <c r="J24" s="12">
        <f t="shared" si="1"/>
        <v>0.62041737168640398</v>
      </c>
      <c r="K24" s="12">
        <f t="shared" si="1"/>
        <v>-2.3995535714285623</v>
      </c>
      <c r="L24" s="12">
        <f t="shared" si="1"/>
        <v>4.0117994100295054</v>
      </c>
      <c r="M24" s="12">
        <f t="shared" si="1"/>
        <v>1.7015706806282684</v>
      </c>
      <c r="N24" s="12">
        <f t="shared" si="1"/>
        <v>1.3442431326709592</v>
      </c>
      <c r="O24" s="12">
        <f t="shared" si="1"/>
        <v>1.083333333333331</v>
      </c>
      <c r="P24" s="12">
        <f t="shared" si="1"/>
        <v>1.5259895088221351</v>
      </c>
      <c r="Q24" s="12">
        <f t="shared" si="1"/>
        <v>0.34822983168891136</v>
      </c>
      <c r="R24" s="12">
        <f t="shared" si="1"/>
        <v>0.2590673575129534</v>
      </c>
      <c r="S24" s="12">
        <f t="shared" si="1"/>
        <v>0.50847457627118964</v>
      </c>
      <c r="T24" s="12">
        <f t="shared" si="1"/>
        <v>0.55137844611528541</v>
      </c>
    </row>
    <row r="25" spans="6:20" x14ac:dyDescent="0.3">
      <c r="F25" t="s">
        <v>180</v>
      </c>
      <c r="G25" s="12">
        <f t="shared" si="1"/>
        <v>-5.7537399309564287E-2</v>
      </c>
      <c r="H25" s="12">
        <f t="shared" si="1"/>
        <v>2.3889154323936932</v>
      </c>
      <c r="I25" s="12">
        <f t="shared" si="1"/>
        <v>2.1226415094339588</v>
      </c>
      <c r="J25" s="12">
        <f t="shared" si="1"/>
        <v>0.61659192825111786</v>
      </c>
      <c r="K25" s="12">
        <f t="shared" si="1"/>
        <v>-2.8016009148084651</v>
      </c>
      <c r="L25" s="12">
        <f t="shared" si="1"/>
        <v>-2.3255813953488502</v>
      </c>
      <c r="M25" s="12">
        <f t="shared" si="1"/>
        <v>3.6036036036036001</v>
      </c>
      <c r="N25" s="12">
        <f t="shared" si="1"/>
        <v>1.268742791234134</v>
      </c>
      <c r="O25" s="12">
        <f t="shared" si="1"/>
        <v>1.1541632316570534</v>
      </c>
      <c r="P25" s="12">
        <f t="shared" si="1"/>
        <v>2.3954908407703117</v>
      </c>
      <c r="Q25" s="12">
        <f t="shared" si="1"/>
        <v>0.2891844997108155</v>
      </c>
      <c r="R25" s="12">
        <f t="shared" si="1"/>
        <v>0.36175710594314658</v>
      </c>
      <c r="S25" s="12">
        <f t="shared" si="1"/>
        <v>0.6745362563237709</v>
      </c>
      <c r="T25" s="12">
        <f t="shared" si="1"/>
        <v>0.1994017946161544</v>
      </c>
    </row>
  </sheetData>
  <phoneticPr fontId="2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30929-7570-4FA3-BBEE-49A7857C76DF}">
  <dimension ref="A1:O31"/>
  <sheetViews>
    <sheetView workbookViewId="0">
      <selection activeCell="G6" sqref="G6"/>
    </sheetView>
  </sheetViews>
  <sheetFormatPr defaultRowHeight="14.4" x14ac:dyDescent="0.3"/>
  <cols>
    <col min="1" max="1" width="30.44140625" bestFit="1" customWidth="1"/>
    <col min="2" max="2" width="18.21875" bestFit="1" customWidth="1"/>
    <col min="3" max="3" width="13.109375" bestFit="1" customWidth="1"/>
    <col min="4" max="4" width="12.88671875" bestFit="1" customWidth="1"/>
    <col min="5" max="5" width="15.5546875" bestFit="1" customWidth="1"/>
    <col min="6" max="6" width="13.33203125" bestFit="1" customWidth="1"/>
    <col min="7" max="7" width="12.5546875" bestFit="1" customWidth="1"/>
    <col min="8" max="8" width="16.44140625" bestFit="1" customWidth="1"/>
    <col min="9" max="9" width="17.21875" bestFit="1" customWidth="1"/>
    <col min="10" max="10" width="21.109375" bestFit="1" customWidth="1"/>
    <col min="11" max="11" width="13.21875" bestFit="1" customWidth="1"/>
    <col min="12" max="12" width="21.44140625" bestFit="1" customWidth="1"/>
    <col min="13" max="13" width="30.44140625" bestFit="1" customWidth="1"/>
    <col min="14" max="14" width="17.44140625" bestFit="1" customWidth="1"/>
    <col min="15" max="15" width="24.6640625" bestFit="1" customWidth="1"/>
  </cols>
  <sheetData>
    <row r="1" spans="1:15" x14ac:dyDescent="0.3">
      <c r="B1" s="108" t="s">
        <v>166</v>
      </c>
      <c r="C1" s="108"/>
      <c r="D1" s="108"/>
      <c r="E1" s="108"/>
      <c r="F1" s="108"/>
      <c r="G1" s="108"/>
      <c r="H1" s="108"/>
      <c r="I1" s="108"/>
      <c r="J1" s="108"/>
      <c r="K1" s="108"/>
      <c r="L1" s="108"/>
      <c r="M1" s="108"/>
      <c r="N1" s="108"/>
      <c r="O1" s="108"/>
    </row>
    <row r="2" spans="1:15" x14ac:dyDescent="0.3">
      <c r="A2" s="4"/>
      <c r="B2" s="61" t="s">
        <v>3</v>
      </c>
      <c r="C2" s="61" t="s">
        <v>4</v>
      </c>
      <c r="D2" s="61" t="s">
        <v>5</v>
      </c>
      <c r="E2" s="61" t="s">
        <v>6</v>
      </c>
      <c r="F2" s="61" t="s">
        <v>7</v>
      </c>
      <c r="G2" s="61" t="s">
        <v>8</v>
      </c>
      <c r="H2" s="61" t="s">
        <v>9</v>
      </c>
      <c r="I2" s="61" t="s">
        <v>10</v>
      </c>
      <c r="J2" s="61" t="s">
        <v>11</v>
      </c>
      <c r="K2" s="61" t="s">
        <v>12</v>
      </c>
      <c r="L2" s="61" t="s">
        <v>13</v>
      </c>
      <c r="M2" s="61" t="s">
        <v>14</v>
      </c>
      <c r="N2" s="61" t="s">
        <v>15</v>
      </c>
      <c r="O2" s="61" t="s">
        <v>16</v>
      </c>
    </row>
    <row r="3" spans="1:15" x14ac:dyDescent="0.3">
      <c r="A3" s="4" t="s">
        <v>170</v>
      </c>
      <c r="B3" s="62">
        <v>0.967741935483871</v>
      </c>
      <c r="C3" s="62">
        <v>-2.9170464904284437</v>
      </c>
      <c r="D3" s="62">
        <v>2.5761124121779724</v>
      </c>
      <c r="E3" s="62">
        <v>0.48250904704462172</v>
      </c>
      <c r="F3" s="62">
        <v>-2.538576406172222</v>
      </c>
      <c r="G3" s="62">
        <v>2.6517383618149681</v>
      </c>
      <c r="H3" s="62">
        <v>-0.10970927043336097</v>
      </c>
      <c r="I3" s="62">
        <v>0</v>
      </c>
      <c r="J3" s="62">
        <v>8.3402835696408939E-2</v>
      </c>
      <c r="K3" s="62">
        <v>1.5499732763228251</v>
      </c>
      <c r="L3" s="62">
        <v>0.29779630732578916</v>
      </c>
      <c r="M3" s="62">
        <v>0.70690592713430289</v>
      </c>
      <c r="N3" s="62">
        <v>5.7175528873638831E-2</v>
      </c>
      <c r="O3" s="62">
        <v>0.15440041173442251</v>
      </c>
    </row>
    <row r="4" spans="1:15" x14ac:dyDescent="0.3">
      <c r="A4" s="4" t="s">
        <v>171</v>
      </c>
      <c r="B4" s="62">
        <v>2.4281150159744485</v>
      </c>
      <c r="C4" s="62">
        <v>-3.051643192488263</v>
      </c>
      <c r="D4" s="62">
        <v>-3.4246575342465757</v>
      </c>
      <c r="E4" s="62">
        <v>0.90036014405762299</v>
      </c>
      <c r="F4" s="62">
        <v>-1.7364657814096043</v>
      </c>
      <c r="G4" s="62">
        <v>-0.74626865671640819</v>
      </c>
      <c r="H4" s="62">
        <v>2.5260845689181735</v>
      </c>
      <c r="I4" s="62">
        <v>1.7650639074862917</v>
      </c>
      <c r="J4" s="62">
        <v>0.75000000000000477</v>
      </c>
      <c r="K4" s="62">
        <v>1.8947368421052602</v>
      </c>
      <c r="L4" s="62">
        <v>0.23752969121140477</v>
      </c>
      <c r="M4" s="62">
        <v>0.59395248380130827</v>
      </c>
      <c r="N4" s="62">
        <v>0.74285714285714932</v>
      </c>
      <c r="O4" s="62">
        <v>0.20554984583761854</v>
      </c>
    </row>
    <row r="5" spans="1:15" x14ac:dyDescent="0.3">
      <c r="A5" s="4" t="s">
        <v>172</v>
      </c>
      <c r="B5" s="62">
        <v>1.9962570180910719</v>
      </c>
      <c r="C5" s="62">
        <v>1.3075060532687597</v>
      </c>
      <c r="D5" s="62">
        <v>0.29550827423167852</v>
      </c>
      <c r="E5" s="62">
        <v>0.951814396192739</v>
      </c>
      <c r="F5" s="62">
        <v>-1.9230769230769318</v>
      </c>
      <c r="G5" s="62">
        <v>-4.1642567958357528</v>
      </c>
      <c r="H5" s="62">
        <v>2.7316550615961557</v>
      </c>
      <c r="I5" s="62">
        <v>1.1363636363636398</v>
      </c>
      <c r="J5" s="62">
        <v>0.57899090157153732</v>
      </c>
      <c r="K5" s="62">
        <v>1.9111570247933973</v>
      </c>
      <c r="L5" s="62">
        <v>0.35545023696682126</v>
      </c>
      <c r="M5" s="62">
        <v>0.59044551798174671</v>
      </c>
      <c r="N5" s="62">
        <v>0.85082246171298925</v>
      </c>
      <c r="O5" s="62">
        <v>0.46153846153846445</v>
      </c>
    </row>
    <row r="6" spans="1:15" x14ac:dyDescent="0.3">
      <c r="A6" s="4" t="s">
        <v>173</v>
      </c>
      <c r="B6" s="62">
        <v>1.0397553516819502</v>
      </c>
      <c r="C6" s="62">
        <v>0.81261950286807705</v>
      </c>
      <c r="D6" s="62">
        <v>0.70713022981733475</v>
      </c>
      <c r="E6" s="62">
        <v>0.70713022981733475</v>
      </c>
      <c r="F6" s="62">
        <v>-1.1658717541070422</v>
      </c>
      <c r="G6" s="62">
        <v>-1.146650573325273</v>
      </c>
      <c r="H6" s="62">
        <v>4.1188738269030116</v>
      </c>
      <c r="I6" s="62">
        <v>0.41395623891189659</v>
      </c>
      <c r="J6" s="62">
        <v>0.24671052631579882</v>
      </c>
      <c r="K6" s="62">
        <v>1.3177901672579797</v>
      </c>
      <c r="L6" s="62">
        <v>0.29515938606847697</v>
      </c>
      <c r="M6" s="62">
        <v>0.48025613660619304</v>
      </c>
      <c r="N6" s="62">
        <v>1.0123734533183255</v>
      </c>
      <c r="O6" s="62">
        <v>0.20418580908627143</v>
      </c>
    </row>
    <row r="7" spans="1:15" x14ac:dyDescent="0.3">
      <c r="A7" s="4" t="s">
        <v>174</v>
      </c>
      <c r="B7" s="62">
        <v>1.3317191283293082</v>
      </c>
      <c r="C7" s="62">
        <v>-0.71123755334281646</v>
      </c>
      <c r="D7" s="62">
        <v>6.1439438267992976</v>
      </c>
      <c r="E7" s="62">
        <v>0.81919251023990969</v>
      </c>
      <c r="F7" s="62">
        <v>1.286863270777483</v>
      </c>
      <c r="G7" s="62">
        <v>-1.8925518925519063</v>
      </c>
      <c r="H7" s="62">
        <v>-8.312468703054579</v>
      </c>
      <c r="I7" s="62">
        <v>0.41224970553591794</v>
      </c>
      <c r="J7" s="62">
        <v>0.16406890894174619</v>
      </c>
      <c r="K7" s="62">
        <v>1.4507253626813434</v>
      </c>
      <c r="L7" s="62">
        <v>0.29429075927015891</v>
      </c>
      <c r="M7" s="62">
        <v>0.63728093467869806</v>
      </c>
      <c r="N7" s="62">
        <v>-0.7238307349665829</v>
      </c>
      <c r="O7" s="62">
        <v>0.305654610290369</v>
      </c>
    </row>
    <row r="8" spans="1:15" x14ac:dyDescent="0.3">
      <c r="A8" s="4" t="s">
        <v>175</v>
      </c>
      <c r="B8" s="62">
        <v>1.075268817204291</v>
      </c>
      <c r="C8" s="62">
        <v>-0.19102196752626824</v>
      </c>
      <c r="D8" s="62">
        <v>4.8511576626240256</v>
      </c>
      <c r="E8" s="62">
        <v>0.75449796865930518</v>
      </c>
      <c r="F8" s="62">
        <v>-0.21175224986765784</v>
      </c>
      <c r="G8" s="62">
        <v>-1.6801493466085806</v>
      </c>
      <c r="H8" s="62">
        <v>-12.670671764063348</v>
      </c>
      <c r="I8" s="62">
        <v>0.1759530791788923</v>
      </c>
      <c r="J8" s="62">
        <v>-0.2457002457002434</v>
      </c>
      <c r="K8" s="62">
        <v>1.1834319526627106</v>
      </c>
      <c r="L8" s="62">
        <v>0.35211267605633467</v>
      </c>
      <c r="M8" s="62">
        <v>0.42216358839050727</v>
      </c>
      <c r="N8" s="62">
        <v>-1.3460459899046582</v>
      </c>
      <c r="O8" s="62">
        <v>0.20314880650076469</v>
      </c>
    </row>
    <row r="9" spans="1:15" x14ac:dyDescent="0.3">
      <c r="A9" s="4" t="s">
        <v>176</v>
      </c>
      <c r="B9" s="62">
        <v>2.7186761229314556</v>
      </c>
      <c r="C9" s="62">
        <v>0.81339712918659746</v>
      </c>
      <c r="D9" s="62">
        <v>2.2607781282860206</v>
      </c>
      <c r="E9" s="62">
        <v>0.57603686635944706</v>
      </c>
      <c r="F9" s="62">
        <v>-0.68965517241379914</v>
      </c>
      <c r="G9" s="62">
        <v>0.18987341772152619</v>
      </c>
      <c r="H9" s="62">
        <v>-3.7523452157598496</v>
      </c>
      <c r="I9" s="62">
        <v>5.8548009367678171E-2</v>
      </c>
      <c r="J9" s="62">
        <v>-0.57471264367816322</v>
      </c>
      <c r="K9" s="62">
        <v>1.5594541910331468</v>
      </c>
      <c r="L9" s="62">
        <v>0.23391812865497411</v>
      </c>
      <c r="M9" s="62">
        <v>0.47293746715710833</v>
      </c>
      <c r="N9" s="62">
        <v>0.45480386583284982</v>
      </c>
      <c r="O9" s="62">
        <v>0.45615813482005935</v>
      </c>
    </row>
    <row r="10" spans="1:15" x14ac:dyDescent="0.3">
      <c r="A10" s="4" t="s">
        <v>177</v>
      </c>
      <c r="B10" s="62">
        <v>0.34522439585730397</v>
      </c>
      <c r="C10" s="62">
        <v>-1.423825344091125</v>
      </c>
      <c r="D10" s="62">
        <v>-9.922879177377899</v>
      </c>
      <c r="E10" s="62">
        <v>1.5463917525773294</v>
      </c>
      <c r="F10" s="62">
        <v>-4.2200854700854578</v>
      </c>
      <c r="G10" s="62">
        <v>7.0751737207833152</v>
      </c>
      <c r="H10" s="62">
        <v>-0.77972709551658026</v>
      </c>
      <c r="I10" s="62">
        <v>5.8513750731418554E-2</v>
      </c>
      <c r="J10" s="62">
        <v>-0.90834021469859161</v>
      </c>
      <c r="K10" s="62">
        <v>0.62380038387715109</v>
      </c>
      <c r="L10" s="62">
        <v>0.52508751458576763</v>
      </c>
      <c r="M10" s="62">
        <v>0.94142259414226537</v>
      </c>
      <c r="N10" s="62">
        <v>0.16977928692700134</v>
      </c>
      <c r="O10" s="62">
        <v>0.65590312815338625</v>
      </c>
    </row>
    <row r="11" spans="1:15" x14ac:dyDescent="0.3">
      <c r="A11" s="4" t="s">
        <v>178</v>
      </c>
      <c r="B11" s="62">
        <v>0</v>
      </c>
      <c r="C11" s="62">
        <v>0</v>
      </c>
      <c r="D11" s="62">
        <v>0</v>
      </c>
      <c r="E11" s="62">
        <v>0</v>
      </c>
      <c r="F11" s="62">
        <v>-5.5772448410497895E-2</v>
      </c>
      <c r="G11" s="62">
        <v>0</v>
      </c>
      <c r="H11" s="62">
        <v>6.5487884741337751E-2</v>
      </c>
      <c r="I11" s="62">
        <v>5.8479532163739363E-2</v>
      </c>
      <c r="J11" s="62">
        <v>0</v>
      </c>
      <c r="K11" s="62">
        <v>0</v>
      </c>
      <c r="L11" s="62">
        <v>0</v>
      </c>
      <c r="M11" s="62">
        <v>0</v>
      </c>
      <c r="N11" s="62">
        <v>0</v>
      </c>
      <c r="O11" s="62">
        <v>0</v>
      </c>
    </row>
    <row r="12" spans="1:15" x14ac:dyDescent="0.3">
      <c r="A12" s="4" t="s">
        <v>179</v>
      </c>
      <c r="B12" s="62">
        <v>-0.34403669724770314</v>
      </c>
      <c r="C12" s="62">
        <v>0.77034183919115207</v>
      </c>
      <c r="D12" s="62">
        <v>-3.1963470319634673</v>
      </c>
      <c r="E12" s="62">
        <v>0.62041737168640398</v>
      </c>
      <c r="F12" s="62">
        <v>-2.3995535714285623</v>
      </c>
      <c r="G12" s="62">
        <v>4.0117994100295054</v>
      </c>
      <c r="H12" s="62">
        <v>1.7015706806282684</v>
      </c>
      <c r="I12" s="62">
        <v>1.3442431326709592</v>
      </c>
      <c r="J12" s="62">
        <v>1.083333333333331</v>
      </c>
      <c r="K12" s="62">
        <v>1.5259895088221351</v>
      </c>
      <c r="L12" s="62">
        <v>0.34822983168891136</v>
      </c>
      <c r="M12" s="62">
        <v>0.2590673575129534</v>
      </c>
      <c r="N12" s="62">
        <v>0.50847457627118964</v>
      </c>
      <c r="O12" s="62">
        <v>0.55137844611528541</v>
      </c>
    </row>
    <row r="13" spans="1:15" x14ac:dyDescent="0.3">
      <c r="A13" s="4" t="s">
        <v>180</v>
      </c>
      <c r="B13" s="62">
        <v>-5.7537399309564287E-2</v>
      </c>
      <c r="C13" s="62">
        <v>2.3889154323936932</v>
      </c>
      <c r="D13" s="62">
        <v>2.1226415094339588</v>
      </c>
      <c r="E13" s="62">
        <v>0.61659192825111786</v>
      </c>
      <c r="F13" s="62">
        <v>-2.8016009148084651</v>
      </c>
      <c r="G13" s="62">
        <v>-2.3255813953488502</v>
      </c>
      <c r="H13" s="62">
        <v>3.6036036036036001</v>
      </c>
      <c r="I13" s="62">
        <v>1.268742791234134</v>
      </c>
      <c r="J13" s="62">
        <v>1.1541632316570534</v>
      </c>
      <c r="K13" s="62">
        <v>2.3954908407703117</v>
      </c>
      <c r="L13" s="62">
        <v>0.2891844997108155</v>
      </c>
      <c r="M13" s="62">
        <v>0.36175710594314658</v>
      </c>
      <c r="N13" s="62">
        <v>0.6745362563237709</v>
      </c>
      <c r="O13" s="62">
        <v>0.1994017946161544</v>
      </c>
    </row>
    <row r="15" spans="1:15" x14ac:dyDescent="0.3">
      <c r="A15" s="4"/>
      <c r="B15" s="113" t="s">
        <v>166</v>
      </c>
      <c r="C15" s="113"/>
      <c r="D15" s="113"/>
      <c r="E15" s="113"/>
      <c r="F15" s="113"/>
      <c r="G15" s="113"/>
      <c r="H15" s="113"/>
      <c r="I15" s="113"/>
      <c r="J15" s="113"/>
      <c r="K15" s="113"/>
      <c r="L15" s="113"/>
    </row>
    <row r="16" spans="1:15" s="2" customFormat="1" x14ac:dyDescent="0.3">
      <c r="A16" s="3" t="s">
        <v>15</v>
      </c>
      <c r="B16" s="3" t="s">
        <v>170</v>
      </c>
      <c r="C16" s="3" t="s">
        <v>171</v>
      </c>
      <c r="D16" s="3" t="s">
        <v>172</v>
      </c>
      <c r="E16" s="3" t="s">
        <v>173</v>
      </c>
      <c r="F16" s="3" t="s">
        <v>174</v>
      </c>
      <c r="G16" s="3" t="s">
        <v>175</v>
      </c>
      <c r="H16" s="3" t="s">
        <v>176</v>
      </c>
      <c r="I16" s="3" t="s">
        <v>177</v>
      </c>
      <c r="J16" s="3" t="s">
        <v>178</v>
      </c>
      <c r="K16" s="3" t="s">
        <v>179</v>
      </c>
      <c r="L16" s="3" t="s">
        <v>180</v>
      </c>
      <c r="M16" s="3"/>
    </row>
    <row r="17" spans="1:13" x14ac:dyDescent="0.3">
      <c r="A17" s="61" t="s">
        <v>3</v>
      </c>
      <c r="B17" s="62">
        <v>0.967741935483871</v>
      </c>
      <c r="C17" s="62">
        <v>2.4281150159744485</v>
      </c>
      <c r="D17" s="62">
        <v>1.9962570180910719</v>
      </c>
      <c r="E17" s="62">
        <v>1.0397553516819502</v>
      </c>
      <c r="F17" s="62">
        <v>1.3317191283293082</v>
      </c>
      <c r="G17" s="62">
        <v>1.075268817204291</v>
      </c>
      <c r="H17" s="62">
        <v>2.7186761229314556</v>
      </c>
      <c r="I17" s="62">
        <v>0.34522439585730397</v>
      </c>
      <c r="J17" s="62">
        <v>0</v>
      </c>
      <c r="K17" s="62">
        <v>-0.34403669724770314</v>
      </c>
      <c r="L17" s="62">
        <v>-5.7537399309564287E-2</v>
      </c>
      <c r="M17" s="62"/>
    </row>
    <row r="18" spans="1:13" x14ac:dyDescent="0.3">
      <c r="A18" s="61" t="s">
        <v>4</v>
      </c>
      <c r="B18" s="62">
        <v>-2.9170464904284437</v>
      </c>
      <c r="C18" s="62">
        <v>-3.051643192488263</v>
      </c>
      <c r="D18" s="62">
        <v>1.3075060532687597</v>
      </c>
      <c r="E18" s="62">
        <v>0.81261950286807705</v>
      </c>
      <c r="F18" s="62">
        <v>-0.71123755334281646</v>
      </c>
      <c r="G18" s="62">
        <v>-0.19102196752626824</v>
      </c>
      <c r="H18" s="62">
        <v>0.81339712918659746</v>
      </c>
      <c r="I18" s="62">
        <v>-1.423825344091125</v>
      </c>
      <c r="J18" s="62">
        <v>0</v>
      </c>
      <c r="K18" s="62">
        <v>0.77034183919115207</v>
      </c>
      <c r="L18" s="62">
        <v>2.3889154323936932</v>
      </c>
      <c r="M18" s="62"/>
    </row>
    <row r="19" spans="1:13" x14ac:dyDescent="0.3">
      <c r="A19" s="61" t="s">
        <v>5</v>
      </c>
      <c r="B19" s="62">
        <v>2.5761124121779724</v>
      </c>
      <c r="C19" s="62">
        <v>-3.4246575342465757</v>
      </c>
      <c r="D19" s="62">
        <v>0.29550827423167852</v>
      </c>
      <c r="E19" s="62">
        <v>0.70713022981733475</v>
      </c>
      <c r="F19" s="62">
        <v>6.1439438267992976</v>
      </c>
      <c r="G19" s="62">
        <v>4.8511576626240256</v>
      </c>
      <c r="H19" s="62">
        <v>2.2607781282860206</v>
      </c>
      <c r="I19" s="62">
        <v>-9.922879177377899</v>
      </c>
      <c r="J19" s="62">
        <v>0</v>
      </c>
      <c r="K19" s="62">
        <v>-3.1963470319634673</v>
      </c>
      <c r="L19" s="62">
        <v>2.1226415094339588</v>
      </c>
      <c r="M19" s="62"/>
    </row>
    <row r="20" spans="1:13" x14ac:dyDescent="0.3">
      <c r="A20" s="61" t="s">
        <v>6</v>
      </c>
      <c r="B20" s="62">
        <v>0.48250904704462172</v>
      </c>
      <c r="C20" s="62">
        <v>0.90036014405762299</v>
      </c>
      <c r="D20" s="62">
        <v>0.951814396192739</v>
      </c>
      <c r="E20" s="62">
        <v>0.70713022981733475</v>
      </c>
      <c r="F20" s="62">
        <v>0.81919251023990969</v>
      </c>
      <c r="G20" s="62">
        <v>0.75449796865930518</v>
      </c>
      <c r="H20" s="62">
        <v>0.57603686635944706</v>
      </c>
      <c r="I20" s="62">
        <v>1.5463917525773294</v>
      </c>
      <c r="J20" s="62">
        <v>0</v>
      </c>
      <c r="K20" s="62">
        <v>0.62041737168640398</v>
      </c>
      <c r="L20" s="62">
        <v>0.61659192825111786</v>
      </c>
      <c r="M20" s="62"/>
    </row>
    <row r="21" spans="1:13" x14ac:dyDescent="0.3">
      <c r="A21" s="61" t="s">
        <v>7</v>
      </c>
      <c r="B21" s="62">
        <v>-2.538576406172222</v>
      </c>
      <c r="C21" s="62">
        <v>-1.7364657814096043</v>
      </c>
      <c r="D21" s="62">
        <v>-1.9230769230769318</v>
      </c>
      <c r="E21" s="62">
        <v>-1.1658717541070422</v>
      </c>
      <c r="F21" s="62">
        <v>1.286863270777483</v>
      </c>
      <c r="G21" s="62">
        <v>-0.21175224986765784</v>
      </c>
      <c r="H21" s="62">
        <v>-0.68965517241379914</v>
      </c>
      <c r="I21" s="62">
        <v>-4.2200854700854578</v>
      </c>
      <c r="J21" s="62">
        <v>-5.5772448410497895E-2</v>
      </c>
      <c r="K21" s="62">
        <v>-2.3995535714285623</v>
      </c>
      <c r="L21" s="62">
        <v>-2.8016009148084651</v>
      </c>
      <c r="M21" s="62"/>
    </row>
    <row r="22" spans="1:13" x14ac:dyDescent="0.3">
      <c r="A22" s="61" t="s">
        <v>8</v>
      </c>
      <c r="B22" s="62">
        <v>2.6517383618149681</v>
      </c>
      <c r="C22" s="62">
        <v>-0.74626865671640819</v>
      </c>
      <c r="D22" s="62">
        <v>-4.1642567958357528</v>
      </c>
      <c r="E22" s="62">
        <v>-1.146650573325273</v>
      </c>
      <c r="F22" s="62">
        <v>-1.8925518925519063</v>
      </c>
      <c r="G22" s="62">
        <v>-1.6801493466085806</v>
      </c>
      <c r="H22" s="62">
        <v>0.18987341772152619</v>
      </c>
      <c r="I22" s="62">
        <v>7.0751737207833152</v>
      </c>
      <c r="J22" s="62">
        <v>0</v>
      </c>
      <c r="K22" s="62">
        <v>4.0117994100295054</v>
      </c>
      <c r="L22" s="62">
        <v>-2.3255813953488502</v>
      </c>
      <c r="M22" s="62"/>
    </row>
    <row r="23" spans="1:13" x14ac:dyDescent="0.3">
      <c r="A23" s="61" t="s">
        <v>9</v>
      </c>
      <c r="B23" s="62">
        <v>-0.10970927043336097</v>
      </c>
      <c r="C23" s="62">
        <v>2.5260845689181735</v>
      </c>
      <c r="D23" s="62">
        <v>2.7316550615961557</v>
      </c>
      <c r="E23" s="62">
        <v>4.1188738269030116</v>
      </c>
      <c r="F23" s="62">
        <v>-8.312468703054579</v>
      </c>
      <c r="G23" s="62">
        <v>-12.670671764063348</v>
      </c>
      <c r="H23" s="62">
        <v>-3.7523452157598496</v>
      </c>
      <c r="I23" s="62">
        <v>-0.77972709551658026</v>
      </c>
      <c r="J23" s="62">
        <v>6.5487884741337751E-2</v>
      </c>
      <c r="K23" s="62">
        <v>1.7015706806282684</v>
      </c>
      <c r="L23" s="62">
        <v>3.6036036036036001</v>
      </c>
      <c r="M23" s="62"/>
    </row>
    <row r="24" spans="1:13" x14ac:dyDescent="0.3">
      <c r="A24" s="61" t="s">
        <v>10</v>
      </c>
      <c r="B24" s="62">
        <v>0</v>
      </c>
      <c r="C24" s="62">
        <v>1.7650639074862917</v>
      </c>
      <c r="D24" s="62">
        <v>1.1363636363636398</v>
      </c>
      <c r="E24" s="62">
        <v>0.41395623891189659</v>
      </c>
      <c r="F24" s="62">
        <v>0.41224970553591794</v>
      </c>
      <c r="G24" s="62">
        <v>0.1759530791788923</v>
      </c>
      <c r="H24" s="62">
        <v>5.8548009367678171E-2</v>
      </c>
      <c r="I24" s="62">
        <v>5.8513750731418554E-2</v>
      </c>
      <c r="J24" s="62">
        <v>5.8479532163739363E-2</v>
      </c>
      <c r="K24" s="62">
        <v>1.3442431326709592</v>
      </c>
      <c r="L24" s="62">
        <v>1.268742791234134</v>
      </c>
      <c r="M24" s="62"/>
    </row>
    <row r="25" spans="1:13" x14ac:dyDescent="0.3">
      <c r="A25" s="61" t="s">
        <v>11</v>
      </c>
      <c r="B25" s="62">
        <v>8.3402835696408939E-2</v>
      </c>
      <c r="C25" s="62">
        <v>0.75000000000000477</v>
      </c>
      <c r="D25" s="62">
        <v>0.57899090157153732</v>
      </c>
      <c r="E25" s="62">
        <v>0.24671052631579882</v>
      </c>
      <c r="F25" s="62">
        <v>0.16406890894174619</v>
      </c>
      <c r="G25" s="62">
        <v>-0.2457002457002434</v>
      </c>
      <c r="H25" s="62">
        <v>-0.57471264367816322</v>
      </c>
      <c r="I25" s="62">
        <v>-0.90834021469859161</v>
      </c>
      <c r="J25" s="62">
        <v>0</v>
      </c>
      <c r="K25" s="62">
        <v>1.083333333333331</v>
      </c>
      <c r="L25" s="62">
        <v>1.1541632316570534</v>
      </c>
      <c r="M25" s="62"/>
    </row>
    <row r="26" spans="1:13" x14ac:dyDescent="0.3">
      <c r="A26" s="61" t="s">
        <v>12</v>
      </c>
      <c r="B26" s="62">
        <v>1.5499732763228251</v>
      </c>
      <c r="C26" s="62">
        <v>1.8947368421052602</v>
      </c>
      <c r="D26" s="62">
        <v>1.9111570247933973</v>
      </c>
      <c r="E26" s="62">
        <v>1.3177901672579797</v>
      </c>
      <c r="F26" s="62">
        <v>1.4507253626813434</v>
      </c>
      <c r="G26" s="62">
        <v>1.1834319526627106</v>
      </c>
      <c r="H26" s="62">
        <v>1.5594541910331468</v>
      </c>
      <c r="I26" s="62">
        <v>0.62380038387715109</v>
      </c>
      <c r="J26" s="62">
        <v>0</v>
      </c>
      <c r="K26" s="62">
        <v>1.5259895088221351</v>
      </c>
      <c r="L26" s="62">
        <v>2.3954908407703117</v>
      </c>
      <c r="M26" s="62"/>
    </row>
    <row r="27" spans="1:13" x14ac:dyDescent="0.3">
      <c r="A27" s="61" t="s">
        <v>13</v>
      </c>
      <c r="B27" s="62">
        <v>0.29779630732578916</v>
      </c>
      <c r="C27" s="62">
        <v>0.23752969121140477</v>
      </c>
      <c r="D27" s="62">
        <v>0.35545023696682126</v>
      </c>
      <c r="E27" s="62">
        <v>0.29515938606847697</v>
      </c>
      <c r="F27" s="62">
        <v>0.29429075927015891</v>
      </c>
      <c r="G27" s="62">
        <v>0.35211267605633467</v>
      </c>
      <c r="H27" s="62">
        <v>0.23391812865497411</v>
      </c>
      <c r="I27" s="62">
        <v>0.52508751458576763</v>
      </c>
      <c r="J27" s="62">
        <v>0</v>
      </c>
      <c r="K27" s="62">
        <v>0.34822983168891136</v>
      </c>
      <c r="L27" s="62">
        <v>0.2891844997108155</v>
      </c>
      <c r="M27" s="62"/>
    </row>
    <row r="28" spans="1:13" x14ac:dyDescent="0.3">
      <c r="A28" s="61" t="s">
        <v>14</v>
      </c>
      <c r="B28" s="62">
        <v>0.70690592713430289</v>
      </c>
      <c r="C28" s="62">
        <v>0.59395248380130827</v>
      </c>
      <c r="D28" s="62">
        <v>0.59044551798174671</v>
      </c>
      <c r="E28" s="62">
        <v>0.48025613660619304</v>
      </c>
      <c r="F28" s="62">
        <v>0.63728093467869806</v>
      </c>
      <c r="G28" s="62">
        <v>0.42216358839050727</v>
      </c>
      <c r="H28" s="62">
        <v>0.47293746715710833</v>
      </c>
      <c r="I28" s="62">
        <v>0.94142259414226537</v>
      </c>
      <c r="J28" s="62">
        <v>0</v>
      </c>
      <c r="K28" s="62">
        <v>0.2590673575129534</v>
      </c>
      <c r="L28" s="62">
        <v>0.36175710594314658</v>
      </c>
      <c r="M28" s="62"/>
    </row>
    <row r="29" spans="1:13" x14ac:dyDescent="0.3">
      <c r="A29" s="61" t="s">
        <v>15</v>
      </c>
      <c r="B29" s="62">
        <v>5.7175528873638831E-2</v>
      </c>
      <c r="C29" s="62">
        <v>0.74285714285714932</v>
      </c>
      <c r="D29" s="62">
        <v>0.85082246171298925</v>
      </c>
      <c r="E29" s="62">
        <v>1.0123734533183255</v>
      </c>
      <c r="F29" s="62">
        <v>-0.7238307349665829</v>
      </c>
      <c r="G29" s="62">
        <v>-1.3460459899046582</v>
      </c>
      <c r="H29" s="62">
        <v>0.45480386583284982</v>
      </c>
      <c r="I29" s="62">
        <v>0.16977928692700134</v>
      </c>
      <c r="J29" s="62">
        <v>0</v>
      </c>
      <c r="K29" s="62">
        <v>0.50847457627118964</v>
      </c>
      <c r="L29" s="62">
        <v>0.6745362563237709</v>
      </c>
      <c r="M29" s="62"/>
    </row>
    <row r="30" spans="1:13" x14ac:dyDescent="0.3">
      <c r="A30" s="61" t="s">
        <v>16</v>
      </c>
      <c r="B30" s="62">
        <v>0.15440041173442251</v>
      </c>
      <c r="C30" s="62">
        <v>0.20554984583761854</v>
      </c>
      <c r="D30" s="62">
        <v>0.46153846153846445</v>
      </c>
      <c r="E30" s="62">
        <v>0.20418580908627143</v>
      </c>
      <c r="F30" s="62">
        <v>0.305654610290369</v>
      </c>
      <c r="G30" s="62">
        <v>0.20314880650076469</v>
      </c>
      <c r="H30" s="62">
        <v>0.45615813482005935</v>
      </c>
      <c r="I30" s="62">
        <v>0.65590312815338625</v>
      </c>
      <c r="J30" s="62">
        <v>0</v>
      </c>
      <c r="K30" s="62">
        <v>0.55137844611528541</v>
      </c>
      <c r="L30" s="62">
        <v>0.1994017946161544</v>
      </c>
      <c r="M30" s="62"/>
    </row>
    <row r="31" spans="1:13" x14ac:dyDescent="0.3">
      <c r="A31" s="63" t="s">
        <v>181</v>
      </c>
      <c r="B31" s="64">
        <f>AVERAGE(B17:B30)</f>
        <v>0.28303027689819954</v>
      </c>
      <c r="C31" s="64">
        <f t="shared" ref="C31:L31" si="0">AVERAGE(C17:C30)</f>
        <v>0.22037246267060223</v>
      </c>
      <c r="D31" s="64">
        <f t="shared" si="0"/>
        <v>0.50572680895687971</v>
      </c>
      <c r="E31" s="64">
        <f t="shared" si="0"/>
        <v>0.64595846651573818</v>
      </c>
      <c r="F31" s="64">
        <f t="shared" si="0"/>
        <v>8.613572383059627E-2</v>
      </c>
      <c r="G31" s="64">
        <f t="shared" si="0"/>
        <v>-0.52340050088528034</v>
      </c>
      <c r="H31" s="64">
        <f t="shared" si="0"/>
        <v>0.34127631639278938</v>
      </c>
      <c r="I31" s="64">
        <f t="shared" si="0"/>
        <v>-0.37954005529533674</v>
      </c>
      <c r="J31" s="64">
        <f t="shared" si="0"/>
        <v>4.87106917818423E-3</v>
      </c>
      <c r="K31" s="64">
        <f t="shared" si="0"/>
        <v>0.4846362990935974</v>
      </c>
      <c r="L31" s="64">
        <f t="shared" si="0"/>
        <v>0.70645066317649119</v>
      </c>
    </row>
  </sheetData>
  <mergeCells count="2">
    <mergeCell ref="B1:O1"/>
    <mergeCell ref="B15:L15"/>
  </mergeCells>
  <conditionalFormatting sqref="B17:L30">
    <cfRule type="colorScale" priority="4">
      <colorScale>
        <cfvo type="min"/>
        <cfvo type="percentile" val="50"/>
        <cfvo type="max"/>
        <color rgb="FF63BE7B"/>
        <color rgb="FFFFEB84"/>
        <color rgb="FFF8696B"/>
      </colorScale>
    </cfRule>
  </conditionalFormatting>
  <conditionalFormatting sqref="B31:L31">
    <cfRule type="colorScale" priority="1">
      <colorScale>
        <cfvo type="min"/>
        <cfvo type="percentile" val="50"/>
        <cfvo type="max"/>
        <color rgb="FF63BE7B"/>
        <color rgb="FFFFEB84"/>
        <color rgb="FFF8696B"/>
      </colorScale>
    </cfRule>
  </conditionalFormatting>
  <conditionalFormatting sqref="B3:O13">
    <cfRule type="colorScale" priority="3">
      <colorScale>
        <cfvo type="min"/>
        <cfvo type="percentile" val="50"/>
        <cfvo type="max"/>
        <color rgb="FF63BE7B"/>
        <color rgb="FFFFEB84"/>
        <color rgb="FFF8696B"/>
      </colorScale>
    </cfRule>
  </conditionalFormatting>
  <conditionalFormatting sqref="M17:M30">
    <cfRule type="colorScale" priority="2">
      <colorScale>
        <cfvo type="min"/>
        <cfvo type="percentile" val="50"/>
        <cfvo type="max"/>
        <color rgb="FF63BE7B"/>
        <color rgb="FFFFEB84"/>
        <color rgb="FFF8696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A1905-78F5-4A7C-A06A-44FCE2B12C93}">
  <dimension ref="A1:I44"/>
  <sheetViews>
    <sheetView topLeftCell="A32" workbookViewId="0">
      <selection activeCell="D19" sqref="D19:D27"/>
    </sheetView>
  </sheetViews>
  <sheetFormatPr defaultRowHeight="14.4" x14ac:dyDescent="0.3"/>
  <cols>
    <col min="1" max="1" width="30.44140625" bestFit="1" customWidth="1"/>
    <col min="2" max="2" width="27.88671875" bestFit="1" customWidth="1"/>
    <col min="3" max="3" width="25.77734375" bestFit="1" customWidth="1"/>
    <col min="4" max="4" width="21.88671875" bestFit="1" customWidth="1"/>
    <col min="5" max="5" width="25.88671875" bestFit="1" customWidth="1"/>
    <col min="6" max="6" width="11.6640625" bestFit="1" customWidth="1"/>
    <col min="7" max="7" width="13.6640625" bestFit="1" customWidth="1"/>
    <col min="8" max="8" width="27.88671875" bestFit="1" customWidth="1"/>
    <col min="9" max="9" width="23.6640625" bestFit="1" customWidth="1"/>
  </cols>
  <sheetData>
    <row r="1" spans="1:9" s="2" customFormat="1" x14ac:dyDescent="0.3">
      <c r="A1" s="21" t="s">
        <v>15</v>
      </c>
      <c r="B1" s="21" t="s">
        <v>109</v>
      </c>
      <c r="C1" s="21" t="s">
        <v>20</v>
      </c>
      <c r="D1" s="21" t="s">
        <v>111</v>
      </c>
      <c r="E1" s="21" t="s">
        <v>110</v>
      </c>
      <c r="F1" s="21" t="s">
        <v>108</v>
      </c>
      <c r="G1" s="21" t="s">
        <v>28</v>
      </c>
      <c r="H1" s="21" t="s">
        <v>112</v>
      </c>
      <c r="I1" s="3" t="s">
        <v>113</v>
      </c>
    </row>
    <row r="2" spans="1:9" x14ac:dyDescent="0.3">
      <c r="A2" s="4" t="s">
        <v>15</v>
      </c>
      <c r="B2" s="4" t="s">
        <v>17</v>
      </c>
      <c r="C2" s="4" t="s">
        <v>20</v>
      </c>
      <c r="D2" s="4" t="s">
        <v>23</v>
      </c>
      <c r="E2" s="4" t="s">
        <v>24</v>
      </c>
      <c r="F2" s="4" t="s">
        <v>21</v>
      </c>
      <c r="G2" s="4" t="s">
        <v>28</v>
      </c>
      <c r="H2" s="4" t="s">
        <v>26</v>
      </c>
      <c r="I2" s="4" t="s">
        <v>25</v>
      </c>
    </row>
    <row r="3" spans="1:9" x14ac:dyDescent="0.3">
      <c r="A3" s="4" t="s">
        <v>3</v>
      </c>
      <c r="B3" s="4" t="s">
        <v>18</v>
      </c>
      <c r="C3" s="4" t="s">
        <v>22</v>
      </c>
      <c r="D3" s="4" t="s">
        <v>27</v>
      </c>
      <c r="E3" s="4"/>
      <c r="G3" s="4"/>
      <c r="H3" s="4"/>
      <c r="I3" s="4"/>
    </row>
    <row r="4" spans="1:9" x14ac:dyDescent="0.3">
      <c r="A4" s="4" t="s">
        <v>4</v>
      </c>
      <c r="B4" s="4" t="s">
        <v>19</v>
      </c>
      <c r="C4" s="4"/>
      <c r="E4" s="4"/>
      <c r="F4" s="4"/>
      <c r="G4" s="4"/>
      <c r="H4" s="4"/>
      <c r="I4" s="4"/>
    </row>
    <row r="5" spans="1:9" x14ac:dyDescent="0.3">
      <c r="A5" s="4" t="s">
        <v>5</v>
      </c>
      <c r="B5" s="4"/>
      <c r="C5" s="4"/>
      <c r="D5" s="4"/>
      <c r="E5" s="4"/>
      <c r="F5" s="4"/>
      <c r="G5" s="4"/>
      <c r="H5" s="4"/>
      <c r="I5" s="4"/>
    </row>
    <row r="6" spans="1:9" x14ac:dyDescent="0.3">
      <c r="A6" s="4" t="s">
        <v>6</v>
      </c>
      <c r="B6" s="4"/>
      <c r="C6" s="4"/>
      <c r="D6" s="4"/>
      <c r="E6" s="4"/>
      <c r="F6" s="4"/>
      <c r="G6" s="4"/>
      <c r="H6" s="4"/>
      <c r="I6" s="4"/>
    </row>
    <row r="7" spans="1:9" x14ac:dyDescent="0.3">
      <c r="A7" s="4" t="s">
        <v>7</v>
      </c>
      <c r="B7" s="4"/>
      <c r="C7" s="4"/>
      <c r="D7" s="4"/>
      <c r="E7" s="4"/>
      <c r="F7" s="4"/>
      <c r="G7" s="4"/>
      <c r="H7" s="4"/>
      <c r="I7" s="4"/>
    </row>
    <row r="8" spans="1:9" x14ac:dyDescent="0.3">
      <c r="A8" s="4" t="s">
        <v>8</v>
      </c>
      <c r="B8" s="4"/>
      <c r="C8" s="4"/>
      <c r="D8" s="4"/>
      <c r="E8" s="4"/>
      <c r="F8" s="4"/>
      <c r="G8" s="4"/>
      <c r="H8" s="4"/>
      <c r="I8" s="4"/>
    </row>
    <row r="9" spans="1:9" x14ac:dyDescent="0.3">
      <c r="A9" s="4" t="s">
        <v>9</v>
      </c>
      <c r="B9" s="4"/>
      <c r="C9" s="4"/>
      <c r="D9" s="4"/>
      <c r="E9" s="4"/>
      <c r="F9" s="4"/>
      <c r="G9" s="4"/>
      <c r="H9" s="4"/>
      <c r="I9" s="4"/>
    </row>
    <row r="10" spans="1:9" x14ac:dyDescent="0.3">
      <c r="A10" s="4" t="s">
        <v>10</v>
      </c>
      <c r="B10" s="4"/>
      <c r="C10" s="4"/>
      <c r="D10" s="4"/>
      <c r="E10" s="4"/>
      <c r="F10" s="4"/>
      <c r="G10" s="4"/>
      <c r="H10" s="4"/>
      <c r="I10" s="4"/>
    </row>
    <row r="11" spans="1:9" x14ac:dyDescent="0.3">
      <c r="A11" s="4" t="s">
        <v>11</v>
      </c>
      <c r="B11" s="4"/>
      <c r="C11" s="4"/>
      <c r="D11" s="4"/>
      <c r="E11" s="4"/>
      <c r="F11" s="4"/>
      <c r="G11" s="4"/>
      <c r="H11" s="4"/>
      <c r="I11" s="4"/>
    </row>
    <row r="12" spans="1:9" x14ac:dyDescent="0.3">
      <c r="A12" s="4" t="s">
        <v>12</v>
      </c>
      <c r="B12" s="4"/>
      <c r="C12" s="4"/>
      <c r="D12" s="4"/>
      <c r="E12" s="4"/>
      <c r="F12" s="4"/>
      <c r="G12" s="4"/>
      <c r="H12" s="4"/>
      <c r="I12" s="4"/>
    </row>
    <row r="13" spans="1:9" x14ac:dyDescent="0.3">
      <c r="A13" s="4" t="s">
        <v>13</v>
      </c>
      <c r="B13" s="4"/>
      <c r="C13" s="4"/>
      <c r="D13" s="4"/>
      <c r="E13" s="4"/>
      <c r="F13" s="4"/>
      <c r="G13" s="4"/>
      <c r="H13" s="4"/>
      <c r="I13" s="4"/>
    </row>
    <row r="14" spans="1:9" x14ac:dyDescent="0.3">
      <c r="A14" s="4" t="s">
        <v>14</v>
      </c>
      <c r="B14" s="4"/>
      <c r="C14" s="4"/>
      <c r="D14" s="4"/>
      <c r="E14" s="4"/>
      <c r="F14" s="4"/>
      <c r="G14" s="4"/>
      <c r="H14" s="4"/>
      <c r="I14" s="4"/>
    </row>
    <row r="15" spans="1:9" x14ac:dyDescent="0.3">
      <c r="A15" s="4" t="s">
        <v>15</v>
      </c>
      <c r="B15" s="4"/>
      <c r="C15" s="4"/>
      <c r="D15" s="4"/>
      <c r="E15" s="4"/>
      <c r="F15" s="4"/>
      <c r="G15" s="4"/>
      <c r="H15" s="4"/>
      <c r="I15" s="4"/>
    </row>
    <row r="16" spans="1:9" x14ac:dyDescent="0.3">
      <c r="A16" s="4" t="s">
        <v>16</v>
      </c>
      <c r="B16" s="4"/>
      <c r="C16" s="4"/>
      <c r="D16" s="4"/>
      <c r="E16" s="4"/>
      <c r="F16" s="4"/>
      <c r="G16" s="4"/>
      <c r="H16" s="4"/>
      <c r="I16" s="4"/>
    </row>
    <row r="18" spans="1:4" x14ac:dyDescent="0.3">
      <c r="A18" s="22" t="s">
        <v>126</v>
      </c>
      <c r="B18" s="22" t="s">
        <v>114</v>
      </c>
    </row>
    <row r="19" spans="1:4" x14ac:dyDescent="0.3">
      <c r="A19" s="4" t="s">
        <v>15</v>
      </c>
      <c r="B19" s="21" t="s">
        <v>15</v>
      </c>
      <c r="D19" s="21" t="s">
        <v>15</v>
      </c>
    </row>
    <row r="20" spans="1:4" x14ac:dyDescent="0.3">
      <c r="A20" s="4" t="s">
        <v>3</v>
      </c>
      <c r="B20" s="21" t="s">
        <v>15</v>
      </c>
      <c r="D20" s="21" t="s">
        <v>109</v>
      </c>
    </row>
    <row r="21" spans="1:4" x14ac:dyDescent="0.3">
      <c r="A21" s="4" t="s">
        <v>4</v>
      </c>
      <c r="B21" s="21" t="s">
        <v>15</v>
      </c>
      <c r="D21" s="21" t="s">
        <v>20</v>
      </c>
    </row>
    <row r="22" spans="1:4" x14ac:dyDescent="0.3">
      <c r="A22" s="4" t="s">
        <v>5</v>
      </c>
      <c r="B22" s="21" t="s">
        <v>15</v>
      </c>
      <c r="D22" s="21" t="s">
        <v>111</v>
      </c>
    </row>
    <row r="23" spans="1:4" x14ac:dyDescent="0.3">
      <c r="A23" s="4" t="s">
        <v>6</v>
      </c>
      <c r="B23" s="21" t="s">
        <v>15</v>
      </c>
      <c r="D23" s="21" t="s">
        <v>110</v>
      </c>
    </row>
    <row r="24" spans="1:4" x14ac:dyDescent="0.3">
      <c r="A24" s="4" t="s">
        <v>7</v>
      </c>
      <c r="B24" s="21" t="s">
        <v>15</v>
      </c>
      <c r="D24" s="21" t="s">
        <v>108</v>
      </c>
    </row>
    <row r="25" spans="1:4" x14ac:dyDescent="0.3">
      <c r="A25" s="4" t="s">
        <v>8</v>
      </c>
      <c r="B25" s="21" t="s">
        <v>15</v>
      </c>
      <c r="D25" s="21" t="s">
        <v>112</v>
      </c>
    </row>
    <row r="26" spans="1:4" x14ac:dyDescent="0.3">
      <c r="A26" s="4" t="s">
        <v>9</v>
      </c>
      <c r="B26" s="21" t="s">
        <v>15</v>
      </c>
      <c r="D26" s="3" t="s">
        <v>113</v>
      </c>
    </row>
    <row r="27" spans="1:4" x14ac:dyDescent="0.3">
      <c r="A27" s="4" t="s">
        <v>10</v>
      </c>
      <c r="B27" s="21" t="s">
        <v>15</v>
      </c>
      <c r="D27" s="21" t="s">
        <v>28</v>
      </c>
    </row>
    <row r="28" spans="1:4" x14ac:dyDescent="0.3">
      <c r="A28" s="4" t="s">
        <v>11</v>
      </c>
      <c r="B28" s="21" t="s">
        <v>15</v>
      </c>
    </row>
    <row r="29" spans="1:4" x14ac:dyDescent="0.3">
      <c r="A29" s="4" t="s">
        <v>12</v>
      </c>
      <c r="B29" s="21" t="s">
        <v>15</v>
      </c>
    </row>
    <row r="30" spans="1:4" x14ac:dyDescent="0.3">
      <c r="A30" s="4" t="s">
        <v>13</v>
      </c>
      <c r="B30" s="21" t="s">
        <v>15</v>
      </c>
    </row>
    <row r="31" spans="1:4" x14ac:dyDescent="0.3">
      <c r="A31" s="4" t="s">
        <v>14</v>
      </c>
      <c r="B31" s="21" t="s">
        <v>15</v>
      </c>
    </row>
    <row r="32" spans="1:4" x14ac:dyDescent="0.3">
      <c r="A32" s="4" t="s">
        <v>16</v>
      </c>
      <c r="B32" s="21" t="s">
        <v>15</v>
      </c>
    </row>
    <row r="33" spans="1:2" x14ac:dyDescent="0.3">
      <c r="A33" s="4" t="s">
        <v>17</v>
      </c>
      <c r="B33" s="21" t="s">
        <v>109</v>
      </c>
    </row>
    <row r="34" spans="1:2" x14ac:dyDescent="0.3">
      <c r="A34" s="4" t="s">
        <v>18</v>
      </c>
      <c r="B34" s="21" t="s">
        <v>109</v>
      </c>
    </row>
    <row r="35" spans="1:2" x14ac:dyDescent="0.3">
      <c r="A35" s="4" t="s">
        <v>19</v>
      </c>
      <c r="B35" s="21" t="s">
        <v>109</v>
      </c>
    </row>
    <row r="36" spans="1:2" x14ac:dyDescent="0.3">
      <c r="A36" s="4" t="s">
        <v>20</v>
      </c>
      <c r="B36" s="21" t="s">
        <v>20</v>
      </c>
    </row>
    <row r="37" spans="1:2" x14ac:dyDescent="0.3">
      <c r="A37" s="4" t="s">
        <v>22</v>
      </c>
      <c r="B37" s="21" t="s">
        <v>20</v>
      </c>
    </row>
    <row r="38" spans="1:2" x14ac:dyDescent="0.3">
      <c r="A38" s="4" t="s">
        <v>23</v>
      </c>
      <c r="B38" s="21" t="s">
        <v>111</v>
      </c>
    </row>
    <row r="39" spans="1:2" x14ac:dyDescent="0.3">
      <c r="A39" s="4" t="s">
        <v>27</v>
      </c>
      <c r="B39" s="21" t="s">
        <v>111</v>
      </c>
    </row>
    <row r="40" spans="1:2" x14ac:dyDescent="0.3">
      <c r="A40" s="4" t="s">
        <v>24</v>
      </c>
      <c r="B40" s="21" t="s">
        <v>110</v>
      </c>
    </row>
    <row r="41" spans="1:2" x14ac:dyDescent="0.3">
      <c r="A41" s="4" t="s">
        <v>21</v>
      </c>
      <c r="B41" s="21" t="s">
        <v>108</v>
      </c>
    </row>
    <row r="42" spans="1:2" x14ac:dyDescent="0.3">
      <c r="A42" s="4" t="s">
        <v>26</v>
      </c>
      <c r="B42" s="21" t="s">
        <v>112</v>
      </c>
    </row>
    <row r="43" spans="1:2" x14ac:dyDescent="0.3">
      <c r="A43" s="4" t="s">
        <v>25</v>
      </c>
      <c r="B43" s="3" t="s">
        <v>113</v>
      </c>
    </row>
    <row r="44" spans="1:2" x14ac:dyDescent="0.3">
      <c r="A44" s="4" t="s">
        <v>28</v>
      </c>
      <c r="B44" s="21" t="s">
        <v>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214EE-6E66-4056-82DD-261A8619A583}">
  <dimension ref="B1:E378"/>
  <sheetViews>
    <sheetView workbookViewId="0">
      <selection activeCell="C9" sqref="C9"/>
    </sheetView>
  </sheetViews>
  <sheetFormatPr defaultRowHeight="15.6" x14ac:dyDescent="0.3"/>
  <cols>
    <col min="2" max="2" width="12.109375" style="1" bestFit="1" customWidth="1"/>
    <col min="3" max="3" width="106.77734375" style="9" bestFit="1" customWidth="1"/>
    <col min="4" max="4" width="22.33203125" customWidth="1"/>
    <col min="5" max="5" width="23.109375" customWidth="1"/>
  </cols>
  <sheetData>
    <row r="1" spans="2:5" x14ac:dyDescent="0.3">
      <c r="B1" s="1" t="s">
        <v>53</v>
      </c>
      <c r="C1" s="17" t="s">
        <v>54</v>
      </c>
    </row>
    <row r="4" spans="2:5" x14ac:dyDescent="0.3">
      <c r="B4" s="1" t="s">
        <v>49</v>
      </c>
      <c r="C4" s="18" t="s">
        <v>50</v>
      </c>
    </row>
    <row r="6" spans="2:5" x14ac:dyDescent="0.3">
      <c r="B6" s="1" t="s">
        <v>51</v>
      </c>
      <c r="C6" s="18" t="s">
        <v>104</v>
      </c>
    </row>
    <row r="7" spans="2:5" x14ac:dyDescent="0.3">
      <c r="B7" s="16" t="s">
        <v>89</v>
      </c>
      <c r="C7" s="9" t="s">
        <v>52</v>
      </c>
      <c r="D7" s="4" t="s">
        <v>70</v>
      </c>
      <c r="E7" s="4" t="s">
        <v>71</v>
      </c>
    </row>
    <row r="8" spans="2:5" x14ac:dyDescent="0.3">
      <c r="B8" s="16" t="s">
        <v>90</v>
      </c>
      <c r="C8" s="9" t="s">
        <v>69</v>
      </c>
      <c r="D8" s="4" t="s">
        <v>31</v>
      </c>
      <c r="E8" s="4" t="s">
        <v>31</v>
      </c>
    </row>
    <row r="9" spans="2:5" x14ac:dyDescent="0.3">
      <c r="B9" s="16" t="s">
        <v>91</v>
      </c>
      <c r="C9" s="9" t="s">
        <v>75</v>
      </c>
      <c r="D9" s="4" t="s">
        <v>35</v>
      </c>
      <c r="E9" s="4" t="s">
        <v>35</v>
      </c>
    </row>
    <row r="10" spans="2:5" x14ac:dyDescent="0.3">
      <c r="B10" s="16"/>
      <c r="C10" s="9" t="str">
        <f t="shared" ref="C10:C71" si="0">TRIM(B10)</f>
        <v/>
      </c>
      <c r="D10" s="4" t="s">
        <v>36</v>
      </c>
      <c r="E10" s="4" t="s">
        <v>36</v>
      </c>
    </row>
    <row r="11" spans="2:5" x14ac:dyDescent="0.3">
      <c r="B11" s="16"/>
      <c r="C11" s="9" t="str">
        <f t="shared" si="0"/>
        <v/>
      </c>
      <c r="D11" s="4" t="s">
        <v>37</v>
      </c>
      <c r="E11" s="4" t="s">
        <v>37</v>
      </c>
    </row>
    <row r="12" spans="2:5" x14ac:dyDescent="0.3">
      <c r="B12" s="16"/>
      <c r="C12" s="9" t="str">
        <f t="shared" si="0"/>
        <v/>
      </c>
      <c r="D12" s="4" t="s">
        <v>38</v>
      </c>
      <c r="E12" s="4" t="s">
        <v>38</v>
      </c>
    </row>
    <row r="13" spans="2:5" x14ac:dyDescent="0.3">
      <c r="B13" s="16"/>
      <c r="C13" s="9" t="str">
        <f t="shared" si="0"/>
        <v/>
      </c>
      <c r="D13" s="4" t="s">
        <v>39</v>
      </c>
      <c r="E13" s="4" t="s">
        <v>39</v>
      </c>
    </row>
    <row r="14" spans="2:5" x14ac:dyDescent="0.3">
      <c r="B14" s="16"/>
      <c r="C14" s="9" t="str">
        <f t="shared" si="0"/>
        <v/>
      </c>
      <c r="D14" s="4" t="s">
        <v>40</v>
      </c>
      <c r="E14" s="4" t="s">
        <v>40</v>
      </c>
    </row>
    <row r="15" spans="2:5" x14ac:dyDescent="0.3">
      <c r="B15" s="16"/>
      <c r="C15" s="9" t="str">
        <f t="shared" si="0"/>
        <v/>
      </c>
      <c r="D15" s="4" t="s">
        <v>41</v>
      </c>
      <c r="E15" s="4" t="s">
        <v>41</v>
      </c>
    </row>
    <row r="16" spans="2:5" x14ac:dyDescent="0.3">
      <c r="B16" s="16"/>
      <c r="C16" s="9" t="str">
        <f t="shared" si="0"/>
        <v/>
      </c>
      <c r="D16" s="4" t="s">
        <v>42</v>
      </c>
      <c r="E16" s="4" t="s">
        <v>42</v>
      </c>
    </row>
    <row r="17" spans="2:5" x14ac:dyDescent="0.3">
      <c r="B17" s="16"/>
      <c r="C17" s="9" t="str">
        <f t="shared" si="0"/>
        <v/>
      </c>
      <c r="D17" s="4" t="s">
        <v>43</v>
      </c>
      <c r="E17" s="4" t="s">
        <v>43</v>
      </c>
    </row>
    <row r="18" spans="2:5" x14ac:dyDescent="0.3">
      <c r="B18" s="16"/>
      <c r="C18" s="9" t="str">
        <f t="shared" si="0"/>
        <v/>
      </c>
      <c r="D18" s="4" t="s">
        <v>45</v>
      </c>
      <c r="E18" s="4" t="s">
        <v>45</v>
      </c>
    </row>
    <row r="19" spans="2:5" x14ac:dyDescent="0.3">
      <c r="B19" s="16"/>
      <c r="C19" s="9" t="str">
        <f t="shared" si="0"/>
        <v/>
      </c>
      <c r="D19" s="4" t="s">
        <v>46</v>
      </c>
      <c r="E19" s="4" t="s">
        <v>46</v>
      </c>
    </row>
    <row r="20" spans="2:5" x14ac:dyDescent="0.3">
      <c r="B20" s="16"/>
      <c r="C20" s="9" t="str">
        <f t="shared" si="0"/>
        <v/>
      </c>
      <c r="D20" s="4" t="s">
        <v>47</v>
      </c>
      <c r="E20" s="4" t="s">
        <v>36</v>
      </c>
    </row>
    <row r="21" spans="2:5" ht="28.8" x14ac:dyDescent="0.3">
      <c r="B21" s="16" t="s">
        <v>92</v>
      </c>
      <c r="C21" s="11" t="s">
        <v>77</v>
      </c>
    </row>
    <row r="22" spans="2:5" ht="72" x14ac:dyDescent="0.3">
      <c r="B22" s="16" t="s">
        <v>94</v>
      </c>
      <c r="C22" s="11" t="s">
        <v>80</v>
      </c>
      <c r="D22" s="10" t="s">
        <v>97</v>
      </c>
    </row>
    <row r="23" spans="2:5" x14ac:dyDescent="0.3">
      <c r="B23" s="16" t="s">
        <v>95</v>
      </c>
      <c r="C23" s="9" t="s">
        <v>81</v>
      </c>
    </row>
    <row r="24" spans="2:5" x14ac:dyDescent="0.3">
      <c r="B24" s="16" t="s">
        <v>93</v>
      </c>
      <c r="C24" s="9" t="s">
        <v>86</v>
      </c>
    </row>
    <row r="25" spans="2:5" ht="43.2" x14ac:dyDescent="0.3">
      <c r="B25" s="16" t="s">
        <v>96</v>
      </c>
      <c r="C25" s="11" t="s">
        <v>87</v>
      </c>
      <c r="D25" s="11" t="s">
        <v>88</v>
      </c>
    </row>
    <row r="26" spans="2:5" ht="28.8" x14ac:dyDescent="0.3">
      <c r="B26" s="16" t="s">
        <v>98</v>
      </c>
      <c r="C26" s="11" t="s">
        <v>99</v>
      </c>
    </row>
    <row r="27" spans="2:5" ht="72" x14ac:dyDescent="0.3">
      <c r="B27" s="16" t="s">
        <v>100</v>
      </c>
      <c r="C27" s="11" t="s">
        <v>101</v>
      </c>
      <c r="D27" s="10" t="s">
        <v>103</v>
      </c>
    </row>
    <row r="28" spans="2:5" x14ac:dyDescent="0.3">
      <c r="C28" s="9" t="str">
        <f t="shared" si="0"/>
        <v/>
      </c>
    </row>
    <row r="29" spans="2:5" x14ac:dyDescent="0.3">
      <c r="B29" s="1" t="s">
        <v>105</v>
      </c>
      <c r="C29" s="18" t="s">
        <v>106</v>
      </c>
    </row>
    <row r="30" spans="2:5" ht="28.8" x14ac:dyDescent="0.3">
      <c r="B30" s="16" t="s">
        <v>89</v>
      </c>
      <c r="C30" s="9" t="s">
        <v>107</v>
      </c>
      <c r="D30" s="10" t="s">
        <v>115</v>
      </c>
    </row>
    <row r="31" spans="2:5" x14ac:dyDescent="0.3">
      <c r="B31" s="48" t="s">
        <v>90</v>
      </c>
      <c r="C31" s="9" t="s">
        <v>140</v>
      </c>
      <c r="D31" t="s">
        <v>141</v>
      </c>
    </row>
    <row r="32" spans="2:5" x14ac:dyDescent="0.3">
      <c r="C32" s="9" t="str">
        <f t="shared" si="0"/>
        <v/>
      </c>
    </row>
    <row r="33" spans="2:3" x14ac:dyDescent="0.3">
      <c r="B33" s="1" t="s">
        <v>149</v>
      </c>
      <c r="C33" s="18" t="s">
        <v>145</v>
      </c>
    </row>
    <row r="34" spans="2:3" x14ac:dyDescent="0.3">
      <c r="C34" s="9" t="str">
        <f t="shared" si="0"/>
        <v/>
      </c>
    </row>
    <row r="35" spans="2:3" x14ac:dyDescent="0.3">
      <c r="C35" s="9" t="str">
        <f t="shared" si="0"/>
        <v/>
      </c>
    </row>
    <row r="36" spans="2:3" x14ac:dyDescent="0.3">
      <c r="C36" s="9" t="str">
        <f t="shared" si="0"/>
        <v/>
      </c>
    </row>
    <row r="37" spans="2:3" x14ac:dyDescent="0.3">
      <c r="C37" s="9" t="str">
        <f t="shared" si="0"/>
        <v/>
      </c>
    </row>
    <row r="38" spans="2:3" x14ac:dyDescent="0.3">
      <c r="C38" s="9" t="str">
        <f t="shared" si="0"/>
        <v/>
      </c>
    </row>
    <row r="39" spans="2:3" x14ac:dyDescent="0.3">
      <c r="C39" s="9" t="str">
        <f t="shared" si="0"/>
        <v/>
      </c>
    </row>
    <row r="40" spans="2:3" x14ac:dyDescent="0.3">
      <c r="C40" s="9" t="str">
        <f t="shared" si="0"/>
        <v/>
      </c>
    </row>
    <row r="41" spans="2:3" x14ac:dyDescent="0.3">
      <c r="C41" s="9" t="str">
        <f t="shared" si="0"/>
        <v/>
      </c>
    </row>
    <row r="42" spans="2:3" x14ac:dyDescent="0.3">
      <c r="C42" s="9" t="str">
        <f t="shared" si="0"/>
        <v/>
      </c>
    </row>
    <row r="43" spans="2:3" x14ac:dyDescent="0.3">
      <c r="C43" s="9" t="str">
        <f t="shared" si="0"/>
        <v/>
      </c>
    </row>
    <row r="44" spans="2:3" x14ac:dyDescent="0.3">
      <c r="C44" s="9" t="str">
        <f t="shared" si="0"/>
        <v/>
      </c>
    </row>
    <row r="45" spans="2:3" x14ac:dyDescent="0.3">
      <c r="C45" s="9" t="str">
        <f t="shared" si="0"/>
        <v/>
      </c>
    </row>
    <row r="46" spans="2:3" x14ac:dyDescent="0.3">
      <c r="C46" s="9" t="str">
        <f t="shared" si="0"/>
        <v/>
      </c>
    </row>
    <row r="47" spans="2:3" x14ac:dyDescent="0.3">
      <c r="C47" s="9" t="str">
        <f t="shared" si="0"/>
        <v/>
      </c>
    </row>
    <row r="48" spans="2:3" x14ac:dyDescent="0.3">
      <c r="C48" s="9" t="str">
        <f t="shared" si="0"/>
        <v/>
      </c>
    </row>
    <row r="49" spans="3:3" x14ac:dyDescent="0.3">
      <c r="C49" s="9" t="str">
        <f t="shared" si="0"/>
        <v/>
      </c>
    </row>
    <row r="50" spans="3:3" x14ac:dyDescent="0.3">
      <c r="C50" s="9" t="str">
        <f t="shared" si="0"/>
        <v/>
      </c>
    </row>
    <row r="51" spans="3:3" x14ac:dyDescent="0.3">
      <c r="C51" s="9" t="str">
        <f t="shared" si="0"/>
        <v/>
      </c>
    </row>
    <row r="52" spans="3:3" x14ac:dyDescent="0.3">
      <c r="C52" s="9" t="str">
        <f t="shared" si="0"/>
        <v/>
      </c>
    </row>
    <row r="53" spans="3:3" x14ac:dyDescent="0.3">
      <c r="C53" s="9" t="str">
        <f t="shared" si="0"/>
        <v/>
      </c>
    </row>
    <row r="54" spans="3:3" x14ac:dyDescent="0.3">
      <c r="C54" s="9" t="str">
        <f t="shared" si="0"/>
        <v/>
      </c>
    </row>
    <row r="55" spans="3:3" x14ac:dyDescent="0.3">
      <c r="C55" s="9" t="str">
        <f t="shared" si="0"/>
        <v/>
      </c>
    </row>
    <row r="56" spans="3:3" x14ac:dyDescent="0.3">
      <c r="C56" s="9" t="str">
        <f t="shared" si="0"/>
        <v/>
      </c>
    </row>
    <row r="57" spans="3:3" x14ac:dyDescent="0.3">
      <c r="C57" s="9" t="str">
        <f t="shared" si="0"/>
        <v/>
      </c>
    </row>
    <row r="58" spans="3:3" x14ac:dyDescent="0.3">
      <c r="C58" s="9" t="str">
        <f t="shared" si="0"/>
        <v/>
      </c>
    </row>
    <row r="59" spans="3:3" x14ac:dyDescent="0.3">
      <c r="C59" s="9" t="str">
        <f t="shared" si="0"/>
        <v/>
      </c>
    </row>
    <row r="60" spans="3:3" x14ac:dyDescent="0.3">
      <c r="C60" s="9" t="str">
        <f t="shared" si="0"/>
        <v/>
      </c>
    </row>
    <row r="61" spans="3:3" x14ac:dyDescent="0.3">
      <c r="C61" s="9" t="str">
        <f t="shared" si="0"/>
        <v/>
      </c>
    </row>
    <row r="62" spans="3:3" x14ac:dyDescent="0.3">
      <c r="C62" s="9" t="str">
        <f t="shared" si="0"/>
        <v/>
      </c>
    </row>
    <row r="63" spans="3:3" x14ac:dyDescent="0.3">
      <c r="C63" s="9" t="str">
        <f t="shared" si="0"/>
        <v/>
      </c>
    </row>
    <row r="64" spans="3:3" x14ac:dyDescent="0.3">
      <c r="C64" s="9" t="str">
        <f t="shared" si="0"/>
        <v/>
      </c>
    </row>
    <row r="65" spans="3:3" x14ac:dyDescent="0.3">
      <c r="C65" s="9" t="str">
        <f t="shared" si="0"/>
        <v/>
      </c>
    </row>
    <row r="66" spans="3:3" x14ac:dyDescent="0.3">
      <c r="C66" s="9" t="str">
        <f t="shared" si="0"/>
        <v/>
      </c>
    </row>
    <row r="67" spans="3:3" x14ac:dyDescent="0.3">
      <c r="C67" s="9" t="str">
        <f t="shared" si="0"/>
        <v/>
      </c>
    </row>
    <row r="68" spans="3:3" x14ac:dyDescent="0.3">
      <c r="C68" s="9" t="str">
        <f t="shared" si="0"/>
        <v/>
      </c>
    </row>
    <row r="69" spans="3:3" x14ac:dyDescent="0.3">
      <c r="C69" s="9" t="str">
        <f t="shared" si="0"/>
        <v/>
      </c>
    </row>
    <row r="70" spans="3:3" x14ac:dyDescent="0.3">
      <c r="C70" s="9" t="str">
        <f t="shared" si="0"/>
        <v/>
      </c>
    </row>
    <row r="71" spans="3:3" x14ac:dyDescent="0.3">
      <c r="C71" s="9" t="str">
        <f t="shared" si="0"/>
        <v/>
      </c>
    </row>
    <row r="72" spans="3:3" x14ac:dyDescent="0.3">
      <c r="C72" s="9" t="str">
        <f t="shared" ref="C72:C135" si="1">TRIM(B72)</f>
        <v/>
      </c>
    </row>
    <row r="73" spans="3:3" x14ac:dyDescent="0.3">
      <c r="C73" s="9" t="str">
        <f t="shared" si="1"/>
        <v/>
      </c>
    </row>
    <row r="74" spans="3:3" x14ac:dyDescent="0.3">
      <c r="C74" s="9" t="str">
        <f t="shared" si="1"/>
        <v/>
      </c>
    </row>
    <row r="75" spans="3:3" x14ac:dyDescent="0.3">
      <c r="C75" s="9" t="str">
        <f t="shared" si="1"/>
        <v/>
      </c>
    </row>
    <row r="76" spans="3:3" x14ac:dyDescent="0.3">
      <c r="C76" s="9" t="str">
        <f t="shared" si="1"/>
        <v/>
      </c>
    </row>
    <row r="77" spans="3:3" x14ac:dyDescent="0.3">
      <c r="C77" s="9" t="str">
        <f t="shared" si="1"/>
        <v/>
      </c>
    </row>
    <row r="78" spans="3:3" x14ac:dyDescent="0.3">
      <c r="C78" s="9" t="str">
        <f t="shared" si="1"/>
        <v/>
      </c>
    </row>
    <row r="79" spans="3:3" x14ac:dyDescent="0.3">
      <c r="C79" s="9" t="str">
        <f t="shared" si="1"/>
        <v/>
      </c>
    </row>
    <row r="80" spans="3:3" x14ac:dyDescent="0.3">
      <c r="C80" s="9" t="str">
        <f t="shared" si="1"/>
        <v/>
      </c>
    </row>
    <row r="81" spans="3:3" x14ac:dyDescent="0.3">
      <c r="C81" s="9" t="str">
        <f t="shared" si="1"/>
        <v/>
      </c>
    </row>
    <row r="82" spans="3:3" x14ac:dyDescent="0.3">
      <c r="C82" s="9" t="str">
        <f t="shared" si="1"/>
        <v/>
      </c>
    </row>
    <row r="83" spans="3:3" x14ac:dyDescent="0.3">
      <c r="C83" s="9" t="str">
        <f t="shared" si="1"/>
        <v/>
      </c>
    </row>
    <row r="84" spans="3:3" x14ac:dyDescent="0.3">
      <c r="C84" s="9" t="str">
        <f t="shared" si="1"/>
        <v/>
      </c>
    </row>
    <row r="85" spans="3:3" x14ac:dyDescent="0.3">
      <c r="C85" s="9" t="str">
        <f t="shared" si="1"/>
        <v/>
      </c>
    </row>
    <row r="86" spans="3:3" x14ac:dyDescent="0.3">
      <c r="C86" s="9" t="str">
        <f t="shared" si="1"/>
        <v/>
      </c>
    </row>
    <row r="87" spans="3:3" x14ac:dyDescent="0.3">
      <c r="C87" s="9" t="str">
        <f t="shared" si="1"/>
        <v/>
      </c>
    </row>
    <row r="88" spans="3:3" x14ac:dyDescent="0.3">
      <c r="C88" s="9" t="str">
        <f t="shared" si="1"/>
        <v/>
      </c>
    </row>
    <row r="89" spans="3:3" x14ac:dyDescent="0.3">
      <c r="C89" s="9" t="str">
        <f t="shared" si="1"/>
        <v/>
      </c>
    </row>
    <row r="90" spans="3:3" x14ac:dyDescent="0.3">
      <c r="C90" s="9" t="str">
        <f t="shared" si="1"/>
        <v/>
      </c>
    </row>
    <row r="91" spans="3:3" x14ac:dyDescent="0.3">
      <c r="C91" s="9" t="str">
        <f t="shared" si="1"/>
        <v/>
      </c>
    </row>
    <row r="92" spans="3:3" x14ac:dyDescent="0.3">
      <c r="C92" s="9" t="str">
        <f t="shared" si="1"/>
        <v/>
      </c>
    </row>
    <row r="93" spans="3:3" x14ac:dyDescent="0.3">
      <c r="C93" s="9" t="str">
        <f t="shared" si="1"/>
        <v/>
      </c>
    </row>
    <row r="94" spans="3:3" x14ac:dyDescent="0.3">
      <c r="C94" s="9" t="str">
        <f t="shared" si="1"/>
        <v/>
      </c>
    </row>
    <row r="95" spans="3:3" x14ac:dyDescent="0.3">
      <c r="C95" s="9" t="str">
        <f t="shared" si="1"/>
        <v/>
      </c>
    </row>
    <row r="96" spans="3:3" x14ac:dyDescent="0.3">
      <c r="C96" s="9" t="str">
        <f t="shared" si="1"/>
        <v/>
      </c>
    </row>
    <row r="97" spans="3:3" x14ac:dyDescent="0.3">
      <c r="C97" s="9" t="str">
        <f t="shared" si="1"/>
        <v/>
      </c>
    </row>
    <row r="98" spans="3:3" x14ac:dyDescent="0.3">
      <c r="C98" s="9" t="str">
        <f t="shared" si="1"/>
        <v/>
      </c>
    </row>
    <row r="99" spans="3:3" x14ac:dyDescent="0.3">
      <c r="C99" s="9" t="str">
        <f t="shared" si="1"/>
        <v/>
      </c>
    </row>
    <row r="100" spans="3:3" x14ac:dyDescent="0.3">
      <c r="C100" s="9" t="str">
        <f t="shared" si="1"/>
        <v/>
      </c>
    </row>
    <row r="101" spans="3:3" x14ac:dyDescent="0.3">
      <c r="C101" s="9" t="str">
        <f t="shared" si="1"/>
        <v/>
      </c>
    </row>
    <row r="102" spans="3:3" x14ac:dyDescent="0.3">
      <c r="C102" s="9" t="str">
        <f t="shared" si="1"/>
        <v/>
      </c>
    </row>
    <row r="103" spans="3:3" x14ac:dyDescent="0.3">
      <c r="C103" s="9" t="str">
        <f t="shared" si="1"/>
        <v/>
      </c>
    </row>
    <row r="104" spans="3:3" x14ac:dyDescent="0.3">
      <c r="C104" s="9" t="str">
        <f t="shared" si="1"/>
        <v/>
      </c>
    </row>
    <row r="105" spans="3:3" x14ac:dyDescent="0.3">
      <c r="C105" s="9" t="str">
        <f t="shared" si="1"/>
        <v/>
      </c>
    </row>
    <row r="106" spans="3:3" x14ac:dyDescent="0.3">
      <c r="C106" s="9" t="str">
        <f t="shared" si="1"/>
        <v/>
      </c>
    </row>
    <row r="107" spans="3:3" x14ac:dyDescent="0.3">
      <c r="C107" s="9" t="str">
        <f t="shared" si="1"/>
        <v/>
      </c>
    </row>
    <row r="108" spans="3:3" x14ac:dyDescent="0.3">
      <c r="C108" s="9" t="str">
        <f t="shared" si="1"/>
        <v/>
      </c>
    </row>
    <row r="109" spans="3:3" x14ac:dyDescent="0.3">
      <c r="C109" s="9" t="str">
        <f t="shared" si="1"/>
        <v/>
      </c>
    </row>
    <row r="110" spans="3:3" x14ac:dyDescent="0.3">
      <c r="C110" s="9" t="str">
        <f t="shared" si="1"/>
        <v/>
      </c>
    </row>
    <row r="111" spans="3:3" x14ac:dyDescent="0.3">
      <c r="C111" s="9" t="str">
        <f t="shared" si="1"/>
        <v/>
      </c>
    </row>
    <row r="112" spans="3:3" x14ac:dyDescent="0.3">
      <c r="C112" s="9" t="str">
        <f t="shared" si="1"/>
        <v/>
      </c>
    </row>
    <row r="113" spans="3:3" x14ac:dyDescent="0.3">
      <c r="C113" s="9" t="str">
        <f t="shared" si="1"/>
        <v/>
      </c>
    </row>
    <row r="114" spans="3:3" x14ac:dyDescent="0.3">
      <c r="C114" s="9" t="str">
        <f t="shared" si="1"/>
        <v/>
      </c>
    </row>
    <row r="115" spans="3:3" x14ac:dyDescent="0.3">
      <c r="C115" s="9" t="str">
        <f t="shared" si="1"/>
        <v/>
      </c>
    </row>
    <row r="116" spans="3:3" x14ac:dyDescent="0.3">
      <c r="C116" s="9" t="str">
        <f t="shared" si="1"/>
        <v/>
      </c>
    </row>
    <row r="117" spans="3:3" x14ac:dyDescent="0.3">
      <c r="C117" s="9" t="str">
        <f t="shared" si="1"/>
        <v/>
      </c>
    </row>
    <row r="118" spans="3:3" x14ac:dyDescent="0.3">
      <c r="C118" s="9" t="str">
        <f t="shared" si="1"/>
        <v/>
      </c>
    </row>
    <row r="119" spans="3:3" x14ac:dyDescent="0.3">
      <c r="C119" s="9" t="str">
        <f t="shared" si="1"/>
        <v/>
      </c>
    </row>
    <row r="120" spans="3:3" x14ac:dyDescent="0.3">
      <c r="C120" s="9" t="str">
        <f t="shared" si="1"/>
        <v/>
      </c>
    </row>
    <row r="121" spans="3:3" x14ac:dyDescent="0.3">
      <c r="C121" s="9" t="str">
        <f t="shared" si="1"/>
        <v/>
      </c>
    </row>
    <row r="122" spans="3:3" x14ac:dyDescent="0.3">
      <c r="C122" s="9" t="str">
        <f t="shared" si="1"/>
        <v/>
      </c>
    </row>
    <row r="123" spans="3:3" x14ac:dyDescent="0.3">
      <c r="C123" s="9" t="str">
        <f t="shared" si="1"/>
        <v/>
      </c>
    </row>
    <row r="124" spans="3:3" x14ac:dyDescent="0.3">
      <c r="C124" s="9" t="str">
        <f t="shared" si="1"/>
        <v/>
      </c>
    </row>
    <row r="125" spans="3:3" x14ac:dyDescent="0.3">
      <c r="C125" s="9" t="str">
        <f t="shared" si="1"/>
        <v/>
      </c>
    </row>
    <row r="126" spans="3:3" x14ac:dyDescent="0.3">
      <c r="C126" s="9" t="str">
        <f t="shared" si="1"/>
        <v/>
      </c>
    </row>
    <row r="127" spans="3:3" x14ac:dyDescent="0.3">
      <c r="C127" s="9" t="str">
        <f t="shared" si="1"/>
        <v/>
      </c>
    </row>
    <row r="128" spans="3:3" x14ac:dyDescent="0.3">
      <c r="C128" s="9" t="str">
        <f t="shared" si="1"/>
        <v/>
      </c>
    </row>
    <row r="129" spans="3:3" x14ac:dyDescent="0.3">
      <c r="C129" s="9" t="str">
        <f t="shared" si="1"/>
        <v/>
      </c>
    </row>
    <row r="130" spans="3:3" x14ac:dyDescent="0.3">
      <c r="C130" s="9" t="str">
        <f t="shared" si="1"/>
        <v/>
      </c>
    </row>
    <row r="131" spans="3:3" x14ac:dyDescent="0.3">
      <c r="C131" s="9" t="str">
        <f t="shared" si="1"/>
        <v/>
      </c>
    </row>
    <row r="132" spans="3:3" x14ac:dyDescent="0.3">
      <c r="C132" s="9" t="str">
        <f t="shared" si="1"/>
        <v/>
      </c>
    </row>
    <row r="133" spans="3:3" x14ac:dyDescent="0.3">
      <c r="C133" s="9" t="str">
        <f t="shared" si="1"/>
        <v/>
      </c>
    </row>
    <row r="134" spans="3:3" x14ac:dyDescent="0.3">
      <c r="C134" s="9" t="str">
        <f t="shared" si="1"/>
        <v/>
      </c>
    </row>
    <row r="135" spans="3:3" x14ac:dyDescent="0.3">
      <c r="C135" s="9" t="str">
        <f t="shared" si="1"/>
        <v/>
      </c>
    </row>
    <row r="136" spans="3:3" x14ac:dyDescent="0.3">
      <c r="C136" s="9" t="str">
        <f t="shared" ref="C136:C199" si="2">TRIM(B136)</f>
        <v/>
      </c>
    </row>
    <row r="137" spans="3:3" x14ac:dyDescent="0.3">
      <c r="C137" s="9" t="str">
        <f t="shared" si="2"/>
        <v/>
      </c>
    </row>
    <row r="138" spans="3:3" x14ac:dyDescent="0.3">
      <c r="C138" s="9" t="str">
        <f t="shared" si="2"/>
        <v/>
      </c>
    </row>
    <row r="139" spans="3:3" x14ac:dyDescent="0.3">
      <c r="C139" s="9" t="str">
        <f t="shared" si="2"/>
        <v/>
      </c>
    </row>
    <row r="140" spans="3:3" x14ac:dyDescent="0.3">
      <c r="C140" s="9" t="str">
        <f t="shared" si="2"/>
        <v/>
      </c>
    </row>
    <row r="141" spans="3:3" x14ac:dyDescent="0.3">
      <c r="C141" s="9" t="str">
        <f t="shared" si="2"/>
        <v/>
      </c>
    </row>
    <row r="142" spans="3:3" x14ac:dyDescent="0.3">
      <c r="C142" s="9" t="str">
        <f t="shared" si="2"/>
        <v/>
      </c>
    </row>
    <row r="143" spans="3:3" x14ac:dyDescent="0.3">
      <c r="C143" s="9" t="str">
        <f t="shared" si="2"/>
        <v/>
      </c>
    </row>
    <row r="144" spans="3:3" x14ac:dyDescent="0.3">
      <c r="C144" s="9" t="str">
        <f t="shared" si="2"/>
        <v/>
      </c>
    </row>
    <row r="145" spans="3:3" x14ac:dyDescent="0.3">
      <c r="C145" s="9" t="str">
        <f t="shared" si="2"/>
        <v/>
      </c>
    </row>
    <row r="146" spans="3:3" x14ac:dyDescent="0.3">
      <c r="C146" s="9" t="str">
        <f t="shared" si="2"/>
        <v/>
      </c>
    </row>
    <row r="147" spans="3:3" x14ac:dyDescent="0.3">
      <c r="C147" s="9" t="str">
        <f t="shared" si="2"/>
        <v/>
      </c>
    </row>
    <row r="148" spans="3:3" x14ac:dyDescent="0.3">
      <c r="C148" s="9" t="str">
        <f t="shared" si="2"/>
        <v/>
      </c>
    </row>
    <row r="149" spans="3:3" x14ac:dyDescent="0.3">
      <c r="C149" s="9" t="str">
        <f t="shared" si="2"/>
        <v/>
      </c>
    </row>
    <row r="150" spans="3:3" x14ac:dyDescent="0.3">
      <c r="C150" s="9" t="str">
        <f t="shared" si="2"/>
        <v/>
      </c>
    </row>
    <row r="151" spans="3:3" x14ac:dyDescent="0.3">
      <c r="C151" s="9" t="str">
        <f t="shared" si="2"/>
        <v/>
      </c>
    </row>
    <row r="152" spans="3:3" x14ac:dyDescent="0.3">
      <c r="C152" s="9" t="str">
        <f t="shared" si="2"/>
        <v/>
      </c>
    </row>
    <row r="153" spans="3:3" x14ac:dyDescent="0.3">
      <c r="C153" s="9" t="str">
        <f t="shared" si="2"/>
        <v/>
      </c>
    </row>
    <row r="154" spans="3:3" x14ac:dyDescent="0.3">
      <c r="C154" s="9" t="str">
        <f t="shared" si="2"/>
        <v/>
      </c>
    </row>
    <row r="155" spans="3:3" x14ac:dyDescent="0.3">
      <c r="C155" s="9" t="str">
        <f t="shared" si="2"/>
        <v/>
      </c>
    </row>
    <row r="156" spans="3:3" x14ac:dyDescent="0.3">
      <c r="C156" s="9" t="str">
        <f t="shared" si="2"/>
        <v/>
      </c>
    </row>
    <row r="157" spans="3:3" x14ac:dyDescent="0.3">
      <c r="C157" s="9" t="str">
        <f t="shared" si="2"/>
        <v/>
      </c>
    </row>
    <row r="158" spans="3:3" x14ac:dyDescent="0.3">
      <c r="C158" s="9" t="str">
        <f t="shared" si="2"/>
        <v/>
      </c>
    </row>
    <row r="159" spans="3:3" x14ac:dyDescent="0.3">
      <c r="C159" s="9" t="str">
        <f t="shared" si="2"/>
        <v/>
      </c>
    </row>
    <row r="160" spans="3:3" x14ac:dyDescent="0.3">
      <c r="C160" s="9" t="str">
        <f t="shared" si="2"/>
        <v/>
      </c>
    </row>
    <row r="161" spans="3:3" x14ac:dyDescent="0.3">
      <c r="C161" s="9" t="str">
        <f t="shared" si="2"/>
        <v/>
      </c>
    </row>
    <row r="162" spans="3:3" x14ac:dyDescent="0.3">
      <c r="C162" s="9" t="str">
        <f t="shared" si="2"/>
        <v/>
      </c>
    </row>
    <row r="163" spans="3:3" x14ac:dyDescent="0.3">
      <c r="C163" s="9" t="str">
        <f t="shared" si="2"/>
        <v/>
      </c>
    </row>
    <row r="164" spans="3:3" x14ac:dyDescent="0.3">
      <c r="C164" s="9" t="str">
        <f t="shared" si="2"/>
        <v/>
      </c>
    </row>
    <row r="165" spans="3:3" x14ac:dyDescent="0.3">
      <c r="C165" s="9" t="str">
        <f t="shared" si="2"/>
        <v/>
      </c>
    </row>
    <row r="166" spans="3:3" x14ac:dyDescent="0.3">
      <c r="C166" s="9" t="str">
        <f t="shared" si="2"/>
        <v/>
      </c>
    </row>
    <row r="167" spans="3:3" x14ac:dyDescent="0.3">
      <c r="C167" s="9" t="str">
        <f t="shared" si="2"/>
        <v/>
      </c>
    </row>
    <row r="168" spans="3:3" x14ac:dyDescent="0.3">
      <c r="C168" s="9" t="str">
        <f t="shared" si="2"/>
        <v/>
      </c>
    </row>
    <row r="169" spans="3:3" x14ac:dyDescent="0.3">
      <c r="C169" s="9" t="str">
        <f t="shared" si="2"/>
        <v/>
      </c>
    </row>
    <row r="170" spans="3:3" x14ac:dyDescent="0.3">
      <c r="C170" s="9" t="str">
        <f t="shared" si="2"/>
        <v/>
      </c>
    </row>
    <row r="171" spans="3:3" x14ac:dyDescent="0.3">
      <c r="C171" s="9" t="str">
        <f t="shared" si="2"/>
        <v/>
      </c>
    </row>
    <row r="172" spans="3:3" x14ac:dyDescent="0.3">
      <c r="C172" s="9" t="str">
        <f t="shared" si="2"/>
        <v/>
      </c>
    </row>
    <row r="173" spans="3:3" x14ac:dyDescent="0.3">
      <c r="C173" s="9" t="str">
        <f t="shared" si="2"/>
        <v/>
      </c>
    </row>
    <row r="174" spans="3:3" x14ac:dyDescent="0.3">
      <c r="C174" s="9" t="str">
        <f t="shared" si="2"/>
        <v/>
      </c>
    </row>
    <row r="175" spans="3:3" x14ac:dyDescent="0.3">
      <c r="C175" s="9" t="str">
        <f t="shared" si="2"/>
        <v/>
      </c>
    </row>
    <row r="176" spans="3:3" x14ac:dyDescent="0.3">
      <c r="C176" s="9" t="str">
        <f t="shared" si="2"/>
        <v/>
      </c>
    </row>
    <row r="177" spans="3:3" x14ac:dyDescent="0.3">
      <c r="C177" s="9" t="str">
        <f t="shared" si="2"/>
        <v/>
      </c>
    </row>
    <row r="178" spans="3:3" x14ac:dyDescent="0.3">
      <c r="C178" s="9" t="str">
        <f t="shared" si="2"/>
        <v/>
      </c>
    </row>
    <row r="179" spans="3:3" x14ac:dyDescent="0.3">
      <c r="C179" s="9" t="str">
        <f t="shared" si="2"/>
        <v/>
      </c>
    </row>
    <row r="180" spans="3:3" x14ac:dyDescent="0.3">
      <c r="C180" s="9" t="str">
        <f t="shared" si="2"/>
        <v/>
      </c>
    </row>
    <row r="181" spans="3:3" x14ac:dyDescent="0.3">
      <c r="C181" s="9" t="str">
        <f t="shared" si="2"/>
        <v/>
      </c>
    </row>
    <row r="182" spans="3:3" x14ac:dyDescent="0.3">
      <c r="C182" s="9" t="str">
        <f t="shared" si="2"/>
        <v/>
      </c>
    </row>
    <row r="183" spans="3:3" x14ac:dyDescent="0.3">
      <c r="C183" s="9" t="str">
        <f t="shared" si="2"/>
        <v/>
      </c>
    </row>
    <row r="184" spans="3:3" x14ac:dyDescent="0.3">
      <c r="C184" s="9" t="str">
        <f t="shared" si="2"/>
        <v/>
      </c>
    </row>
    <row r="185" spans="3:3" x14ac:dyDescent="0.3">
      <c r="C185" s="9" t="str">
        <f t="shared" si="2"/>
        <v/>
      </c>
    </row>
    <row r="186" spans="3:3" x14ac:dyDescent="0.3">
      <c r="C186" s="9" t="str">
        <f t="shared" si="2"/>
        <v/>
      </c>
    </row>
    <row r="187" spans="3:3" x14ac:dyDescent="0.3">
      <c r="C187" s="9" t="str">
        <f t="shared" si="2"/>
        <v/>
      </c>
    </row>
    <row r="188" spans="3:3" x14ac:dyDescent="0.3">
      <c r="C188" s="9" t="str">
        <f t="shared" si="2"/>
        <v/>
      </c>
    </row>
    <row r="189" spans="3:3" x14ac:dyDescent="0.3">
      <c r="C189" s="9" t="str">
        <f t="shared" si="2"/>
        <v/>
      </c>
    </row>
    <row r="190" spans="3:3" x14ac:dyDescent="0.3">
      <c r="C190" s="9" t="str">
        <f t="shared" si="2"/>
        <v/>
      </c>
    </row>
    <row r="191" spans="3:3" x14ac:dyDescent="0.3">
      <c r="C191" s="9" t="str">
        <f t="shared" si="2"/>
        <v/>
      </c>
    </row>
    <row r="192" spans="3:3" x14ac:dyDescent="0.3">
      <c r="C192" s="9" t="str">
        <f t="shared" si="2"/>
        <v/>
      </c>
    </row>
    <row r="193" spans="3:3" x14ac:dyDescent="0.3">
      <c r="C193" s="9" t="str">
        <f t="shared" si="2"/>
        <v/>
      </c>
    </row>
    <row r="194" spans="3:3" x14ac:dyDescent="0.3">
      <c r="C194" s="9" t="str">
        <f t="shared" si="2"/>
        <v/>
      </c>
    </row>
    <row r="195" spans="3:3" x14ac:dyDescent="0.3">
      <c r="C195" s="9" t="str">
        <f t="shared" si="2"/>
        <v/>
      </c>
    </row>
    <row r="196" spans="3:3" x14ac:dyDescent="0.3">
      <c r="C196" s="9" t="str">
        <f t="shared" si="2"/>
        <v/>
      </c>
    </row>
    <row r="197" spans="3:3" x14ac:dyDescent="0.3">
      <c r="C197" s="9" t="str">
        <f t="shared" si="2"/>
        <v/>
      </c>
    </row>
    <row r="198" spans="3:3" x14ac:dyDescent="0.3">
      <c r="C198" s="9" t="str">
        <f t="shared" si="2"/>
        <v/>
      </c>
    </row>
    <row r="199" spans="3:3" x14ac:dyDescent="0.3">
      <c r="C199" s="9" t="str">
        <f t="shared" si="2"/>
        <v/>
      </c>
    </row>
    <row r="200" spans="3:3" x14ac:dyDescent="0.3">
      <c r="C200" s="9" t="str">
        <f t="shared" ref="C200:C263" si="3">TRIM(B200)</f>
        <v/>
      </c>
    </row>
    <row r="201" spans="3:3" x14ac:dyDescent="0.3">
      <c r="C201" s="9" t="str">
        <f t="shared" si="3"/>
        <v/>
      </c>
    </row>
    <row r="202" spans="3:3" x14ac:dyDescent="0.3">
      <c r="C202" s="9" t="str">
        <f t="shared" si="3"/>
        <v/>
      </c>
    </row>
    <row r="203" spans="3:3" x14ac:dyDescent="0.3">
      <c r="C203" s="9" t="str">
        <f t="shared" si="3"/>
        <v/>
      </c>
    </row>
    <row r="204" spans="3:3" x14ac:dyDescent="0.3">
      <c r="C204" s="9" t="str">
        <f t="shared" si="3"/>
        <v/>
      </c>
    </row>
    <row r="205" spans="3:3" x14ac:dyDescent="0.3">
      <c r="C205" s="9" t="str">
        <f t="shared" si="3"/>
        <v/>
      </c>
    </row>
    <row r="206" spans="3:3" x14ac:dyDescent="0.3">
      <c r="C206" s="9" t="str">
        <f t="shared" si="3"/>
        <v/>
      </c>
    </row>
    <row r="207" spans="3:3" x14ac:dyDescent="0.3">
      <c r="C207" s="9" t="str">
        <f t="shared" si="3"/>
        <v/>
      </c>
    </row>
    <row r="208" spans="3:3" x14ac:dyDescent="0.3">
      <c r="C208" s="9" t="str">
        <f t="shared" si="3"/>
        <v/>
      </c>
    </row>
    <row r="209" spans="3:3" x14ac:dyDescent="0.3">
      <c r="C209" s="9" t="str">
        <f t="shared" si="3"/>
        <v/>
      </c>
    </row>
    <row r="210" spans="3:3" x14ac:dyDescent="0.3">
      <c r="C210" s="9" t="str">
        <f t="shared" si="3"/>
        <v/>
      </c>
    </row>
    <row r="211" spans="3:3" x14ac:dyDescent="0.3">
      <c r="C211" s="9" t="str">
        <f t="shared" si="3"/>
        <v/>
      </c>
    </row>
    <row r="212" spans="3:3" x14ac:dyDescent="0.3">
      <c r="C212" s="9" t="str">
        <f t="shared" si="3"/>
        <v/>
      </c>
    </row>
    <row r="213" spans="3:3" x14ac:dyDescent="0.3">
      <c r="C213" s="9" t="str">
        <f t="shared" si="3"/>
        <v/>
      </c>
    </row>
    <row r="214" spans="3:3" x14ac:dyDescent="0.3">
      <c r="C214" s="9" t="str">
        <f t="shared" si="3"/>
        <v/>
      </c>
    </row>
    <row r="215" spans="3:3" x14ac:dyDescent="0.3">
      <c r="C215" s="9" t="str">
        <f t="shared" si="3"/>
        <v/>
      </c>
    </row>
    <row r="216" spans="3:3" x14ac:dyDescent="0.3">
      <c r="C216" s="9" t="str">
        <f t="shared" si="3"/>
        <v/>
      </c>
    </row>
    <row r="217" spans="3:3" x14ac:dyDescent="0.3">
      <c r="C217" s="9" t="str">
        <f t="shared" si="3"/>
        <v/>
      </c>
    </row>
    <row r="218" spans="3:3" x14ac:dyDescent="0.3">
      <c r="C218" s="9" t="str">
        <f t="shared" si="3"/>
        <v/>
      </c>
    </row>
    <row r="219" spans="3:3" x14ac:dyDescent="0.3">
      <c r="C219" s="9" t="str">
        <f t="shared" si="3"/>
        <v/>
      </c>
    </row>
    <row r="220" spans="3:3" x14ac:dyDescent="0.3">
      <c r="C220" s="9" t="str">
        <f t="shared" si="3"/>
        <v/>
      </c>
    </row>
    <row r="221" spans="3:3" x14ac:dyDescent="0.3">
      <c r="C221" s="9" t="str">
        <f t="shared" si="3"/>
        <v/>
      </c>
    </row>
    <row r="222" spans="3:3" x14ac:dyDescent="0.3">
      <c r="C222" s="9" t="str">
        <f t="shared" si="3"/>
        <v/>
      </c>
    </row>
    <row r="223" spans="3:3" x14ac:dyDescent="0.3">
      <c r="C223" s="9" t="str">
        <f t="shared" si="3"/>
        <v/>
      </c>
    </row>
    <row r="224" spans="3:3" x14ac:dyDescent="0.3">
      <c r="C224" s="9" t="str">
        <f t="shared" si="3"/>
        <v/>
      </c>
    </row>
    <row r="225" spans="3:3" x14ac:dyDescent="0.3">
      <c r="C225" s="9" t="str">
        <f t="shared" si="3"/>
        <v/>
      </c>
    </row>
    <row r="226" spans="3:3" x14ac:dyDescent="0.3">
      <c r="C226" s="9" t="str">
        <f t="shared" si="3"/>
        <v/>
      </c>
    </row>
    <row r="227" spans="3:3" x14ac:dyDescent="0.3">
      <c r="C227" s="9" t="str">
        <f t="shared" si="3"/>
        <v/>
      </c>
    </row>
    <row r="228" spans="3:3" x14ac:dyDescent="0.3">
      <c r="C228" s="9" t="str">
        <f t="shared" si="3"/>
        <v/>
      </c>
    </row>
    <row r="229" spans="3:3" x14ac:dyDescent="0.3">
      <c r="C229" s="9" t="str">
        <f t="shared" si="3"/>
        <v/>
      </c>
    </row>
    <row r="230" spans="3:3" x14ac:dyDescent="0.3">
      <c r="C230" s="9" t="str">
        <f t="shared" si="3"/>
        <v/>
      </c>
    </row>
    <row r="231" spans="3:3" x14ac:dyDescent="0.3">
      <c r="C231" s="9" t="str">
        <f t="shared" si="3"/>
        <v/>
      </c>
    </row>
    <row r="232" spans="3:3" x14ac:dyDescent="0.3">
      <c r="C232" s="9" t="str">
        <f t="shared" si="3"/>
        <v/>
      </c>
    </row>
    <row r="233" spans="3:3" x14ac:dyDescent="0.3">
      <c r="C233" s="9" t="str">
        <f t="shared" si="3"/>
        <v/>
      </c>
    </row>
    <row r="234" spans="3:3" x14ac:dyDescent="0.3">
      <c r="C234" s="9" t="str">
        <f t="shared" si="3"/>
        <v/>
      </c>
    </row>
    <row r="235" spans="3:3" x14ac:dyDescent="0.3">
      <c r="C235" s="9" t="str">
        <f t="shared" si="3"/>
        <v/>
      </c>
    </row>
    <row r="236" spans="3:3" x14ac:dyDescent="0.3">
      <c r="C236" s="9" t="str">
        <f t="shared" si="3"/>
        <v/>
      </c>
    </row>
    <row r="237" spans="3:3" x14ac:dyDescent="0.3">
      <c r="C237" s="9" t="str">
        <f t="shared" si="3"/>
        <v/>
      </c>
    </row>
    <row r="238" spans="3:3" x14ac:dyDescent="0.3">
      <c r="C238" s="9" t="str">
        <f t="shared" si="3"/>
        <v/>
      </c>
    </row>
    <row r="239" spans="3:3" x14ac:dyDescent="0.3">
      <c r="C239" s="9" t="str">
        <f t="shared" si="3"/>
        <v/>
      </c>
    </row>
    <row r="240" spans="3:3" x14ac:dyDescent="0.3">
      <c r="C240" s="9" t="str">
        <f t="shared" si="3"/>
        <v/>
      </c>
    </row>
    <row r="241" spans="3:3" x14ac:dyDescent="0.3">
      <c r="C241" s="9" t="str">
        <f t="shared" si="3"/>
        <v/>
      </c>
    </row>
    <row r="242" spans="3:3" x14ac:dyDescent="0.3">
      <c r="C242" s="9" t="str">
        <f t="shared" si="3"/>
        <v/>
      </c>
    </row>
    <row r="243" spans="3:3" x14ac:dyDescent="0.3">
      <c r="C243" s="9" t="str">
        <f t="shared" si="3"/>
        <v/>
      </c>
    </row>
    <row r="244" spans="3:3" x14ac:dyDescent="0.3">
      <c r="C244" s="9" t="str">
        <f t="shared" si="3"/>
        <v/>
      </c>
    </row>
    <row r="245" spans="3:3" x14ac:dyDescent="0.3">
      <c r="C245" s="9" t="str">
        <f t="shared" si="3"/>
        <v/>
      </c>
    </row>
    <row r="246" spans="3:3" x14ac:dyDescent="0.3">
      <c r="C246" s="9" t="str">
        <f t="shared" si="3"/>
        <v/>
      </c>
    </row>
    <row r="247" spans="3:3" x14ac:dyDescent="0.3">
      <c r="C247" s="9" t="str">
        <f t="shared" si="3"/>
        <v/>
      </c>
    </row>
    <row r="248" spans="3:3" x14ac:dyDescent="0.3">
      <c r="C248" s="9" t="str">
        <f t="shared" si="3"/>
        <v/>
      </c>
    </row>
    <row r="249" spans="3:3" x14ac:dyDescent="0.3">
      <c r="C249" s="9" t="str">
        <f t="shared" si="3"/>
        <v/>
      </c>
    </row>
    <row r="250" spans="3:3" x14ac:dyDescent="0.3">
      <c r="C250" s="9" t="str">
        <f t="shared" si="3"/>
        <v/>
      </c>
    </row>
    <row r="251" spans="3:3" x14ac:dyDescent="0.3">
      <c r="C251" s="9" t="str">
        <f t="shared" si="3"/>
        <v/>
      </c>
    </row>
    <row r="252" spans="3:3" x14ac:dyDescent="0.3">
      <c r="C252" s="9" t="str">
        <f t="shared" si="3"/>
        <v/>
      </c>
    </row>
    <row r="253" spans="3:3" x14ac:dyDescent="0.3">
      <c r="C253" s="9" t="str">
        <f t="shared" si="3"/>
        <v/>
      </c>
    </row>
    <row r="254" spans="3:3" x14ac:dyDescent="0.3">
      <c r="C254" s="9" t="str">
        <f t="shared" si="3"/>
        <v/>
      </c>
    </row>
    <row r="255" spans="3:3" x14ac:dyDescent="0.3">
      <c r="C255" s="9" t="str">
        <f t="shared" si="3"/>
        <v/>
      </c>
    </row>
    <row r="256" spans="3:3" x14ac:dyDescent="0.3">
      <c r="C256" s="9" t="str">
        <f t="shared" si="3"/>
        <v/>
      </c>
    </row>
    <row r="257" spans="3:3" x14ac:dyDescent="0.3">
      <c r="C257" s="9" t="str">
        <f t="shared" si="3"/>
        <v/>
      </c>
    </row>
    <row r="258" spans="3:3" x14ac:dyDescent="0.3">
      <c r="C258" s="9" t="str">
        <f t="shared" si="3"/>
        <v/>
      </c>
    </row>
    <row r="259" spans="3:3" x14ac:dyDescent="0.3">
      <c r="C259" s="9" t="str">
        <f t="shared" si="3"/>
        <v/>
      </c>
    </row>
    <row r="260" spans="3:3" x14ac:dyDescent="0.3">
      <c r="C260" s="9" t="str">
        <f t="shared" si="3"/>
        <v/>
      </c>
    </row>
    <row r="261" spans="3:3" x14ac:dyDescent="0.3">
      <c r="C261" s="9" t="str">
        <f t="shared" si="3"/>
        <v/>
      </c>
    </row>
    <row r="262" spans="3:3" x14ac:dyDescent="0.3">
      <c r="C262" s="9" t="str">
        <f t="shared" si="3"/>
        <v/>
      </c>
    </row>
    <row r="263" spans="3:3" x14ac:dyDescent="0.3">
      <c r="C263" s="9" t="str">
        <f t="shared" si="3"/>
        <v/>
      </c>
    </row>
    <row r="264" spans="3:3" x14ac:dyDescent="0.3">
      <c r="C264" s="9" t="str">
        <f t="shared" ref="C264:C327" si="4">TRIM(B264)</f>
        <v/>
      </c>
    </row>
    <row r="265" spans="3:3" x14ac:dyDescent="0.3">
      <c r="C265" s="9" t="str">
        <f t="shared" si="4"/>
        <v/>
      </c>
    </row>
    <row r="266" spans="3:3" x14ac:dyDescent="0.3">
      <c r="C266" s="9" t="str">
        <f t="shared" si="4"/>
        <v/>
      </c>
    </row>
    <row r="267" spans="3:3" x14ac:dyDescent="0.3">
      <c r="C267" s="9" t="str">
        <f t="shared" si="4"/>
        <v/>
      </c>
    </row>
    <row r="268" spans="3:3" x14ac:dyDescent="0.3">
      <c r="C268" s="9" t="str">
        <f t="shared" si="4"/>
        <v/>
      </c>
    </row>
    <row r="269" spans="3:3" x14ac:dyDescent="0.3">
      <c r="C269" s="9" t="str">
        <f t="shared" si="4"/>
        <v/>
      </c>
    </row>
    <row r="270" spans="3:3" x14ac:dyDescent="0.3">
      <c r="C270" s="9" t="str">
        <f t="shared" si="4"/>
        <v/>
      </c>
    </row>
    <row r="271" spans="3:3" x14ac:dyDescent="0.3">
      <c r="C271" s="9" t="str">
        <f t="shared" si="4"/>
        <v/>
      </c>
    </row>
    <row r="272" spans="3:3" x14ac:dyDescent="0.3">
      <c r="C272" s="9" t="str">
        <f t="shared" si="4"/>
        <v/>
      </c>
    </row>
    <row r="273" spans="3:3" x14ac:dyDescent="0.3">
      <c r="C273" s="9" t="str">
        <f t="shared" si="4"/>
        <v/>
      </c>
    </row>
    <row r="274" spans="3:3" x14ac:dyDescent="0.3">
      <c r="C274" s="9" t="str">
        <f t="shared" si="4"/>
        <v/>
      </c>
    </row>
    <row r="275" spans="3:3" x14ac:dyDescent="0.3">
      <c r="C275" s="9" t="str">
        <f t="shared" si="4"/>
        <v/>
      </c>
    </row>
    <row r="276" spans="3:3" x14ac:dyDescent="0.3">
      <c r="C276" s="9" t="str">
        <f t="shared" si="4"/>
        <v/>
      </c>
    </row>
    <row r="277" spans="3:3" x14ac:dyDescent="0.3">
      <c r="C277" s="9" t="str">
        <f t="shared" si="4"/>
        <v/>
      </c>
    </row>
    <row r="278" spans="3:3" x14ac:dyDescent="0.3">
      <c r="C278" s="9" t="str">
        <f t="shared" si="4"/>
        <v/>
      </c>
    </row>
    <row r="279" spans="3:3" x14ac:dyDescent="0.3">
      <c r="C279" s="9" t="str">
        <f t="shared" si="4"/>
        <v/>
      </c>
    </row>
    <row r="280" spans="3:3" x14ac:dyDescent="0.3">
      <c r="C280" s="9" t="str">
        <f t="shared" si="4"/>
        <v/>
      </c>
    </row>
    <row r="281" spans="3:3" x14ac:dyDescent="0.3">
      <c r="C281" s="9" t="str">
        <f t="shared" si="4"/>
        <v/>
      </c>
    </row>
    <row r="282" spans="3:3" x14ac:dyDescent="0.3">
      <c r="C282" s="9" t="str">
        <f t="shared" si="4"/>
        <v/>
      </c>
    </row>
    <row r="283" spans="3:3" x14ac:dyDescent="0.3">
      <c r="C283" s="9" t="str">
        <f t="shared" si="4"/>
        <v/>
      </c>
    </row>
    <row r="284" spans="3:3" x14ac:dyDescent="0.3">
      <c r="C284" s="9" t="str">
        <f t="shared" si="4"/>
        <v/>
      </c>
    </row>
    <row r="285" spans="3:3" x14ac:dyDescent="0.3">
      <c r="C285" s="9" t="str">
        <f t="shared" si="4"/>
        <v/>
      </c>
    </row>
    <row r="286" spans="3:3" x14ac:dyDescent="0.3">
      <c r="C286" s="9" t="str">
        <f t="shared" si="4"/>
        <v/>
      </c>
    </row>
    <row r="287" spans="3:3" x14ac:dyDescent="0.3">
      <c r="C287" s="9" t="str">
        <f t="shared" si="4"/>
        <v/>
      </c>
    </row>
    <row r="288" spans="3:3" x14ac:dyDescent="0.3">
      <c r="C288" s="9" t="str">
        <f t="shared" si="4"/>
        <v/>
      </c>
    </row>
    <row r="289" spans="3:3" x14ac:dyDescent="0.3">
      <c r="C289" s="9" t="str">
        <f t="shared" si="4"/>
        <v/>
      </c>
    </row>
    <row r="290" spans="3:3" x14ac:dyDescent="0.3">
      <c r="C290" s="9" t="str">
        <f t="shared" si="4"/>
        <v/>
      </c>
    </row>
    <row r="291" spans="3:3" x14ac:dyDescent="0.3">
      <c r="C291" s="9" t="str">
        <f t="shared" si="4"/>
        <v/>
      </c>
    </row>
    <row r="292" spans="3:3" x14ac:dyDescent="0.3">
      <c r="C292" s="9" t="str">
        <f t="shared" si="4"/>
        <v/>
      </c>
    </row>
    <row r="293" spans="3:3" x14ac:dyDescent="0.3">
      <c r="C293" s="9" t="str">
        <f t="shared" si="4"/>
        <v/>
      </c>
    </row>
    <row r="294" spans="3:3" x14ac:dyDescent="0.3">
      <c r="C294" s="9" t="str">
        <f t="shared" si="4"/>
        <v/>
      </c>
    </row>
    <row r="295" spans="3:3" x14ac:dyDescent="0.3">
      <c r="C295" s="9" t="str">
        <f t="shared" si="4"/>
        <v/>
      </c>
    </row>
    <row r="296" spans="3:3" x14ac:dyDescent="0.3">
      <c r="C296" s="9" t="str">
        <f t="shared" si="4"/>
        <v/>
      </c>
    </row>
    <row r="297" spans="3:3" x14ac:dyDescent="0.3">
      <c r="C297" s="9" t="str">
        <f t="shared" si="4"/>
        <v/>
      </c>
    </row>
    <row r="298" spans="3:3" x14ac:dyDescent="0.3">
      <c r="C298" s="9" t="str">
        <f t="shared" si="4"/>
        <v/>
      </c>
    </row>
    <row r="299" spans="3:3" x14ac:dyDescent="0.3">
      <c r="C299" s="9" t="str">
        <f t="shared" si="4"/>
        <v/>
      </c>
    </row>
    <row r="300" spans="3:3" x14ac:dyDescent="0.3">
      <c r="C300" s="9" t="str">
        <f t="shared" si="4"/>
        <v/>
      </c>
    </row>
    <row r="301" spans="3:3" x14ac:dyDescent="0.3">
      <c r="C301" s="9" t="str">
        <f t="shared" si="4"/>
        <v/>
      </c>
    </row>
    <row r="302" spans="3:3" x14ac:dyDescent="0.3">
      <c r="C302" s="9" t="str">
        <f t="shared" si="4"/>
        <v/>
      </c>
    </row>
    <row r="303" spans="3:3" x14ac:dyDescent="0.3">
      <c r="C303" s="9" t="str">
        <f t="shared" si="4"/>
        <v/>
      </c>
    </row>
    <row r="304" spans="3:3" x14ac:dyDescent="0.3">
      <c r="C304" s="9" t="str">
        <f t="shared" si="4"/>
        <v/>
      </c>
    </row>
    <row r="305" spans="3:3" x14ac:dyDescent="0.3">
      <c r="C305" s="9" t="str">
        <f t="shared" si="4"/>
        <v/>
      </c>
    </row>
    <row r="306" spans="3:3" x14ac:dyDescent="0.3">
      <c r="C306" s="9" t="str">
        <f t="shared" si="4"/>
        <v/>
      </c>
    </row>
    <row r="307" spans="3:3" x14ac:dyDescent="0.3">
      <c r="C307" s="9" t="str">
        <f t="shared" si="4"/>
        <v/>
      </c>
    </row>
    <row r="308" spans="3:3" x14ac:dyDescent="0.3">
      <c r="C308" s="9" t="str">
        <f t="shared" si="4"/>
        <v/>
      </c>
    </row>
    <row r="309" spans="3:3" x14ac:dyDescent="0.3">
      <c r="C309" s="9" t="str">
        <f t="shared" si="4"/>
        <v/>
      </c>
    </row>
    <row r="310" spans="3:3" x14ac:dyDescent="0.3">
      <c r="C310" s="9" t="str">
        <f t="shared" si="4"/>
        <v/>
      </c>
    </row>
    <row r="311" spans="3:3" x14ac:dyDescent="0.3">
      <c r="C311" s="9" t="str">
        <f t="shared" si="4"/>
        <v/>
      </c>
    </row>
    <row r="312" spans="3:3" x14ac:dyDescent="0.3">
      <c r="C312" s="9" t="str">
        <f t="shared" si="4"/>
        <v/>
      </c>
    </row>
    <row r="313" spans="3:3" x14ac:dyDescent="0.3">
      <c r="C313" s="9" t="str">
        <f t="shared" si="4"/>
        <v/>
      </c>
    </row>
    <row r="314" spans="3:3" x14ac:dyDescent="0.3">
      <c r="C314" s="9" t="str">
        <f t="shared" si="4"/>
        <v/>
      </c>
    </row>
    <row r="315" spans="3:3" x14ac:dyDescent="0.3">
      <c r="C315" s="9" t="str">
        <f t="shared" si="4"/>
        <v/>
      </c>
    </row>
    <row r="316" spans="3:3" x14ac:dyDescent="0.3">
      <c r="C316" s="9" t="str">
        <f t="shared" si="4"/>
        <v/>
      </c>
    </row>
    <row r="317" spans="3:3" x14ac:dyDescent="0.3">
      <c r="C317" s="9" t="str">
        <f t="shared" si="4"/>
        <v/>
      </c>
    </row>
    <row r="318" spans="3:3" x14ac:dyDescent="0.3">
      <c r="C318" s="9" t="str">
        <f t="shared" si="4"/>
        <v/>
      </c>
    </row>
    <row r="319" spans="3:3" x14ac:dyDescent="0.3">
      <c r="C319" s="9" t="str">
        <f t="shared" si="4"/>
        <v/>
      </c>
    </row>
    <row r="320" spans="3:3" x14ac:dyDescent="0.3">
      <c r="C320" s="9" t="str">
        <f t="shared" si="4"/>
        <v/>
      </c>
    </row>
    <row r="321" spans="3:3" x14ac:dyDescent="0.3">
      <c r="C321" s="9" t="str">
        <f t="shared" si="4"/>
        <v/>
      </c>
    </row>
    <row r="322" spans="3:3" x14ac:dyDescent="0.3">
      <c r="C322" s="9" t="str">
        <f t="shared" si="4"/>
        <v/>
      </c>
    </row>
    <row r="323" spans="3:3" x14ac:dyDescent="0.3">
      <c r="C323" s="9" t="str">
        <f t="shared" si="4"/>
        <v/>
      </c>
    </row>
    <row r="324" spans="3:3" x14ac:dyDescent="0.3">
      <c r="C324" s="9" t="str">
        <f t="shared" si="4"/>
        <v/>
      </c>
    </row>
    <row r="325" spans="3:3" x14ac:dyDescent="0.3">
      <c r="C325" s="9" t="str">
        <f t="shared" si="4"/>
        <v/>
      </c>
    </row>
    <row r="326" spans="3:3" x14ac:dyDescent="0.3">
      <c r="C326" s="9" t="str">
        <f t="shared" si="4"/>
        <v/>
      </c>
    </row>
    <row r="327" spans="3:3" x14ac:dyDescent="0.3">
      <c r="C327" s="9" t="str">
        <f t="shared" si="4"/>
        <v/>
      </c>
    </row>
    <row r="328" spans="3:3" x14ac:dyDescent="0.3">
      <c r="C328" s="9" t="str">
        <f t="shared" ref="C328:C378" si="5">TRIM(B328)</f>
        <v/>
      </c>
    </row>
    <row r="329" spans="3:3" x14ac:dyDescent="0.3">
      <c r="C329" s="9" t="str">
        <f t="shared" si="5"/>
        <v/>
      </c>
    </row>
    <row r="330" spans="3:3" x14ac:dyDescent="0.3">
      <c r="C330" s="9" t="str">
        <f t="shared" si="5"/>
        <v/>
      </c>
    </row>
    <row r="331" spans="3:3" x14ac:dyDescent="0.3">
      <c r="C331" s="9" t="str">
        <f t="shared" si="5"/>
        <v/>
      </c>
    </row>
    <row r="332" spans="3:3" x14ac:dyDescent="0.3">
      <c r="C332" s="9" t="str">
        <f t="shared" si="5"/>
        <v/>
      </c>
    </row>
    <row r="333" spans="3:3" x14ac:dyDescent="0.3">
      <c r="C333" s="9" t="str">
        <f t="shared" si="5"/>
        <v/>
      </c>
    </row>
    <row r="334" spans="3:3" x14ac:dyDescent="0.3">
      <c r="C334" s="9" t="str">
        <f t="shared" si="5"/>
        <v/>
      </c>
    </row>
    <row r="335" spans="3:3" x14ac:dyDescent="0.3">
      <c r="C335" s="9" t="str">
        <f t="shared" si="5"/>
        <v/>
      </c>
    </row>
    <row r="336" spans="3:3" x14ac:dyDescent="0.3">
      <c r="C336" s="9" t="str">
        <f t="shared" si="5"/>
        <v/>
      </c>
    </row>
    <row r="337" spans="3:3" x14ac:dyDescent="0.3">
      <c r="C337" s="9" t="str">
        <f t="shared" si="5"/>
        <v/>
      </c>
    </row>
    <row r="338" spans="3:3" x14ac:dyDescent="0.3">
      <c r="C338" s="9" t="str">
        <f t="shared" si="5"/>
        <v/>
      </c>
    </row>
    <row r="339" spans="3:3" x14ac:dyDescent="0.3">
      <c r="C339" s="9" t="str">
        <f t="shared" si="5"/>
        <v/>
      </c>
    </row>
    <row r="340" spans="3:3" x14ac:dyDescent="0.3">
      <c r="C340" s="9" t="str">
        <f t="shared" si="5"/>
        <v/>
      </c>
    </row>
    <row r="341" spans="3:3" x14ac:dyDescent="0.3">
      <c r="C341" s="9" t="str">
        <f t="shared" si="5"/>
        <v/>
      </c>
    </row>
    <row r="342" spans="3:3" x14ac:dyDescent="0.3">
      <c r="C342" s="9" t="str">
        <f t="shared" si="5"/>
        <v/>
      </c>
    </row>
    <row r="343" spans="3:3" x14ac:dyDescent="0.3">
      <c r="C343" s="9" t="str">
        <f t="shared" si="5"/>
        <v/>
      </c>
    </row>
    <row r="344" spans="3:3" x14ac:dyDescent="0.3">
      <c r="C344" s="9" t="str">
        <f t="shared" si="5"/>
        <v/>
      </c>
    </row>
    <row r="345" spans="3:3" x14ac:dyDescent="0.3">
      <c r="C345" s="9" t="str">
        <f t="shared" si="5"/>
        <v/>
      </c>
    </row>
    <row r="346" spans="3:3" x14ac:dyDescent="0.3">
      <c r="C346" s="9" t="str">
        <f t="shared" si="5"/>
        <v/>
      </c>
    </row>
    <row r="347" spans="3:3" x14ac:dyDescent="0.3">
      <c r="C347" s="9" t="str">
        <f t="shared" si="5"/>
        <v/>
      </c>
    </row>
    <row r="348" spans="3:3" x14ac:dyDescent="0.3">
      <c r="C348" s="9" t="str">
        <f t="shared" si="5"/>
        <v/>
      </c>
    </row>
    <row r="349" spans="3:3" x14ac:dyDescent="0.3">
      <c r="C349" s="9" t="str">
        <f t="shared" si="5"/>
        <v/>
      </c>
    </row>
    <row r="350" spans="3:3" x14ac:dyDescent="0.3">
      <c r="C350" s="9" t="str">
        <f t="shared" si="5"/>
        <v/>
      </c>
    </row>
    <row r="351" spans="3:3" x14ac:dyDescent="0.3">
      <c r="C351" s="9" t="str">
        <f t="shared" si="5"/>
        <v/>
      </c>
    </row>
    <row r="352" spans="3:3" x14ac:dyDescent="0.3">
      <c r="C352" s="9" t="str">
        <f t="shared" si="5"/>
        <v/>
      </c>
    </row>
    <row r="353" spans="3:3" x14ac:dyDescent="0.3">
      <c r="C353" s="9" t="str">
        <f t="shared" si="5"/>
        <v/>
      </c>
    </row>
    <row r="354" spans="3:3" x14ac:dyDescent="0.3">
      <c r="C354" s="9" t="str">
        <f t="shared" si="5"/>
        <v/>
      </c>
    </row>
    <row r="355" spans="3:3" x14ac:dyDescent="0.3">
      <c r="C355" s="9" t="str">
        <f t="shared" si="5"/>
        <v/>
      </c>
    </row>
    <row r="356" spans="3:3" x14ac:dyDescent="0.3">
      <c r="C356" s="9" t="str">
        <f t="shared" si="5"/>
        <v/>
      </c>
    </row>
    <row r="357" spans="3:3" x14ac:dyDescent="0.3">
      <c r="C357" s="9" t="str">
        <f t="shared" si="5"/>
        <v/>
      </c>
    </row>
    <row r="358" spans="3:3" x14ac:dyDescent="0.3">
      <c r="C358" s="9" t="str">
        <f t="shared" si="5"/>
        <v/>
      </c>
    </row>
    <row r="359" spans="3:3" x14ac:dyDescent="0.3">
      <c r="C359" s="9" t="str">
        <f t="shared" si="5"/>
        <v/>
      </c>
    </row>
    <row r="360" spans="3:3" x14ac:dyDescent="0.3">
      <c r="C360" s="9" t="str">
        <f t="shared" si="5"/>
        <v/>
      </c>
    </row>
    <row r="361" spans="3:3" x14ac:dyDescent="0.3">
      <c r="C361" s="9" t="str">
        <f t="shared" si="5"/>
        <v/>
      </c>
    </row>
    <row r="362" spans="3:3" x14ac:dyDescent="0.3">
      <c r="C362" s="9" t="str">
        <f t="shared" si="5"/>
        <v/>
      </c>
    </row>
    <row r="363" spans="3:3" x14ac:dyDescent="0.3">
      <c r="C363" s="9" t="str">
        <f t="shared" si="5"/>
        <v/>
      </c>
    </row>
    <row r="364" spans="3:3" x14ac:dyDescent="0.3">
      <c r="C364" s="9" t="str">
        <f t="shared" si="5"/>
        <v/>
      </c>
    </row>
    <row r="365" spans="3:3" x14ac:dyDescent="0.3">
      <c r="C365" s="9" t="str">
        <f t="shared" si="5"/>
        <v/>
      </c>
    </row>
    <row r="366" spans="3:3" x14ac:dyDescent="0.3">
      <c r="C366" s="9" t="str">
        <f t="shared" si="5"/>
        <v/>
      </c>
    </row>
    <row r="367" spans="3:3" x14ac:dyDescent="0.3">
      <c r="C367" s="9" t="str">
        <f t="shared" si="5"/>
        <v/>
      </c>
    </row>
    <row r="368" spans="3:3" x14ac:dyDescent="0.3">
      <c r="C368" s="9" t="str">
        <f t="shared" si="5"/>
        <v/>
      </c>
    </row>
    <row r="369" spans="3:3" x14ac:dyDescent="0.3">
      <c r="C369" s="9" t="str">
        <f t="shared" si="5"/>
        <v/>
      </c>
    </row>
    <row r="370" spans="3:3" x14ac:dyDescent="0.3">
      <c r="C370" s="9" t="str">
        <f t="shared" si="5"/>
        <v/>
      </c>
    </row>
    <row r="371" spans="3:3" x14ac:dyDescent="0.3">
      <c r="C371" s="9" t="str">
        <f t="shared" si="5"/>
        <v/>
      </c>
    </row>
    <row r="372" spans="3:3" x14ac:dyDescent="0.3">
      <c r="C372" s="9" t="str">
        <f t="shared" si="5"/>
        <v/>
      </c>
    </row>
    <row r="373" spans="3:3" x14ac:dyDescent="0.3">
      <c r="C373" s="9" t="str">
        <f t="shared" si="5"/>
        <v/>
      </c>
    </row>
    <row r="374" spans="3:3" x14ac:dyDescent="0.3">
      <c r="C374" s="9" t="str">
        <f t="shared" si="5"/>
        <v/>
      </c>
    </row>
    <row r="375" spans="3:3" x14ac:dyDescent="0.3">
      <c r="C375" s="9" t="str">
        <f t="shared" si="5"/>
        <v/>
      </c>
    </row>
    <row r="376" spans="3:3" x14ac:dyDescent="0.3">
      <c r="C376" s="9" t="str">
        <f t="shared" si="5"/>
        <v/>
      </c>
    </row>
    <row r="377" spans="3:3" x14ac:dyDescent="0.3">
      <c r="C377" s="9" t="str">
        <f t="shared" si="5"/>
        <v/>
      </c>
    </row>
    <row r="378" spans="3:3" x14ac:dyDescent="0.3">
      <c r="C378" s="9" t="str">
        <f t="shared" si="5"/>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C7B8E-DE1E-4805-947C-C17914163D99}">
  <dimension ref="A1:AF76"/>
  <sheetViews>
    <sheetView workbookViewId="0">
      <selection activeCell="A68" sqref="A68:XFD68"/>
    </sheetView>
  </sheetViews>
  <sheetFormatPr defaultRowHeight="14.4" x14ac:dyDescent="0.3"/>
  <sheetData>
    <row r="1" spans="1:32" s="2" customFormat="1" x14ac:dyDescent="0.3">
      <c r="A1" s="2" t="s">
        <v>0</v>
      </c>
      <c r="B1" s="2" t="s">
        <v>1</v>
      </c>
      <c r="C1" s="2" t="s">
        <v>2</v>
      </c>
      <c r="D1" s="2" t="s">
        <v>68</v>
      </c>
      <c r="E1" s="2" t="s">
        <v>72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row>
    <row r="2" spans="1:32" x14ac:dyDescent="0.3">
      <c r="A2" t="s">
        <v>30</v>
      </c>
      <c r="B2">
        <v>2019</v>
      </c>
      <c r="C2" t="s">
        <v>31</v>
      </c>
      <c r="D2" t="s">
        <v>31</v>
      </c>
      <c r="E2" t="s">
        <v>31</v>
      </c>
      <c r="F2">
        <v>136.6</v>
      </c>
      <c r="G2">
        <v>152.5</v>
      </c>
      <c r="H2">
        <v>138.19999999999999</v>
      </c>
      <c r="I2">
        <v>142.4</v>
      </c>
      <c r="J2">
        <v>123.9</v>
      </c>
      <c r="K2">
        <v>135.5</v>
      </c>
      <c r="L2">
        <v>131.69999999999999</v>
      </c>
      <c r="M2">
        <v>121.3</v>
      </c>
      <c r="N2">
        <v>108.4</v>
      </c>
      <c r="O2">
        <v>138.9</v>
      </c>
      <c r="P2">
        <v>137</v>
      </c>
      <c r="Q2">
        <v>155.80000000000001</v>
      </c>
      <c r="R2">
        <v>137.4</v>
      </c>
      <c r="S2">
        <v>162.69999999999999</v>
      </c>
      <c r="T2">
        <v>150.6</v>
      </c>
      <c r="U2">
        <v>145.1</v>
      </c>
      <c r="V2">
        <v>149.9</v>
      </c>
      <c r="W2">
        <v>147.69999999999999</v>
      </c>
      <c r="X2">
        <v>146.19999999999999</v>
      </c>
      <c r="Y2">
        <v>150.1</v>
      </c>
      <c r="Z2">
        <v>149.6</v>
      </c>
      <c r="AA2">
        <v>128.6</v>
      </c>
      <c r="AB2">
        <v>142.9</v>
      </c>
      <c r="AC2">
        <v>155.19999999999999</v>
      </c>
      <c r="AD2">
        <v>133.5</v>
      </c>
      <c r="AE2">
        <v>141.69999999999999</v>
      </c>
      <c r="AF2">
        <v>141</v>
      </c>
    </row>
    <row r="3" spans="1:32" x14ac:dyDescent="0.3">
      <c r="A3" t="s">
        <v>30</v>
      </c>
      <c r="B3">
        <v>2019</v>
      </c>
      <c r="C3" t="s">
        <v>35</v>
      </c>
      <c r="D3" t="s">
        <v>35</v>
      </c>
      <c r="E3" t="s">
        <v>35</v>
      </c>
      <c r="F3">
        <v>136.80000000000001</v>
      </c>
      <c r="G3">
        <v>153</v>
      </c>
      <c r="H3">
        <v>139.1</v>
      </c>
      <c r="I3">
        <v>142.5</v>
      </c>
      <c r="J3">
        <v>124.1</v>
      </c>
      <c r="K3">
        <v>135.80000000000001</v>
      </c>
      <c r="L3">
        <v>128.69999999999999</v>
      </c>
      <c r="M3">
        <v>121.5</v>
      </c>
      <c r="N3">
        <v>108.3</v>
      </c>
      <c r="O3">
        <v>139.19999999999999</v>
      </c>
      <c r="P3">
        <v>137.4</v>
      </c>
      <c r="Q3">
        <v>156.19999999999999</v>
      </c>
      <c r="R3">
        <v>137.19999999999999</v>
      </c>
      <c r="S3">
        <v>162.80000000000001</v>
      </c>
      <c r="T3">
        <v>150.5</v>
      </c>
      <c r="U3">
        <v>146.1</v>
      </c>
      <c r="V3">
        <v>149.9</v>
      </c>
      <c r="W3">
        <v>148.5</v>
      </c>
      <c r="X3">
        <v>145.30000000000001</v>
      </c>
      <c r="Y3">
        <v>150.1</v>
      </c>
      <c r="Z3">
        <v>149.9</v>
      </c>
      <c r="AA3">
        <v>129.19999999999999</v>
      </c>
      <c r="AB3">
        <v>143.4</v>
      </c>
      <c r="AC3">
        <v>155.5</v>
      </c>
      <c r="AD3">
        <v>134.9</v>
      </c>
      <c r="AE3">
        <v>142.19999999999999</v>
      </c>
      <c r="AF3">
        <v>141</v>
      </c>
    </row>
    <row r="4" spans="1:32" x14ac:dyDescent="0.3">
      <c r="A4" t="s">
        <v>30</v>
      </c>
      <c r="B4">
        <v>2019</v>
      </c>
      <c r="C4" t="s">
        <v>36</v>
      </c>
      <c r="D4" t="s">
        <v>36</v>
      </c>
      <c r="E4" t="s">
        <v>36</v>
      </c>
      <c r="F4">
        <v>136.9</v>
      </c>
      <c r="G4">
        <v>154.1</v>
      </c>
      <c r="H4">
        <v>138.69999999999999</v>
      </c>
      <c r="I4">
        <v>142.5</v>
      </c>
      <c r="J4">
        <v>124.1</v>
      </c>
      <c r="K4">
        <v>136.1</v>
      </c>
      <c r="L4">
        <v>128.19999999999999</v>
      </c>
      <c r="M4">
        <v>122.3</v>
      </c>
      <c r="N4">
        <v>108.3</v>
      </c>
      <c r="O4">
        <v>138.9</v>
      </c>
      <c r="P4">
        <v>137.4</v>
      </c>
      <c r="Q4">
        <v>156.4</v>
      </c>
      <c r="R4">
        <v>137.30000000000001</v>
      </c>
      <c r="S4">
        <v>162.9</v>
      </c>
      <c r="T4">
        <v>150.80000000000001</v>
      </c>
      <c r="U4">
        <v>146.1</v>
      </c>
      <c r="V4">
        <v>150.1</v>
      </c>
      <c r="W4">
        <v>149</v>
      </c>
      <c r="X4">
        <v>146.4</v>
      </c>
      <c r="Y4">
        <v>150</v>
      </c>
      <c r="Z4">
        <v>150.4</v>
      </c>
      <c r="AA4">
        <v>129.9</v>
      </c>
      <c r="AB4">
        <v>143.80000000000001</v>
      </c>
      <c r="AC4">
        <v>155.5</v>
      </c>
      <c r="AD4">
        <v>134</v>
      </c>
      <c r="AE4">
        <v>142.4</v>
      </c>
      <c r="AF4">
        <v>141.19999999999999</v>
      </c>
    </row>
    <row r="5" spans="1:32" s="6" customFormat="1" x14ac:dyDescent="0.3">
      <c r="A5" s="6" t="s">
        <v>30</v>
      </c>
      <c r="B5" s="6">
        <v>2019</v>
      </c>
      <c r="C5" s="6" t="s">
        <v>37</v>
      </c>
      <c r="D5" s="6" t="s">
        <v>37</v>
      </c>
      <c r="E5" s="6" t="s">
        <v>37</v>
      </c>
      <c r="F5" s="19">
        <f>AVERAGE(F2:F4)</f>
        <v>136.76666666666665</v>
      </c>
      <c r="G5" s="19">
        <f t="shared" ref="G5:AF5" si="0">AVERAGE(G2:G4)</f>
        <v>153.20000000000002</v>
      </c>
      <c r="H5" s="19">
        <f t="shared" si="0"/>
        <v>138.66666666666666</v>
      </c>
      <c r="I5" s="19">
        <f t="shared" si="0"/>
        <v>142.46666666666667</v>
      </c>
      <c r="J5" s="19">
        <f t="shared" si="0"/>
        <v>124.03333333333335</v>
      </c>
      <c r="K5" s="19">
        <f t="shared" si="0"/>
        <v>135.79999999999998</v>
      </c>
      <c r="L5" s="19">
        <f t="shared" si="0"/>
        <v>129.53333333333333</v>
      </c>
      <c r="M5" s="19">
        <f t="shared" si="0"/>
        <v>121.7</v>
      </c>
      <c r="N5" s="19">
        <f t="shared" si="0"/>
        <v>108.33333333333333</v>
      </c>
      <c r="O5" s="19">
        <f t="shared" si="0"/>
        <v>139</v>
      </c>
      <c r="P5" s="19">
        <f t="shared" si="0"/>
        <v>137.26666666666665</v>
      </c>
      <c r="Q5" s="19">
        <f t="shared" si="0"/>
        <v>156.13333333333333</v>
      </c>
      <c r="R5" s="19">
        <f t="shared" si="0"/>
        <v>137.30000000000001</v>
      </c>
      <c r="S5" s="19">
        <f t="shared" si="0"/>
        <v>162.79999999999998</v>
      </c>
      <c r="T5" s="19">
        <f t="shared" si="0"/>
        <v>150.63333333333335</v>
      </c>
      <c r="U5" s="19">
        <f t="shared" si="0"/>
        <v>145.76666666666665</v>
      </c>
      <c r="V5" s="19">
        <f t="shared" si="0"/>
        <v>149.96666666666667</v>
      </c>
      <c r="W5" s="19">
        <f t="shared" si="0"/>
        <v>148.4</v>
      </c>
      <c r="X5" s="19">
        <f t="shared" si="0"/>
        <v>145.96666666666667</v>
      </c>
      <c r="Y5" s="19">
        <f t="shared" si="0"/>
        <v>150.06666666666666</v>
      </c>
      <c r="Z5" s="19">
        <f t="shared" si="0"/>
        <v>149.96666666666667</v>
      </c>
      <c r="AA5" s="19">
        <f t="shared" si="0"/>
        <v>129.23333333333332</v>
      </c>
      <c r="AB5" s="19">
        <f t="shared" si="0"/>
        <v>143.36666666666667</v>
      </c>
      <c r="AC5" s="19">
        <f t="shared" si="0"/>
        <v>155.4</v>
      </c>
      <c r="AD5" s="19">
        <f t="shared" si="0"/>
        <v>134.13333333333333</v>
      </c>
      <c r="AE5" s="19">
        <f t="shared" si="0"/>
        <v>142.1</v>
      </c>
      <c r="AF5" s="19">
        <f t="shared" si="0"/>
        <v>141.06666666666666</v>
      </c>
    </row>
    <row r="6" spans="1:32" x14ac:dyDescent="0.3">
      <c r="A6" t="s">
        <v>30</v>
      </c>
      <c r="B6">
        <v>2019</v>
      </c>
      <c r="C6" t="s">
        <v>38</v>
      </c>
      <c r="D6" t="s">
        <v>38</v>
      </c>
      <c r="E6" t="s">
        <v>38</v>
      </c>
      <c r="F6">
        <v>137.4</v>
      </c>
      <c r="G6">
        <v>159.5</v>
      </c>
      <c r="H6">
        <v>134.5</v>
      </c>
      <c r="I6">
        <v>142.6</v>
      </c>
      <c r="J6">
        <v>124</v>
      </c>
      <c r="K6">
        <v>143.69999999999999</v>
      </c>
      <c r="L6">
        <v>133.4</v>
      </c>
      <c r="M6">
        <v>125.1</v>
      </c>
      <c r="N6">
        <v>109.3</v>
      </c>
      <c r="O6">
        <v>139.30000000000001</v>
      </c>
      <c r="P6">
        <v>137.69999999999999</v>
      </c>
      <c r="Q6">
        <v>156.4</v>
      </c>
      <c r="R6">
        <v>139.19999999999999</v>
      </c>
      <c r="S6">
        <v>163.30000000000001</v>
      </c>
      <c r="T6">
        <v>151.30000000000001</v>
      </c>
      <c r="U6">
        <v>146.6</v>
      </c>
      <c r="V6">
        <v>150.69999999999999</v>
      </c>
      <c r="W6">
        <v>150.1</v>
      </c>
      <c r="X6">
        <v>146.9</v>
      </c>
      <c r="Y6">
        <v>149.5</v>
      </c>
      <c r="Z6">
        <v>151.30000000000001</v>
      </c>
      <c r="AA6">
        <v>130.19999999999999</v>
      </c>
      <c r="AB6">
        <v>145.9</v>
      </c>
      <c r="AC6">
        <v>156.69999999999999</v>
      </c>
      <c r="AD6">
        <v>133.9</v>
      </c>
      <c r="AE6">
        <v>142.9</v>
      </c>
      <c r="AF6">
        <v>142.4</v>
      </c>
    </row>
    <row r="7" spans="1:32" x14ac:dyDescent="0.3">
      <c r="A7" t="s">
        <v>30</v>
      </c>
      <c r="B7">
        <v>2019</v>
      </c>
      <c r="C7" t="s">
        <v>39</v>
      </c>
      <c r="D7" t="s">
        <v>39</v>
      </c>
      <c r="E7" t="s">
        <v>39</v>
      </c>
      <c r="F7">
        <v>137.80000000000001</v>
      </c>
      <c r="G7">
        <v>163.5</v>
      </c>
      <c r="H7">
        <v>136.19999999999999</v>
      </c>
      <c r="I7">
        <v>143.19999999999999</v>
      </c>
      <c r="J7">
        <v>124.3</v>
      </c>
      <c r="K7">
        <v>143.30000000000001</v>
      </c>
      <c r="L7">
        <v>140.6</v>
      </c>
      <c r="M7">
        <v>128.69999999999999</v>
      </c>
      <c r="N7">
        <v>110.6</v>
      </c>
      <c r="O7">
        <v>140.4</v>
      </c>
      <c r="P7">
        <v>138</v>
      </c>
      <c r="Q7">
        <v>156.6</v>
      </c>
      <c r="R7">
        <v>141</v>
      </c>
      <c r="S7">
        <v>164.2</v>
      </c>
      <c r="T7">
        <v>151.4</v>
      </c>
      <c r="U7">
        <v>146.5</v>
      </c>
      <c r="V7">
        <v>150.69999999999999</v>
      </c>
      <c r="W7">
        <v>149.4</v>
      </c>
      <c r="X7">
        <v>147.80000000000001</v>
      </c>
      <c r="Y7">
        <v>149.6</v>
      </c>
      <c r="Z7">
        <v>151.69999999999999</v>
      </c>
      <c r="AA7">
        <v>130.19999999999999</v>
      </c>
      <c r="AB7">
        <v>146.4</v>
      </c>
      <c r="AC7">
        <v>157.69999999999999</v>
      </c>
      <c r="AD7">
        <v>134.80000000000001</v>
      </c>
      <c r="AE7">
        <v>143.30000000000001</v>
      </c>
      <c r="AF7">
        <v>143.6</v>
      </c>
    </row>
    <row r="8" spans="1:32" x14ac:dyDescent="0.3">
      <c r="A8" t="s">
        <v>30</v>
      </c>
      <c r="B8">
        <v>2019</v>
      </c>
      <c r="C8" t="s">
        <v>40</v>
      </c>
      <c r="D8" t="s">
        <v>40</v>
      </c>
      <c r="E8" t="s">
        <v>40</v>
      </c>
      <c r="F8">
        <v>138.4</v>
      </c>
      <c r="G8">
        <v>164</v>
      </c>
      <c r="H8">
        <v>138.4</v>
      </c>
      <c r="I8">
        <v>143.9</v>
      </c>
      <c r="J8">
        <v>124.4</v>
      </c>
      <c r="K8">
        <v>146.4</v>
      </c>
      <c r="L8">
        <v>150.1</v>
      </c>
      <c r="M8">
        <v>130.6</v>
      </c>
      <c r="N8">
        <v>110.8</v>
      </c>
      <c r="O8">
        <v>141.69999999999999</v>
      </c>
      <c r="P8">
        <v>138.5</v>
      </c>
      <c r="Q8">
        <v>156.69999999999999</v>
      </c>
      <c r="R8">
        <v>143</v>
      </c>
      <c r="S8">
        <v>164.5</v>
      </c>
      <c r="T8">
        <v>151.6</v>
      </c>
      <c r="U8">
        <v>146.6</v>
      </c>
      <c r="V8">
        <v>150.9</v>
      </c>
      <c r="W8">
        <v>150.6</v>
      </c>
      <c r="X8">
        <v>146.80000000000001</v>
      </c>
      <c r="Y8">
        <v>150</v>
      </c>
      <c r="Z8">
        <v>152.19999999999999</v>
      </c>
      <c r="AA8">
        <v>131.19999999999999</v>
      </c>
      <c r="AB8">
        <v>147.5</v>
      </c>
      <c r="AC8">
        <v>159.1</v>
      </c>
      <c r="AD8">
        <v>136.1</v>
      </c>
      <c r="AE8">
        <v>144.19999999999999</v>
      </c>
      <c r="AF8">
        <v>144.9</v>
      </c>
    </row>
    <row r="9" spans="1:32" x14ac:dyDescent="0.3">
      <c r="A9" t="s">
        <v>30</v>
      </c>
      <c r="B9">
        <v>2019</v>
      </c>
      <c r="C9" t="s">
        <v>41</v>
      </c>
      <c r="D9" t="s">
        <v>41</v>
      </c>
      <c r="E9" t="s">
        <v>41</v>
      </c>
      <c r="F9">
        <v>139.19999999999999</v>
      </c>
      <c r="G9">
        <v>161.9</v>
      </c>
      <c r="H9">
        <v>137.1</v>
      </c>
      <c r="I9">
        <v>144.6</v>
      </c>
      <c r="J9">
        <v>124.7</v>
      </c>
      <c r="K9">
        <v>145.5</v>
      </c>
      <c r="L9">
        <v>156.19999999999999</v>
      </c>
      <c r="M9">
        <v>131.5</v>
      </c>
      <c r="N9">
        <v>111.7</v>
      </c>
      <c r="O9">
        <v>142.69999999999999</v>
      </c>
      <c r="P9">
        <v>138.5</v>
      </c>
      <c r="Q9">
        <v>156.9</v>
      </c>
      <c r="R9">
        <v>144</v>
      </c>
      <c r="S9">
        <v>165.1</v>
      </c>
      <c r="T9">
        <v>151.80000000000001</v>
      </c>
      <c r="U9">
        <v>146.6</v>
      </c>
      <c r="V9">
        <v>151.1</v>
      </c>
      <c r="W9">
        <v>151.6</v>
      </c>
      <c r="X9">
        <v>146.4</v>
      </c>
      <c r="Y9">
        <v>150.19999999999999</v>
      </c>
      <c r="Z9">
        <v>152.69999999999999</v>
      </c>
      <c r="AA9">
        <v>131.4</v>
      </c>
      <c r="AB9">
        <v>148</v>
      </c>
      <c r="AC9">
        <v>159.69999999999999</v>
      </c>
      <c r="AD9">
        <v>138.80000000000001</v>
      </c>
      <c r="AE9">
        <v>144.9</v>
      </c>
      <c r="AF9">
        <v>145.69999999999999</v>
      </c>
    </row>
    <row r="10" spans="1:32" x14ac:dyDescent="0.3">
      <c r="A10" t="s">
        <v>30</v>
      </c>
      <c r="B10">
        <v>2019</v>
      </c>
      <c r="C10" t="s">
        <v>42</v>
      </c>
      <c r="D10" t="s">
        <v>42</v>
      </c>
      <c r="E10" t="s">
        <v>42</v>
      </c>
      <c r="F10">
        <v>140.1</v>
      </c>
      <c r="G10">
        <v>161.9</v>
      </c>
      <c r="H10">
        <v>138.30000000000001</v>
      </c>
      <c r="I10">
        <v>145.69999999999999</v>
      </c>
      <c r="J10">
        <v>125.1</v>
      </c>
      <c r="K10">
        <v>143.80000000000001</v>
      </c>
      <c r="L10">
        <v>163.4</v>
      </c>
      <c r="M10">
        <v>132.19999999999999</v>
      </c>
      <c r="N10">
        <v>112.8</v>
      </c>
      <c r="O10">
        <v>144.19999999999999</v>
      </c>
      <c r="P10">
        <v>138.5</v>
      </c>
      <c r="Q10">
        <v>157.19999999999999</v>
      </c>
      <c r="R10">
        <v>145.5</v>
      </c>
      <c r="S10">
        <v>165.7</v>
      </c>
      <c r="T10">
        <v>151.69999999999999</v>
      </c>
      <c r="U10">
        <v>146.6</v>
      </c>
      <c r="V10">
        <v>151</v>
      </c>
      <c r="W10">
        <v>152.19999999999999</v>
      </c>
      <c r="X10">
        <v>146.9</v>
      </c>
      <c r="Y10">
        <v>150.30000000000001</v>
      </c>
      <c r="Z10">
        <v>153.4</v>
      </c>
      <c r="AA10">
        <v>131.6</v>
      </c>
      <c r="AB10">
        <v>148.30000000000001</v>
      </c>
      <c r="AC10">
        <v>160.19999999999999</v>
      </c>
      <c r="AD10">
        <v>140.19999999999999</v>
      </c>
      <c r="AE10">
        <v>145.4</v>
      </c>
      <c r="AF10">
        <v>146.69999999999999</v>
      </c>
    </row>
    <row r="11" spans="1:32" x14ac:dyDescent="0.3">
      <c r="A11" t="s">
        <v>30</v>
      </c>
      <c r="B11">
        <v>2019</v>
      </c>
      <c r="C11" t="s">
        <v>43</v>
      </c>
      <c r="D11" t="s">
        <v>43</v>
      </c>
      <c r="E11" t="s">
        <v>43</v>
      </c>
      <c r="F11">
        <v>141</v>
      </c>
      <c r="G11">
        <v>161.6</v>
      </c>
      <c r="H11">
        <v>141.19999999999999</v>
      </c>
      <c r="I11">
        <v>146.5</v>
      </c>
      <c r="J11">
        <v>125.6</v>
      </c>
      <c r="K11">
        <v>145.69999999999999</v>
      </c>
      <c r="L11">
        <v>178.8</v>
      </c>
      <c r="M11">
        <v>133.1</v>
      </c>
      <c r="N11">
        <v>113.6</v>
      </c>
      <c r="O11">
        <v>145.5</v>
      </c>
      <c r="P11">
        <v>138.6</v>
      </c>
      <c r="Q11">
        <v>157.4</v>
      </c>
      <c r="R11">
        <v>148.30000000000001</v>
      </c>
      <c r="S11">
        <v>166.3</v>
      </c>
      <c r="T11">
        <v>151.69999999999999</v>
      </c>
      <c r="U11">
        <v>146.69999999999999</v>
      </c>
      <c r="V11">
        <v>151</v>
      </c>
      <c r="W11">
        <v>153</v>
      </c>
      <c r="X11">
        <v>147.69999999999999</v>
      </c>
      <c r="Y11">
        <v>150.6</v>
      </c>
      <c r="Z11">
        <v>153.69999999999999</v>
      </c>
      <c r="AA11">
        <v>131.69999999999999</v>
      </c>
      <c r="AB11">
        <v>148.69999999999999</v>
      </c>
      <c r="AC11">
        <v>160.69999999999999</v>
      </c>
      <c r="AD11">
        <v>140.30000000000001</v>
      </c>
      <c r="AE11">
        <v>145.69999999999999</v>
      </c>
      <c r="AF11">
        <v>148.30000000000001</v>
      </c>
    </row>
    <row r="12" spans="1:32" x14ac:dyDescent="0.3">
      <c r="A12" t="s">
        <v>30</v>
      </c>
      <c r="B12">
        <v>2019</v>
      </c>
      <c r="C12" t="s">
        <v>45</v>
      </c>
      <c r="D12" t="s">
        <v>45</v>
      </c>
      <c r="E12" t="s">
        <v>45</v>
      </c>
      <c r="F12">
        <v>141.80000000000001</v>
      </c>
      <c r="G12">
        <v>163.69999999999999</v>
      </c>
      <c r="H12">
        <v>143.80000000000001</v>
      </c>
      <c r="I12">
        <v>147.1</v>
      </c>
      <c r="J12">
        <v>126</v>
      </c>
      <c r="K12">
        <v>146.19999999999999</v>
      </c>
      <c r="L12">
        <v>191.4</v>
      </c>
      <c r="M12">
        <v>136.19999999999999</v>
      </c>
      <c r="N12">
        <v>113.8</v>
      </c>
      <c r="O12">
        <v>147.30000000000001</v>
      </c>
      <c r="P12">
        <v>138.69999999999999</v>
      </c>
      <c r="Q12">
        <v>157.69999999999999</v>
      </c>
      <c r="R12">
        <v>150.9</v>
      </c>
      <c r="S12">
        <v>167.2</v>
      </c>
      <c r="T12">
        <v>152.30000000000001</v>
      </c>
      <c r="U12">
        <v>147</v>
      </c>
      <c r="V12">
        <v>151.5</v>
      </c>
      <c r="W12">
        <v>153.5</v>
      </c>
      <c r="X12">
        <v>148.4</v>
      </c>
      <c r="Y12">
        <v>150.9</v>
      </c>
      <c r="Z12">
        <v>154.30000000000001</v>
      </c>
      <c r="AA12">
        <v>132.1</v>
      </c>
      <c r="AB12">
        <v>149.1</v>
      </c>
      <c r="AC12">
        <v>160.80000000000001</v>
      </c>
      <c r="AD12">
        <v>140.6</v>
      </c>
      <c r="AE12">
        <v>146.1</v>
      </c>
      <c r="AF12">
        <v>149.9</v>
      </c>
    </row>
    <row r="13" spans="1:32" x14ac:dyDescent="0.3">
      <c r="A13" t="s">
        <v>30</v>
      </c>
      <c r="B13">
        <v>2019</v>
      </c>
      <c r="C13" t="s">
        <v>46</v>
      </c>
      <c r="D13" t="s">
        <v>46</v>
      </c>
      <c r="E13" t="s">
        <v>46</v>
      </c>
      <c r="F13">
        <v>142.80000000000001</v>
      </c>
      <c r="G13">
        <v>165.3</v>
      </c>
      <c r="H13">
        <v>149.5</v>
      </c>
      <c r="I13">
        <v>148.69999999999999</v>
      </c>
      <c r="J13">
        <v>127.5</v>
      </c>
      <c r="K13">
        <v>144.30000000000001</v>
      </c>
      <c r="L13">
        <v>209.5</v>
      </c>
      <c r="M13">
        <v>138.80000000000001</v>
      </c>
      <c r="N13">
        <v>113.6</v>
      </c>
      <c r="O13">
        <v>149.1</v>
      </c>
      <c r="P13">
        <v>139.30000000000001</v>
      </c>
      <c r="Q13">
        <v>158.30000000000001</v>
      </c>
      <c r="R13">
        <v>154.30000000000001</v>
      </c>
      <c r="S13">
        <v>167.8</v>
      </c>
      <c r="T13">
        <v>152.6</v>
      </c>
      <c r="U13">
        <v>147.30000000000001</v>
      </c>
      <c r="V13">
        <v>151.9</v>
      </c>
      <c r="W13">
        <v>152.80000000000001</v>
      </c>
      <c r="X13">
        <v>149.9</v>
      </c>
      <c r="Y13">
        <v>151.19999999999999</v>
      </c>
      <c r="Z13">
        <v>154.80000000000001</v>
      </c>
      <c r="AA13">
        <v>135</v>
      </c>
      <c r="AB13">
        <v>149.5</v>
      </c>
      <c r="AC13">
        <v>161.1</v>
      </c>
      <c r="AD13">
        <v>140.6</v>
      </c>
      <c r="AE13">
        <v>147.1</v>
      </c>
      <c r="AF13">
        <v>152.30000000000001</v>
      </c>
    </row>
    <row r="14" spans="1:32" x14ac:dyDescent="0.3">
      <c r="A14" t="s">
        <v>34</v>
      </c>
      <c r="B14">
        <v>2019</v>
      </c>
      <c r="C14" t="s">
        <v>31</v>
      </c>
      <c r="D14" t="s">
        <v>31</v>
      </c>
      <c r="E14" t="s">
        <v>31</v>
      </c>
      <c r="F14">
        <v>137.1</v>
      </c>
      <c r="G14">
        <v>151.4</v>
      </c>
      <c r="H14">
        <v>140.19999999999999</v>
      </c>
      <c r="I14">
        <v>142.1</v>
      </c>
      <c r="J14">
        <v>121.8</v>
      </c>
      <c r="K14">
        <v>135.4</v>
      </c>
      <c r="L14">
        <v>131.30000000000001</v>
      </c>
      <c r="M14">
        <v>120.3</v>
      </c>
      <c r="N14">
        <v>109.1</v>
      </c>
      <c r="O14">
        <v>139.4</v>
      </c>
      <c r="P14">
        <v>133.30000000000001</v>
      </c>
      <c r="Q14">
        <v>154.6</v>
      </c>
      <c r="R14">
        <v>137.4</v>
      </c>
      <c r="S14">
        <v>163.19999999999999</v>
      </c>
      <c r="T14">
        <v>147.6</v>
      </c>
      <c r="U14">
        <v>139</v>
      </c>
      <c r="V14">
        <v>146.4</v>
      </c>
      <c r="W14">
        <v>147.69999999999999</v>
      </c>
      <c r="X14">
        <v>139.5</v>
      </c>
      <c r="Y14">
        <v>143.6</v>
      </c>
      <c r="Z14">
        <v>145.1</v>
      </c>
      <c r="AA14">
        <v>123.3</v>
      </c>
      <c r="AB14">
        <v>136.69999999999999</v>
      </c>
      <c r="AC14">
        <v>150.19999999999999</v>
      </c>
      <c r="AD14">
        <v>132.80000000000001</v>
      </c>
      <c r="AE14">
        <v>136.9</v>
      </c>
      <c r="AF14">
        <v>139.6</v>
      </c>
    </row>
    <row r="15" spans="1:32" x14ac:dyDescent="0.3">
      <c r="A15" t="s">
        <v>34</v>
      </c>
      <c r="B15">
        <v>2019</v>
      </c>
      <c r="C15" t="s">
        <v>35</v>
      </c>
      <c r="D15" t="s">
        <v>35</v>
      </c>
      <c r="E15" t="s">
        <v>35</v>
      </c>
      <c r="F15">
        <v>137.6</v>
      </c>
      <c r="G15">
        <v>152</v>
      </c>
      <c r="H15">
        <v>141.5</v>
      </c>
      <c r="I15">
        <v>142.19999999999999</v>
      </c>
      <c r="J15">
        <v>122</v>
      </c>
      <c r="K15">
        <v>136.4</v>
      </c>
      <c r="L15">
        <v>129.69999999999999</v>
      </c>
      <c r="M15">
        <v>121</v>
      </c>
      <c r="N15">
        <v>109</v>
      </c>
      <c r="O15">
        <v>139.69999999999999</v>
      </c>
      <c r="P15">
        <v>133.6</v>
      </c>
      <c r="Q15">
        <v>154.9</v>
      </c>
      <c r="R15">
        <v>137.5</v>
      </c>
      <c r="S15">
        <v>163.4</v>
      </c>
      <c r="T15">
        <v>147.69999999999999</v>
      </c>
      <c r="U15">
        <v>139.69999999999999</v>
      </c>
      <c r="V15">
        <v>146.5</v>
      </c>
      <c r="W15">
        <v>148.5</v>
      </c>
      <c r="X15">
        <v>138.4</v>
      </c>
      <c r="Y15">
        <v>143.69999999999999</v>
      </c>
      <c r="Z15">
        <v>145.6</v>
      </c>
      <c r="AA15">
        <v>123.9</v>
      </c>
      <c r="AB15">
        <v>137.1</v>
      </c>
      <c r="AC15">
        <v>150.30000000000001</v>
      </c>
      <c r="AD15">
        <v>134.1</v>
      </c>
      <c r="AE15">
        <v>137.4</v>
      </c>
      <c r="AF15">
        <v>139.9</v>
      </c>
    </row>
    <row r="16" spans="1:32" x14ac:dyDescent="0.3">
      <c r="A16" t="s">
        <v>34</v>
      </c>
      <c r="B16">
        <v>2019</v>
      </c>
      <c r="C16" t="s">
        <v>36</v>
      </c>
      <c r="D16" t="s">
        <v>36</v>
      </c>
      <c r="E16" t="s">
        <v>36</v>
      </c>
      <c r="F16">
        <v>137.80000000000001</v>
      </c>
      <c r="G16">
        <v>153</v>
      </c>
      <c r="H16">
        <v>140.30000000000001</v>
      </c>
      <c r="I16">
        <v>142.30000000000001</v>
      </c>
      <c r="J16">
        <v>122</v>
      </c>
      <c r="K16">
        <v>137.6</v>
      </c>
      <c r="L16">
        <v>132.6</v>
      </c>
      <c r="M16">
        <v>121.8</v>
      </c>
      <c r="N16">
        <v>109</v>
      </c>
      <c r="O16">
        <v>139.5</v>
      </c>
      <c r="P16">
        <v>133.69999999999999</v>
      </c>
      <c r="Q16">
        <v>155.19999999999999</v>
      </c>
      <c r="R16">
        <v>138.1</v>
      </c>
      <c r="S16">
        <v>163.5</v>
      </c>
      <c r="T16">
        <v>147.9</v>
      </c>
      <c r="U16">
        <v>139.9</v>
      </c>
      <c r="V16">
        <v>146.69999999999999</v>
      </c>
      <c r="W16">
        <v>149</v>
      </c>
      <c r="X16">
        <v>139.69999999999999</v>
      </c>
      <c r="Y16">
        <v>143.80000000000001</v>
      </c>
      <c r="Z16">
        <v>146.19999999999999</v>
      </c>
      <c r="AA16">
        <v>124.6</v>
      </c>
      <c r="AB16">
        <v>137.69999999999999</v>
      </c>
      <c r="AC16">
        <v>150.30000000000001</v>
      </c>
      <c r="AD16">
        <v>133.4</v>
      </c>
      <c r="AE16">
        <v>137.69999999999999</v>
      </c>
      <c r="AF16">
        <v>140.4</v>
      </c>
    </row>
    <row r="17" spans="1:32" s="6" customFormat="1" x14ac:dyDescent="0.3">
      <c r="A17" s="6" t="s">
        <v>34</v>
      </c>
      <c r="B17" s="6">
        <v>2019</v>
      </c>
      <c r="C17" s="6" t="s">
        <v>37</v>
      </c>
      <c r="D17" s="6" t="s">
        <v>37</v>
      </c>
      <c r="E17" s="6" t="s">
        <v>37</v>
      </c>
      <c r="F17" s="6">
        <f>AVERAGE(F14:F16)</f>
        <v>137.5</v>
      </c>
      <c r="G17" s="19">
        <f t="shared" ref="G17:AF17" si="1">AVERAGE(G14:G16)</f>
        <v>152.13333333333333</v>
      </c>
      <c r="H17" s="19">
        <f t="shared" si="1"/>
        <v>140.66666666666666</v>
      </c>
      <c r="I17" s="19">
        <f t="shared" si="1"/>
        <v>142.19999999999999</v>
      </c>
      <c r="J17" s="19">
        <f t="shared" si="1"/>
        <v>121.93333333333334</v>
      </c>
      <c r="K17" s="19">
        <f t="shared" si="1"/>
        <v>136.46666666666667</v>
      </c>
      <c r="L17" s="19">
        <f t="shared" si="1"/>
        <v>131.20000000000002</v>
      </c>
      <c r="M17" s="19">
        <f t="shared" si="1"/>
        <v>121.03333333333335</v>
      </c>
      <c r="N17" s="19">
        <f t="shared" si="1"/>
        <v>109.03333333333335</v>
      </c>
      <c r="O17" s="19">
        <f t="shared" si="1"/>
        <v>139.53333333333333</v>
      </c>
      <c r="P17" s="19">
        <f t="shared" si="1"/>
        <v>133.53333333333333</v>
      </c>
      <c r="Q17" s="19">
        <f t="shared" si="1"/>
        <v>154.9</v>
      </c>
      <c r="R17" s="19">
        <f t="shared" si="1"/>
        <v>137.66666666666666</v>
      </c>
      <c r="S17" s="19">
        <f t="shared" si="1"/>
        <v>163.36666666666667</v>
      </c>
      <c r="T17" s="19">
        <f t="shared" si="1"/>
        <v>147.73333333333332</v>
      </c>
      <c r="U17" s="19">
        <f t="shared" si="1"/>
        <v>139.53333333333333</v>
      </c>
      <c r="V17" s="19">
        <f t="shared" si="1"/>
        <v>146.53333333333333</v>
      </c>
      <c r="W17" s="19">
        <f t="shared" si="1"/>
        <v>148.4</v>
      </c>
      <c r="X17" s="19">
        <f t="shared" si="1"/>
        <v>139.19999999999999</v>
      </c>
      <c r="Y17" s="19">
        <f t="shared" si="1"/>
        <v>143.69999999999999</v>
      </c>
      <c r="Z17" s="19">
        <f t="shared" si="1"/>
        <v>145.63333333333333</v>
      </c>
      <c r="AA17" s="19">
        <f t="shared" si="1"/>
        <v>123.93333333333332</v>
      </c>
      <c r="AB17" s="19">
        <f t="shared" si="1"/>
        <v>137.16666666666666</v>
      </c>
      <c r="AC17" s="19">
        <f t="shared" si="1"/>
        <v>150.26666666666668</v>
      </c>
      <c r="AD17" s="19">
        <f t="shared" si="1"/>
        <v>133.43333333333331</v>
      </c>
      <c r="AE17" s="19">
        <f t="shared" si="1"/>
        <v>137.33333333333334</v>
      </c>
      <c r="AF17" s="19">
        <f t="shared" si="1"/>
        <v>139.96666666666667</v>
      </c>
    </row>
    <row r="18" spans="1:32" x14ac:dyDescent="0.3">
      <c r="A18" t="s">
        <v>34</v>
      </c>
      <c r="B18">
        <v>2019</v>
      </c>
      <c r="C18" t="s">
        <v>38</v>
      </c>
      <c r="D18" t="s">
        <v>38</v>
      </c>
      <c r="E18" t="s">
        <v>38</v>
      </c>
      <c r="F18">
        <v>138.30000000000001</v>
      </c>
      <c r="G18">
        <v>158.5</v>
      </c>
      <c r="H18">
        <v>136</v>
      </c>
      <c r="I18">
        <v>142.5</v>
      </c>
      <c r="J18">
        <v>122</v>
      </c>
      <c r="K18">
        <v>146.5</v>
      </c>
      <c r="L18">
        <v>143</v>
      </c>
      <c r="M18">
        <v>124.9</v>
      </c>
      <c r="N18">
        <v>109.9</v>
      </c>
      <c r="O18">
        <v>139.9</v>
      </c>
      <c r="P18">
        <v>134</v>
      </c>
      <c r="Q18">
        <v>155.5</v>
      </c>
      <c r="R18">
        <v>140.9</v>
      </c>
      <c r="S18">
        <v>164.1</v>
      </c>
      <c r="T18">
        <v>148.4</v>
      </c>
      <c r="U18">
        <v>140.4</v>
      </c>
      <c r="V18">
        <v>147.30000000000001</v>
      </c>
      <c r="W18">
        <v>150.1</v>
      </c>
      <c r="X18">
        <v>140.30000000000001</v>
      </c>
      <c r="Y18">
        <v>143.69999999999999</v>
      </c>
      <c r="Z18">
        <v>146.9</v>
      </c>
      <c r="AA18">
        <v>124.9</v>
      </c>
      <c r="AB18">
        <v>139.19999999999999</v>
      </c>
      <c r="AC18">
        <v>151.6</v>
      </c>
      <c r="AD18">
        <v>133.4</v>
      </c>
      <c r="AE18">
        <v>138.19999999999999</v>
      </c>
      <c r="AF18">
        <v>142</v>
      </c>
    </row>
    <row r="19" spans="1:32" x14ac:dyDescent="0.3">
      <c r="A19" t="s">
        <v>34</v>
      </c>
      <c r="B19">
        <v>2019</v>
      </c>
      <c r="C19" t="s">
        <v>39</v>
      </c>
      <c r="D19" t="s">
        <v>39</v>
      </c>
      <c r="E19" t="s">
        <v>39</v>
      </c>
      <c r="F19">
        <v>138.69999999999999</v>
      </c>
      <c r="G19">
        <v>162.1</v>
      </c>
      <c r="H19">
        <v>137.80000000000001</v>
      </c>
      <c r="I19">
        <v>143.30000000000001</v>
      </c>
      <c r="J19">
        <v>122.2</v>
      </c>
      <c r="K19">
        <v>146.80000000000001</v>
      </c>
      <c r="L19">
        <v>150.5</v>
      </c>
      <c r="M19">
        <v>128.30000000000001</v>
      </c>
      <c r="N19">
        <v>111</v>
      </c>
      <c r="O19">
        <v>140.6</v>
      </c>
      <c r="P19">
        <v>134.19999999999999</v>
      </c>
      <c r="Q19">
        <v>155.9</v>
      </c>
      <c r="R19">
        <v>142.69999999999999</v>
      </c>
      <c r="S19">
        <v>164.9</v>
      </c>
      <c r="T19">
        <v>148.6</v>
      </c>
      <c r="U19">
        <v>140.4</v>
      </c>
      <c r="V19">
        <v>147.4</v>
      </c>
      <c r="W19">
        <v>149.4</v>
      </c>
      <c r="X19">
        <v>141.19999999999999</v>
      </c>
      <c r="Y19">
        <v>143.80000000000001</v>
      </c>
      <c r="Z19">
        <v>147.4</v>
      </c>
      <c r="AA19">
        <v>124.6</v>
      </c>
      <c r="AB19">
        <v>139.6</v>
      </c>
      <c r="AC19">
        <v>152.5</v>
      </c>
      <c r="AD19">
        <v>134.30000000000001</v>
      </c>
      <c r="AE19">
        <v>138.6</v>
      </c>
      <c r="AF19">
        <v>142.9</v>
      </c>
    </row>
    <row r="20" spans="1:32" x14ac:dyDescent="0.3">
      <c r="A20" t="s">
        <v>34</v>
      </c>
      <c r="B20">
        <v>2019</v>
      </c>
      <c r="C20" t="s">
        <v>40</v>
      </c>
      <c r="D20" t="s">
        <v>40</v>
      </c>
      <c r="E20" t="s">
        <v>40</v>
      </c>
      <c r="F20">
        <v>139.30000000000001</v>
      </c>
      <c r="G20">
        <v>162.69999999999999</v>
      </c>
      <c r="H20">
        <v>140</v>
      </c>
      <c r="I20">
        <v>144</v>
      </c>
      <c r="J20">
        <v>122.5</v>
      </c>
      <c r="K20">
        <v>150.30000000000001</v>
      </c>
      <c r="L20">
        <v>160.30000000000001</v>
      </c>
      <c r="M20">
        <v>130</v>
      </c>
      <c r="N20">
        <v>111.1</v>
      </c>
      <c r="O20">
        <v>141.69999999999999</v>
      </c>
      <c r="P20">
        <v>134.69999999999999</v>
      </c>
      <c r="Q20">
        <v>156.19999999999999</v>
      </c>
      <c r="R20">
        <v>144.69999999999999</v>
      </c>
      <c r="S20">
        <v>165.2</v>
      </c>
      <c r="T20">
        <v>148.9</v>
      </c>
      <c r="U20">
        <v>140.5</v>
      </c>
      <c r="V20">
        <v>147.6</v>
      </c>
      <c r="W20">
        <v>150.6</v>
      </c>
      <c r="X20">
        <v>139.30000000000001</v>
      </c>
      <c r="Y20">
        <v>144.19999999999999</v>
      </c>
      <c r="Z20">
        <v>147.9</v>
      </c>
      <c r="AA20">
        <v>125.6</v>
      </c>
      <c r="AB20">
        <v>140.5</v>
      </c>
      <c r="AC20">
        <v>154</v>
      </c>
      <c r="AD20">
        <v>135.69999999999999</v>
      </c>
      <c r="AE20">
        <v>139.5</v>
      </c>
      <c r="AF20">
        <v>144.19999999999999</v>
      </c>
    </row>
    <row r="21" spans="1:32" x14ac:dyDescent="0.3">
      <c r="A21" t="s">
        <v>34</v>
      </c>
      <c r="B21">
        <v>2019</v>
      </c>
      <c r="C21" t="s">
        <v>41</v>
      </c>
      <c r="D21" t="s">
        <v>41</v>
      </c>
      <c r="E21" t="s">
        <v>41</v>
      </c>
      <c r="F21">
        <v>140.1</v>
      </c>
      <c r="G21">
        <v>160.6</v>
      </c>
      <c r="H21">
        <v>138.5</v>
      </c>
      <c r="I21">
        <v>144.69999999999999</v>
      </c>
      <c r="J21">
        <v>122.9</v>
      </c>
      <c r="K21">
        <v>149.4</v>
      </c>
      <c r="L21">
        <v>167.4</v>
      </c>
      <c r="M21">
        <v>130.9</v>
      </c>
      <c r="N21">
        <v>112</v>
      </c>
      <c r="O21">
        <v>142.6</v>
      </c>
      <c r="P21">
        <v>134.9</v>
      </c>
      <c r="Q21">
        <v>156.6</v>
      </c>
      <c r="R21">
        <v>145.9</v>
      </c>
      <c r="S21">
        <v>165.8</v>
      </c>
      <c r="T21">
        <v>149.1</v>
      </c>
      <c r="U21">
        <v>140.6</v>
      </c>
      <c r="V21">
        <v>147.9</v>
      </c>
      <c r="W21">
        <v>151.6</v>
      </c>
      <c r="X21">
        <v>138.5</v>
      </c>
      <c r="Y21">
        <v>144.5</v>
      </c>
      <c r="Z21">
        <v>148.5</v>
      </c>
      <c r="AA21">
        <v>125.8</v>
      </c>
      <c r="AB21">
        <v>140.9</v>
      </c>
      <c r="AC21">
        <v>154.9</v>
      </c>
      <c r="AD21">
        <v>138.4</v>
      </c>
      <c r="AE21">
        <v>140.19999999999999</v>
      </c>
      <c r="AF21">
        <v>145</v>
      </c>
    </row>
    <row r="22" spans="1:32" x14ac:dyDescent="0.3">
      <c r="A22" t="s">
        <v>34</v>
      </c>
      <c r="B22">
        <v>2019</v>
      </c>
      <c r="C22" t="s">
        <v>42</v>
      </c>
      <c r="D22" t="s">
        <v>42</v>
      </c>
      <c r="E22" t="s">
        <v>42</v>
      </c>
      <c r="F22">
        <v>140.9</v>
      </c>
      <c r="G22">
        <v>160.80000000000001</v>
      </c>
      <c r="H22">
        <v>139.6</v>
      </c>
      <c r="I22">
        <v>145.4</v>
      </c>
      <c r="J22">
        <v>123.5</v>
      </c>
      <c r="K22">
        <v>146.6</v>
      </c>
      <c r="L22">
        <v>173.2</v>
      </c>
      <c r="M22">
        <v>131.6</v>
      </c>
      <c r="N22">
        <v>113.2</v>
      </c>
      <c r="O22">
        <v>144.1</v>
      </c>
      <c r="P22">
        <v>135</v>
      </c>
      <c r="Q22">
        <v>156.80000000000001</v>
      </c>
      <c r="R22">
        <v>147</v>
      </c>
      <c r="S22">
        <v>166.5</v>
      </c>
      <c r="T22">
        <v>149.19999999999999</v>
      </c>
      <c r="U22">
        <v>140.6</v>
      </c>
      <c r="V22">
        <v>147.9</v>
      </c>
      <c r="W22">
        <v>152.19999999999999</v>
      </c>
      <c r="X22">
        <v>139.19999999999999</v>
      </c>
      <c r="Y22">
        <v>144.6</v>
      </c>
      <c r="Z22">
        <v>149</v>
      </c>
      <c r="AA22">
        <v>126.1</v>
      </c>
      <c r="AB22">
        <v>141.30000000000001</v>
      </c>
      <c r="AC22">
        <v>155.19999999999999</v>
      </c>
      <c r="AD22">
        <v>139.69999999999999</v>
      </c>
      <c r="AE22">
        <v>140.69999999999999</v>
      </c>
      <c r="AF22">
        <v>145.80000000000001</v>
      </c>
    </row>
    <row r="23" spans="1:32" x14ac:dyDescent="0.3">
      <c r="A23" t="s">
        <v>34</v>
      </c>
      <c r="B23">
        <v>2019</v>
      </c>
      <c r="C23" t="s">
        <v>43</v>
      </c>
      <c r="D23" t="s">
        <v>43</v>
      </c>
      <c r="E23" t="s">
        <v>43</v>
      </c>
      <c r="F23">
        <v>141.80000000000001</v>
      </c>
      <c r="G23">
        <v>161</v>
      </c>
      <c r="H23">
        <v>142.6</v>
      </c>
      <c r="I23">
        <v>146.19999999999999</v>
      </c>
      <c r="J23">
        <v>123.9</v>
      </c>
      <c r="K23">
        <v>148</v>
      </c>
      <c r="L23">
        <v>188.4</v>
      </c>
      <c r="M23">
        <v>132.5</v>
      </c>
      <c r="N23">
        <v>114</v>
      </c>
      <c r="O23">
        <v>145.4</v>
      </c>
      <c r="P23">
        <v>135.1</v>
      </c>
      <c r="Q23">
        <v>157.1</v>
      </c>
      <c r="R23">
        <v>149.6</v>
      </c>
      <c r="S23">
        <v>167.1</v>
      </c>
      <c r="T23">
        <v>149.4</v>
      </c>
      <c r="U23">
        <v>140.80000000000001</v>
      </c>
      <c r="V23">
        <v>148.19999999999999</v>
      </c>
      <c r="W23">
        <v>153</v>
      </c>
      <c r="X23">
        <v>140.6</v>
      </c>
      <c r="Y23">
        <v>145</v>
      </c>
      <c r="Z23">
        <v>149.4</v>
      </c>
      <c r="AA23">
        <v>126.3</v>
      </c>
      <c r="AB23">
        <v>141.69999999999999</v>
      </c>
      <c r="AC23">
        <v>155.4</v>
      </c>
      <c r="AD23">
        <v>140</v>
      </c>
      <c r="AE23">
        <v>141</v>
      </c>
      <c r="AF23">
        <v>147.19999999999999</v>
      </c>
    </row>
    <row r="24" spans="1:32" x14ac:dyDescent="0.3">
      <c r="A24" t="s">
        <v>34</v>
      </c>
      <c r="B24">
        <v>2019</v>
      </c>
      <c r="C24" t="s">
        <v>45</v>
      </c>
      <c r="D24" t="s">
        <v>45</v>
      </c>
      <c r="E24" t="s">
        <v>45</v>
      </c>
      <c r="F24">
        <v>142.5</v>
      </c>
      <c r="G24">
        <v>163.19999999999999</v>
      </c>
      <c r="H24">
        <v>145.6</v>
      </c>
      <c r="I24">
        <v>146.69999999999999</v>
      </c>
      <c r="J24">
        <v>124.3</v>
      </c>
      <c r="K24">
        <v>147.4</v>
      </c>
      <c r="L24">
        <v>199.6</v>
      </c>
      <c r="M24">
        <v>135.69999999999999</v>
      </c>
      <c r="N24">
        <v>114.2</v>
      </c>
      <c r="O24">
        <v>147</v>
      </c>
      <c r="P24">
        <v>135.30000000000001</v>
      </c>
      <c r="Q24">
        <v>157.5</v>
      </c>
      <c r="R24">
        <v>151.9</v>
      </c>
      <c r="S24">
        <v>167.9</v>
      </c>
      <c r="T24">
        <v>149.9</v>
      </c>
      <c r="U24">
        <v>141</v>
      </c>
      <c r="V24">
        <v>148.6</v>
      </c>
      <c r="W24">
        <v>153.5</v>
      </c>
      <c r="X24">
        <v>142.30000000000001</v>
      </c>
      <c r="Y24">
        <v>145.30000000000001</v>
      </c>
      <c r="Z24">
        <v>149.9</v>
      </c>
      <c r="AA24">
        <v>126.6</v>
      </c>
      <c r="AB24">
        <v>142.1</v>
      </c>
      <c r="AC24">
        <v>155.5</v>
      </c>
      <c r="AD24">
        <v>140.30000000000001</v>
      </c>
      <c r="AE24">
        <v>141.30000000000001</v>
      </c>
      <c r="AF24">
        <v>148.6</v>
      </c>
    </row>
    <row r="25" spans="1:32" x14ac:dyDescent="0.3">
      <c r="A25" t="s">
        <v>34</v>
      </c>
      <c r="B25">
        <v>2019</v>
      </c>
      <c r="C25" t="s">
        <v>46</v>
      </c>
      <c r="D25" t="s">
        <v>46</v>
      </c>
      <c r="E25" t="s">
        <v>46</v>
      </c>
      <c r="F25">
        <v>143.5</v>
      </c>
      <c r="G25">
        <v>165</v>
      </c>
      <c r="H25">
        <v>151.1</v>
      </c>
      <c r="I25">
        <v>148.30000000000001</v>
      </c>
      <c r="J25">
        <v>125.7</v>
      </c>
      <c r="K25">
        <v>145.69999999999999</v>
      </c>
      <c r="L25">
        <v>217</v>
      </c>
      <c r="M25">
        <v>138.30000000000001</v>
      </c>
      <c r="N25">
        <v>114</v>
      </c>
      <c r="O25">
        <v>148.69999999999999</v>
      </c>
      <c r="P25">
        <v>135.80000000000001</v>
      </c>
      <c r="Q25">
        <v>158</v>
      </c>
      <c r="R25">
        <v>155</v>
      </c>
      <c r="S25">
        <v>168.5</v>
      </c>
      <c r="T25">
        <v>150.30000000000001</v>
      </c>
      <c r="U25">
        <v>141.30000000000001</v>
      </c>
      <c r="V25">
        <v>149</v>
      </c>
      <c r="W25">
        <v>152.80000000000001</v>
      </c>
      <c r="X25">
        <v>143.69999999999999</v>
      </c>
      <c r="Y25">
        <v>145.80000000000001</v>
      </c>
      <c r="Z25">
        <v>150.4</v>
      </c>
      <c r="AA25">
        <v>129.80000000000001</v>
      </c>
      <c r="AB25">
        <v>142.30000000000001</v>
      </c>
      <c r="AC25">
        <v>155.69999999999999</v>
      </c>
      <c r="AD25">
        <v>140.4</v>
      </c>
      <c r="AE25">
        <v>142.5</v>
      </c>
      <c r="AF25">
        <v>150.4</v>
      </c>
    </row>
    <row r="26" spans="1:32" x14ac:dyDescent="0.3">
      <c r="A26" t="s">
        <v>33</v>
      </c>
      <c r="B26">
        <v>2019</v>
      </c>
      <c r="C26" t="s">
        <v>31</v>
      </c>
      <c r="D26" t="s">
        <v>31</v>
      </c>
      <c r="E26" t="s">
        <v>31</v>
      </c>
      <c r="F26">
        <v>138.30000000000001</v>
      </c>
      <c r="G26">
        <v>149.4</v>
      </c>
      <c r="H26">
        <v>143.5</v>
      </c>
      <c r="I26">
        <v>141.69999999999999</v>
      </c>
      <c r="J26">
        <v>118.1</v>
      </c>
      <c r="K26">
        <v>135.19999999999999</v>
      </c>
      <c r="L26">
        <v>130.5</v>
      </c>
      <c r="M26">
        <v>118.2</v>
      </c>
      <c r="N26">
        <v>110.4</v>
      </c>
      <c r="O26">
        <v>140.4</v>
      </c>
      <c r="P26">
        <v>128.1</v>
      </c>
      <c r="Q26">
        <v>153.19999999999999</v>
      </c>
      <c r="R26">
        <v>137.30000000000001</v>
      </c>
      <c r="S26">
        <v>164.7</v>
      </c>
      <c r="T26">
        <v>143</v>
      </c>
      <c r="U26">
        <v>130.4</v>
      </c>
      <c r="V26">
        <v>141.1</v>
      </c>
      <c r="W26">
        <v>147.69999999999999</v>
      </c>
      <c r="X26">
        <v>128.6</v>
      </c>
      <c r="Y26">
        <v>136.30000000000001</v>
      </c>
      <c r="Z26">
        <v>137.80000000000001</v>
      </c>
      <c r="AA26">
        <v>118.6</v>
      </c>
      <c r="AB26">
        <v>131.9</v>
      </c>
      <c r="AC26">
        <v>146.6</v>
      </c>
      <c r="AD26">
        <v>131.69999999999999</v>
      </c>
      <c r="AE26">
        <v>131.80000000000001</v>
      </c>
      <c r="AF26">
        <v>138</v>
      </c>
    </row>
    <row r="27" spans="1:32" x14ac:dyDescent="0.3">
      <c r="A27" t="s">
        <v>33</v>
      </c>
      <c r="B27">
        <v>2019</v>
      </c>
      <c r="C27" t="s">
        <v>35</v>
      </c>
      <c r="D27" t="s">
        <v>35</v>
      </c>
      <c r="E27" t="s">
        <v>35</v>
      </c>
      <c r="F27">
        <v>139.4</v>
      </c>
      <c r="G27">
        <v>150.1</v>
      </c>
      <c r="H27">
        <v>145.30000000000001</v>
      </c>
      <c r="I27">
        <v>141.69999999999999</v>
      </c>
      <c r="J27">
        <v>118.4</v>
      </c>
      <c r="K27">
        <v>137</v>
      </c>
      <c r="L27">
        <v>131.6</v>
      </c>
      <c r="M27">
        <v>119.9</v>
      </c>
      <c r="N27">
        <v>110.4</v>
      </c>
      <c r="O27">
        <v>140.80000000000001</v>
      </c>
      <c r="P27">
        <v>128.30000000000001</v>
      </c>
      <c r="Q27">
        <v>153.5</v>
      </c>
      <c r="R27">
        <v>138</v>
      </c>
      <c r="S27">
        <v>164.9</v>
      </c>
      <c r="T27">
        <v>143.30000000000001</v>
      </c>
      <c r="U27">
        <v>130.80000000000001</v>
      </c>
      <c r="V27">
        <v>141.4</v>
      </c>
      <c r="W27">
        <v>148.5</v>
      </c>
      <c r="X27">
        <v>127.1</v>
      </c>
      <c r="Y27">
        <v>136.6</v>
      </c>
      <c r="Z27">
        <v>138.5</v>
      </c>
      <c r="AA27">
        <v>119.2</v>
      </c>
      <c r="AB27">
        <v>132.19999999999999</v>
      </c>
      <c r="AC27">
        <v>146.6</v>
      </c>
      <c r="AD27">
        <v>133</v>
      </c>
      <c r="AE27">
        <v>132.4</v>
      </c>
      <c r="AF27">
        <v>138.6</v>
      </c>
    </row>
    <row r="28" spans="1:32" x14ac:dyDescent="0.3">
      <c r="A28" t="s">
        <v>33</v>
      </c>
      <c r="B28">
        <v>2019</v>
      </c>
      <c r="C28" t="s">
        <v>36</v>
      </c>
      <c r="D28" t="s">
        <v>36</v>
      </c>
      <c r="E28" t="s">
        <v>36</v>
      </c>
      <c r="F28">
        <v>139.69999999999999</v>
      </c>
      <c r="G28">
        <v>151.1</v>
      </c>
      <c r="H28">
        <v>142.9</v>
      </c>
      <c r="I28">
        <v>141.9</v>
      </c>
      <c r="J28">
        <v>118.4</v>
      </c>
      <c r="K28">
        <v>139.4</v>
      </c>
      <c r="L28">
        <v>141.19999999999999</v>
      </c>
      <c r="M28">
        <v>120.7</v>
      </c>
      <c r="N28">
        <v>110.4</v>
      </c>
      <c r="O28">
        <v>140.69999999999999</v>
      </c>
      <c r="P28">
        <v>128.5</v>
      </c>
      <c r="Q28">
        <v>153.9</v>
      </c>
      <c r="R28">
        <v>139.6</v>
      </c>
      <c r="S28">
        <v>165.3</v>
      </c>
      <c r="T28">
        <v>143.5</v>
      </c>
      <c r="U28">
        <v>131.19999999999999</v>
      </c>
      <c r="V28">
        <v>141.6</v>
      </c>
      <c r="W28">
        <v>149</v>
      </c>
      <c r="X28">
        <v>128.80000000000001</v>
      </c>
      <c r="Y28">
        <v>136.80000000000001</v>
      </c>
      <c r="Z28">
        <v>139.19999999999999</v>
      </c>
      <c r="AA28">
        <v>119.9</v>
      </c>
      <c r="AB28">
        <v>133</v>
      </c>
      <c r="AC28">
        <v>146.69999999999999</v>
      </c>
      <c r="AD28">
        <v>132.5</v>
      </c>
      <c r="AE28">
        <v>132.80000000000001</v>
      </c>
      <c r="AF28">
        <v>139.5</v>
      </c>
    </row>
    <row r="29" spans="1:32" s="6" customFormat="1" x14ac:dyDescent="0.3">
      <c r="A29" s="6" t="s">
        <v>33</v>
      </c>
      <c r="B29" s="6">
        <v>2019</v>
      </c>
      <c r="C29" s="6" t="s">
        <v>37</v>
      </c>
      <c r="D29" s="6" t="s">
        <v>37</v>
      </c>
      <c r="E29" s="6" t="s">
        <v>37</v>
      </c>
      <c r="F29" s="19">
        <f>AVERAGE(F26:F28)</f>
        <v>139.13333333333335</v>
      </c>
      <c r="G29" s="19">
        <f t="shared" ref="G29:AF29" si="2">AVERAGE(G26:G28)</f>
        <v>150.20000000000002</v>
      </c>
      <c r="H29" s="19">
        <f t="shared" si="2"/>
        <v>143.9</v>
      </c>
      <c r="I29" s="19">
        <f t="shared" si="2"/>
        <v>141.76666666666665</v>
      </c>
      <c r="J29" s="19">
        <f t="shared" si="2"/>
        <v>118.3</v>
      </c>
      <c r="K29" s="19">
        <f t="shared" si="2"/>
        <v>137.20000000000002</v>
      </c>
      <c r="L29" s="19">
        <f t="shared" si="2"/>
        <v>134.43333333333334</v>
      </c>
      <c r="M29" s="19">
        <f t="shared" si="2"/>
        <v>119.60000000000001</v>
      </c>
      <c r="N29" s="19">
        <f t="shared" si="2"/>
        <v>110.40000000000002</v>
      </c>
      <c r="O29" s="19">
        <f t="shared" si="2"/>
        <v>140.63333333333335</v>
      </c>
      <c r="P29" s="19">
        <f t="shared" si="2"/>
        <v>128.29999999999998</v>
      </c>
      <c r="Q29" s="19">
        <f t="shared" si="2"/>
        <v>153.53333333333333</v>
      </c>
      <c r="R29" s="19">
        <f t="shared" si="2"/>
        <v>138.29999999999998</v>
      </c>
      <c r="S29" s="19">
        <f t="shared" si="2"/>
        <v>164.96666666666667</v>
      </c>
      <c r="T29" s="19">
        <f t="shared" si="2"/>
        <v>143.26666666666668</v>
      </c>
      <c r="U29" s="19">
        <f t="shared" si="2"/>
        <v>130.80000000000001</v>
      </c>
      <c r="V29" s="19">
        <f t="shared" si="2"/>
        <v>141.36666666666667</v>
      </c>
      <c r="W29" s="19">
        <f t="shared" si="2"/>
        <v>148.4</v>
      </c>
      <c r="X29" s="19">
        <f t="shared" si="2"/>
        <v>128.16666666666666</v>
      </c>
      <c r="Y29" s="19">
        <f t="shared" si="2"/>
        <v>136.56666666666666</v>
      </c>
      <c r="Z29" s="19">
        <f t="shared" si="2"/>
        <v>138.5</v>
      </c>
      <c r="AA29" s="19">
        <f t="shared" si="2"/>
        <v>119.23333333333335</v>
      </c>
      <c r="AB29" s="19">
        <f t="shared" si="2"/>
        <v>132.36666666666667</v>
      </c>
      <c r="AC29" s="19">
        <f t="shared" si="2"/>
        <v>146.63333333333333</v>
      </c>
      <c r="AD29" s="19">
        <f t="shared" si="2"/>
        <v>132.4</v>
      </c>
      <c r="AE29" s="19">
        <f t="shared" si="2"/>
        <v>132.33333333333334</v>
      </c>
      <c r="AF29" s="19">
        <f t="shared" si="2"/>
        <v>138.70000000000002</v>
      </c>
    </row>
    <row r="30" spans="1:32" x14ac:dyDescent="0.3">
      <c r="A30" t="s">
        <v>33</v>
      </c>
      <c r="B30">
        <v>2019</v>
      </c>
      <c r="C30" t="s">
        <v>38</v>
      </c>
      <c r="D30" t="s">
        <v>38</v>
      </c>
      <c r="E30" t="s">
        <v>38</v>
      </c>
      <c r="F30">
        <v>140.4</v>
      </c>
      <c r="G30">
        <v>156.69999999999999</v>
      </c>
      <c r="H30">
        <v>138.30000000000001</v>
      </c>
      <c r="I30">
        <v>142.4</v>
      </c>
      <c r="J30">
        <v>118.6</v>
      </c>
      <c r="K30">
        <v>149.69999999999999</v>
      </c>
      <c r="L30">
        <v>161.6</v>
      </c>
      <c r="M30">
        <v>124.4</v>
      </c>
      <c r="N30">
        <v>111.2</v>
      </c>
      <c r="O30">
        <v>141</v>
      </c>
      <c r="P30">
        <v>128.9</v>
      </c>
      <c r="Q30">
        <v>154.5</v>
      </c>
      <c r="R30">
        <v>143.80000000000001</v>
      </c>
      <c r="S30">
        <v>166.2</v>
      </c>
      <c r="T30">
        <v>144</v>
      </c>
      <c r="U30">
        <v>131.69999999999999</v>
      </c>
      <c r="V30">
        <v>142.19999999999999</v>
      </c>
      <c r="W30">
        <v>150.1</v>
      </c>
      <c r="X30">
        <v>129.4</v>
      </c>
      <c r="Y30">
        <v>137.19999999999999</v>
      </c>
      <c r="Z30">
        <v>139.80000000000001</v>
      </c>
      <c r="AA30">
        <v>120.1</v>
      </c>
      <c r="AB30">
        <v>134</v>
      </c>
      <c r="AC30">
        <v>148</v>
      </c>
      <c r="AD30">
        <v>132.6</v>
      </c>
      <c r="AE30">
        <v>133.30000000000001</v>
      </c>
      <c r="AF30">
        <v>141.5</v>
      </c>
    </row>
    <row r="31" spans="1:32" x14ac:dyDescent="0.3">
      <c r="A31" t="s">
        <v>33</v>
      </c>
      <c r="B31">
        <v>2019</v>
      </c>
      <c r="C31" t="s">
        <v>39</v>
      </c>
      <c r="D31" t="s">
        <v>39</v>
      </c>
      <c r="E31" t="s">
        <v>39</v>
      </c>
      <c r="F31">
        <v>140.69999999999999</v>
      </c>
      <c r="G31">
        <v>159.6</v>
      </c>
      <c r="H31">
        <v>140.4</v>
      </c>
      <c r="I31">
        <v>143.4</v>
      </c>
      <c r="J31">
        <v>118.6</v>
      </c>
      <c r="K31">
        <v>150.9</v>
      </c>
      <c r="L31">
        <v>169.8</v>
      </c>
      <c r="M31">
        <v>127.4</v>
      </c>
      <c r="N31">
        <v>111.8</v>
      </c>
      <c r="O31">
        <v>141</v>
      </c>
      <c r="P31">
        <v>129</v>
      </c>
      <c r="Q31">
        <v>155.1</v>
      </c>
      <c r="R31">
        <v>145.6</v>
      </c>
      <c r="S31">
        <v>166.7</v>
      </c>
      <c r="T31">
        <v>144.30000000000001</v>
      </c>
      <c r="U31">
        <v>131.69999999999999</v>
      </c>
      <c r="V31">
        <v>142.4</v>
      </c>
      <c r="W31">
        <v>149.4</v>
      </c>
      <c r="X31">
        <v>130.5</v>
      </c>
      <c r="Y31">
        <v>137.4</v>
      </c>
      <c r="Z31">
        <v>140.30000000000001</v>
      </c>
      <c r="AA31">
        <v>119.6</v>
      </c>
      <c r="AB31">
        <v>134.30000000000001</v>
      </c>
      <c r="AC31">
        <v>148.9</v>
      </c>
      <c r="AD31">
        <v>133.69999999999999</v>
      </c>
      <c r="AE31">
        <v>133.6</v>
      </c>
      <c r="AF31">
        <v>142.1</v>
      </c>
    </row>
    <row r="32" spans="1:32" x14ac:dyDescent="0.3">
      <c r="A32" t="s">
        <v>33</v>
      </c>
      <c r="B32">
        <v>2019</v>
      </c>
      <c r="C32" t="s">
        <v>40</v>
      </c>
      <c r="D32" t="s">
        <v>40</v>
      </c>
      <c r="E32" t="s">
        <v>40</v>
      </c>
      <c r="F32">
        <v>141.4</v>
      </c>
      <c r="G32">
        <v>160.19999999999999</v>
      </c>
      <c r="H32">
        <v>142.5</v>
      </c>
      <c r="I32">
        <v>144.1</v>
      </c>
      <c r="J32">
        <v>119.3</v>
      </c>
      <c r="K32">
        <v>154.69999999999999</v>
      </c>
      <c r="L32">
        <v>180.1</v>
      </c>
      <c r="M32">
        <v>128.9</v>
      </c>
      <c r="N32">
        <v>111.8</v>
      </c>
      <c r="O32">
        <v>141.6</v>
      </c>
      <c r="P32">
        <v>129.5</v>
      </c>
      <c r="Q32">
        <v>155.6</v>
      </c>
      <c r="R32">
        <v>147.69999999999999</v>
      </c>
      <c r="S32">
        <v>167.2</v>
      </c>
      <c r="T32">
        <v>144.69999999999999</v>
      </c>
      <c r="U32">
        <v>131.9</v>
      </c>
      <c r="V32">
        <v>142.69999999999999</v>
      </c>
      <c r="W32">
        <v>150.6</v>
      </c>
      <c r="X32">
        <v>127</v>
      </c>
      <c r="Y32">
        <v>137.69999999999999</v>
      </c>
      <c r="Z32">
        <v>140.80000000000001</v>
      </c>
      <c r="AA32">
        <v>120.6</v>
      </c>
      <c r="AB32">
        <v>135</v>
      </c>
      <c r="AC32">
        <v>150.4</v>
      </c>
      <c r="AD32">
        <v>135.1</v>
      </c>
      <c r="AE32">
        <v>134.5</v>
      </c>
      <c r="AF32">
        <v>143.30000000000001</v>
      </c>
    </row>
    <row r="33" spans="1:32" x14ac:dyDescent="0.3">
      <c r="A33" t="s">
        <v>33</v>
      </c>
      <c r="B33">
        <v>2019</v>
      </c>
      <c r="C33" t="s">
        <v>41</v>
      </c>
      <c r="D33" t="s">
        <v>41</v>
      </c>
      <c r="E33" t="s">
        <v>41</v>
      </c>
      <c r="F33">
        <v>142.1</v>
      </c>
      <c r="G33">
        <v>158.30000000000001</v>
      </c>
      <c r="H33">
        <v>140.80000000000001</v>
      </c>
      <c r="I33">
        <v>144.9</v>
      </c>
      <c r="J33">
        <v>119.9</v>
      </c>
      <c r="K33">
        <v>153.9</v>
      </c>
      <c r="L33">
        <v>189.1</v>
      </c>
      <c r="M33">
        <v>129.80000000000001</v>
      </c>
      <c r="N33">
        <v>112.7</v>
      </c>
      <c r="O33">
        <v>142.5</v>
      </c>
      <c r="P33">
        <v>129.80000000000001</v>
      </c>
      <c r="Q33">
        <v>156.19999999999999</v>
      </c>
      <c r="R33">
        <v>149.1</v>
      </c>
      <c r="S33">
        <v>167.9</v>
      </c>
      <c r="T33">
        <v>145</v>
      </c>
      <c r="U33">
        <v>132.19999999999999</v>
      </c>
      <c r="V33">
        <v>143</v>
      </c>
      <c r="W33">
        <v>151.6</v>
      </c>
      <c r="X33">
        <v>125.5</v>
      </c>
      <c r="Y33">
        <v>138.1</v>
      </c>
      <c r="Z33">
        <v>141.5</v>
      </c>
      <c r="AA33">
        <v>120.8</v>
      </c>
      <c r="AB33">
        <v>135.4</v>
      </c>
      <c r="AC33">
        <v>151.5</v>
      </c>
      <c r="AD33">
        <v>137.80000000000001</v>
      </c>
      <c r="AE33">
        <v>135.30000000000001</v>
      </c>
      <c r="AF33">
        <v>144.19999999999999</v>
      </c>
    </row>
    <row r="34" spans="1:32" x14ac:dyDescent="0.3">
      <c r="A34" t="s">
        <v>33</v>
      </c>
      <c r="B34">
        <v>2019</v>
      </c>
      <c r="C34" t="s">
        <v>42</v>
      </c>
      <c r="D34" t="s">
        <v>42</v>
      </c>
      <c r="E34" t="s">
        <v>42</v>
      </c>
      <c r="F34">
        <v>142.69999999999999</v>
      </c>
      <c r="G34">
        <v>158.69999999999999</v>
      </c>
      <c r="H34">
        <v>141.6</v>
      </c>
      <c r="I34">
        <v>144.9</v>
      </c>
      <c r="J34">
        <v>120.8</v>
      </c>
      <c r="K34">
        <v>149.80000000000001</v>
      </c>
      <c r="L34">
        <v>192.4</v>
      </c>
      <c r="M34">
        <v>130.30000000000001</v>
      </c>
      <c r="N34">
        <v>114</v>
      </c>
      <c r="O34">
        <v>143.80000000000001</v>
      </c>
      <c r="P34">
        <v>130</v>
      </c>
      <c r="Q34">
        <v>156.4</v>
      </c>
      <c r="R34">
        <v>149.5</v>
      </c>
      <c r="S34">
        <v>168.6</v>
      </c>
      <c r="T34">
        <v>145.30000000000001</v>
      </c>
      <c r="U34">
        <v>132.19999999999999</v>
      </c>
      <c r="V34">
        <v>143.30000000000001</v>
      </c>
      <c r="W34">
        <v>152.19999999999999</v>
      </c>
      <c r="X34">
        <v>126.6</v>
      </c>
      <c r="Y34">
        <v>138.30000000000001</v>
      </c>
      <c r="Z34">
        <v>141.9</v>
      </c>
      <c r="AA34">
        <v>121.2</v>
      </c>
      <c r="AB34">
        <v>135.9</v>
      </c>
      <c r="AC34">
        <v>151.6</v>
      </c>
      <c r="AD34">
        <v>139</v>
      </c>
      <c r="AE34">
        <v>135.69999999999999</v>
      </c>
      <c r="AF34">
        <v>144.69999999999999</v>
      </c>
    </row>
    <row r="35" spans="1:32" x14ac:dyDescent="0.3">
      <c r="A35" t="s">
        <v>33</v>
      </c>
      <c r="B35">
        <v>2019</v>
      </c>
      <c r="C35" t="s">
        <v>43</v>
      </c>
      <c r="D35" t="s">
        <v>43</v>
      </c>
      <c r="E35" t="s">
        <v>43</v>
      </c>
      <c r="F35">
        <v>143.5</v>
      </c>
      <c r="G35">
        <v>159.80000000000001</v>
      </c>
      <c r="H35">
        <v>144.69999999999999</v>
      </c>
      <c r="I35">
        <v>145.6</v>
      </c>
      <c r="J35">
        <v>121.1</v>
      </c>
      <c r="K35">
        <v>150.6</v>
      </c>
      <c r="L35">
        <v>207.2</v>
      </c>
      <c r="M35">
        <v>131.19999999999999</v>
      </c>
      <c r="N35">
        <v>114.8</v>
      </c>
      <c r="O35">
        <v>145.19999999999999</v>
      </c>
      <c r="P35">
        <v>130.19999999999999</v>
      </c>
      <c r="Q35">
        <v>156.80000000000001</v>
      </c>
      <c r="R35">
        <v>151.9</v>
      </c>
      <c r="S35">
        <v>169.3</v>
      </c>
      <c r="T35">
        <v>145.9</v>
      </c>
      <c r="U35">
        <v>132.4</v>
      </c>
      <c r="V35">
        <v>143.9</v>
      </c>
      <c r="W35">
        <v>153</v>
      </c>
      <c r="X35">
        <v>128.9</v>
      </c>
      <c r="Y35">
        <v>138.69999999999999</v>
      </c>
      <c r="Z35">
        <v>142.4</v>
      </c>
      <c r="AA35">
        <v>121.5</v>
      </c>
      <c r="AB35">
        <v>136.19999999999999</v>
      </c>
      <c r="AC35">
        <v>151.69999999999999</v>
      </c>
      <c r="AD35">
        <v>139.5</v>
      </c>
      <c r="AE35">
        <v>136</v>
      </c>
      <c r="AF35">
        <v>146</v>
      </c>
    </row>
    <row r="36" spans="1:32" x14ac:dyDescent="0.3">
      <c r="A36" t="s">
        <v>33</v>
      </c>
      <c r="B36">
        <v>2019</v>
      </c>
      <c r="C36" t="s">
        <v>45</v>
      </c>
      <c r="D36" t="s">
        <v>45</v>
      </c>
      <c r="E36" t="s">
        <v>45</v>
      </c>
      <c r="F36">
        <v>144.1</v>
      </c>
      <c r="G36">
        <v>162.4</v>
      </c>
      <c r="H36">
        <v>148.4</v>
      </c>
      <c r="I36">
        <v>145.9</v>
      </c>
      <c r="J36">
        <v>121.5</v>
      </c>
      <c r="K36">
        <v>148.80000000000001</v>
      </c>
      <c r="L36">
        <v>215.7</v>
      </c>
      <c r="M36">
        <v>134.6</v>
      </c>
      <c r="N36">
        <v>115</v>
      </c>
      <c r="O36">
        <v>146.30000000000001</v>
      </c>
      <c r="P36">
        <v>130.5</v>
      </c>
      <c r="Q36">
        <v>157.19999999999999</v>
      </c>
      <c r="R36">
        <v>153.6</v>
      </c>
      <c r="S36">
        <v>169.9</v>
      </c>
      <c r="T36">
        <v>146.30000000000001</v>
      </c>
      <c r="U36">
        <v>132.6</v>
      </c>
      <c r="V36">
        <v>144.19999999999999</v>
      </c>
      <c r="W36">
        <v>153.5</v>
      </c>
      <c r="X36">
        <v>132.19999999999999</v>
      </c>
      <c r="Y36">
        <v>139.1</v>
      </c>
      <c r="Z36">
        <v>142.80000000000001</v>
      </c>
      <c r="AA36">
        <v>121.7</v>
      </c>
      <c r="AB36">
        <v>136.69999999999999</v>
      </c>
      <c r="AC36">
        <v>151.80000000000001</v>
      </c>
      <c r="AD36">
        <v>139.80000000000001</v>
      </c>
      <c r="AE36">
        <v>136.30000000000001</v>
      </c>
      <c r="AF36">
        <v>147</v>
      </c>
    </row>
    <row r="37" spans="1:32" x14ac:dyDescent="0.3">
      <c r="A37" t="s">
        <v>33</v>
      </c>
      <c r="B37">
        <v>2019</v>
      </c>
      <c r="C37" t="s">
        <v>46</v>
      </c>
      <c r="D37" t="s">
        <v>46</v>
      </c>
      <c r="E37" t="s">
        <v>46</v>
      </c>
      <c r="F37">
        <v>144.9</v>
      </c>
      <c r="G37">
        <v>164.5</v>
      </c>
      <c r="H37">
        <v>153.69999999999999</v>
      </c>
      <c r="I37">
        <v>147.5</v>
      </c>
      <c r="J37">
        <v>122.7</v>
      </c>
      <c r="K37">
        <v>147.19999999999999</v>
      </c>
      <c r="L37">
        <v>231.5</v>
      </c>
      <c r="M37">
        <v>137.19999999999999</v>
      </c>
      <c r="N37">
        <v>114.7</v>
      </c>
      <c r="O37">
        <v>148</v>
      </c>
      <c r="P37">
        <v>130.80000000000001</v>
      </c>
      <c r="Q37">
        <v>157.69999999999999</v>
      </c>
      <c r="R37">
        <v>156.30000000000001</v>
      </c>
      <c r="S37">
        <v>170.4</v>
      </c>
      <c r="T37">
        <v>146.80000000000001</v>
      </c>
      <c r="U37">
        <v>132.80000000000001</v>
      </c>
      <c r="V37">
        <v>144.6</v>
      </c>
      <c r="W37">
        <v>152.80000000000001</v>
      </c>
      <c r="X37">
        <v>133.6</v>
      </c>
      <c r="Y37">
        <v>139.80000000000001</v>
      </c>
      <c r="Z37">
        <v>143.19999999999999</v>
      </c>
      <c r="AA37">
        <v>125.2</v>
      </c>
      <c r="AB37">
        <v>136.80000000000001</v>
      </c>
      <c r="AC37">
        <v>151.9</v>
      </c>
      <c r="AD37">
        <v>140.19999999999999</v>
      </c>
      <c r="AE37">
        <v>137.69999999999999</v>
      </c>
      <c r="AF37">
        <v>148.30000000000001</v>
      </c>
    </row>
    <row r="39" spans="1:32" x14ac:dyDescent="0.3">
      <c r="B39" s="20" t="s">
        <v>102</v>
      </c>
      <c r="C39" s="20"/>
      <c r="D39" s="20"/>
    </row>
    <row r="40" spans="1:32" x14ac:dyDescent="0.3">
      <c r="A40" s="2" t="s">
        <v>0</v>
      </c>
      <c r="B40" s="2" t="s">
        <v>1</v>
      </c>
      <c r="C40" s="2" t="s">
        <v>2</v>
      </c>
      <c r="D40" s="2" t="s">
        <v>68</v>
      </c>
      <c r="E40" s="2" t="s">
        <v>72</v>
      </c>
      <c r="F40" s="2" t="s">
        <v>3</v>
      </c>
      <c r="G40" s="2" t="s">
        <v>4</v>
      </c>
      <c r="H40" s="2" t="s">
        <v>5</v>
      </c>
      <c r="I40" s="2" t="s">
        <v>6</v>
      </c>
      <c r="J40" s="2" t="s">
        <v>7</v>
      </c>
      <c r="K40" s="2" t="s">
        <v>8</v>
      </c>
      <c r="L40" s="2" t="s">
        <v>9</v>
      </c>
      <c r="M40" s="2" t="s">
        <v>10</v>
      </c>
      <c r="N40" s="2" t="s">
        <v>11</v>
      </c>
      <c r="O40" s="2" t="s">
        <v>12</v>
      </c>
      <c r="P40" s="2" t="s">
        <v>13</v>
      </c>
      <c r="Q40" s="2" t="s">
        <v>14</v>
      </c>
      <c r="R40" s="2" t="s">
        <v>15</v>
      </c>
      <c r="S40" s="2" t="s">
        <v>16</v>
      </c>
      <c r="T40" s="2" t="s">
        <v>17</v>
      </c>
      <c r="U40" s="2" t="s">
        <v>18</v>
      </c>
      <c r="V40" s="2" t="s">
        <v>19</v>
      </c>
      <c r="W40" s="2" t="s">
        <v>20</v>
      </c>
      <c r="X40" s="2" t="s">
        <v>21</v>
      </c>
      <c r="Y40" s="2" t="s">
        <v>22</v>
      </c>
      <c r="Z40" s="2" t="s">
        <v>23</v>
      </c>
      <c r="AA40" s="2" t="s">
        <v>24</v>
      </c>
      <c r="AB40" s="2" t="s">
        <v>25</v>
      </c>
      <c r="AC40" s="2" t="s">
        <v>26</v>
      </c>
      <c r="AD40" s="2" t="s">
        <v>27</v>
      </c>
      <c r="AE40" s="2" t="s">
        <v>28</v>
      </c>
      <c r="AF40" s="2" t="s">
        <v>29</v>
      </c>
    </row>
    <row r="41" spans="1:32" x14ac:dyDescent="0.3">
      <c r="A41" t="s">
        <v>30</v>
      </c>
      <c r="B41">
        <v>2019</v>
      </c>
      <c r="C41" t="s">
        <v>31</v>
      </c>
      <c r="D41" t="s">
        <v>31</v>
      </c>
      <c r="E41" t="s">
        <v>31</v>
      </c>
      <c r="F41">
        <v>136.6</v>
      </c>
      <c r="G41">
        <v>152.5</v>
      </c>
      <c r="H41">
        <v>138.19999999999999</v>
      </c>
      <c r="I41">
        <v>142.4</v>
      </c>
      <c r="J41">
        <v>123.9</v>
      </c>
      <c r="K41">
        <v>135.5</v>
      </c>
      <c r="L41">
        <v>131.69999999999999</v>
      </c>
      <c r="M41">
        <v>121.3</v>
      </c>
      <c r="N41">
        <v>108.4</v>
      </c>
      <c r="O41">
        <v>138.9</v>
      </c>
      <c r="P41">
        <v>137</v>
      </c>
      <c r="Q41">
        <v>155.80000000000001</v>
      </c>
      <c r="R41">
        <v>137.4</v>
      </c>
      <c r="S41">
        <v>162.69999999999999</v>
      </c>
      <c r="T41">
        <v>150.6</v>
      </c>
      <c r="U41">
        <v>145.1</v>
      </c>
      <c r="V41">
        <v>149.9</v>
      </c>
      <c r="W41">
        <v>147.69999999999999</v>
      </c>
      <c r="X41">
        <v>146.19999999999999</v>
      </c>
      <c r="Y41">
        <v>150.1</v>
      </c>
      <c r="Z41">
        <v>149.6</v>
      </c>
      <c r="AA41">
        <v>128.6</v>
      </c>
      <c r="AB41">
        <v>142.9</v>
      </c>
      <c r="AC41">
        <v>155.19999999999999</v>
      </c>
      <c r="AD41">
        <v>133.5</v>
      </c>
      <c r="AE41">
        <v>141.69999999999999</v>
      </c>
      <c r="AF41">
        <v>141</v>
      </c>
    </row>
    <row r="42" spans="1:32" x14ac:dyDescent="0.3">
      <c r="A42" t="s">
        <v>30</v>
      </c>
      <c r="B42">
        <v>2019</v>
      </c>
      <c r="C42" t="s">
        <v>35</v>
      </c>
      <c r="D42" t="s">
        <v>35</v>
      </c>
      <c r="E42" t="s">
        <v>35</v>
      </c>
      <c r="F42">
        <v>136.80000000000001</v>
      </c>
      <c r="G42">
        <v>153</v>
      </c>
      <c r="H42">
        <v>139.1</v>
      </c>
      <c r="I42">
        <v>142.5</v>
      </c>
      <c r="J42">
        <v>124.1</v>
      </c>
      <c r="K42">
        <v>135.80000000000001</v>
      </c>
      <c r="L42">
        <v>128.69999999999999</v>
      </c>
      <c r="M42">
        <v>121.5</v>
      </c>
      <c r="N42">
        <v>108.3</v>
      </c>
      <c r="O42">
        <v>139.19999999999999</v>
      </c>
      <c r="P42">
        <v>137.4</v>
      </c>
      <c r="Q42">
        <v>156.19999999999999</v>
      </c>
      <c r="R42">
        <v>137.19999999999999</v>
      </c>
      <c r="S42">
        <v>162.80000000000001</v>
      </c>
      <c r="T42">
        <v>150.5</v>
      </c>
      <c r="U42">
        <v>146.1</v>
      </c>
      <c r="V42">
        <v>149.9</v>
      </c>
      <c r="W42">
        <v>148.5</v>
      </c>
      <c r="X42">
        <v>145.30000000000001</v>
      </c>
      <c r="Y42">
        <v>150.1</v>
      </c>
      <c r="Z42">
        <v>149.9</v>
      </c>
      <c r="AA42">
        <v>129.19999999999999</v>
      </c>
      <c r="AB42">
        <v>143.4</v>
      </c>
      <c r="AC42">
        <v>155.5</v>
      </c>
      <c r="AD42">
        <v>134.9</v>
      </c>
      <c r="AE42">
        <v>142.19999999999999</v>
      </c>
      <c r="AF42">
        <v>141</v>
      </c>
    </row>
    <row r="43" spans="1:32" x14ac:dyDescent="0.3">
      <c r="A43" t="s">
        <v>30</v>
      </c>
      <c r="B43">
        <v>2019</v>
      </c>
      <c r="C43" t="s">
        <v>36</v>
      </c>
      <c r="D43" t="s">
        <v>36</v>
      </c>
      <c r="E43" t="s">
        <v>36</v>
      </c>
      <c r="F43">
        <v>136.9</v>
      </c>
      <c r="G43">
        <v>154.1</v>
      </c>
      <c r="H43">
        <v>138.69999999999999</v>
      </c>
      <c r="I43">
        <v>142.5</v>
      </c>
      <c r="J43">
        <v>124.1</v>
      </c>
      <c r="K43">
        <v>136.1</v>
      </c>
      <c r="L43">
        <v>128.19999999999999</v>
      </c>
      <c r="M43">
        <v>122.3</v>
      </c>
      <c r="N43">
        <v>108.3</v>
      </c>
      <c r="O43">
        <v>138.9</v>
      </c>
      <c r="P43">
        <v>137.4</v>
      </c>
      <c r="Q43">
        <v>156.4</v>
      </c>
      <c r="R43">
        <v>137.30000000000001</v>
      </c>
      <c r="S43">
        <v>162.9</v>
      </c>
      <c r="T43">
        <v>150.80000000000001</v>
      </c>
      <c r="U43">
        <v>146.1</v>
      </c>
      <c r="V43">
        <v>150.1</v>
      </c>
      <c r="W43">
        <v>149</v>
      </c>
      <c r="X43">
        <v>146.4</v>
      </c>
      <c r="Y43">
        <v>150</v>
      </c>
      <c r="Z43">
        <v>150.4</v>
      </c>
      <c r="AA43">
        <v>129.9</v>
      </c>
      <c r="AB43">
        <v>143.80000000000001</v>
      </c>
      <c r="AC43">
        <v>155.5</v>
      </c>
      <c r="AD43">
        <v>134</v>
      </c>
      <c r="AE43">
        <v>142.4</v>
      </c>
      <c r="AF43">
        <v>141.19999999999999</v>
      </c>
    </row>
    <row r="44" spans="1:32" x14ac:dyDescent="0.3">
      <c r="A44" s="6" t="s">
        <v>30</v>
      </c>
      <c r="B44" s="6">
        <v>2019</v>
      </c>
      <c r="C44" s="6" t="s">
        <v>37</v>
      </c>
      <c r="D44" s="6" t="s">
        <v>37</v>
      </c>
      <c r="E44" s="6" t="s">
        <v>37</v>
      </c>
      <c r="F44" s="19">
        <f>AVERAGE(F41:F43)</f>
        <v>136.76666666666665</v>
      </c>
      <c r="G44" s="19">
        <f t="shared" ref="G44" si="3">AVERAGE(G41:G43)</f>
        <v>153.20000000000002</v>
      </c>
      <c r="H44" s="19">
        <f t="shared" ref="H44" si="4">AVERAGE(H41:H43)</f>
        <v>138.66666666666666</v>
      </c>
      <c r="I44" s="19">
        <f t="shared" ref="I44" si="5">AVERAGE(I41:I43)</f>
        <v>142.46666666666667</v>
      </c>
      <c r="J44" s="19">
        <f t="shared" ref="J44" si="6">AVERAGE(J41:J43)</f>
        <v>124.03333333333335</v>
      </c>
      <c r="K44" s="19">
        <f t="shared" ref="K44" si="7">AVERAGE(K41:K43)</f>
        <v>135.79999999999998</v>
      </c>
      <c r="L44" s="19">
        <f t="shared" ref="L44" si="8">AVERAGE(L41:L43)</f>
        <v>129.53333333333333</v>
      </c>
      <c r="M44" s="19">
        <f t="shared" ref="M44" si="9">AVERAGE(M41:M43)</f>
        <v>121.7</v>
      </c>
      <c r="N44" s="19">
        <f t="shared" ref="N44" si="10">AVERAGE(N41:N43)</f>
        <v>108.33333333333333</v>
      </c>
      <c r="O44" s="19">
        <f t="shared" ref="O44" si="11">AVERAGE(O41:O43)</f>
        <v>139</v>
      </c>
      <c r="P44" s="19">
        <f t="shared" ref="P44" si="12">AVERAGE(P41:P43)</f>
        <v>137.26666666666665</v>
      </c>
      <c r="Q44" s="19">
        <f t="shared" ref="Q44" si="13">AVERAGE(Q41:Q43)</f>
        <v>156.13333333333333</v>
      </c>
      <c r="R44" s="19">
        <f t="shared" ref="R44" si="14">AVERAGE(R41:R43)</f>
        <v>137.30000000000001</v>
      </c>
      <c r="S44" s="19">
        <f t="shared" ref="S44" si="15">AVERAGE(S41:S43)</f>
        <v>162.79999999999998</v>
      </c>
      <c r="T44" s="19">
        <f t="shared" ref="T44" si="16">AVERAGE(T41:T43)</f>
        <v>150.63333333333335</v>
      </c>
      <c r="U44" s="19">
        <f t="shared" ref="U44" si="17">AVERAGE(U41:U43)</f>
        <v>145.76666666666665</v>
      </c>
      <c r="V44" s="19">
        <f t="shared" ref="V44" si="18">AVERAGE(V41:V43)</f>
        <v>149.96666666666667</v>
      </c>
      <c r="W44" s="19">
        <f t="shared" ref="W44" si="19">AVERAGE(W41:W43)</f>
        <v>148.4</v>
      </c>
      <c r="X44" s="19">
        <f t="shared" ref="X44" si="20">AVERAGE(X41:X43)</f>
        <v>145.96666666666667</v>
      </c>
      <c r="Y44" s="19">
        <f t="shared" ref="Y44" si="21">AVERAGE(Y41:Y43)</f>
        <v>150.06666666666666</v>
      </c>
      <c r="Z44" s="19">
        <f t="shared" ref="Z44" si="22">AVERAGE(Z41:Z43)</f>
        <v>149.96666666666667</v>
      </c>
      <c r="AA44" s="19">
        <f t="shared" ref="AA44" si="23">AVERAGE(AA41:AA43)</f>
        <v>129.23333333333332</v>
      </c>
      <c r="AB44" s="19">
        <f t="shared" ref="AB44" si="24">AVERAGE(AB41:AB43)</f>
        <v>143.36666666666667</v>
      </c>
      <c r="AC44" s="19">
        <f t="shared" ref="AC44" si="25">AVERAGE(AC41:AC43)</f>
        <v>155.4</v>
      </c>
      <c r="AD44" s="19">
        <f t="shared" ref="AD44" si="26">AVERAGE(AD41:AD43)</f>
        <v>134.13333333333333</v>
      </c>
      <c r="AE44" s="19">
        <f t="shared" ref="AE44" si="27">AVERAGE(AE41:AE43)</f>
        <v>142.1</v>
      </c>
      <c r="AF44" s="19">
        <f t="shared" ref="AF44" si="28">AVERAGE(AF41:AF43)</f>
        <v>141.06666666666666</v>
      </c>
    </row>
    <row r="45" spans="1:32" x14ac:dyDescent="0.3">
      <c r="A45" t="s">
        <v>30</v>
      </c>
      <c r="B45">
        <v>2019</v>
      </c>
      <c r="C45" t="s">
        <v>38</v>
      </c>
      <c r="D45" t="s">
        <v>38</v>
      </c>
      <c r="E45" t="s">
        <v>38</v>
      </c>
      <c r="F45">
        <v>137.4</v>
      </c>
      <c r="G45">
        <v>159.5</v>
      </c>
      <c r="H45">
        <v>134.5</v>
      </c>
      <c r="I45">
        <v>142.6</v>
      </c>
      <c r="J45">
        <v>124</v>
      </c>
      <c r="K45">
        <v>143.69999999999999</v>
      </c>
      <c r="L45">
        <v>133.4</v>
      </c>
      <c r="M45">
        <v>125.1</v>
      </c>
      <c r="N45">
        <v>109.3</v>
      </c>
      <c r="O45">
        <v>139.30000000000001</v>
      </c>
      <c r="P45">
        <v>137.69999999999999</v>
      </c>
      <c r="Q45">
        <v>156.4</v>
      </c>
      <c r="R45">
        <v>139.19999999999999</v>
      </c>
      <c r="S45">
        <v>163.30000000000001</v>
      </c>
      <c r="T45">
        <v>151.30000000000001</v>
      </c>
      <c r="U45">
        <v>146.6</v>
      </c>
      <c r="V45">
        <v>150.69999999999999</v>
      </c>
      <c r="W45">
        <v>150.1</v>
      </c>
      <c r="X45">
        <v>146.9</v>
      </c>
      <c r="Y45">
        <v>149.5</v>
      </c>
      <c r="Z45">
        <v>151.30000000000001</v>
      </c>
      <c r="AA45">
        <v>130.19999999999999</v>
      </c>
      <c r="AB45">
        <v>145.9</v>
      </c>
      <c r="AC45">
        <v>156.69999999999999</v>
      </c>
      <c r="AD45">
        <v>133.9</v>
      </c>
      <c r="AE45">
        <v>142.9</v>
      </c>
      <c r="AF45">
        <v>142.4</v>
      </c>
    </row>
    <row r="46" spans="1:32" x14ac:dyDescent="0.3">
      <c r="A46" t="s">
        <v>30</v>
      </c>
      <c r="B46">
        <v>2019</v>
      </c>
      <c r="C46" t="s">
        <v>39</v>
      </c>
      <c r="D46" t="s">
        <v>39</v>
      </c>
      <c r="E46" t="s">
        <v>39</v>
      </c>
      <c r="F46">
        <v>137.80000000000001</v>
      </c>
      <c r="G46">
        <v>163.5</v>
      </c>
      <c r="H46">
        <v>136.19999999999999</v>
      </c>
      <c r="I46">
        <v>143.19999999999999</v>
      </c>
      <c r="J46">
        <v>124.3</v>
      </c>
      <c r="K46">
        <v>143.30000000000001</v>
      </c>
      <c r="L46">
        <v>140.6</v>
      </c>
      <c r="M46">
        <v>128.69999999999999</v>
      </c>
      <c r="N46">
        <v>110.6</v>
      </c>
      <c r="O46">
        <v>140.4</v>
      </c>
      <c r="P46">
        <v>138</v>
      </c>
      <c r="Q46">
        <v>156.6</v>
      </c>
      <c r="R46">
        <v>141</v>
      </c>
      <c r="S46">
        <v>164.2</v>
      </c>
      <c r="T46">
        <v>151.4</v>
      </c>
      <c r="U46">
        <v>146.5</v>
      </c>
      <c r="V46">
        <v>150.69999999999999</v>
      </c>
      <c r="W46">
        <v>149.4</v>
      </c>
      <c r="X46">
        <v>147.80000000000001</v>
      </c>
      <c r="Y46">
        <v>149.6</v>
      </c>
      <c r="Z46">
        <v>151.69999999999999</v>
      </c>
      <c r="AA46">
        <v>130.19999999999999</v>
      </c>
      <c r="AB46">
        <v>146.4</v>
      </c>
      <c r="AC46">
        <v>157.69999999999999</v>
      </c>
      <c r="AD46">
        <v>134.80000000000001</v>
      </c>
      <c r="AE46">
        <v>143.30000000000001</v>
      </c>
      <c r="AF46">
        <v>143.6</v>
      </c>
    </row>
    <row r="47" spans="1:32" x14ac:dyDescent="0.3">
      <c r="A47" t="s">
        <v>30</v>
      </c>
      <c r="B47">
        <v>2019</v>
      </c>
      <c r="C47" t="s">
        <v>40</v>
      </c>
      <c r="D47" t="s">
        <v>40</v>
      </c>
      <c r="E47" t="s">
        <v>40</v>
      </c>
      <c r="F47">
        <v>138.4</v>
      </c>
      <c r="G47">
        <v>164</v>
      </c>
      <c r="H47">
        <v>138.4</v>
      </c>
      <c r="I47">
        <v>143.9</v>
      </c>
      <c r="J47">
        <v>124.4</v>
      </c>
      <c r="K47">
        <v>146.4</v>
      </c>
      <c r="L47">
        <v>150.1</v>
      </c>
      <c r="M47">
        <v>130.6</v>
      </c>
      <c r="N47">
        <v>110.8</v>
      </c>
      <c r="O47">
        <v>141.69999999999999</v>
      </c>
      <c r="P47">
        <v>138.5</v>
      </c>
      <c r="Q47">
        <v>156.69999999999999</v>
      </c>
      <c r="R47">
        <v>143</v>
      </c>
      <c r="S47">
        <v>164.5</v>
      </c>
      <c r="T47">
        <v>151.6</v>
      </c>
      <c r="U47">
        <v>146.6</v>
      </c>
      <c r="V47">
        <v>150.9</v>
      </c>
      <c r="W47">
        <v>150.6</v>
      </c>
      <c r="X47">
        <v>146.80000000000001</v>
      </c>
      <c r="Y47">
        <v>150</v>
      </c>
      <c r="Z47">
        <v>152.19999999999999</v>
      </c>
      <c r="AA47">
        <v>131.19999999999999</v>
      </c>
      <c r="AB47">
        <v>147.5</v>
      </c>
      <c r="AC47">
        <v>159.1</v>
      </c>
      <c r="AD47">
        <v>136.1</v>
      </c>
      <c r="AE47">
        <v>144.19999999999999</v>
      </c>
      <c r="AF47">
        <v>144.9</v>
      </c>
    </row>
    <row r="48" spans="1:32" x14ac:dyDescent="0.3">
      <c r="A48" t="s">
        <v>30</v>
      </c>
      <c r="B48">
        <v>2019</v>
      </c>
      <c r="C48" t="s">
        <v>41</v>
      </c>
      <c r="D48" t="s">
        <v>41</v>
      </c>
      <c r="E48" t="s">
        <v>41</v>
      </c>
      <c r="F48">
        <v>139.19999999999999</v>
      </c>
      <c r="G48">
        <v>161.9</v>
      </c>
      <c r="H48">
        <v>137.1</v>
      </c>
      <c r="I48">
        <v>144.6</v>
      </c>
      <c r="J48">
        <v>124.7</v>
      </c>
      <c r="K48">
        <v>145.5</v>
      </c>
      <c r="L48">
        <v>156.19999999999999</v>
      </c>
      <c r="M48">
        <v>131.5</v>
      </c>
      <c r="N48">
        <v>111.7</v>
      </c>
      <c r="O48">
        <v>142.69999999999999</v>
      </c>
      <c r="P48">
        <v>138.5</v>
      </c>
      <c r="Q48">
        <v>156.9</v>
      </c>
      <c r="R48">
        <v>144</v>
      </c>
      <c r="S48">
        <v>165.1</v>
      </c>
      <c r="T48">
        <v>151.80000000000001</v>
      </c>
      <c r="U48">
        <v>146.6</v>
      </c>
      <c r="V48">
        <v>151.1</v>
      </c>
      <c r="W48">
        <v>151.6</v>
      </c>
      <c r="X48">
        <v>146.4</v>
      </c>
      <c r="Y48">
        <v>150.19999999999999</v>
      </c>
      <c r="Z48">
        <v>152.69999999999999</v>
      </c>
      <c r="AA48">
        <v>131.4</v>
      </c>
      <c r="AB48">
        <v>148</v>
      </c>
      <c r="AC48">
        <v>159.69999999999999</v>
      </c>
      <c r="AD48">
        <v>138.80000000000001</v>
      </c>
      <c r="AE48">
        <v>144.9</v>
      </c>
      <c r="AF48">
        <v>145.69999999999999</v>
      </c>
    </row>
    <row r="49" spans="1:32" x14ac:dyDescent="0.3">
      <c r="A49" t="s">
        <v>30</v>
      </c>
      <c r="B49">
        <v>2019</v>
      </c>
      <c r="C49" t="s">
        <v>42</v>
      </c>
      <c r="D49" t="s">
        <v>42</v>
      </c>
      <c r="E49" t="s">
        <v>42</v>
      </c>
      <c r="F49">
        <v>140.1</v>
      </c>
      <c r="G49">
        <v>161.9</v>
      </c>
      <c r="H49">
        <v>138.30000000000001</v>
      </c>
      <c r="I49">
        <v>145.69999999999999</v>
      </c>
      <c r="J49">
        <v>125.1</v>
      </c>
      <c r="K49">
        <v>143.80000000000001</v>
      </c>
      <c r="L49">
        <v>163.4</v>
      </c>
      <c r="M49">
        <v>132.19999999999999</v>
      </c>
      <c r="N49">
        <v>112.8</v>
      </c>
      <c r="O49">
        <v>144.19999999999999</v>
      </c>
      <c r="P49">
        <v>138.5</v>
      </c>
      <c r="Q49">
        <v>157.19999999999999</v>
      </c>
      <c r="R49">
        <v>145.5</v>
      </c>
      <c r="S49">
        <v>165.7</v>
      </c>
      <c r="T49">
        <v>151.69999999999999</v>
      </c>
      <c r="U49">
        <v>146.6</v>
      </c>
      <c r="V49">
        <v>151</v>
      </c>
      <c r="W49">
        <v>152.19999999999999</v>
      </c>
      <c r="X49">
        <v>146.9</v>
      </c>
      <c r="Y49">
        <v>150.30000000000001</v>
      </c>
      <c r="Z49">
        <v>153.4</v>
      </c>
      <c r="AA49">
        <v>131.6</v>
      </c>
      <c r="AB49">
        <v>148.30000000000001</v>
      </c>
      <c r="AC49">
        <v>160.19999999999999</v>
      </c>
      <c r="AD49">
        <v>140.19999999999999</v>
      </c>
      <c r="AE49">
        <v>145.4</v>
      </c>
      <c r="AF49">
        <v>146.69999999999999</v>
      </c>
    </row>
    <row r="50" spans="1:32" x14ac:dyDescent="0.3">
      <c r="A50" t="s">
        <v>30</v>
      </c>
      <c r="B50">
        <v>2019</v>
      </c>
      <c r="C50" t="s">
        <v>43</v>
      </c>
      <c r="D50" t="s">
        <v>43</v>
      </c>
      <c r="E50" t="s">
        <v>43</v>
      </c>
      <c r="F50">
        <v>141</v>
      </c>
      <c r="G50">
        <v>161.6</v>
      </c>
      <c r="H50">
        <v>141.19999999999999</v>
      </c>
      <c r="I50">
        <v>146.5</v>
      </c>
      <c r="J50">
        <v>125.6</v>
      </c>
      <c r="K50">
        <v>145.69999999999999</v>
      </c>
      <c r="L50">
        <v>178.8</v>
      </c>
      <c r="M50">
        <v>133.1</v>
      </c>
      <c r="N50">
        <v>113.6</v>
      </c>
      <c r="O50">
        <v>145.5</v>
      </c>
      <c r="P50">
        <v>138.6</v>
      </c>
      <c r="Q50">
        <v>157.4</v>
      </c>
      <c r="R50">
        <v>148.30000000000001</v>
      </c>
      <c r="S50">
        <v>166.3</v>
      </c>
      <c r="T50">
        <v>151.69999999999999</v>
      </c>
      <c r="U50">
        <v>146.69999999999999</v>
      </c>
      <c r="V50">
        <v>151</v>
      </c>
      <c r="W50">
        <v>153</v>
      </c>
      <c r="X50">
        <v>147.69999999999999</v>
      </c>
      <c r="Y50">
        <v>150.6</v>
      </c>
      <c r="Z50">
        <v>153.69999999999999</v>
      </c>
      <c r="AA50">
        <v>131.69999999999999</v>
      </c>
      <c r="AB50">
        <v>148.69999999999999</v>
      </c>
      <c r="AC50">
        <v>160.69999999999999</v>
      </c>
      <c r="AD50">
        <v>140.30000000000001</v>
      </c>
      <c r="AE50">
        <v>145.69999999999999</v>
      </c>
      <c r="AF50">
        <v>148.30000000000001</v>
      </c>
    </row>
    <row r="51" spans="1:32" x14ac:dyDescent="0.3">
      <c r="A51" t="s">
        <v>30</v>
      </c>
      <c r="B51">
        <v>2019</v>
      </c>
      <c r="C51" t="s">
        <v>45</v>
      </c>
      <c r="D51" t="s">
        <v>45</v>
      </c>
      <c r="E51" t="s">
        <v>45</v>
      </c>
      <c r="F51">
        <v>141.80000000000001</v>
      </c>
      <c r="G51">
        <v>163.69999999999999</v>
      </c>
      <c r="H51">
        <v>143.80000000000001</v>
      </c>
      <c r="I51">
        <v>147.1</v>
      </c>
      <c r="J51">
        <v>126</v>
      </c>
      <c r="K51">
        <v>146.19999999999999</v>
      </c>
      <c r="L51">
        <v>191.4</v>
      </c>
      <c r="M51">
        <v>136.19999999999999</v>
      </c>
      <c r="N51">
        <v>113.8</v>
      </c>
      <c r="O51">
        <v>147.30000000000001</v>
      </c>
      <c r="P51">
        <v>138.69999999999999</v>
      </c>
      <c r="Q51">
        <v>157.69999999999999</v>
      </c>
      <c r="R51">
        <v>150.9</v>
      </c>
      <c r="S51">
        <v>167.2</v>
      </c>
      <c r="T51">
        <v>152.30000000000001</v>
      </c>
      <c r="U51">
        <v>147</v>
      </c>
      <c r="V51">
        <v>151.5</v>
      </c>
      <c r="W51">
        <v>153.5</v>
      </c>
      <c r="X51">
        <v>148.4</v>
      </c>
      <c r="Y51">
        <v>150.9</v>
      </c>
      <c r="Z51">
        <v>154.30000000000001</v>
      </c>
      <c r="AA51">
        <v>132.1</v>
      </c>
      <c r="AB51">
        <v>149.1</v>
      </c>
      <c r="AC51">
        <v>160.80000000000001</v>
      </c>
      <c r="AD51">
        <v>140.6</v>
      </c>
      <c r="AE51">
        <v>146.1</v>
      </c>
      <c r="AF51">
        <v>149.9</v>
      </c>
    </row>
    <row r="52" spans="1:32" x14ac:dyDescent="0.3">
      <c r="A52" t="s">
        <v>30</v>
      </c>
      <c r="B52">
        <v>2019</v>
      </c>
      <c r="C52" t="s">
        <v>46</v>
      </c>
      <c r="D52" t="s">
        <v>46</v>
      </c>
      <c r="E52" t="s">
        <v>46</v>
      </c>
      <c r="F52">
        <v>142.80000000000001</v>
      </c>
      <c r="G52">
        <v>165.3</v>
      </c>
      <c r="H52">
        <v>149.5</v>
      </c>
      <c r="I52">
        <v>148.69999999999999</v>
      </c>
      <c r="J52">
        <v>127.5</v>
      </c>
      <c r="K52">
        <v>144.30000000000001</v>
      </c>
      <c r="L52">
        <v>209.5</v>
      </c>
      <c r="M52">
        <v>138.80000000000001</v>
      </c>
      <c r="N52">
        <v>113.6</v>
      </c>
      <c r="O52">
        <v>149.1</v>
      </c>
      <c r="P52">
        <v>139.30000000000001</v>
      </c>
      <c r="Q52">
        <v>158.30000000000001</v>
      </c>
      <c r="R52">
        <v>154.30000000000001</v>
      </c>
      <c r="S52">
        <v>167.8</v>
      </c>
      <c r="T52">
        <v>152.6</v>
      </c>
      <c r="U52">
        <v>147.30000000000001</v>
      </c>
      <c r="V52">
        <v>151.9</v>
      </c>
      <c r="W52">
        <v>152.80000000000001</v>
      </c>
      <c r="X52">
        <v>149.9</v>
      </c>
      <c r="Y52">
        <v>151.19999999999999</v>
      </c>
      <c r="Z52">
        <v>154.80000000000001</v>
      </c>
      <c r="AA52">
        <v>135</v>
      </c>
      <c r="AB52">
        <v>149.5</v>
      </c>
      <c r="AC52">
        <v>161.1</v>
      </c>
      <c r="AD52">
        <v>140.6</v>
      </c>
      <c r="AE52">
        <v>147.1</v>
      </c>
      <c r="AF52">
        <v>152.30000000000001</v>
      </c>
    </row>
    <row r="53" spans="1:32" x14ac:dyDescent="0.3">
      <c r="A53" t="s">
        <v>34</v>
      </c>
      <c r="B53">
        <v>2019</v>
      </c>
      <c r="C53" t="s">
        <v>31</v>
      </c>
      <c r="D53" t="s">
        <v>31</v>
      </c>
      <c r="E53" t="s">
        <v>31</v>
      </c>
      <c r="F53">
        <v>137.1</v>
      </c>
      <c r="G53">
        <v>151.4</v>
      </c>
      <c r="H53">
        <v>140.19999999999999</v>
      </c>
      <c r="I53">
        <v>142.1</v>
      </c>
      <c r="J53">
        <v>121.8</v>
      </c>
      <c r="K53">
        <v>135.4</v>
      </c>
      <c r="L53">
        <v>131.30000000000001</v>
      </c>
      <c r="M53">
        <v>120.3</v>
      </c>
      <c r="N53">
        <v>109.1</v>
      </c>
      <c r="O53">
        <v>139.4</v>
      </c>
      <c r="P53">
        <v>133.30000000000001</v>
      </c>
      <c r="Q53">
        <v>154.6</v>
      </c>
      <c r="R53">
        <v>137.4</v>
      </c>
      <c r="S53">
        <v>163.19999999999999</v>
      </c>
      <c r="T53">
        <v>147.6</v>
      </c>
      <c r="U53">
        <v>139</v>
      </c>
      <c r="V53">
        <v>146.4</v>
      </c>
      <c r="W53">
        <v>147.69999999999999</v>
      </c>
      <c r="X53">
        <v>139.5</v>
      </c>
      <c r="Y53">
        <v>143.6</v>
      </c>
      <c r="Z53">
        <v>145.1</v>
      </c>
      <c r="AA53">
        <v>123.3</v>
      </c>
      <c r="AB53">
        <v>136.69999999999999</v>
      </c>
      <c r="AC53">
        <v>150.19999999999999</v>
      </c>
      <c r="AD53">
        <v>132.80000000000001</v>
      </c>
      <c r="AE53">
        <v>136.9</v>
      </c>
      <c r="AF53">
        <v>139.6</v>
      </c>
    </row>
    <row r="54" spans="1:32" x14ac:dyDescent="0.3">
      <c r="A54" t="s">
        <v>34</v>
      </c>
      <c r="B54">
        <v>2019</v>
      </c>
      <c r="C54" t="s">
        <v>35</v>
      </c>
      <c r="D54" t="s">
        <v>35</v>
      </c>
      <c r="E54" t="s">
        <v>35</v>
      </c>
      <c r="F54">
        <v>137.6</v>
      </c>
      <c r="G54">
        <v>152</v>
      </c>
      <c r="H54">
        <v>141.5</v>
      </c>
      <c r="I54">
        <v>142.19999999999999</v>
      </c>
      <c r="J54">
        <v>122</v>
      </c>
      <c r="K54">
        <v>136.4</v>
      </c>
      <c r="L54">
        <v>129.69999999999999</v>
      </c>
      <c r="M54">
        <v>121</v>
      </c>
      <c r="N54">
        <v>109</v>
      </c>
      <c r="O54">
        <v>139.69999999999999</v>
      </c>
      <c r="P54">
        <v>133.6</v>
      </c>
      <c r="Q54">
        <v>154.9</v>
      </c>
      <c r="R54">
        <v>137.5</v>
      </c>
      <c r="S54">
        <v>163.4</v>
      </c>
      <c r="T54">
        <v>147.69999999999999</v>
      </c>
      <c r="U54">
        <v>139.69999999999999</v>
      </c>
      <c r="V54">
        <v>146.5</v>
      </c>
      <c r="W54">
        <v>148.5</v>
      </c>
      <c r="X54">
        <v>138.4</v>
      </c>
      <c r="Y54">
        <v>143.69999999999999</v>
      </c>
      <c r="Z54">
        <v>145.6</v>
      </c>
      <c r="AA54">
        <v>123.9</v>
      </c>
      <c r="AB54">
        <v>137.1</v>
      </c>
      <c r="AC54">
        <v>150.30000000000001</v>
      </c>
      <c r="AD54">
        <v>134.1</v>
      </c>
      <c r="AE54">
        <v>137.4</v>
      </c>
      <c r="AF54">
        <v>139.9</v>
      </c>
    </row>
    <row r="55" spans="1:32" x14ac:dyDescent="0.3">
      <c r="A55" t="s">
        <v>34</v>
      </c>
      <c r="B55">
        <v>2019</v>
      </c>
      <c r="C55" t="s">
        <v>36</v>
      </c>
      <c r="D55" t="s">
        <v>36</v>
      </c>
      <c r="E55" t="s">
        <v>36</v>
      </c>
      <c r="F55">
        <v>137.80000000000001</v>
      </c>
      <c r="G55">
        <v>153</v>
      </c>
      <c r="H55">
        <v>140.30000000000001</v>
      </c>
      <c r="I55">
        <v>142.30000000000001</v>
      </c>
      <c r="J55">
        <v>122</v>
      </c>
      <c r="K55">
        <v>137.6</v>
      </c>
      <c r="L55">
        <v>132.6</v>
      </c>
      <c r="M55">
        <v>121.8</v>
      </c>
      <c r="N55">
        <v>109</v>
      </c>
      <c r="O55">
        <v>139.5</v>
      </c>
      <c r="P55">
        <v>133.69999999999999</v>
      </c>
      <c r="Q55">
        <v>155.19999999999999</v>
      </c>
      <c r="R55">
        <v>138.1</v>
      </c>
      <c r="S55">
        <v>163.5</v>
      </c>
      <c r="T55">
        <v>147.9</v>
      </c>
      <c r="U55">
        <v>139.9</v>
      </c>
      <c r="V55">
        <v>146.69999999999999</v>
      </c>
      <c r="W55">
        <v>149</v>
      </c>
      <c r="X55">
        <v>139.69999999999999</v>
      </c>
      <c r="Y55">
        <v>143.80000000000001</v>
      </c>
      <c r="Z55">
        <v>146.19999999999999</v>
      </c>
      <c r="AA55">
        <v>124.6</v>
      </c>
      <c r="AB55">
        <v>137.69999999999999</v>
      </c>
      <c r="AC55">
        <v>150.30000000000001</v>
      </c>
      <c r="AD55">
        <v>133.4</v>
      </c>
      <c r="AE55">
        <v>137.69999999999999</v>
      </c>
      <c r="AF55">
        <v>140.4</v>
      </c>
    </row>
    <row r="56" spans="1:32" x14ac:dyDescent="0.3">
      <c r="A56" s="6" t="s">
        <v>34</v>
      </c>
      <c r="B56" s="6">
        <v>2019</v>
      </c>
      <c r="C56" s="6" t="s">
        <v>37</v>
      </c>
      <c r="D56" s="6" t="s">
        <v>37</v>
      </c>
      <c r="E56" s="6" t="s">
        <v>37</v>
      </c>
      <c r="F56" s="6">
        <f>AVERAGE(F53:F55)</f>
        <v>137.5</v>
      </c>
      <c r="G56" s="19">
        <f t="shared" ref="G56" si="29">AVERAGE(G53:G55)</f>
        <v>152.13333333333333</v>
      </c>
      <c r="H56" s="19">
        <f t="shared" ref="H56" si="30">AVERAGE(H53:H55)</f>
        <v>140.66666666666666</v>
      </c>
      <c r="I56" s="19">
        <f t="shared" ref="I56" si="31">AVERAGE(I53:I55)</f>
        <v>142.19999999999999</v>
      </c>
      <c r="J56" s="19">
        <f t="shared" ref="J56" si="32">AVERAGE(J53:J55)</f>
        <v>121.93333333333334</v>
      </c>
      <c r="K56" s="19">
        <f t="shared" ref="K56" si="33">AVERAGE(K53:K55)</f>
        <v>136.46666666666667</v>
      </c>
      <c r="L56" s="19">
        <f t="shared" ref="L56" si="34">AVERAGE(L53:L55)</f>
        <v>131.20000000000002</v>
      </c>
      <c r="M56" s="19">
        <f t="shared" ref="M56" si="35">AVERAGE(M53:M55)</f>
        <v>121.03333333333335</v>
      </c>
      <c r="N56" s="19">
        <f t="shared" ref="N56" si="36">AVERAGE(N53:N55)</f>
        <v>109.03333333333335</v>
      </c>
      <c r="O56" s="19">
        <f t="shared" ref="O56" si="37">AVERAGE(O53:O55)</f>
        <v>139.53333333333333</v>
      </c>
      <c r="P56" s="19">
        <f t="shared" ref="P56" si="38">AVERAGE(P53:P55)</f>
        <v>133.53333333333333</v>
      </c>
      <c r="Q56" s="19">
        <f t="shared" ref="Q56" si="39">AVERAGE(Q53:Q55)</f>
        <v>154.9</v>
      </c>
      <c r="R56" s="19">
        <f t="shared" ref="R56" si="40">AVERAGE(R53:R55)</f>
        <v>137.66666666666666</v>
      </c>
      <c r="S56" s="19">
        <f t="shared" ref="S56" si="41">AVERAGE(S53:S55)</f>
        <v>163.36666666666667</v>
      </c>
      <c r="T56" s="19">
        <f t="shared" ref="T56" si="42">AVERAGE(T53:T55)</f>
        <v>147.73333333333332</v>
      </c>
      <c r="U56" s="19">
        <f t="shared" ref="U56" si="43">AVERAGE(U53:U55)</f>
        <v>139.53333333333333</v>
      </c>
      <c r="V56" s="19">
        <f t="shared" ref="V56" si="44">AVERAGE(V53:V55)</f>
        <v>146.53333333333333</v>
      </c>
      <c r="W56" s="19">
        <f t="shared" ref="W56" si="45">AVERAGE(W53:W55)</f>
        <v>148.4</v>
      </c>
      <c r="X56" s="19">
        <f t="shared" ref="X56" si="46">AVERAGE(X53:X55)</f>
        <v>139.19999999999999</v>
      </c>
      <c r="Y56" s="19">
        <f t="shared" ref="Y56" si="47">AVERAGE(Y53:Y55)</f>
        <v>143.69999999999999</v>
      </c>
      <c r="Z56" s="19">
        <f t="shared" ref="Z56" si="48">AVERAGE(Z53:Z55)</f>
        <v>145.63333333333333</v>
      </c>
      <c r="AA56" s="19">
        <f t="shared" ref="AA56" si="49">AVERAGE(AA53:AA55)</f>
        <v>123.93333333333332</v>
      </c>
      <c r="AB56" s="19">
        <f t="shared" ref="AB56" si="50">AVERAGE(AB53:AB55)</f>
        <v>137.16666666666666</v>
      </c>
      <c r="AC56" s="19">
        <f t="shared" ref="AC56" si="51">AVERAGE(AC53:AC55)</f>
        <v>150.26666666666668</v>
      </c>
      <c r="AD56" s="19">
        <f t="shared" ref="AD56" si="52">AVERAGE(AD53:AD55)</f>
        <v>133.43333333333331</v>
      </c>
      <c r="AE56" s="19">
        <f t="shared" ref="AE56" si="53">AVERAGE(AE53:AE55)</f>
        <v>137.33333333333334</v>
      </c>
      <c r="AF56" s="19">
        <f t="shared" ref="AF56" si="54">AVERAGE(AF53:AF55)</f>
        <v>139.96666666666667</v>
      </c>
    </row>
    <row r="57" spans="1:32" x14ac:dyDescent="0.3">
      <c r="A57" t="s">
        <v>34</v>
      </c>
      <c r="B57">
        <v>2019</v>
      </c>
      <c r="C57" t="s">
        <v>38</v>
      </c>
      <c r="D57" t="s">
        <v>38</v>
      </c>
      <c r="E57" t="s">
        <v>38</v>
      </c>
      <c r="F57">
        <v>138.30000000000001</v>
      </c>
      <c r="G57">
        <v>158.5</v>
      </c>
      <c r="H57">
        <v>136</v>
      </c>
      <c r="I57">
        <v>142.5</v>
      </c>
      <c r="J57">
        <v>122</v>
      </c>
      <c r="K57">
        <v>146.5</v>
      </c>
      <c r="L57">
        <v>143</v>
      </c>
      <c r="M57">
        <v>124.9</v>
      </c>
      <c r="N57">
        <v>109.9</v>
      </c>
      <c r="O57">
        <v>139.9</v>
      </c>
      <c r="P57">
        <v>134</v>
      </c>
      <c r="Q57">
        <v>155.5</v>
      </c>
      <c r="R57">
        <v>140.9</v>
      </c>
      <c r="S57">
        <v>164.1</v>
      </c>
      <c r="T57">
        <v>148.4</v>
      </c>
      <c r="U57">
        <v>140.4</v>
      </c>
      <c r="V57">
        <v>147.30000000000001</v>
      </c>
      <c r="W57">
        <v>150.1</v>
      </c>
      <c r="X57">
        <v>140.30000000000001</v>
      </c>
      <c r="Y57">
        <v>143.69999999999999</v>
      </c>
      <c r="Z57">
        <v>146.9</v>
      </c>
      <c r="AA57">
        <v>124.9</v>
      </c>
      <c r="AB57">
        <v>139.19999999999999</v>
      </c>
      <c r="AC57">
        <v>151.6</v>
      </c>
      <c r="AD57">
        <v>133.4</v>
      </c>
      <c r="AE57">
        <v>138.19999999999999</v>
      </c>
      <c r="AF57">
        <v>142</v>
      </c>
    </row>
    <row r="58" spans="1:32" x14ac:dyDescent="0.3">
      <c r="A58" t="s">
        <v>34</v>
      </c>
      <c r="B58">
        <v>2019</v>
      </c>
      <c r="C58" t="s">
        <v>39</v>
      </c>
      <c r="D58" t="s">
        <v>39</v>
      </c>
      <c r="E58" t="s">
        <v>39</v>
      </c>
      <c r="F58">
        <v>138.69999999999999</v>
      </c>
      <c r="G58">
        <v>162.1</v>
      </c>
      <c r="H58">
        <v>137.80000000000001</v>
      </c>
      <c r="I58">
        <v>143.30000000000001</v>
      </c>
      <c r="J58">
        <v>122.2</v>
      </c>
      <c r="K58">
        <v>146.80000000000001</v>
      </c>
      <c r="L58">
        <v>150.5</v>
      </c>
      <c r="M58">
        <v>128.30000000000001</v>
      </c>
      <c r="N58">
        <v>111</v>
      </c>
      <c r="O58">
        <v>140.6</v>
      </c>
      <c r="P58">
        <v>134.19999999999999</v>
      </c>
      <c r="Q58">
        <v>155.9</v>
      </c>
      <c r="R58">
        <v>142.69999999999999</v>
      </c>
      <c r="S58">
        <v>164.9</v>
      </c>
      <c r="T58">
        <v>148.6</v>
      </c>
      <c r="U58">
        <v>140.4</v>
      </c>
      <c r="V58">
        <v>147.4</v>
      </c>
      <c r="W58">
        <v>149.4</v>
      </c>
      <c r="X58">
        <v>141.19999999999999</v>
      </c>
      <c r="Y58">
        <v>143.80000000000001</v>
      </c>
      <c r="Z58">
        <v>147.4</v>
      </c>
      <c r="AA58">
        <v>124.6</v>
      </c>
      <c r="AB58">
        <v>139.6</v>
      </c>
      <c r="AC58">
        <v>152.5</v>
      </c>
      <c r="AD58">
        <v>134.30000000000001</v>
      </c>
      <c r="AE58">
        <v>138.6</v>
      </c>
      <c r="AF58">
        <v>142.9</v>
      </c>
    </row>
    <row r="59" spans="1:32" x14ac:dyDescent="0.3">
      <c r="A59" t="s">
        <v>34</v>
      </c>
      <c r="B59">
        <v>2019</v>
      </c>
      <c r="C59" t="s">
        <v>40</v>
      </c>
      <c r="D59" t="s">
        <v>40</v>
      </c>
      <c r="E59" t="s">
        <v>40</v>
      </c>
      <c r="F59">
        <v>139.30000000000001</v>
      </c>
      <c r="G59">
        <v>162.69999999999999</v>
      </c>
      <c r="H59">
        <v>140</v>
      </c>
      <c r="I59">
        <v>144</v>
      </c>
      <c r="J59">
        <v>122.5</v>
      </c>
      <c r="K59">
        <v>150.30000000000001</v>
      </c>
      <c r="L59">
        <v>160.30000000000001</v>
      </c>
      <c r="M59">
        <v>130</v>
      </c>
      <c r="N59">
        <v>111.1</v>
      </c>
      <c r="O59">
        <v>141.69999999999999</v>
      </c>
      <c r="P59">
        <v>134.69999999999999</v>
      </c>
      <c r="Q59">
        <v>156.19999999999999</v>
      </c>
      <c r="R59">
        <v>144.69999999999999</v>
      </c>
      <c r="S59">
        <v>165.2</v>
      </c>
      <c r="T59">
        <v>148.9</v>
      </c>
      <c r="U59">
        <v>140.5</v>
      </c>
      <c r="V59">
        <v>147.6</v>
      </c>
      <c r="W59">
        <v>150.6</v>
      </c>
      <c r="X59">
        <v>139.30000000000001</v>
      </c>
      <c r="Y59">
        <v>144.19999999999999</v>
      </c>
      <c r="Z59">
        <v>147.9</v>
      </c>
      <c r="AA59">
        <v>125.6</v>
      </c>
      <c r="AB59">
        <v>140.5</v>
      </c>
      <c r="AC59">
        <v>154</v>
      </c>
      <c r="AD59">
        <v>135.69999999999999</v>
      </c>
      <c r="AE59">
        <v>139.5</v>
      </c>
      <c r="AF59">
        <v>144.19999999999999</v>
      </c>
    </row>
    <row r="60" spans="1:32" x14ac:dyDescent="0.3">
      <c r="A60" t="s">
        <v>34</v>
      </c>
      <c r="B60">
        <v>2019</v>
      </c>
      <c r="C60" t="s">
        <v>41</v>
      </c>
      <c r="D60" t="s">
        <v>41</v>
      </c>
      <c r="E60" t="s">
        <v>41</v>
      </c>
      <c r="F60">
        <v>140.1</v>
      </c>
      <c r="G60">
        <v>160.6</v>
      </c>
      <c r="H60">
        <v>138.5</v>
      </c>
      <c r="I60">
        <v>144.69999999999999</v>
      </c>
      <c r="J60">
        <v>122.9</v>
      </c>
      <c r="K60">
        <v>149.4</v>
      </c>
      <c r="L60">
        <v>167.4</v>
      </c>
      <c r="M60">
        <v>130.9</v>
      </c>
      <c r="N60">
        <v>112</v>
      </c>
      <c r="O60">
        <v>142.6</v>
      </c>
      <c r="P60">
        <v>134.9</v>
      </c>
      <c r="Q60">
        <v>156.6</v>
      </c>
      <c r="R60">
        <v>145.9</v>
      </c>
      <c r="S60">
        <v>165.8</v>
      </c>
      <c r="T60">
        <v>149.1</v>
      </c>
      <c r="U60">
        <v>140.6</v>
      </c>
      <c r="V60">
        <v>147.9</v>
      </c>
      <c r="W60">
        <v>151.6</v>
      </c>
      <c r="X60">
        <v>138.5</v>
      </c>
      <c r="Y60">
        <v>144.5</v>
      </c>
      <c r="Z60">
        <v>148.5</v>
      </c>
      <c r="AA60">
        <v>125.8</v>
      </c>
      <c r="AB60">
        <v>140.9</v>
      </c>
      <c r="AC60">
        <v>154.9</v>
      </c>
      <c r="AD60">
        <v>138.4</v>
      </c>
      <c r="AE60">
        <v>140.19999999999999</v>
      </c>
      <c r="AF60">
        <v>145</v>
      </c>
    </row>
    <row r="61" spans="1:32" x14ac:dyDescent="0.3">
      <c r="A61" t="s">
        <v>34</v>
      </c>
      <c r="B61">
        <v>2019</v>
      </c>
      <c r="C61" t="s">
        <v>42</v>
      </c>
      <c r="D61" t="s">
        <v>42</v>
      </c>
      <c r="E61" t="s">
        <v>42</v>
      </c>
      <c r="F61">
        <v>140.9</v>
      </c>
      <c r="G61">
        <v>160.80000000000001</v>
      </c>
      <c r="H61">
        <v>139.6</v>
      </c>
      <c r="I61">
        <v>145.4</v>
      </c>
      <c r="J61">
        <v>123.5</v>
      </c>
      <c r="K61">
        <v>146.6</v>
      </c>
      <c r="L61">
        <v>173.2</v>
      </c>
      <c r="M61">
        <v>131.6</v>
      </c>
      <c r="N61">
        <v>113.2</v>
      </c>
      <c r="O61">
        <v>144.1</v>
      </c>
      <c r="P61">
        <v>135</v>
      </c>
      <c r="Q61">
        <v>156.80000000000001</v>
      </c>
      <c r="R61">
        <v>147</v>
      </c>
      <c r="S61">
        <v>166.5</v>
      </c>
      <c r="T61">
        <v>149.19999999999999</v>
      </c>
      <c r="U61">
        <v>140.6</v>
      </c>
      <c r="V61">
        <v>147.9</v>
      </c>
      <c r="W61">
        <v>152.19999999999999</v>
      </c>
      <c r="X61">
        <v>139.19999999999999</v>
      </c>
      <c r="Y61">
        <v>144.6</v>
      </c>
      <c r="Z61">
        <v>149</v>
      </c>
      <c r="AA61">
        <v>126.1</v>
      </c>
      <c r="AB61">
        <v>141.30000000000001</v>
      </c>
      <c r="AC61">
        <v>155.19999999999999</v>
      </c>
      <c r="AD61">
        <v>139.69999999999999</v>
      </c>
      <c r="AE61">
        <v>140.69999999999999</v>
      </c>
      <c r="AF61">
        <v>145.80000000000001</v>
      </c>
    </row>
    <row r="62" spans="1:32" x14ac:dyDescent="0.3">
      <c r="A62" t="s">
        <v>34</v>
      </c>
      <c r="B62">
        <v>2019</v>
      </c>
      <c r="C62" t="s">
        <v>43</v>
      </c>
      <c r="D62" t="s">
        <v>43</v>
      </c>
      <c r="E62" t="s">
        <v>43</v>
      </c>
      <c r="F62">
        <v>141.80000000000001</v>
      </c>
      <c r="G62">
        <v>161</v>
      </c>
      <c r="H62">
        <v>142.6</v>
      </c>
      <c r="I62">
        <v>146.19999999999999</v>
      </c>
      <c r="J62">
        <v>123.9</v>
      </c>
      <c r="K62">
        <v>148</v>
      </c>
      <c r="L62">
        <v>188.4</v>
      </c>
      <c r="M62">
        <v>132.5</v>
      </c>
      <c r="N62">
        <v>114</v>
      </c>
      <c r="O62">
        <v>145.4</v>
      </c>
      <c r="P62">
        <v>135.1</v>
      </c>
      <c r="Q62">
        <v>157.1</v>
      </c>
      <c r="R62">
        <v>149.6</v>
      </c>
      <c r="S62">
        <v>167.1</v>
      </c>
      <c r="T62">
        <v>149.4</v>
      </c>
      <c r="U62">
        <v>140.80000000000001</v>
      </c>
      <c r="V62">
        <v>148.19999999999999</v>
      </c>
      <c r="W62">
        <v>153</v>
      </c>
      <c r="X62">
        <v>140.6</v>
      </c>
      <c r="Y62">
        <v>145</v>
      </c>
      <c r="Z62">
        <v>149.4</v>
      </c>
      <c r="AA62">
        <v>126.3</v>
      </c>
      <c r="AB62">
        <v>141.69999999999999</v>
      </c>
      <c r="AC62">
        <v>155.4</v>
      </c>
      <c r="AD62">
        <v>140</v>
      </c>
      <c r="AE62">
        <v>141</v>
      </c>
      <c r="AF62">
        <v>147.19999999999999</v>
      </c>
    </row>
    <row r="63" spans="1:32" x14ac:dyDescent="0.3">
      <c r="A63" t="s">
        <v>34</v>
      </c>
      <c r="B63">
        <v>2019</v>
      </c>
      <c r="C63" t="s">
        <v>45</v>
      </c>
      <c r="D63" t="s">
        <v>45</v>
      </c>
      <c r="E63" t="s">
        <v>45</v>
      </c>
      <c r="F63">
        <v>142.5</v>
      </c>
      <c r="G63">
        <v>163.19999999999999</v>
      </c>
      <c r="H63">
        <v>145.6</v>
      </c>
      <c r="I63">
        <v>146.69999999999999</v>
      </c>
      <c r="J63">
        <v>124.3</v>
      </c>
      <c r="K63">
        <v>147.4</v>
      </c>
      <c r="L63">
        <v>199.6</v>
      </c>
      <c r="M63">
        <v>135.69999999999999</v>
      </c>
      <c r="N63">
        <v>114.2</v>
      </c>
      <c r="O63">
        <v>147</v>
      </c>
      <c r="P63">
        <v>135.30000000000001</v>
      </c>
      <c r="Q63">
        <v>157.5</v>
      </c>
      <c r="R63">
        <v>151.9</v>
      </c>
      <c r="S63">
        <v>167.9</v>
      </c>
      <c r="T63">
        <v>149.9</v>
      </c>
      <c r="U63">
        <v>141</v>
      </c>
      <c r="V63">
        <v>148.6</v>
      </c>
      <c r="W63">
        <v>153.5</v>
      </c>
      <c r="X63">
        <v>142.30000000000001</v>
      </c>
      <c r="Y63">
        <v>145.30000000000001</v>
      </c>
      <c r="Z63">
        <v>149.9</v>
      </c>
      <c r="AA63">
        <v>126.6</v>
      </c>
      <c r="AB63">
        <v>142.1</v>
      </c>
      <c r="AC63">
        <v>155.5</v>
      </c>
      <c r="AD63">
        <v>140.30000000000001</v>
      </c>
      <c r="AE63">
        <v>141.30000000000001</v>
      </c>
      <c r="AF63">
        <v>148.6</v>
      </c>
    </row>
    <row r="64" spans="1:32" x14ac:dyDescent="0.3">
      <c r="A64" t="s">
        <v>34</v>
      </c>
      <c r="B64">
        <v>2019</v>
      </c>
      <c r="C64" t="s">
        <v>46</v>
      </c>
      <c r="D64" t="s">
        <v>46</v>
      </c>
      <c r="E64" t="s">
        <v>46</v>
      </c>
      <c r="F64">
        <v>143.5</v>
      </c>
      <c r="G64">
        <v>165</v>
      </c>
      <c r="H64">
        <v>151.1</v>
      </c>
      <c r="I64">
        <v>148.30000000000001</v>
      </c>
      <c r="J64">
        <v>125.7</v>
      </c>
      <c r="K64">
        <v>145.69999999999999</v>
      </c>
      <c r="L64">
        <v>217</v>
      </c>
      <c r="M64">
        <v>138.30000000000001</v>
      </c>
      <c r="N64">
        <v>114</v>
      </c>
      <c r="O64">
        <v>148.69999999999999</v>
      </c>
      <c r="P64">
        <v>135.80000000000001</v>
      </c>
      <c r="Q64">
        <v>158</v>
      </c>
      <c r="R64">
        <v>155</v>
      </c>
      <c r="S64">
        <v>168.5</v>
      </c>
      <c r="T64">
        <v>150.30000000000001</v>
      </c>
      <c r="U64">
        <v>141.30000000000001</v>
      </c>
      <c r="V64">
        <v>149</v>
      </c>
      <c r="W64">
        <v>152.80000000000001</v>
      </c>
      <c r="X64">
        <v>143.69999999999999</v>
      </c>
      <c r="Y64">
        <v>145.80000000000001</v>
      </c>
      <c r="Z64">
        <v>150.4</v>
      </c>
      <c r="AA64">
        <v>129.80000000000001</v>
      </c>
      <c r="AB64">
        <v>142.30000000000001</v>
      </c>
      <c r="AC64">
        <v>155.69999999999999</v>
      </c>
      <c r="AD64">
        <v>140.4</v>
      </c>
      <c r="AE64">
        <v>142.5</v>
      </c>
      <c r="AF64">
        <v>150.4</v>
      </c>
    </row>
    <row r="65" spans="1:32" x14ac:dyDescent="0.3">
      <c r="A65" t="s">
        <v>33</v>
      </c>
      <c r="B65">
        <v>2019</v>
      </c>
      <c r="C65" t="s">
        <v>31</v>
      </c>
      <c r="D65" t="s">
        <v>31</v>
      </c>
      <c r="E65" t="s">
        <v>31</v>
      </c>
      <c r="F65">
        <v>138.30000000000001</v>
      </c>
      <c r="G65">
        <v>149.4</v>
      </c>
      <c r="H65">
        <v>143.5</v>
      </c>
      <c r="I65">
        <v>141.69999999999999</v>
      </c>
      <c r="J65">
        <v>118.1</v>
      </c>
      <c r="K65">
        <v>135.19999999999999</v>
      </c>
      <c r="L65">
        <v>130.5</v>
      </c>
      <c r="M65">
        <v>118.2</v>
      </c>
      <c r="N65">
        <v>110.4</v>
      </c>
      <c r="O65">
        <v>140.4</v>
      </c>
      <c r="P65">
        <v>128.1</v>
      </c>
      <c r="Q65">
        <v>153.19999999999999</v>
      </c>
      <c r="R65">
        <v>137.30000000000001</v>
      </c>
      <c r="S65">
        <v>164.7</v>
      </c>
      <c r="T65">
        <v>143</v>
      </c>
      <c r="U65">
        <v>130.4</v>
      </c>
      <c r="V65">
        <v>141.1</v>
      </c>
      <c r="W65">
        <v>147.69999999999999</v>
      </c>
      <c r="X65">
        <v>128.6</v>
      </c>
      <c r="Y65">
        <v>136.30000000000001</v>
      </c>
      <c r="Z65">
        <v>137.80000000000001</v>
      </c>
      <c r="AA65">
        <v>118.6</v>
      </c>
      <c r="AB65">
        <v>131.9</v>
      </c>
      <c r="AC65">
        <v>146.6</v>
      </c>
      <c r="AD65">
        <v>131.69999999999999</v>
      </c>
      <c r="AE65">
        <v>131.80000000000001</v>
      </c>
      <c r="AF65">
        <v>138</v>
      </c>
    </row>
    <row r="66" spans="1:32" x14ac:dyDescent="0.3">
      <c r="A66" t="s">
        <v>33</v>
      </c>
      <c r="B66">
        <v>2019</v>
      </c>
      <c r="C66" t="s">
        <v>35</v>
      </c>
      <c r="D66" t="s">
        <v>35</v>
      </c>
      <c r="E66" t="s">
        <v>35</v>
      </c>
      <c r="F66">
        <v>139.4</v>
      </c>
      <c r="G66">
        <v>150.1</v>
      </c>
      <c r="H66">
        <v>145.30000000000001</v>
      </c>
      <c r="I66">
        <v>141.69999999999999</v>
      </c>
      <c r="J66">
        <v>118.4</v>
      </c>
      <c r="K66">
        <v>137</v>
      </c>
      <c r="L66">
        <v>131.6</v>
      </c>
      <c r="M66">
        <v>119.9</v>
      </c>
      <c r="N66">
        <v>110.4</v>
      </c>
      <c r="O66">
        <v>140.80000000000001</v>
      </c>
      <c r="P66">
        <v>128.30000000000001</v>
      </c>
      <c r="Q66">
        <v>153.5</v>
      </c>
      <c r="R66">
        <v>138</v>
      </c>
      <c r="S66">
        <v>164.9</v>
      </c>
      <c r="T66">
        <v>143.30000000000001</v>
      </c>
      <c r="U66">
        <v>130.80000000000001</v>
      </c>
      <c r="V66">
        <v>141.4</v>
      </c>
      <c r="W66">
        <v>148.5</v>
      </c>
      <c r="X66">
        <v>127.1</v>
      </c>
      <c r="Y66">
        <v>136.6</v>
      </c>
      <c r="Z66">
        <v>138.5</v>
      </c>
      <c r="AA66">
        <v>119.2</v>
      </c>
      <c r="AB66">
        <v>132.19999999999999</v>
      </c>
      <c r="AC66">
        <v>146.6</v>
      </c>
      <c r="AD66">
        <v>133</v>
      </c>
      <c r="AE66">
        <v>132.4</v>
      </c>
      <c r="AF66">
        <v>138.6</v>
      </c>
    </row>
    <row r="67" spans="1:32" x14ac:dyDescent="0.3">
      <c r="A67" t="s">
        <v>33</v>
      </c>
      <c r="B67">
        <v>2019</v>
      </c>
      <c r="C67" t="s">
        <v>36</v>
      </c>
      <c r="D67" t="s">
        <v>36</v>
      </c>
      <c r="E67" t="s">
        <v>36</v>
      </c>
      <c r="F67">
        <v>139.69999999999999</v>
      </c>
      <c r="G67">
        <v>151.1</v>
      </c>
      <c r="H67">
        <v>142.9</v>
      </c>
      <c r="I67">
        <v>141.9</v>
      </c>
      <c r="J67">
        <v>118.4</v>
      </c>
      <c r="K67">
        <v>139.4</v>
      </c>
      <c r="L67">
        <v>141.19999999999999</v>
      </c>
      <c r="M67">
        <v>120.7</v>
      </c>
      <c r="N67">
        <v>110.4</v>
      </c>
      <c r="O67">
        <v>140.69999999999999</v>
      </c>
      <c r="P67">
        <v>128.5</v>
      </c>
      <c r="Q67">
        <v>153.9</v>
      </c>
      <c r="R67">
        <v>139.6</v>
      </c>
      <c r="S67">
        <v>165.3</v>
      </c>
      <c r="T67">
        <v>143.5</v>
      </c>
      <c r="U67">
        <v>131.19999999999999</v>
      </c>
      <c r="V67">
        <v>141.6</v>
      </c>
      <c r="W67">
        <v>149</v>
      </c>
      <c r="X67">
        <v>128.80000000000001</v>
      </c>
      <c r="Y67">
        <v>136.80000000000001</v>
      </c>
      <c r="Z67">
        <v>139.19999999999999</v>
      </c>
      <c r="AA67">
        <v>119.9</v>
      </c>
      <c r="AB67">
        <v>133</v>
      </c>
      <c r="AC67">
        <v>146.69999999999999</v>
      </c>
      <c r="AD67">
        <v>132.5</v>
      </c>
      <c r="AE67">
        <v>132.80000000000001</v>
      </c>
      <c r="AF67">
        <v>139.5</v>
      </c>
    </row>
    <row r="68" spans="1:32" x14ac:dyDescent="0.3">
      <c r="A68" s="6" t="s">
        <v>33</v>
      </c>
      <c r="B68" s="6">
        <v>2019</v>
      </c>
      <c r="C68" s="6" t="s">
        <v>37</v>
      </c>
      <c r="D68" s="6" t="s">
        <v>37</v>
      </c>
      <c r="E68" s="6" t="s">
        <v>37</v>
      </c>
      <c r="F68" s="19">
        <f>AVERAGE(F65:F67)</f>
        <v>139.13333333333335</v>
      </c>
      <c r="G68" s="19">
        <f t="shared" ref="G68" si="55">AVERAGE(G65:G67)</f>
        <v>150.20000000000002</v>
      </c>
      <c r="H68" s="19">
        <f t="shared" ref="H68" si="56">AVERAGE(H65:H67)</f>
        <v>143.9</v>
      </c>
      <c r="I68" s="19">
        <f t="shared" ref="I68" si="57">AVERAGE(I65:I67)</f>
        <v>141.76666666666665</v>
      </c>
      <c r="J68" s="19">
        <f t="shared" ref="J68" si="58">AVERAGE(J65:J67)</f>
        <v>118.3</v>
      </c>
      <c r="K68" s="19">
        <f t="shared" ref="K68" si="59">AVERAGE(K65:K67)</f>
        <v>137.20000000000002</v>
      </c>
      <c r="L68" s="19">
        <f t="shared" ref="L68" si="60">AVERAGE(L65:L67)</f>
        <v>134.43333333333334</v>
      </c>
      <c r="M68" s="19">
        <f t="shared" ref="M68" si="61">AVERAGE(M65:M67)</f>
        <v>119.60000000000001</v>
      </c>
      <c r="N68" s="19">
        <f t="shared" ref="N68" si="62">AVERAGE(N65:N67)</f>
        <v>110.40000000000002</v>
      </c>
      <c r="O68" s="19">
        <f t="shared" ref="O68" si="63">AVERAGE(O65:O67)</f>
        <v>140.63333333333335</v>
      </c>
      <c r="P68" s="19">
        <f t="shared" ref="P68" si="64">AVERAGE(P65:P67)</f>
        <v>128.29999999999998</v>
      </c>
      <c r="Q68" s="19">
        <f t="shared" ref="Q68" si="65">AVERAGE(Q65:Q67)</f>
        <v>153.53333333333333</v>
      </c>
      <c r="R68" s="19">
        <f t="shared" ref="R68" si="66">AVERAGE(R65:R67)</f>
        <v>138.29999999999998</v>
      </c>
      <c r="S68" s="19">
        <f t="shared" ref="S68" si="67">AVERAGE(S65:S67)</f>
        <v>164.96666666666667</v>
      </c>
      <c r="T68" s="19">
        <f t="shared" ref="T68" si="68">AVERAGE(T65:T67)</f>
        <v>143.26666666666668</v>
      </c>
      <c r="U68" s="19">
        <f t="shared" ref="U68" si="69">AVERAGE(U65:U67)</f>
        <v>130.80000000000001</v>
      </c>
      <c r="V68" s="19">
        <f t="shared" ref="V68" si="70">AVERAGE(V65:V67)</f>
        <v>141.36666666666667</v>
      </c>
      <c r="W68" s="19">
        <f t="shared" ref="W68" si="71">AVERAGE(W65:W67)</f>
        <v>148.4</v>
      </c>
      <c r="X68" s="19">
        <f t="shared" ref="X68" si="72">AVERAGE(X65:X67)</f>
        <v>128.16666666666666</v>
      </c>
      <c r="Y68" s="19">
        <f t="shared" ref="Y68" si="73">AVERAGE(Y65:Y67)</f>
        <v>136.56666666666666</v>
      </c>
      <c r="Z68" s="19">
        <f t="shared" ref="Z68" si="74">AVERAGE(Z65:Z67)</f>
        <v>138.5</v>
      </c>
      <c r="AA68" s="19">
        <f t="shared" ref="AA68" si="75">AVERAGE(AA65:AA67)</f>
        <v>119.23333333333335</v>
      </c>
      <c r="AB68" s="19">
        <f t="shared" ref="AB68" si="76">AVERAGE(AB65:AB67)</f>
        <v>132.36666666666667</v>
      </c>
      <c r="AC68" s="19">
        <f t="shared" ref="AC68" si="77">AVERAGE(AC65:AC67)</f>
        <v>146.63333333333333</v>
      </c>
      <c r="AD68" s="19">
        <f t="shared" ref="AD68" si="78">AVERAGE(AD65:AD67)</f>
        <v>132.4</v>
      </c>
      <c r="AE68" s="19">
        <f t="shared" ref="AE68" si="79">AVERAGE(AE65:AE67)</f>
        <v>132.33333333333334</v>
      </c>
      <c r="AF68" s="19">
        <f t="shared" ref="AF68" si="80">AVERAGE(AF65:AF67)</f>
        <v>138.70000000000002</v>
      </c>
    </row>
    <row r="69" spans="1:32" x14ac:dyDescent="0.3">
      <c r="A69" t="s">
        <v>33</v>
      </c>
      <c r="B69">
        <v>2019</v>
      </c>
      <c r="C69" t="s">
        <v>38</v>
      </c>
      <c r="D69" t="s">
        <v>38</v>
      </c>
      <c r="E69" t="s">
        <v>38</v>
      </c>
      <c r="F69">
        <v>140.4</v>
      </c>
      <c r="G69">
        <v>156.69999999999999</v>
      </c>
      <c r="H69">
        <v>138.30000000000001</v>
      </c>
      <c r="I69">
        <v>142.4</v>
      </c>
      <c r="J69">
        <v>118.6</v>
      </c>
      <c r="K69">
        <v>149.69999999999999</v>
      </c>
      <c r="L69">
        <v>161.6</v>
      </c>
      <c r="M69">
        <v>124.4</v>
      </c>
      <c r="N69">
        <v>111.2</v>
      </c>
      <c r="O69">
        <v>141</v>
      </c>
      <c r="P69">
        <v>128.9</v>
      </c>
      <c r="Q69">
        <v>154.5</v>
      </c>
      <c r="R69">
        <v>143.80000000000001</v>
      </c>
      <c r="S69">
        <v>166.2</v>
      </c>
      <c r="T69">
        <v>144</v>
      </c>
      <c r="U69">
        <v>131.69999999999999</v>
      </c>
      <c r="V69">
        <v>142.19999999999999</v>
      </c>
      <c r="W69">
        <v>150.1</v>
      </c>
      <c r="X69">
        <v>129.4</v>
      </c>
      <c r="Y69">
        <v>137.19999999999999</v>
      </c>
      <c r="Z69">
        <v>139.80000000000001</v>
      </c>
      <c r="AA69">
        <v>120.1</v>
      </c>
      <c r="AB69">
        <v>134</v>
      </c>
      <c r="AC69">
        <v>148</v>
      </c>
      <c r="AD69">
        <v>132.6</v>
      </c>
      <c r="AE69">
        <v>133.30000000000001</v>
      </c>
      <c r="AF69">
        <v>141.5</v>
      </c>
    </row>
    <row r="70" spans="1:32" x14ac:dyDescent="0.3">
      <c r="A70" t="s">
        <v>33</v>
      </c>
      <c r="B70">
        <v>2019</v>
      </c>
      <c r="C70" t="s">
        <v>39</v>
      </c>
      <c r="D70" t="s">
        <v>39</v>
      </c>
      <c r="E70" t="s">
        <v>39</v>
      </c>
      <c r="F70">
        <v>140.69999999999999</v>
      </c>
      <c r="G70">
        <v>159.6</v>
      </c>
      <c r="H70">
        <v>140.4</v>
      </c>
      <c r="I70">
        <v>143.4</v>
      </c>
      <c r="J70">
        <v>118.6</v>
      </c>
      <c r="K70">
        <v>150.9</v>
      </c>
      <c r="L70">
        <v>169.8</v>
      </c>
      <c r="M70">
        <v>127.4</v>
      </c>
      <c r="N70">
        <v>111.8</v>
      </c>
      <c r="O70">
        <v>141</v>
      </c>
      <c r="P70">
        <v>129</v>
      </c>
      <c r="Q70">
        <v>155.1</v>
      </c>
      <c r="R70">
        <v>145.6</v>
      </c>
      <c r="S70">
        <v>166.7</v>
      </c>
      <c r="T70">
        <v>144.30000000000001</v>
      </c>
      <c r="U70">
        <v>131.69999999999999</v>
      </c>
      <c r="V70">
        <v>142.4</v>
      </c>
      <c r="W70">
        <v>149.4</v>
      </c>
      <c r="X70">
        <v>130.5</v>
      </c>
      <c r="Y70">
        <v>137.4</v>
      </c>
      <c r="Z70">
        <v>140.30000000000001</v>
      </c>
      <c r="AA70">
        <v>119.6</v>
      </c>
      <c r="AB70">
        <v>134.30000000000001</v>
      </c>
      <c r="AC70">
        <v>148.9</v>
      </c>
      <c r="AD70">
        <v>133.69999999999999</v>
      </c>
      <c r="AE70">
        <v>133.6</v>
      </c>
      <c r="AF70">
        <v>142.1</v>
      </c>
    </row>
    <row r="71" spans="1:32" x14ac:dyDescent="0.3">
      <c r="A71" t="s">
        <v>33</v>
      </c>
      <c r="B71">
        <v>2019</v>
      </c>
      <c r="C71" t="s">
        <v>40</v>
      </c>
      <c r="D71" t="s">
        <v>40</v>
      </c>
      <c r="E71" t="s">
        <v>40</v>
      </c>
      <c r="F71">
        <v>141.4</v>
      </c>
      <c r="G71">
        <v>160.19999999999999</v>
      </c>
      <c r="H71">
        <v>142.5</v>
      </c>
      <c r="I71">
        <v>144.1</v>
      </c>
      <c r="J71">
        <v>119.3</v>
      </c>
      <c r="K71">
        <v>154.69999999999999</v>
      </c>
      <c r="L71">
        <v>180.1</v>
      </c>
      <c r="M71">
        <v>128.9</v>
      </c>
      <c r="N71">
        <v>111.8</v>
      </c>
      <c r="O71">
        <v>141.6</v>
      </c>
      <c r="P71">
        <v>129.5</v>
      </c>
      <c r="Q71">
        <v>155.6</v>
      </c>
      <c r="R71">
        <v>147.69999999999999</v>
      </c>
      <c r="S71">
        <v>167.2</v>
      </c>
      <c r="T71">
        <v>144.69999999999999</v>
      </c>
      <c r="U71">
        <v>131.9</v>
      </c>
      <c r="V71">
        <v>142.69999999999999</v>
      </c>
      <c r="W71">
        <v>150.6</v>
      </c>
      <c r="X71">
        <v>127</v>
      </c>
      <c r="Y71">
        <v>137.69999999999999</v>
      </c>
      <c r="Z71">
        <v>140.80000000000001</v>
      </c>
      <c r="AA71">
        <v>120.6</v>
      </c>
      <c r="AB71">
        <v>135</v>
      </c>
      <c r="AC71">
        <v>150.4</v>
      </c>
      <c r="AD71">
        <v>135.1</v>
      </c>
      <c r="AE71">
        <v>134.5</v>
      </c>
      <c r="AF71">
        <v>143.30000000000001</v>
      </c>
    </row>
    <row r="72" spans="1:32" x14ac:dyDescent="0.3">
      <c r="A72" t="s">
        <v>33</v>
      </c>
      <c r="B72">
        <v>2019</v>
      </c>
      <c r="C72" t="s">
        <v>41</v>
      </c>
      <c r="D72" t="s">
        <v>41</v>
      </c>
      <c r="E72" t="s">
        <v>41</v>
      </c>
      <c r="F72">
        <v>142.1</v>
      </c>
      <c r="G72">
        <v>158.30000000000001</v>
      </c>
      <c r="H72">
        <v>140.80000000000001</v>
      </c>
      <c r="I72">
        <v>144.9</v>
      </c>
      <c r="J72">
        <v>119.9</v>
      </c>
      <c r="K72">
        <v>153.9</v>
      </c>
      <c r="L72">
        <v>189.1</v>
      </c>
      <c r="M72">
        <v>129.80000000000001</v>
      </c>
      <c r="N72">
        <v>112.7</v>
      </c>
      <c r="O72">
        <v>142.5</v>
      </c>
      <c r="P72">
        <v>129.80000000000001</v>
      </c>
      <c r="Q72">
        <v>156.19999999999999</v>
      </c>
      <c r="R72">
        <v>149.1</v>
      </c>
      <c r="S72">
        <v>167.9</v>
      </c>
      <c r="T72">
        <v>145</v>
      </c>
      <c r="U72">
        <v>132.19999999999999</v>
      </c>
      <c r="V72">
        <v>143</v>
      </c>
      <c r="W72">
        <v>151.6</v>
      </c>
      <c r="X72">
        <v>125.5</v>
      </c>
      <c r="Y72">
        <v>138.1</v>
      </c>
      <c r="Z72">
        <v>141.5</v>
      </c>
      <c r="AA72">
        <v>120.8</v>
      </c>
      <c r="AB72">
        <v>135.4</v>
      </c>
      <c r="AC72">
        <v>151.5</v>
      </c>
      <c r="AD72">
        <v>137.80000000000001</v>
      </c>
      <c r="AE72">
        <v>135.30000000000001</v>
      </c>
      <c r="AF72">
        <v>144.19999999999999</v>
      </c>
    </row>
    <row r="73" spans="1:32" x14ac:dyDescent="0.3">
      <c r="A73" t="s">
        <v>33</v>
      </c>
      <c r="B73">
        <v>2019</v>
      </c>
      <c r="C73" t="s">
        <v>42</v>
      </c>
      <c r="D73" t="s">
        <v>42</v>
      </c>
      <c r="E73" t="s">
        <v>42</v>
      </c>
      <c r="F73">
        <v>142.69999999999999</v>
      </c>
      <c r="G73">
        <v>158.69999999999999</v>
      </c>
      <c r="H73">
        <v>141.6</v>
      </c>
      <c r="I73">
        <v>144.9</v>
      </c>
      <c r="J73">
        <v>120.8</v>
      </c>
      <c r="K73">
        <v>149.80000000000001</v>
      </c>
      <c r="L73">
        <v>192.4</v>
      </c>
      <c r="M73">
        <v>130.30000000000001</v>
      </c>
      <c r="N73">
        <v>114</v>
      </c>
      <c r="O73">
        <v>143.80000000000001</v>
      </c>
      <c r="P73">
        <v>130</v>
      </c>
      <c r="Q73">
        <v>156.4</v>
      </c>
      <c r="R73">
        <v>149.5</v>
      </c>
      <c r="S73">
        <v>168.6</v>
      </c>
      <c r="T73">
        <v>145.30000000000001</v>
      </c>
      <c r="U73">
        <v>132.19999999999999</v>
      </c>
      <c r="V73">
        <v>143.30000000000001</v>
      </c>
      <c r="W73">
        <v>152.19999999999999</v>
      </c>
      <c r="X73">
        <v>126.6</v>
      </c>
      <c r="Y73">
        <v>138.30000000000001</v>
      </c>
      <c r="Z73">
        <v>141.9</v>
      </c>
      <c r="AA73">
        <v>121.2</v>
      </c>
      <c r="AB73">
        <v>135.9</v>
      </c>
      <c r="AC73">
        <v>151.6</v>
      </c>
      <c r="AD73">
        <v>139</v>
      </c>
      <c r="AE73">
        <v>135.69999999999999</v>
      </c>
      <c r="AF73">
        <v>144.69999999999999</v>
      </c>
    </row>
    <row r="74" spans="1:32" x14ac:dyDescent="0.3">
      <c r="A74" t="s">
        <v>33</v>
      </c>
      <c r="B74">
        <v>2019</v>
      </c>
      <c r="C74" t="s">
        <v>43</v>
      </c>
      <c r="D74" t="s">
        <v>43</v>
      </c>
      <c r="E74" t="s">
        <v>43</v>
      </c>
      <c r="F74">
        <v>143.5</v>
      </c>
      <c r="G74">
        <v>159.80000000000001</v>
      </c>
      <c r="H74">
        <v>144.69999999999999</v>
      </c>
      <c r="I74">
        <v>145.6</v>
      </c>
      <c r="J74">
        <v>121.1</v>
      </c>
      <c r="K74">
        <v>150.6</v>
      </c>
      <c r="L74">
        <v>207.2</v>
      </c>
      <c r="M74">
        <v>131.19999999999999</v>
      </c>
      <c r="N74">
        <v>114.8</v>
      </c>
      <c r="O74">
        <v>145.19999999999999</v>
      </c>
      <c r="P74">
        <v>130.19999999999999</v>
      </c>
      <c r="Q74">
        <v>156.80000000000001</v>
      </c>
      <c r="R74">
        <v>151.9</v>
      </c>
      <c r="S74">
        <v>169.3</v>
      </c>
      <c r="T74">
        <v>145.9</v>
      </c>
      <c r="U74">
        <v>132.4</v>
      </c>
      <c r="V74">
        <v>143.9</v>
      </c>
      <c r="W74">
        <v>153</v>
      </c>
      <c r="X74">
        <v>128.9</v>
      </c>
      <c r="Y74">
        <v>138.69999999999999</v>
      </c>
      <c r="Z74">
        <v>142.4</v>
      </c>
      <c r="AA74">
        <v>121.5</v>
      </c>
      <c r="AB74">
        <v>136.19999999999999</v>
      </c>
      <c r="AC74">
        <v>151.69999999999999</v>
      </c>
      <c r="AD74">
        <v>139.5</v>
      </c>
      <c r="AE74">
        <v>136</v>
      </c>
      <c r="AF74">
        <v>146</v>
      </c>
    </row>
    <row r="75" spans="1:32" x14ac:dyDescent="0.3">
      <c r="A75" t="s">
        <v>33</v>
      </c>
      <c r="B75">
        <v>2019</v>
      </c>
      <c r="C75" t="s">
        <v>45</v>
      </c>
      <c r="D75" t="s">
        <v>45</v>
      </c>
      <c r="E75" t="s">
        <v>45</v>
      </c>
      <c r="F75">
        <v>144.1</v>
      </c>
      <c r="G75">
        <v>162.4</v>
      </c>
      <c r="H75">
        <v>148.4</v>
      </c>
      <c r="I75">
        <v>145.9</v>
      </c>
      <c r="J75">
        <v>121.5</v>
      </c>
      <c r="K75">
        <v>148.80000000000001</v>
      </c>
      <c r="L75">
        <v>215.7</v>
      </c>
      <c r="M75">
        <v>134.6</v>
      </c>
      <c r="N75">
        <v>115</v>
      </c>
      <c r="O75">
        <v>146.30000000000001</v>
      </c>
      <c r="P75">
        <v>130.5</v>
      </c>
      <c r="Q75">
        <v>157.19999999999999</v>
      </c>
      <c r="R75">
        <v>153.6</v>
      </c>
      <c r="S75">
        <v>169.9</v>
      </c>
      <c r="T75">
        <v>146.30000000000001</v>
      </c>
      <c r="U75">
        <v>132.6</v>
      </c>
      <c r="V75">
        <v>144.19999999999999</v>
      </c>
      <c r="W75">
        <v>153.5</v>
      </c>
      <c r="X75">
        <v>132.19999999999999</v>
      </c>
      <c r="Y75">
        <v>139.1</v>
      </c>
      <c r="Z75">
        <v>142.80000000000001</v>
      </c>
      <c r="AA75">
        <v>121.7</v>
      </c>
      <c r="AB75">
        <v>136.69999999999999</v>
      </c>
      <c r="AC75">
        <v>151.80000000000001</v>
      </c>
      <c r="AD75">
        <v>139.80000000000001</v>
      </c>
      <c r="AE75">
        <v>136.30000000000001</v>
      </c>
      <c r="AF75">
        <v>147</v>
      </c>
    </row>
    <row r="76" spans="1:32" x14ac:dyDescent="0.3">
      <c r="A76" t="s">
        <v>33</v>
      </c>
      <c r="B76">
        <v>2019</v>
      </c>
      <c r="C76" t="s">
        <v>46</v>
      </c>
      <c r="D76" t="s">
        <v>46</v>
      </c>
      <c r="E76" t="s">
        <v>46</v>
      </c>
      <c r="F76">
        <v>144.9</v>
      </c>
      <c r="G76">
        <v>164.5</v>
      </c>
      <c r="H76">
        <v>153.69999999999999</v>
      </c>
      <c r="I76">
        <v>147.5</v>
      </c>
      <c r="J76">
        <v>122.7</v>
      </c>
      <c r="K76">
        <v>147.19999999999999</v>
      </c>
      <c r="L76">
        <v>231.5</v>
      </c>
      <c r="M76">
        <v>137.19999999999999</v>
      </c>
      <c r="N76">
        <v>114.7</v>
      </c>
      <c r="O76">
        <v>148</v>
      </c>
      <c r="P76">
        <v>130.80000000000001</v>
      </c>
      <c r="Q76">
        <v>157.69999999999999</v>
      </c>
      <c r="R76">
        <v>156.30000000000001</v>
      </c>
      <c r="S76">
        <v>170.4</v>
      </c>
      <c r="T76">
        <v>146.80000000000001</v>
      </c>
      <c r="U76">
        <v>132.80000000000001</v>
      </c>
      <c r="V76">
        <v>144.6</v>
      </c>
      <c r="W76">
        <v>152.80000000000001</v>
      </c>
      <c r="X76">
        <v>133.6</v>
      </c>
      <c r="Y76">
        <v>139.80000000000001</v>
      </c>
      <c r="Z76">
        <v>143.19999999999999</v>
      </c>
      <c r="AA76">
        <v>125.2</v>
      </c>
      <c r="AB76">
        <v>136.80000000000001</v>
      </c>
      <c r="AC76">
        <v>151.9</v>
      </c>
      <c r="AD76">
        <v>140.19999999999999</v>
      </c>
      <c r="AE76">
        <v>137.69999999999999</v>
      </c>
      <c r="AF76">
        <v>148.30000000000001</v>
      </c>
    </row>
  </sheetData>
  <sortState xmlns:xlrd2="http://schemas.microsoft.com/office/spreadsheetml/2017/richdata2" ref="A2:AF37">
    <sortCondition ref="B2:B37"/>
    <sortCondition ref="A2:A37"/>
  </sortState>
  <phoneticPr fontId="20"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996CD-B0D4-42A4-B928-617D057A87E9}">
  <dimension ref="A1:N373"/>
  <sheetViews>
    <sheetView workbookViewId="0">
      <selection sqref="A1:F1048576"/>
    </sheetView>
  </sheetViews>
  <sheetFormatPr defaultRowHeight="14.4" x14ac:dyDescent="0.3"/>
  <cols>
    <col min="1" max="1" width="11.21875" bestFit="1" customWidth="1"/>
    <col min="2" max="2" width="6.88671875" bestFit="1" customWidth="1"/>
    <col min="3" max="3" width="10" bestFit="1" customWidth="1"/>
    <col min="4" max="4" width="17" bestFit="1" customWidth="1"/>
    <col min="5" max="5" width="17" customWidth="1"/>
    <col min="6" max="6" width="9.6640625" bestFit="1" customWidth="1"/>
    <col min="10" max="10" width="17.5546875" bestFit="1" customWidth="1"/>
    <col min="11" max="11" width="15.5546875" bestFit="1" customWidth="1"/>
    <col min="12" max="14" width="12" bestFit="1" customWidth="1"/>
    <col min="15" max="18" width="7.5546875" bestFit="1" customWidth="1"/>
    <col min="19" max="19" width="10.21875" bestFit="1" customWidth="1"/>
    <col min="20" max="20" width="7.77734375" bestFit="1" customWidth="1"/>
    <col min="21" max="21" width="9.88671875" bestFit="1" customWidth="1"/>
    <col min="22" max="22" width="9.5546875" bestFit="1" customWidth="1"/>
    <col min="23" max="23" width="10" bestFit="1" customWidth="1"/>
    <col min="24" max="24" width="13.5546875" bestFit="1" customWidth="1"/>
    <col min="25" max="26" width="12" bestFit="1" customWidth="1"/>
    <col min="27" max="27" width="6" bestFit="1" customWidth="1"/>
    <col min="28" max="28" width="12" bestFit="1" customWidth="1"/>
    <col min="29" max="31" width="7" bestFit="1" customWidth="1"/>
    <col min="32" max="32" width="10.21875" bestFit="1" customWidth="1"/>
    <col min="33" max="33" width="7.77734375" bestFit="1" customWidth="1"/>
    <col min="34" max="34" width="9.88671875" bestFit="1" customWidth="1"/>
    <col min="35" max="35" width="9.5546875" bestFit="1" customWidth="1"/>
    <col min="36" max="36" width="16.33203125" bestFit="1" customWidth="1"/>
    <col min="37" max="39" width="12" bestFit="1" customWidth="1"/>
    <col min="40" max="40" width="6" bestFit="1" customWidth="1"/>
    <col min="41" max="41" width="12" bestFit="1" customWidth="1"/>
    <col min="42" max="44" width="7" bestFit="1" customWidth="1"/>
    <col min="45" max="45" width="10.21875" bestFit="1" customWidth="1"/>
    <col min="46" max="46" width="7.77734375" bestFit="1" customWidth="1"/>
    <col min="47" max="47" width="9.88671875" bestFit="1" customWidth="1"/>
    <col min="48" max="48" width="9.5546875" bestFit="1" customWidth="1"/>
    <col min="49" max="50" width="12" bestFit="1" customWidth="1"/>
    <col min="51" max="51" width="11.88671875" bestFit="1" customWidth="1"/>
    <col min="52" max="52" width="11.5546875" bestFit="1" customWidth="1"/>
    <col min="53" max="53" width="7" bestFit="1" customWidth="1"/>
    <col min="54" max="54" width="14.6640625" bestFit="1" customWidth="1"/>
    <col min="55" max="56" width="11.5546875" bestFit="1" customWidth="1"/>
    <col min="57" max="57" width="6.21875" bestFit="1" customWidth="1"/>
    <col min="58" max="58" width="14.33203125" bestFit="1" customWidth="1"/>
    <col min="59" max="59" width="11.5546875" bestFit="1" customWidth="1"/>
    <col min="60" max="60" width="11.77734375" bestFit="1" customWidth="1"/>
    <col min="61" max="61" width="12.33203125" bestFit="1" customWidth="1"/>
    <col min="62" max="62" width="15.109375" bestFit="1" customWidth="1"/>
    <col min="63" max="63" width="12" bestFit="1" customWidth="1"/>
  </cols>
  <sheetData>
    <row r="1" spans="1:14" s="2" customFormat="1" x14ac:dyDescent="0.3">
      <c r="A1" s="2" t="s">
        <v>0</v>
      </c>
      <c r="B1" s="2" t="s">
        <v>1</v>
      </c>
      <c r="C1" s="2" t="s">
        <v>2</v>
      </c>
      <c r="D1" s="2" t="s">
        <v>68</v>
      </c>
      <c r="E1" s="2" t="s">
        <v>72</v>
      </c>
      <c r="F1" s="2" t="s">
        <v>20</v>
      </c>
    </row>
    <row r="2" spans="1:14" x14ac:dyDescent="0.3">
      <c r="A2" t="s">
        <v>30</v>
      </c>
      <c r="B2">
        <v>2013</v>
      </c>
      <c r="C2" t="s">
        <v>31</v>
      </c>
      <c r="D2" t="str">
        <f t="shared" ref="D2:D65" si="0">TRIM(C2)</f>
        <v>January</v>
      </c>
      <c r="E2" t="s">
        <v>31</v>
      </c>
      <c r="F2" t="s">
        <v>32</v>
      </c>
    </row>
    <row r="3" spans="1:14" x14ac:dyDescent="0.3">
      <c r="A3" t="s">
        <v>30</v>
      </c>
      <c r="B3">
        <v>2013</v>
      </c>
      <c r="C3" t="s">
        <v>35</v>
      </c>
      <c r="D3" t="str">
        <f t="shared" si="0"/>
        <v>February</v>
      </c>
      <c r="E3" t="s">
        <v>35</v>
      </c>
      <c r="F3" t="s">
        <v>32</v>
      </c>
    </row>
    <row r="4" spans="1:14" x14ac:dyDescent="0.3">
      <c r="A4" t="s">
        <v>30</v>
      </c>
      <c r="B4">
        <v>2013</v>
      </c>
      <c r="C4" t="s">
        <v>36</v>
      </c>
      <c r="D4" t="str">
        <f t="shared" si="0"/>
        <v>March</v>
      </c>
      <c r="E4" t="s">
        <v>36</v>
      </c>
      <c r="F4" t="s">
        <v>32</v>
      </c>
      <c r="J4" s="13" t="s">
        <v>85</v>
      </c>
      <c r="K4" s="13" t="s">
        <v>84</v>
      </c>
    </row>
    <row r="5" spans="1:14" x14ac:dyDescent="0.3">
      <c r="A5" t="s">
        <v>30</v>
      </c>
      <c r="B5">
        <v>2013</v>
      </c>
      <c r="C5" t="s">
        <v>37</v>
      </c>
      <c r="D5" t="str">
        <f t="shared" si="0"/>
        <v>April</v>
      </c>
      <c r="E5" t="s">
        <v>37</v>
      </c>
      <c r="F5" t="s">
        <v>32</v>
      </c>
      <c r="J5" s="13" t="s">
        <v>82</v>
      </c>
      <c r="K5" t="s">
        <v>30</v>
      </c>
      <c r="L5" t="s">
        <v>34</v>
      </c>
      <c r="M5" t="s">
        <v>33</v>
      </c>
      <c r="N5" t="s">
        <v>83</v>
      </c>
    </row>
    <row r="6" spans="1:14" x14ac:dyDescent="0.3">
      <c r="A6" t="s">
        <v>30</v>
      </c>
      <c r="B6">
        <v>2013</v>
      </c>
      <c r="C6" t="s">
        <v>38</v>
      </c>
      <c r="D6" t="str">
        <f t="shared" si="0"/>
        <v>May</v>
      </c>
      <c r="E6" t="s">
        <v>38</v>
      </c>
      <c r="F6" t="s">
        <v>32</v>
      </c>
      <c r="J6" s="14">
        <v>2013</v>
      </c>
      <c r="K6" t="e">
        <v>#DIV/0!</v>
      </c>
      <c r="L6">
        <v>105.60833333333333</v>
      </c>
      <c r="M6">
        <v>105.60833333333333</v>
      </c>
      <c r="N6">
        <v>105.60833333333333</v>
      </c>
    </row>
    <row r="7" spans="1:14" x14ac:dyDescent="0.3">
      <c r="A7" t="s">
        <v>30</v>
      </c>
      <c r="B7">
        <v>2013</v>
      </c>
      <c r="C7" t="s">
        <v>39</v>
      </c>
      <c r="D7" t="str">
        <f t="shared" si="0"/>
        <v>June</v>
      </c>
      <c r="E7" t="s">
        <v>39</v>
      </c>
      <c r="F7" t="s">
        <v>32</v>
      </c>
      <c r="J7" s="15" t="s">
        <v>31</v>
      </c>
      <c r="K7" t="e">
        <v>#DIV/0!</v>
      </c>
      <c r="L7">
        <v>100.3</v>
      </c>
      <c r="M7">
        <v>100.3</v>
      </c>
      <c r="N7">
        <v>100.3</v>
      </c>
    </row>
    <row r="8" spans="1:14" x14ac:dyDescent="0.3">
      <c r="A8" t="s">
        <v>30</v>
      </c>
      <c r="B8">
        <v>2013</v>
      </c>
      <c r="C8" t="s">
        <v>40</v>
      </c>
      <c r="D8" t="str">
        <f t="shared" si="0"/>
        <v>July</v>
      </c>
      <c r="E8" t="s">
        <v>40</v>
      </c>
      <c r="F8" t="s">
        <v>32</v>
      </c>
      <c r="J8" s="15" t="s">
        <v>35</v>
      </c>
      <c r="K8" t="e">
        <v>#DIV/0!</v>
      </c>
      <c r="L8">
        <v>100.4</v>
      </c>
      <c r="M8">
        <v>100.4</v>
      </c>
      <c r="N8">
        <v>100.4</v>
      </c>
    </row>
    <row r="9" spans="1:14" x14ac:dyDescent="0.3">
      <c r="A9" t="s">
        <v>30</v>
      </c>
      <c r="B9">
        <v>2013</v>
      </c>
      <c r="C9" t="s">
        <v>41</v>
      </c>
      <c r="D9" t="str">
        <f t="shared" si="0"/>
        <v>August</v>
      </c>
      <c r="E9" t="s">
        <v>41</v>
      </c>
      <c r="F9" t="s">
        <v>32</v>
      </c>
      <c r="J9" s="15" t="s">
        <v>36</v>
      </c>
      <c r="K9" t="e">
        <v>#DIV/0!</v>
      </c>
      <c r="L9">
        <v>100.4</v>
      </c>
      <c r="M9">
        <v>100.4</v>
      </c>
      <c r="N9">
        <v>100.4</v>
      </c>
    </row>
    <row r="10" spans="1:14" x14ac:dyDescent="0.3">
      <c r="A10" t="s">
        <v>30</v>
      </c>
      <c r="B10">
        <v>2013</v>
      </c>
      <c r="C10" t="s">
        <v>42</v>
      </c>
      <c r="D10" t="str">
        <f t="shared" si="0"/>
        <v>September</v>
      </c>
      <c r="E10" t="s">
        <v>42</v>
      </c>
      <c r="F10" t="s">
        <v>32</v>
      </c>
      <c r="J10" s="15" t="s">
        <v>37</v>
      </c>
      <c r="K10" t="e">
        <v>#DIV/0!</v>
      </c>
      <c r="L10">
        <v>100.5</v>
      </c>
      <c r="M10">
        <v>100.5</v>
      </c>
      <c r="N10">
        <v>100.5</v>
      </c>
    </row>
    <row r="11" spans="1:14" x14ac:dyDescent="0.3">
      <c r="A11" t="s">
        <v>30</v>
      </c>
      <c r="B11">
        <v>2013</v>
      </c>
      <c r="C11" t="s">
        <v>43</v>
      </c>
      <c r="D11" t="str">
        <f t="shared" si="0"/>
        <v>October</v>
      </c>
      <c r="E11" t="s">
        <v>43</v>
      </c>
      <c r="F11" t="s">
        <v>32</v>
      </c>
      <c r="J11" s="15" t="s">
        <v>38</v>
      </c>
      <c r="K11" t="e">
        <v>#DIV/0!</v>
      </c>
      <c r="L11">
        <v>100.5</v>
      </c>
      <c r="M11">
        <v>100.5</v>
      </c>
      <c r="N11">
        <v>100.5</v>
      </c>
    </row>
    <row r="12" spans="1:14" x14ac:dyDescent="0.3">
      <c r="A12" t="s">
        <v>30</v>
      </c>
      <c r="B12">
        <v>2013</v>
      </c>
      <c r="C12" t="s">
        <v>44</v>
      </c>
      <c r="D12" t="str">
        <f t="shared" si="0"/>
        <v>November</v>
      </c>
      <c r="E12" t="s">
        <v>45</v>
      </c>
      <c r="F12" t="s">
        <v>32</v>
      </c>
      <c r="J12" s="15" t="s">
        <v>39</v>
      </c>
      <c r="K12" t="e">
        <v>#DIV/0!</v>
      </c>
      <c r="L12">
        <v>106.6</v>
      </c>
      <c r="M12">
        <v>106.6</v>
      </c>
      <c r="N12">
        <v>106.6</v>
      </c>
    </row>
    <row r="13" spans="1:14" x14ac:dyDescent="0.3">
      <c r="A13" t="s">
        <v>30</v>
      </c>
      <c r="B13">
        <v>2013</v>
      </c>
      <c r="C13" t="s">
        <v>46</v>
      </c>
      <c r="D13" t="str">
        <f t="shared" si="0"/>
        <v>December</v>
      </c>
      <c r="E13" t="s">
        <v>46</v>
      </c>
      <c r="F13" t="s">
        <v>32</v>
      </c>
      <c r="J13" s="15" t="s">
        <v>40</v>
      </c>
      <c r="K13" t="e">
        <v>#DIV/0!</v>
      </c>
      <c r="L13">
        <v>107.7</v>
      </c>
      <c r="M13">
        <v>107.7</v>
      </c>
      <c r="N13">
        <v>107.7</v>
      </c>
    </row>
    <row r="14" spans="1:14" x14ac:dyDescent="0.3">
      <c r="A14" t="s">
        <v>30</v>
      </c>
      <c r="B14">
        <v>2014</v>
      </c>
      <c r="C14" t="s">
        <v>31</v>
      </c>
      <c r="D14" t="str">
        <f t="shared" si="0"/>
        <v>January</v>
      </c>
      <c r="E14" t="s">
        <v>31</v>
      </c>
      <c r="F14" t="s">
        <v>32</v>
      </c>
      <c r="J14" s="15" t="s">
        <v>41</v>
      </c>
      <c r="K14" t="e">
        <v>#DIV/0!</v>
      </c>
      <c r="L14">
        <v>108.9</v>
      </c>
      <c r="M14">
        <v>108.9</v>
      </c>
      <c r="N14">
        <v>108.9</v>
      </c>
    </row>
    <row r="15" spans="1:14" x14ac:dyDescent="0.3">
      <c r="A15" t="s">
        <v>30</v>
      </c>
      <c r="B15">
        <v>2014</v>
      </c>
      <c r="C15" t="s">
        <v>35</v>
      </c>
      <c r="D15" t="str">
        <f t="shared" si="0"/>
        <v>February</v>
      </c>
      <c r="E15" t="s">
        <v>35</v>
      </c>
      <c r="F15" t="s">
        <v>32</v>
      </c>
      <c r="J15" s="15" t="s">
        <v>42</v>
      </c>
      <c r="K15" t="e">
        <v>#DIV/0!</v>
      </c>
      <c r="L15">
        <v>109.7</v>
      </c>
      <c r="M15">
        <v>109.7</v>
      </c>
      <c r="N15">
        <v>109.7</v>
      </c>
    </row>
    <row r="16" spans="1:14" x14ac:dyDescent="0.3">
      <c r="A16" t="s">
        <v>30</v>
      </c>
      <c r="B16">
        <v>2014</v>
      </c>
      <c r="C16" t="s">
        <v>36</v>
      </c>
      <c r="D16" t="str">
        <f t="shared" si="0"/>
        <v>March</v>
      </c>
      <c r="E16" t="s">
        <v>36</v>
      </c>
      <c r="F16" t="s">
        <v>32</v>
      </c>
      <c r="J16" s="15" t="s">
        <v>43</v>
      </c>
      <c r="K16" t="e">
        <v>#DIV/0!</v>
      </c>
      <c r="L16">
        <v>110.5</v>
      </c>
      <c r="M16">
        <v>110.5</v>
      </c>
      <c r="N16">
        <v>110.5</v>
      </c>
    </row>
    <row r="17" spans="1:14" x14ac:dyDescent="0.3">
      <c r="A17" t="s">
        <v>30</v>
      </c>
      <c r="B17">
        <v>2014</v>
      </c>
      <c r="C17" t="s">
        <v>37</v>
      </c>
      <c r="D17" t="str">
        <f t="shared" si="0"/>
        <v>April</v>
      </c>
      <c r="E17" t="s">
        <v>37</v>
      </c>
      <c r="F17" t="s">
        <v>32</v>
      </c>
      <c r="J17" s="15" t="s">
        <v>45</v>
      </c>
      <c r="K17" t="e">
        <v>#DIV/0!</v>
      </c>
      <c r="L17">
        <v>111.1</v>
      </c>
      <c r="M17">
        <v>111.1</v>
      </c>
      <c r="N17">
        <v>111.1</v>
      </c>
    </row>
    <row r="18" spans="1:14" x14ac:dyDescent="0.3">
      <c r="A18" t="s">
        <v>30</v>
      </c>
      <c r="B18">
        <v>2014</v>
      </c>
      <c r="C18" t="s">
        <v>38</v>
      </c>
      <c r="D18" t="str">
        <f t="shared" si="0"/>
        <v>May</v>
      </c>
      <c r="E18" t="s">
        <v>38</v>
      </c>
      <c r="F18" t="s">
        <v>32</v>
      </c>
      <c r="J18" s="15" t="s">
        <v>46</v>
      </c>
      <c r="K18" t="e">
        <v>#DIV/0!</v>
      </c>
      <c r="L18">
        <v>110.7</v>
      </c>
      <c r="M18">
        <v>110.7</v>
      </c>
      <c r="N18">
        <v>110.7</v>
      </c>
    </row>
    <row r="19" spans="1:14" x14ac:dyDescent="0.3">
      <c r="A19" t="s">
        <v>30</v>
      </c>
      <c r="B19">
        <v>2014</v>
      </c>
      <c r="C19" t="s">
        <v>39</v>
      </c>
      <c r="D19" t="str">
        <f t="shared" si="0"/>
        <v>June</v>
      </c>
      <c r="E19" t="s">
        <v>39</v>
      </c>
      <c r="F19" t="s">
        <v>32</v>
      </c>
      <c r="J19" s="14">
        <v>2014</v>
      </c>
      <c r="K19" t="e">
        <v>#DIV/0!</v>
      </c>
      <c r="L19">
        <v>114.675</v>
      </c>
      <c r="M19">
        <v>114.675</v>
      </c>
      <c r="N19">
        <v>114.675</v>
      </c>
    </row>
    <row r="20" spans="1:14" x14ac:dyDescent="0.3">
      <c r="A20" t="s">
        <v>30</v>
      </c>
      <c r="B20">
        <v>2014</v>
      </c>
      <c r="C20" t="s">
        <v>40</v>
      </c>
      <c r="D20" t="str">
        <f t="shared" si="0"/>
        <v>July</v>
      </c>
      <c r="E20" t="s">
        <v>40</v>
      </c>
      <c r="F20" t="s">
        <v>32</v>
      </c>
      <c r="J20" s="15" t="s">
        <v>31</v>
      </c>
      <c r="K20" t="e">
        <v>#DIV/0!</v>
      </c>
      <c r="L20">
        <v>111.6</v>
      </c>
      <c r="M20">
        <v>111.6</v>
      </c>
      <c r="N20">
        <v>111.6</v>
      </c>
    </row>
    <row r="21" spans="1:14" x14ac:dyDescent="0.3">
      <c r="A21" t="s">
        <v>30</v>
      </c>
      <c r="B21">
        <v>2014</v>
      </c>
      <c r="C21" t="s">
        <v>41</v>
      </c>
      <c r="D21" t="str">
        <f t="shared" si="0"/>
        <v>August</v>
      </c>
      <c r="E21" t="s">
        <v>41</v>
      </c>
      <c r="F21" t="s">
        <v>32</v>
      </c>
      <c r="J21" s="15" t="s">
        <v>35</v>
      </c>
      <c r="K21" t="e">
        <v>#DIV/0!</v>
      </c>
      <c r="L21">
        <v>112.5</v>
      </c>
      <c r="M21">
        <v>112.5</v>
      </c>
      <c r="N21">
        <v>112.5</v>
      </c>
    </row>
    <row r="22" spans="1:14" x14ac:dyDescent="0.3">
      <c r="A22" t="s">
        <v>30</v>
      </c>
      <c r="B22">
        <v>2014</v>
      </c>
      <c r="C22" t="s">
        <v>42</v>
      </c>
      <c r="D22" t="str">
        <f t="shared" si="0"/>
        <v>September</v>
      </c>
      <c r="E22" t="s">
        <v>42</v>
      </c>
      <c r="F22" t="s">
        <v>32</v>
      </c>
      <c r="J22" s="15" t="s">
        <v>36</v>
      </c>
      <c r="K22" t="e">
        <v>#DIV/0!</v>
      </c>
      <c r="L22">
        <v>113.2</v>
      </c>
      <c r="M22">
        <v>113.2</v>
      </c>
      <c r="N22">
        <v>113.2</v>
      </c>
    </row>
    <row r="23" spans="1:14" x14ac:dyDescent="0.3">
      <c r="A23" t="s">
        <v>30</v>
      </c>
      <c r="B23">
        <v>2014</v>
      </c>
      <c r="C23" t="s">
        <v>43</v>
      </c>
      <c r="D23" t="str">
        <f t="shared" si="0"/>
        <v>October</v>
      </c>
      <c r="E23" t="s">
        <v>43</v>
      </c>
      <c r="F23" t="s">
        <v>32</v>
      </c>
      <c r="J23" s="15" t="s">
        <v>37</v>
      </c>
      <c r="K23" t="e">
        <v>#DIV/0!</v>
      </c>
      <c r="L23">
        <v>113.9</v>
      </c>
      <c r="M23">
        <v>113.9</v>
      </c>
      <c r="N23">
        <v>113.9</v>
      </c>
    </row>
    <row r="24" spans="1:14" x14ac:dyDescent="0.3">
      <c r="A24" t="s">
        <v>30</v>
      </c>
      <c r="B24">
        <v>2014</v>
      </c>
      <c r="C24" t="s">
        <v>45</v>
      </c>
      <c r="D24" t="str">
        <f t="shared" si="0"/>
        <v>November</v>
      </c>
      <c r="E24" t="s">
        <v>45</v>
      </c>
      <c r="F24" t="s">
        <v>32</v>
      </c>
      <c r="J24" s="15" t="s">
        <v>38</v>
      </c>
      <c r="K24" t="e">
        <v>#DIV/0!</v>
      </c>
      <c r="L24">
        <v>114.3</v>
      </c>
      <c r="M24">
        <v>114.3</v>
      </c>
      <c r="N24">
        <v>114.3</v>
      </c>
    </row>
    <row r="25" spans="1:14" x14ac:dyDescent="0.3">
      <c r="A25" t="s">
        <v>30</v>
      </c>
      <c r="B25">
        <v>2014</v>
      </c>
      <c r="C25" t="s">
        <v>46</v>
      </c>
      <c r="D25" t="str">
        <f t="shared" si="0"/>
        <v>December</v>
      </c>
      <c r="E25" t="s">
        <v>46</v>
      </c>
      <c r="F25" t="s">
        <v>32</v>
      </c>
      <c r="J25" s="15" t="s">
        <v>39</v>
      </c>
      <c r="K25" t="e">
        <v>#DIV/0!</v>
      </c>
      <c r="L25">
        <v>113.9</v>
      </c>
      <c r="M25">
        <v>113.9</v>
      </c>
      <c r="N25">
        <v>113.9</v>
      </c>
    </row>
    <row r="26" spans="1:14" x14ac:dyDescent="0.3">
      <c r="A26" t="s">
        <v>30</v>
      </c>
      <c r="B26">
        <v>2015</v>
      </c>
      <c r="C26" t="s">
        <v>31</v>
      </c>
      <c r="D26" t="str">
        <f t="shared" si="0"/>
        <v>January</v>
      </c>
      <c r="E26" t="s">
        <v>31</v>
      </c>
      <c r="F26" t="s">
        <v>32</v>
      </c>
      <c r="J26" s="15" t="s">
        <v>40</v>
      </c>
      <c r="K26" t="e">
        <v>#DIV/0!</v>
      </c>
      <c r="L26">
        <v>114.8</v>
      </c>
      <c r="M26">
        <v>114.8</v>
      </c>
      <c r="N26">
        <v>114.8</v>
      </c>
    </row>
    <row r="27" spans="1:14" x14ac:dyDescent="0.3">
      <c r="A27" t="s">
        <v>30</v>
      </c>
      <c r="B27">
        <v>2015</v>
      </c>
      <c r="C27" t="s">
        <v>35</v>
      </c>
      <c r="D27" t="str">
        <f t="shared" si="0"/>
        <v>February</v>
      </c>
      <c r="E27" t="s">
        <v>35</v>
      </c>
      <c r="F27" t="s">
        <v>32</v>
      </c>
      <c r="J27" s="15" t="s">
        <v>41</v>
      </c>
      <c r="K27" t="e">
        <v>#DIV/0!</v>
      </c>
      <c r="L27">
        <v>115.5</v>
      </c>
      <c r="M27">
        <v>115.5</v>
      </c>
      <c r="N27">
        <v>115.5</v>
      </c>
    </row>
    <row r="28" spans="1:14" x14ac:dyDescent="0.3">
      <c r="A28" t="s">
        <v>30</v>
      </c>
      <c r="B28">
        <v>2015</v>
      </c>
      <c r="C28" t="s">
        <v>36</v>
      </c>
      <c r="D28" t="str">
        <f t="shared" si="0"/>
        <v>March</v>
      </c>
      <c r="E28" t="s">
        <v>36</v>
      </c>
      <c r="F28" t="s">
        <v>32</v>
      </c>
      <c r="J28" s="15" t="s">
        <v>42</v>
      </c>
      <c r="K28" t="e">
        <v>#DIV/0!</v>
      </c>
      <c r="L28">
        <v>116.1</v>
      </c>
      <c r="M28">
        <v>116.1</v>
      </c>
      <c r="N28">
        <v>116.1</v>
      </c>
    </row>
    <row r="29" spans="1:14" x14ac:dyDescent="0.3">
      <c r="A29" t="s">
        <v>30</v>
      </c>
      <c r="B29">
        <v>2015</v>
      </c>
      <c r="C29" t="s">
        <v>37</v>
      </c>
      <c r="D29" t="str">
        <f t="shared" si="0"/>
        <v>April</v>
      </c>
      <c r="E29" t="s">
        <v>37</v>
      </c>
      <c r="F29" t="s">
        <v>32</v>
      </c>
      <c r="J29" s="15" t="s">
        <v>43</v>
      </c>
      <c r="K29" t="e">
        <v>#DIV/0!</v>
      </c>
      <c r="L29">
        <v>116.7</v>
      </c>
      <c r="M29">
        <v>116.7</v>
      </c>
      <c r="N29">
        <v>116.7</v>
      </c>
    </row>
    <row r="30" spans="1:14" x14ac:dyDescent="0.3">
      <c r="A30" t="s">
        <v>30</v>
      </c>
      <c r="B30">
        <v>2015</v>
      </c>
      <c r="C30" t="s">
        <v>38</v>
      </c>
      <c r="D30" t="str">
        <f t="shared" si="0"/>
        <v>May</v>
      </c>
      <c r="E30" t="s">
        <v>38</v>
      </c>
      <c r="F30" t="s">
        <v>32</v>
      </c>
      <c r="J30" s="15" t="s">
        <v>45</v>
      </c>
      <c r="K30" t="e">
        <v>#DIV/0!</v>
      </c>
      <c r="L30">
        <v>117.1</v>
      </c>
      <c r="M30">
        <v>117.1</v>
      </c>
      <c r="N30">
        <v>117.1</v>
      </c>
    </row>
    <row r="31" spans="1:14" x14ac:dyDescent="0.3">
      <c r="A31" t="s">
        <v>30</v>
      </c>
      <c r="B31">
        <v>2015</v>
      </c>
      <c r="C31" t="s">
        <v>39</v>
      </c>
      <c r="D31" t="str">
        <f t="shared" si="0"/>
        <v>June</v>
      </c>
      <c r="E31" t="s">
        <v>39</v>
      </c>
      <c r="F31" t="s">
        <v>32</v>
      </c>
      <c r="J31" s="15" t="s">
        <v>46</v>
      </c>
      <c r="K31" t="e">
        <v>#DIV/0!</v>
      </c>
      <c r="L31">
        <v>116.5</v>
      </c>
      <c r="M31">
        <v>116.5</v>
      </c>
      <c r="N31">
        <v>116.5</v>
      </c>
    </row>
    <row r="32" spans="1:14" x14ac:dyDescent="0.3">
      <c r="A32" t="s">
        <v>30</v>
      </c>
      <c r="B32">
        <v>2015</v>
      </c>
      <c r="C32" t="s">
        <v>40</v>
      </c>
      <c r="D32" t="str">
        <f t="shared" si="0"/>
        <v>July</v>
      </c>
      <c r="E32" t="s">
        <v>40</v>
      </c>
      <c r="F32" t="s">
        <v>32</v>
      </c>
      <c r="J32" s="14">
        <v>2015</v>
      </c>
      <c r="K32" t="e">
        <v>#DIV/0!</v>
      </c>
      <c r="L32">
        <v>120.15833333333335</v>
      </c>
      <c r="M32">
        <v>120.15833333333335</v>
      </c>
      <c r="N32">
        <v>120.15833333333335</v>
      </c>
    </row>
    <row r="33" spans="1:14" x14ac:dyDescent="0.3">
      <c r="A33" t="s">
        <v>30</v>
      </c>
      <c r="B33">
        <v>2015</v>
      </c>
      <c r="C33" t="s">
        <v>41</v>
      </c>
      <c r="D33" t="str">
        <f t="shared" si="0"/>
        <v>August</v>
      </c>
      <c r="E33" t="s">
        <v>41</v>
      </c>
      <c r="F33" t="s">
        <v>32</v>
      </c>
      <c r="J33" s="15" t="s">
        <v>31</v>
      </c>
      <c r="K33" t="e">
        <v>#DIV/0!</v>
      </c>
      <c r="L33">
        <v>117.3</v>
      </c>
      <c r="M33">
        <v>117.3</v>
      </c>
      <c r="N33">
        <v>117.3</v>
      </c>
    </row>
    <row r="34" spans="1:14" x14ac:dyDescent="0.3">
      <c r="A34" t="s">
        <v>30</v>
      </c>
      <c r="B34">
        <v>2015</v>
      </c>
      <c r="C34" t="s">
        <v>42</v>
      </c>
      <c r="D34" t="str">
        <f t="shared" si="0"/>
        <v>September</v>
      </c>
      <c r="E34" t="s">
        <v>42</v>
      </c>
      <c r="F34" t="s">
        <v>32</v>
      </c>
      <c r="J34" s="15" t="s">
        <v>35</v>
      </c>
      <c r="K34" t="e">
        <v>#DIV/0!</v>
      </c>
      <c r="L34">
        <v>118.1</v>
      </c>
      <c r="M34">
        <v>118.1</v>
      </c>
      <c r="N34">
        <v>118.1</v>
      </c>
    </row>
    <row r="35" spans="1:14" x14ac:dyDescent="0.3">
      <c r="A35" t="s">
        <v>30</v>
      </c>
      <c r="B35">
        <v>2015</v>
      </c>
      <c r="C35" t="s">
        <v>43</v>
      </c>
      <c r="D35" t="str">
        <f t="shared" si="0"/>
        <v>October</v>
      </c>
      <c r="E35" t="s">
        <v>43</v>
      </c>
      <c r="F35" t="s">
        <v>32</v>
      </c>
      <c r="J35" s="15" t="s">
        <v>36</v>
      </c>
      <c r="K35" t="e">
        <v>#DIV/0!</v>
      </c>
      <c r="L35">
        <v>118.6</v>
      </c>
      <c r="M35">
        <v>118.6</v>
      </c>
      <c r="N35">
        <v>118.6</v>
      </c>
    </row>
    <row r="36" spans="1:14" x14ac:dyDescent="0.3">
      <c r="A36" t="s">
        <v>30</v>
      </c>
      <c r="B36">
        <v>2015</v>
      </c>
      <c r="C36" t="s">
        <v>45</v>
      </c>
      <c r="D36" t="str">
        <f t="shared" si="0"/>
        <v>November</v>
      </c>
      <c r="E36" t="s">
        <v>45</v>
      </c>
      <c r="F36" t="s">
        <v>32</v>
      </c>
      <c r="J36" s="15" t="s">
        <v>37</v>
      </c>
      <c r="K36" t="e">
        <v>#DIV/0!</v>
      </c>
      <c r="L36">
        <v>119.2</v>
      </c>
      <c r="M36">
        <v>119.2</v>
      </c>
      <c r="N36">
        <v>119.2</v>
      </c>
    </row>
    <row r="37" spans="1:14" x14ac:dyDescent="0.3">
      <c r="A37" t="s">
        <v>30</v>
      </c>
      <c r="B37">
        <v>2015</v>
      </c>
      <c r="C37" t="s">
        <v>46</v>
      </c>
      <c r="D37" t="str">
        <f t="shared" si="0"/>
        <v>December</v>
      </c>
      <c r="E37" t="s">
        <v>46</v>
      </c>
      <c r="F37" t="s">
        <v>32</v>
      </c>
      <c r="J37" s="15" t="s">
        <v>38</v>
      </c>
      <c r="K37" t="e">
        <v>#DIV/0!</v>
      </c>
      <c r="L37">
        <v>119.6</v>
      </c>
      <c r="M37">
        <v>119.6</v>
      </c>
      <c r="N37">
        <v>119.6</v>
      </c>
    </row>
    <row r="38" spans="1:14" x14ac:dyDescent="0.3">
      <c r="A38" t="s">
        <v>30</v>
      </c>
      <c r="B38">
        <v>2016</v>
      </c>
      <c r="C38" t="s">
        <v>31</v>
      </c>
      <c r="D38" t="str">
        <f t="shared" si="0"/>
        <v>January</v>
      </c>
      <c r="E38" t="s">
        <v>31</v>
      </c>
      <c r="F38" t="s">
        <v>32</v>
      </c>
      <c r="J38" s="15" t="s">
        <v>39</v>
      </c>
      <c r="K38" t="e">
        <v>#DIV/0!</v>
      </c>
      <c r="L38">
        <v>119</v>
      </c>
      <c r="M38">
        <v>119</v>
      </c>
      <c r="N38">
        <v>119</v>
      </c>
    </row>
    <row r="39" spans="1:14" x14ac:dyDescent="0.3">
      <c r="A39" t="s">
        <v>30</v>
      </c>
      <c r="B39">
        <v>2016</v>
      </c>
      <c r="C39" t="s">
        <v>35</v>
      </c>
      <c r="D39" t="str">
        <f t="shared" si="0"/>
        <v>February</v>
      </c>
      <c r="E39" t="s">
        <v>35</v>
      </c>
      <c r="F39" t="s">
        <v>32</v>
      </c>
      <c r="J39" s="15" t="s">
        <v>40</v>
      </c>
      <c r="K39" t="e">
        <v>#DIV/0!</v>
      </c>
      <c r="L39">
        <v>119.9</v>
      </c>
      <c r="M39">
        <v>119.9</v>
      </c>
      <c r="N39">
        <v>119.9</v>
      </c>
    </row>
    <row r="40" spans="1:14" x14ac:dyDescent="0.3">
      <c r="A40" t="s">
        <v>30</v>
      </c>
      <c r="B40">
        <v>2016</v>
      </c>
      <c r="C40" t="s">
        <v>36</v>
      </c>
      <c r="D40" t="str">
        <f t="shared" si="0"/>
        <v>March</v>
      </c>
      <c r="E40" t="s">
        <v>36</v>
      </c>
      <c r="F40" t="s">
        <v>32</v>
      </c>
      <c r="J40" s="15" t="s">
        <v>41</v>
      </c>
      <c r="K40" t="e">
        <v>#DIV/0!</v>
      </c>
      <c r="L40">
        <v>120.9</v>
      </c>
      <c r="M40">
        <v>120.9</v>
      </c>
      <c r="N40">
        <v>120.9</v>
      </c>
    </row>
    <row r="41" spans="1:14" x14ac:dyDescent="0.3">
      <c r="A41" t="s">
        <v>30</v>
      </c>
      <c r="B41">
        <v>2016</v>
      </c>
      <c r="C41" t="s">
        <v>37</v>
      </c>
      <c r="D41" t="str">
        <f t="shared" si="0"/>
        <v>April</v>
      </c>
      <c r="E41" t="s">
        <v>37</v>
      </c>
      <c r="F41" t="s">
        <v>32</v>
      </c>
      <c r="J41" s="15" t="s">
        <v>42</v>
      </c>
      <c r="K41" t="e">
        <v>#DIV/0!</v>
      </c>
      <c r="L41">
        <v>121.6</v>
      </c>
      <c r="M41">
        <v>121.6</v>
      </c>
      <c r="N41">
        <v>121.6</v>
      </c>
    </row>
    <row r="42" spans="1:14" x14ac:dyDescent="0.3">
      <c r="A42" t="s">
        <v>30</v>
      </c>
      <c r="B42">
        <v>2016</v>
      </c>
      <c r="C42" t="s">
        <v>38</v>
      </c>
      <c r="D42" t="str">
        <f t="shared" si="0"/>
        <v>May</v>
      </c>
      <c r="E42" t="s">
        <v>38</v>
      </c>
      <c r="F42" t="s">
        <v>32</v>
      </c>
      <c r="J42" s="15" t="s">
        <v>43</v>
      </c>
      <c r="K42" t="e">
        <v>#DIV/0!</v>
      </c>
      <c r="L42">
        <v>122.4</v>
      </c>
      <c r="M42">
        <v>122.4</v>
      </c>
      <c r="N42">
        <v>122.4</v>
      </c>
    </row>
    <row r="43" spans="1:14" x14ac:dyDescent="0.3">
      <c r="A43" t="s">
        <v>30</v>
      </c>
      <c r="B43">
        <v>2016</v>
      </c>
      <c r="C43" t="s">
        <v>39</v>
      </c>
      <c r="D43" t="str">
        <f t="shared" si="0"/>
        <v>June</v>
      </c>
      <c r="E43" t="s">
        <v>39</v>
      </c>
      <c r="F43" t="s">
        <v>32</v>
      </c>
      <c r="J43" s="15" t="s">
        <v>45</v>
      </c>
      <c r="K43" t="e">
        <v>#DIV/0!</v>
      </c>
      <c r="L43">
        <v>122.9</v>
      </c>
      <c r="M43">
        <v>122.9</v>
      </c>
      <c r="N43">
        <v>122.9</v>
      </c>
    </row>
    <row r="44" spans="1:14" x14ac:dyDescent="0.3">
      <c r="A44" t="s">
        <v>30</v>
      </c>
      <c r="B44">
        <v>2016</v>
      </c>
      <c r="C44" t="s">
        <v>40</v>
      </c>
      <c r="D44" t="str">
        <f t="shared" si="0"/>
        <v>July</v>
      </c>
      <c r="E44" t="s">
        <v>40</v>
      </c>
      <c r="F44" t="s">
        <v>32</v>
      </c>
      <c r="J44" s="15" t="s">
        <v>46</v>
      </c>
      <c r="K44" t="e">
        <v>#DIV/0!</v>
      </c>
      <c r="L44">
        <v>122.4</v>
      </c>
      <c r="M44">
        <v>122.4</v>
      </c>
      <c r="N44">
        <v>122.4</v>
      </c>
    </row>
    <row r="45" spans="1:14" x14ac:dyDescent="0.3">
      <c r="A45" t="s">
        <v>30</v>
      </c>
      <c r="B45">
        <v>2016</v>
      </c>
      <c r="C45" t="s">
        <v>41</v>
      </c>
      <c r="D45" t="str">
        <f t="shared" si="0"/>
        <v>August</v>
      </c>
      <c r="E45" t="s">
        <v>41</v>
      </c>
      <c r="F45" t="s">
        <v>32</v>
      </c>
      <c r="J45" s="14">
        <v>2016</v>
      </c>
      <c r="K45" t="e">
        <v>#DIV/0!</v>
      </c>
      <c r="L45">
        <v>126.47500000000001</v>
      </c>
      <c r="M45">
        <v>126.47500000000001</v>
      </c>
      <c r="N45">
        <v>126.47500000000001</v>
      </c>
    </row>
    <row r="46" spans="1:14" x14ac:dyDescent="0.3">
      <c r="A46" t="s">
        <v>30</v>
      </c>
      <c r="B46">
        <v>2016</v>
      </c>
      <c r="C46" t="s">
        <v>42</v>
      </c>
      <c r="D46" t="str">
        <f t="shared" si="0"/>
        <v>September</v>
      </c>
      <c r="E46" t="s">
        <v>42</v>
      </c>
      <c r="F46" t="s">
        <v>32</v>
      </c>
      <c r="J46" s="15" t="s">
        <v>31</v>
      </c>
      <c r="K46" t="e">
        <v>#DIV/0!</v>
      </c>
      <c r="L46">
        <v>123.4</v>
      </c>
      <c r="M46">
        <v>123.4</v>
      </c>
      <c r="N46">
        <v>123.4</v>
      </c>
    </row>
    <row r="47" spans="1:14" x14ac:dyDescent="0.3">
      <c r="A47" t="s">
        <v>30</v>
      </c>
      <c r="B47">
        <v>2016</v>
      </c>
      <c r="C47" t="s">
        <v>43</v>
      </c>
      <c r="D47" t="str">
        <f t="shared" si="0"/>
        <v>October</v>
      </c>
      <c r="E47" t="s">
        <v>43</v>
      </c>
      <c r="F47" t="s">
        <v>32</v>
      </c>
      <c r="J47" s="15" t="s">
        <v>35</v>
      </c>
      <c r="K47" t="e">
        <v>#DIV/0!</v>
      </c>
      <c r="L47">
        <v>124.4</v>
      </c>
      <c r="M47">
        <v>124.4</v>
      </c>
      <c r="N47">
        <v>124.4</v>
      </c>
    </row>
    <row r="48" spans="1:14" x14ac:dyDescent="0.3">
      <c r="A48" t="s">
        <v>30</v>
      </c>
      <c r="B48">
        <v>2016</v>
      </c>
      <c r="C48" t="s">
        <v>45</v>
      </c>
      <c r="D48" t="str">
        <f t="shared" si="0"/>
        <v>November</v>
      </c>
      <c r="E48" t="s">
        <v>45</v>
      </c>
      <c r="F48" t="s">
        <v>32</v>
      </c>
      <c r="J48" s="15" t="s">
        <v>36</v>
      </c>
      <c r="K48" t="e">
        <v>#DIV/0!</v>
      </c>
      <c r="L48">
        <v>124.9</v>
      </c>
      <c r="M48">
        <v>124.9</v>
      </c>
      <c r="N48">
        <v>124.9</v>
      </c>
    </row>
    <row r="49" spans="1:14" x14ac:dyDescent="0.3">
      <c r="A49" t="s">
        <v>30</v>
      </c>
      <c r="B49">
        <v>2016</v>
      </c>
      <c r="C49" t="s">
        <v>46</v>
      </c>
      <c r="D49" t="str">
        <f t="shared" si="0"/>
        <v>December</v>
      </c>
      <c r="E49" t="s">
        <v>46</v>
      </c>
      <c r="F49" t="s">
        <v>32</v>
      </c>
      <c r="J49" s="15" t="s">
        <v>37</v>
      </c>
      <c r="K49" t="e">
        <v>#DIV/0!</v>
      </c>
      <c r="L49">
        <v>125.6</v>
      </c>
      <c r="M49">
        <v>125.6</v>
      </c>
      <c r="N49">
        <v>125.6</v>
      </c>
    </row>
    <row r="50" spans="1:14" x14ac:dyDescent="0.3">
      <c r="A50" t="s">
        <v>30</v>
      </c>
      <c r="B50">
        <v>2017</v>
      </c>
      <c r="C50" t="s">
        <v>31</v>
      </c>
      <c r="D50" t="str">
        <f t="shared" si="0"/>
        <v>January</v>
      </c>
      <c r="E50" t="s">
        <v>31</v>
      </c>
      <c r="F50" t="s">
        <v>32</v>
      </c>
      <c r="J50" s="15" t="s">
        <v>38</v>
      </c>
      <c r="K50" t="e">
        <v>#DIV/0!</v>
      </c>
      <c r="L50">
        <v>126</v>
      </c>
      <c r="M50">
        <v>126</v>
      </c>
      <c r="N50">
        <v>126</v>
      </c>
    </row>
    <row r="51" spans="1:14" x14ac:dyDescent="0.3">
      <c r="A51" t="s">
        <v>30</v>
      </c>
      <c r="B51">
        <v>2017</v>
      </c>
      <c r="C51" t="s">
        <v>35</v>
      </c>
      <c r="D51" t="str">
        <f t="shared" si="0"/>
        <v>February</v>
      </c>
      <c r="E51" t="s">
        <v>35</v>
      </c>
      <c r="F51" t="s">
        <v>32</v>
      </c>
      <c r="J51" s="15" t="s">
        <v>39</v>
      </c>
      <c r="K51" t="e">
        <v>#DIV/0!</v>
      </c>
      <c r="L51">
        <v>125.5</v>
      </c>
      <c r="M51">
        <v>125.5</v>
      </c>
      <c r="N51">
        <v>125.5</v>
      </c>
    </row>
    <row r="52" spans="1:14" x14ac:dyDescent="0.3">
      <c r="A52" t="s">
        <v>30</v>
      </c>
      <c r="B52">
        <v>2017</v>
      </c>
      <c r="C52" t="s">
        <v>36</v>
      </c>
      <c r="D52" t="str">
        <f t="shared" si="0"/>
        <v>March</v>
      </c>
      <c r="E52" t="s">
        <v>36</v>
      </c>
      <c r="F52" t="s">
        <v>32</v>
      </c>
      <c r="J52" s="15" t="s">
        <v>40</v>
      </c>
      <c r="K52" t="e">
        <v>#DIV/0!</v>
      </c>
      <c r="L52">
        <v>126.4</v>
      </c>
      <c r="M52">
        <v>126.4</v>
      </c>
      <c r="N52">
        <v>126.4</v>
      </c>
    </row>
    <row r="53" spans="1:14" x14ac:dyDescent="0.3">
      <c r="A53" t="s">
        <v>30</v>
      </c>
      <c r="B53">
        <v>2017</v>
      </c>
      <c r="C53" t="s">
        <v>37</v>
      </c>
      <c r="D53" t="str">
        <f t="shared" si="0"/>
        <v>April</v>
      </c>
      <c r="E53" t="s">
        <v>37</v>
      </c>
      <c r="F53" t="s">
        <v>32</v>
      </c>
      <c r="J53" s="15" t="s">
        <v>41</v>
      </c>
      <c r="K53" t="e">
        <v>#DIV/0!</v>
      </c>
      <c r="L53">
        <v>127.3</v>
      </c>
      <c r="M53">
        <v>127.3</v>
      </c>
      <c r="N53">
        <v>127.3</v>
      </c>
    </row>
    <row r="54" spans="1:14" x14ac:dyDescent="0.3">
      <c r="A54" t="s">
        <v>30</v>
      </c>
      <c r="B54">
        <v>2017</v>
      </c>
      <c r="C54" t="s">
        <v>38</v>
      </c>
      <c r="D54" t="str">
        <f t="shared" si="0"/>
        <v>May</v>
      </c>
      <c r="E54" t="s">
        <v>38</v>
      </c>
      <c r="F54" t="s">
        <v>32</v>
      </c>
      <c r="J54" s="15" t="s">
        <v>42</v>
      </c>
      <c r="K54" t="e">
        <v>#DIV/0!</v>
      </c>
      <c r="L54">
        <v>127.9</v>
      </c>
      <c r="M54">
        <v>127.9</v>
      </c>
      <c r="N54">
        <v>127.9</v>
      </c>
    </row>
    <row r="55" spans="1:14" x14ac:dyDescent="0.3">
      <c r="A55" t="s">
        <v>30</v>
      </c>
      <c r="B55">
        <v>2017</v>
      </c>
      <c r="C55" t="s">
        <v>39</v>
      </c>
      <c r="D55" t="str">
        <f t="shared" si="0"/>
        <v>June</v>
      </c>
      <c r="E55" t="s">
        <v>39</v>
      </c>
      <c r="F55" t="s">
        <v>32</v>
      </c>
      <c r="J55" s="15" t="s">
        <v>43</v>
      </c>
      <c r="K55" t="e">
        <v>#DIV/0!</v>
      </c>
      <c r="L55">
        <v>128.69999999999999</v>
      </c>
      <c r="M55">
        <v>128.69999999999999</v>
      </c>
      <c r="N55">
        <v>128.69999999999999</v>
      </c>
    </row>
    <row r="56" spans="1:14" x14ac:dyDescent="0.3">
      <c r="A56" t="s">
        <v>30</v>
      </c>
      <c r="B56">
        <v>2017</v>
      </c>
      <c r="C56" t="s">
        <v>40</v>
      </c>
      <c r="D56" t="str">
        <f t="shared" si="0"/>
        <v>July</v>
      </c>
      <c r="E56" t="s">
        <v>40</v>
      </c>
      <c r="F56" t="s">
        <v>32</v>
      </c>
      <c r="J56" s="15" t="s">
        <v>45</v>
      </c>
      <c r="K56" t="e">
        <v>#DIV/0!</v>
      </c>
      <c r="L56">
        <v>129.1</v>
      </c>
      <c r="M56">
        <v>129.1</v>
      </c>
      <c r="N56">
        <v>129.1</v>
      </c>
    </row>
    <row r="57" spans="1:14" x14ac:dyDescent="0.3">
      <c r="A57" t="s">
        <v>30</v>
      </c>
      <c r="B57">
        <v>2017</v>
      </c>
      <c r="C57" t="s">
        <v>41</v>
      </c>
      <c r="D57" t="str">
        <f t="shared" si="0"/>
        <v>August</v>
      </c>
      <c r="E57" t="s">
        <v>41</v>
      </c>
      <c r="F57" t="s">
        <v>32</v>
      </c>
      <c r="J57" s="15" t="s">
        <v>46</v>
      </c>
      <c r="K57" t="e">
        <v>#DIV/0!</v>
      </c>
      <c r="L57">
        <v>128.5</v>
      </c>
      <c r="M57">
        <v>128.5</v>
      </c>
      <c r="N57">
        <v>128.5</v>
      </c>
    </row>
    <row r="58" spans="1:14" x14ac:dyDescent="0.3">
      <c r="A58" t="s">
        <v>30</v>
      </c>
      <c r="B58">
        <v>2017</v>
      </c>
      <c r="C58" t="s">
        <v>42</v>
      </c>
      <c r="D58" t="str">
        <f t="shared" si="0"/>
        <v>September</v>
      </c>
      <c r="E58" t="s">
        <v>42</v>
      </c>
      <c r="F58" t="s">
        <v>32</v>
      </c>
      <c r="J58" s="14">
        <v>2017</v>
      </c>
      <c r="K58" t="e">
        <v>#DIV/0!</v>
      </c>
      <c r="L58">
        <v>133.67499999999998</v>
      </c>
      <c r="M58">
        <v>133.67499999999998</v>
      </c>
      <c r="N58">
        <v>133.67499999999998</v>
      </c>
    </row>
    <row r="59" spans="1:14" x14ac:dyDescent="0.3">
      <c r="A59" t="s">
        <v>30</v>
      </c>
      <c r="B59">
        <v>2017</v>
      </c>
      <c r="C59" t="s">
        <v>43</v>
      </c>
      <c r="D59" t="str">
        <f t="shared" si="0"/>
        <v>October</v>
      </c>
      <c r="E59" t="s">
        <v>43</v>
      </c>
      <c r="F59" t="s">
        <v>32</v>
      </c>
      <c r="J59" s="15" t="s">
        <v>31</v>
      </c>
      <c r="K59" t="e">
        <v>#DIV/0!</v>
      </c>
      <c r="L59">
        <v>129.6</v>
      </c>
      <c r="M59">
        <v>129.6</v>
      </c>
      <c r="N59">
        <v>129.6</v>
      </c>
    </row>
    <row r="60" spans="1:14" x14ac:dyDescent="0.3">
      <c r="A60" t="s">
        <v>30</v>
      </c>
      <c r="B60">
        <v>2017</v>
      </c>
      <c r="C60" t="s">
        <v>45</v>
      </c>
      <c r="D60" t="str">
        <f t="shared" si="0"/>
        <v>November</v>
      </c>
      <c r="E60" t="s">
        <v>45</v>
      </c>
      <c r="F60" t="s">
        <v>32</v>
      </c>
      <c r="J60" s="15" t="s">
        <v>35</v>
      </c>
      <c r="K60" t="e">
        <v>#DIV/0!</v>
      </c>
      <c r="L60">
        <v>130.5</v>
      </c>
      <c r="M60">
        <v>130.5</v>
      </c>
      <c r="N60">
        <v>130.5</v>
      </c>
    </row>
    <row r="61" spans="1:14" x14ac:dyDescent="0.3">
      <c r="A61" t="s">
        <v>30</v>
      </c>
      <c r="B61">
        <v>2017</v>
      </c>
      <c r="C61" t="s">
        <v>46</v>
      </c>
      <c r="D61" t="str">
        <f t="shared" si="0"/>
        <v>December</v>
      </c>
      <c r="E61" t="s">
        <v>46</v>
      </c>
      <c r="F61" t="s">
        <v>32</v>
      </c>
      <c r="J61" s="15" t="s">
        <v>36</v>
      </c>
      <c r="K61" t="e">
        <v>#DIV/0!</v>
      </c>
      <c r="L61">
        <v>131.1</v>
      </c>
      <c r="M61">
        <v>131.1</v>
      </c>
      <c r="N61">
        <v>131.1</v>
      </c>
    </row>
    <row r="62" spans="1:14" x14ac:dyDescent="0.3">
      <c r="A62" t="s">
        <v>30</v>
      </c>
      <c r="B62">
        <v>2018</v>
      </c>
      <c r="C62" t="s">
        <v>31</v>
      </c>
      <c r="D62" t="str">
        <f t="shared" si="0"/>
        <v>January</v>
      </c>
      <c r="E62" t="s">
        <v>31</v>
      </c>
      <c r="F62" t="s">
        <v>32</v>
      </c>
      <c r="J62" s="15" t="s">
        <v>37</v>
      </c>
      <c r="K62" t="e">
        <v>#DIV/0!</v>
      </c>
      <c r="L62">
        <v>131.69999999999999</v>
      </c>
      <c r="M62">
        <v>131.69999999999999</v>
      </c>
      <c r="N62">
        <v>131.69999999999999</v>
      </c>
    </row>
    <row r="63" spans="1:14" x14ac:dyDescent="0.3">
      <c r="A63" t="s">
        <v>30</v>
      </c>
      <c r="B63">
        <v>2018</v>
      </c>
      <c r="C63" t="s">
        <v>35</v>
      </c>
      <c r="D63" t="str">
        <f t="shared" si="0"/>
        <v>February</v>
      </c>
      <c r="E63" t="s">
        <v>35</v>
      </c>
      <c r="F63" t="s">
        <v>32</v>
      </c>
      <c r="J63" s="15" t="s">
        <v>38</v>
      </c>
      <c r="K63" t="e">
        <v>#DIV/0!</v>
      </c>
      <c r="L63">
        <v>132.1</v>
      </c>
      <c r="M63">
        <v>132.1</v>
      </c>
      <c r="N63">
        <v>132.1</v>
      </c>
    </row>
    <row r="64" spans="1:14" x14ac:dyDescent="0.3">
      <c r="A64" t="s">
        <v>30</v>
      </c>
      <c r="B64">
        <v>2018</v>
      </c>
      <c r="C64" t="s">
        <v>36</v>
      </c>
      <c r="D64" t="str">
        <f t="shared" si="0"/>
        <v>March</v>
      </c>
      <c r="E64" t="s">
        <v>36</v>
      </c>
      <c r="F64" t="s">
        <v>32</v>
      </c>
      <c r="J64" s="15" t="s">
        <v>39</v>
      </c>
      <c r="K64" t="e">
        <v>#DIV/0!</v>
      </c>
      <c r="L64">
        <v>131.4</v>
      </c>
      <c r="M64">
        <v>131.4</v>
      </c>
      <c r="N64">
        <v>131.4</v>
      </c>
    </row>
    <row r="65" spans="1:14" x14ac:dyDescent="0.3">
      <c r="A65" t="s">
        <v>30</v>
      </c>
      <c r="B65">
        <v>2018</v>
      </c>
      <c r="C65" t="s">
        <v>37</v>
      </c>
      <c r="D65" t="str">
        <f t="shared" si="0"/>
        <v>April</v>
      </c>
      <c r="E65" t="s">
        <v>37</v>
      </c>
      <c r="F65" t="s">
        <v>32</v>
      </c>
      <c r="J65" s="15" t="s">
        <v>40</v>
      </c>
      <c r="K65" t="e">
        <v>#DIV/0!</v>
      </c>
      <c r="L65">
        <v>132.6</v>
      </c>
      <c r="M65">
        <v>132.6</v>
      </c>
      <c r="N65">
        <v>132.6</v>
      </c>
    </row>
    <row r="66" spans="1:14" x14ac:dyDescent="0.3">
      <c r="A66" t="s">
        <v>30</v>
      </c>
      <c r="B66">
        <v>2018</v>
      </c>
      <c r="C66" t="s">
        <v>38</v>
      </c>
      <c r="D66" t="str">
        <f t="shared" ref="D66:D129" si="1">TRIM(C66)</f>
        <v>May</v>
      </c>
      <c r="E66" t="s">
        <v>38</v>
      </c>
      <c r="F66" t="s">
        <v>32</v>
      </c>
      <c r="J66" s="15" t="s">
        <v>41</v>
      </c>
      <c r="K66" t="e">
        <v>#DIV/0!</v>
      </c>
      <c r="L66">
        <v>134.4</v>
      </c>
      <c r="M66">
        <v>134.4</v>
      </c>
      <c r="N66">
        <v>134.4</v>
      </c>
    </row>
    <row r="67" spans="1:14" x14ac:dyDescent="0.3">
      <c r="A67" t="s">
        <v>30</v>
      </c>
      <c r="B67">
        <v>2018</v>
      </c>
      <c r="C67" t="s">
        <v>39</v>
      </c>
      <c r="D67" t="str">
        <f t="shared" si="1"/>
        <v>June</v>
      </c>
      <c r="E67" t="s">
        <v>39</v>
      </c>
      <c r="F67" t="s">
        <v>32</v>
      </c>
      <c r="J67" s="15" t="s">
        <v>42</v>
      </c>
      <c r="K67" t="e">
        <v>#DIV/0!</v>
      </c>
      <c r="L67">
        <v>135.69999999999999</v>
      </c>
      <c r="M67">
        <v>135.69999999999999</v>
      </c>
      <c r="N67">
        <v>135.69999999999999</v>
      </c>
    </row>
    <row r="68" spans="1:14" x14ac:dyDescent="0.3">
      <c r="A68" t="s">
        <v>30</v>
      </c>
      <c r="B68">
        <v>2018</v>
      </c>
      <c r="C68" t="s">
        <v>40</v>
      </c>
      <c r="D68" t="str">
        <f t="shared" si="1"/>
        <v>July</v>
      </c>
      <c r="E68" t="s">
        <v>40</v>
      </c>
      <c r="F68" t="s">
        <v>32</v>
      </c>
      <c r="J68" s="15" t="s">
        <v>43</v>
      </c>
      <c r="K68" t="e">
        <v>#DIV/0!</v>
      </c>
      <c r="L68">
        <v>137.30000000000001</v>
      </c>
      <c r="M68">
        <v>137.30000000000001</v>
      </c>
      <c r="N68">
        <v>137.30000000000001</v>
      </c>
    </row>
    <row r="69" spans="1:14" x14ac:dyDescent="0.3">
      <c r="A69" t="s">
        <v>30</v>
      </c>
      <c r="B69">
        <v>2018</v>
      </c>
      <c r="C69" t="s">
        <v>41</v>
      </c>
      <c r="D69" t="str">
        <f t="shared" si="1"/>
        <v>August</v>
      </c>
      <c r="E69" t="s">
        <v>41</v>
      </c>
      <c r="F69" t="s">
        <v>32</v>
      </c>
      <c r="J69" s="15" t="s">
        <v>45</v>
      </c>
      <c r="K69" t="e">
        <v>#DIV/0!</v>
      </c>
      <c r="L69">
        <v>138.6</v>
      </c>
      <c r="M69">
        <v>138.6</v>
      </c>
      <c r="N69">
        <v>138.6</v>
      </c>
    </row>
    <row r="70" spans="1:14" x14ac:dyDescent="0.3">
      <c r="A70" t="s">
        <v>30</v>
      </c>
      <c r="B70">
        <v>2018</v>
      </c>
      <c r="C70" t="s">
        <v>42</v>
      </c>
      <c r="D70" t="str">
        <f t="shared" si="1"/>
        <v>September</v>
      </c>
      <c r="E70" t="s">
        <v>42</v>
      </c>
      <c r="F70" t="s">
        <v>32</v>
      </c>
      <c r="J70" s="15" t="s">
        <v>46</v>
      </c>
      <c r="K70" t="e">
        <v>#DIV/0!</v>
      </c>
      <c r="L70">
        <v>139.1</v>
      </c>
      <c r="M70">
        <v>139.1</v>
      </c>
      <c r="N70">
        <v>139.1</v>
      </c>
    </row>
    <row r="71" spans="1:14" x14ac:dyDescent="0.3">
      <c r="A71" t="s">
        <v>30</v>
      </c>
      <c r="B71">
        <v>2018</v>
      </c>
      <c r="C71" t="s">
        <v>43</v>
      </c>
      <c r="D71" t="str">
        <f t="shared" si="1"/>
        <v>October</v>
      </c>
      <c r="E71" t="s">
        <v>43</v>
      </c>
      <c r="F71" t="s">
        <v>32</v>
      </c>
      <c r="J71" s="14">
        <v>2018</v>
      </c>
      <c r="K71" t="e">
        <v>#DIV/0!</v>
      </c>
      <c r="L71">
        <v>143.84166666666667</v>
      </c>
      <c r="M71">
        <v>143.79166666666666</v>
      </c>
      <c r="N71">
        <v>143.81666666666669</v>
      </c>
    </row>
    <row r="72" spans="1:14" x14ac:dyDescent="0.3">
      <c r="A72" t="s">
        <v>30</v>
      </c>
      <c r="B72">
        <v>2018</v>
      </c>
      <c r="C72" t="s">
        <v>45</v>
      </c>
      <c r="D72" t="str">
        <f t="shared" si="1"/>
        <v>November</v>
      </c>
      <c r="E72" t="s">
        <v>45</v>
      </c>
      <c r="F72" t="s">
        <v>32</v>
      </c>
      <c r="J72" s="15" t="s">
        <v>31</v>
      </c>
      <c r="K72" t="e">
        <v>#DIV/0!</v>
      </c>
      <c r="L72">
        <v>140.4</v>
      </c>
      <c r="M72">
        <v>140.4</v>
      </c>
      <c r="N72">
        <v>140.4</v>
      </c>
    </row>
    <row r="73" spans="1:14" x14ac:dyDescent="0.3">
      <c r="A73" t="s">
        <v>30</v>
      </c>
      <c r="B73">
        <v>2018</v>
      </c>
      <c r="C73" t="s">
        <v>46</v>
      </c>
      <c r="D73" t="str">
        <f t="shared" si="1"/>
        <v>December</v>
      </c>
      <c r="E73" t="s">
        <v>46</v>
      </c>
      <c r="F73" t="s">
        <v>32</v>
      </c>
      <c r="J73" s="15" t="s">
        <v>35</v>
      </c>
      <c r="K73" t="e">
        <v>#DIV/0!</v>
      </c>
      <c r="L73">
        <v>141.30000000000001</v>
      </c>
      <c r="M73">
        <v>141.30000000000001</v>
      </c>
      <c r="N73">
        <v>141.30000000000001</v>
      </c>
    </row>
    <row r="74" spans="1:14" x14ac:dyDescent="0.3">
      <c r="A74" t="s">
        <v>30</v>
      </c>
      <c r="B74">
        <v>2019</v>
      </c>
      <c r="C74" t="s">
        <v>31</v>
      </c>
      <c r="D74" t="str">
        <f t="shared" si="1"/>
        <v>January</v>
      </c>
      <c r="E74" t="s">
        <v>31</v>
      </c>
      <c r="F74" t="s">
        <v>32</v>
      </c>
      <c r="J74" s="15" t="s">
        <v>36</v>
      </c>
      <c r="K74" t="e">
        <v>#DIV/0!</v>
      </c>
      <c r="L74">
        <v>142</v>
      </c>
      <c r="M74">
        <v>142</v>
      </c>
      <c r="N74">
        <v>142</v>
      </c>
    </row>
    <row r="75" spans="1:14" x14ac:dyDescent="0.3">
      <c r="A75" t="s">
        <v>30</v>
      </c>
      <c r="B75">
        <v>2019</v>
      </c>
      <c r="C75" t="s">
        <v>35</v>
      </c>
      <c r="D75" t="str">
        <f t="shared" si="1"/>
        <v>February</v>
      </c>
      <c r="E75" t="s">
        <v>35</v>
      </c>
      <c r="F75" t="s">
        <v>32</v>
      </c>
      <c r="J75" s="15" t="s">
        <v>37</v>
      </c>
      <c r="K75" t="e">
        <v>#DIV/0!</v>
      </c>
      <c r="L75">
        <v>142.9</v>
      </c>
      <c r="M75">
        <v>142.9</v>
      </c>
      <c r="N75">
        <v>142.9</v>
      </c>
    </row>
    <row r="76" spans="1:14" x14ac:dyDescent="0.3">
      <c r="A76" t="s">
        <v>30</v>
      </c>
      <c r="B76">
        <v>2019</v>
      </c>
      <c r="C76" t="s">
        <v>36</v>
      </c>
      <c r="D76" t="str">
        <f t="shared" si="1"/>
        <v>March</v>
      </c>
      <c r="E76" t="s">
        <v>36</v>
      </c>
      <c r="F76" t="s">
        <v>32</v>
      </c>
      <c r="J76" s="15" t="s">
        <v>38</v>
      </c>
      <c r="K76" t="e">
        <v>#DIV/0!</v>
      </c>
      <c r="L76">
        <v>143.19999999999999</v>
      </c>
      <c r="M76">
        <v>143.19999999999999</v>
      </c>
      <c r="N76">
        <v>143.19999999999999</v>
      </c>
    </row>
    <row r="77" spans="1:14" x14ac:dyDescent="0.3">
      <c r="A77" t="s">
        <v>30</v>
      </c>
      <c r="B77">
        <v>2019</v>
      </c>
      <c r="C77" t="s">
        <v>38</v>
      </c>
      <c r="D77" t="str">
        <f t="shared" si="1"/>
        <v>May</v>
      </c>
      <c r="E77" t="s">
        <v>38</v>
      </c>
      <c r="F77" t="s">
        <v>32</v>
      </c>
      <c r="J77" s="15" t="s">
        <v>39</v>
      </c>
      <c r="K77" t="e">
        <v>#DIV/0!</v>
      </c>
      <c r="L77">
        <v>142.5</v>
      </c>
      <c r="M77">
        <v>142.5</v>
      </c>
      <c r="N77">
        <v>142.5</v>
      </c>
    </row>
    <row r="78" spans="1:14" x14ac:dyDescent="0.3">
      <c r="A78" t="s">
        <v>30</v>
      </c>
      <c r="B78">
        <v>2019</v>
      </c>
      <c r="C78" t="s">
        <v>39</v>
      </c>
      <c r="D78" t="str">
        <f t="shared" si="1"/>
        <v>June</v>
      </c>
      <c r="E78" t="s">
        <v>39</v>
      </c>
      <c r="F78" t="s">
        <v>32</v>
      </c>
      <c r="J78" s="15" t="s">
        <v>40</v>
      </c>
      <c r="K78" t="e">
        <v>#DIV/0!</v>
      </c>
      <c r="L78">
        <v>143.6</v>
      </c>
      <c r="M78">
        <v>143.6</v>
      </c>
      <c r="N78">
        <v>143.6</v>
      </c>
    </row>
    <row r="79" spans="1:14" x14ac:dyDescent="0.3">
      <c r="A79" t="s">
        <v>30</v>
      </c>
      <c r="B79">
        <v>2019</v>
      </c>
      <c r="C79" t="s">
        <v>40</v>
      </c>
      <c r="D79" t="str">
        <f t="shared" si="1"/>
        <v>July</v>
      </c>
      <c r="E79" t="s">
        <v>40</v>
      </c>
      <c r="F79" t="s">
        <v>32</v>
      </c>
      <c r="J79" s="15" t="s">
        <v>41</v>
      </c>
      <c r="K79" t="e">
        <v>#DIV/0!</v>
      </c>
      <c r="L79">
        <v>144.6</v>
      </c>
      <c r="M79">
        <v>144.6</v>
      </c>
      <c r="N79">
        <v>144.6</v>
      </c>
    </row>
    <row r="80" spans="1:14" x14ac:dyDescent="0.3">
      <c r="A80" t="s">
        <v>30</v>
      </c>
      <c r="B80">
        <v>2019</v>
      </c>
      <c r="C80" t="s">
        <v>41</v>
      </c>
      <c r="D80" t="str">
        <f t="shared" si="1"/>
        <v>August</v>
      </c>
      <c r="E80" t="s">
        <v>41</v>
      </c>
      <c r="F80" t="s">
        <v>32</v>
      </c>
      <c r="J80" s="15" t="s">
        <v>42</v>
      </c>
      <c r="K80" t="e">
        <v>#DIV/0!</v>
      </c>
      <c r="L80">
        <v>145.30000000000001</v>
      </c>
      <c r="M80">
        <v>145.30000000000001</v>
      </c>
      <c r="N80">
        <v>145.30000000000001</v>
      </c>
    </row>
    <row r="81" spans="1:14" x14ac:dyDescent="0.3">
      <c r="A81" t="s">
        <v>30</v>
      </c>
      <c r="B81">
        <v>2019</v>
      </c>
      <c r="C81" t="s">
        <v>42</v>
      </c>
      <c r="D81" t="str">
        <f t="shared" si="1"/>
        <v>September</v>
      </c>
      <c r="E81" t="s">
        <v>42</v>
      </c>
      <c r="F81" t="s">
        <v>32</v>
      </c>
      <c r="J81" s="15" t="s">
        <v>43</v>
      </c>
      <c r="K81" t="e">
        <v>#DIV/0!</v>
      </c>
      <c r="L81">
        <v>146.9</v>
      </c>
      <c r="M81">
        <v>146.30000000000001</v>
      </c>
      <c r="N81">
        <v>146.60000000000002</v>
      </c>
    </row>
    <row r="82" spans="1:14" x14ac:dyDescent="0.3">
      <c r="A82" t="s">
        <v>30</v>
      </c>
      <c r="B82">
        <v>2019</v>
      </c>
      <c r="C82" t="s">
        <v>43</v>
      </c>
      <c r="D82" t="str">
        <f t="shared" si="1"/>
        <v>October</v>
      </c>
      <c r="E82" t="s">
        <v>43</v>
      </c>
      <c r="F82" t="s">
        <v>32</v>
      </c>
      <c r="J82" s="15" t="s">
        <v>45</v>
      </c>
      <c r="K82" t="e">
        <v>#DIV/0!</v>
      </c>
      <c r="L82">
        <v>146.9</v>
      </c>
      <c r="M82">
        <v>146.9</v>
      </c>
      <c r="N82">
        <v>146.9</v>
      </c>
    </row>
    <row r="83" spans="1:14" x14ac:dyDescent="0.3">
      <c r="A83" t="s">
        <v>30</v>
      </c>
      <c r="B83">
        <v>2019</v>
      </c>
      <c r="C83" t="s">
        <v>45</v>
      </c>
      <c r="D83" t="str">
        <f t="shared" si="1"/>
        <v>November</v>
      </c>
      <c r="E83" t="s">
        <v>45</v>
      </c>
      <c r="F83" t="s">
        <v>32</v>
      </c>
      <c r="J83" s="15" t="s">
        <v>46</v>
      </c>
      <c r="K83" t="e">
        <v>#DIV/0!</v>
      </c>
      <c r="L83">
        <v>146.5</v>
      </c>
      <c r="M83">
        <v>146.5</v>
      </c>
      <c r="N83">
        <v>146.5</v>
      </c>
    </row>
    <row r="84" spans="1:14" x14ac:dyDescent="0.3">
      <c r="A84" t="s">
        <v>30</v>
      </c>
      <c r="B84">
        <v>2019</v>
      </c>
      <c r="C84" t="s">
        <v>46</v>
      </c>
      <c r="D84" t="str">
        <f t="shared" si="1"/>
        <v>December</v>
      </c>
      <c r="E84" t="s">
        <v>46</v>
      </c>
      <c r="F84" t="s">
        <v>32</v>
      </c>
      <c r="J84" s="14">
        <v>2019</v>
      </c>
      <c r="K84" t="e">
        <v>#DIV/0!</v>
      </c>
      <c r="L84">
        <v>150.76363636363635</v>
      </c>
      <c r="M84">
        <v>150.76363636363635</v>
      </c>
      <c r="N84">
        <v>150.76363636363635</v>
      </c>
    </row>
    <row r="85" spans="1:14" x14ac:dyDescent="0.3">
      <c r="A85" t="s">
        <v>30</v>
      </c>
      <c r="B85">
        <v>2020</v>
      </c>
      <c r="C85" t="s">
        <v>31</v>
      </c>
      <c r="D85" t="str">
        <f t="shared" si="1"/>
        <v>January</v>
      </c>
      <c r="E85" t="s">
        <v>31</v>
      </c>
      <c r="F85" s="12" t="s">
        <v>32</v>
      </c>
      <c r="J85" s="15" t="s">
        <v>31</v>
      </c>
      <c r="K85" t="e">
        <v>#DIV/0!</v>
      </c>
      <c r="L85">
        <v>147.69999999999999</v>
      </c>
      <c r="M85">
        <v>147.69999999999999</v>
      </c>
      <c r="N85">
        <v>147.69999999999999</v>
      </c>
    </row>
    <row r="86" spans="1:14" x14ac:dyDescent="0.3">
      <c r="A86" t="s">
        <v>30</v>
      </c>
      <c r="B86">
        <v>2020</v>
      </c>
      <c r="C86" t="s">
        <v>35</v>
      </c>
      <c r="D86" t="str">
        <f t="shared" si="1"/>
        <v>February</v>
      </c>
      <c r="E86" t="s">
        <v>35</v>
      </c>
      <c r="F86" s="12" t="s">
        <v>32</v>
      </c>
      <c r="J86" s="15" t="s">
        <v>35</v>
      </c>
      <c r="K86" t="e">
        <v>#DIV/0!</v>
      </c>
      <c r="L86">
        <v>148.5</v>
      </c>
      <c r="M86">
        <v>148.5</v>
      </c>
      <c r="N86">
        <v>148.5</v>
      </c>
    </row>
    <row r="87" spans="1:14" x14ac:dyDescent="0.3">
      <c r="A87" t="s">
        <v>30</v>
      </c>
      <c r="B87">
        <v>2020</v>
      </c>
      <c r="C87" t="s">
        <v>36</v>
      </c>
      <c r="D87" t="str">
        <f t="shared" si="1"/>
        <v>March</v>
      </c>
      <c r="E87" t="s">
        <v>36</v>
      </c>
      <c r="F87" s="12" t="s">
        <v>32</v>
      </c>
      <c r="J87" s="15" t="s">
        <v>36</v>
      </c>
      <c r="K87" t="e">
        <v>#DIV/0!</v>
      </c>
      <c r="L87">
        <v>149</v>
      </c>
      <c r="M87">
        <v>149</v>
      </c>
      <c r="N87">
        <v>149</v>
      </c>
    </row>
    <row r="88" spans="1:14" x14ac:dyDescent="0.3">
      <c r="A88" t="s">
        <v>30</v>
      </c>
      <c r="B88">
        <v>2020</v>
      </c>
      <c r="C88" t="s">
        <v>37</v>
      </c>
      <c r="D88" t="str">
        <f t="shared" si="1"/>
        <v>April</v>
      </c>
      <c r="E88" t="s">
        <v>37</v>
      </c>
      <c r="F88" s="12" t="s">
        <v>32</v>
      </c>
      <c r="J88" s="15" t="s">
        <v>38</v>
      </c>
      <c r="K88" t="e">
        <v>#DIV/0!</v>
      </c>
      <c r="L88">
        <v>150.1</v>
      </c>
      <c r="M88">
        <v>150.1</v>
      </c>
      <c r="N88">
        <v>150.1</v>
      </c>
    </row>
    <row r="89" spans="1:14" x14ac:dyDescent="0.3">
      <c r="A89" t="s">
        <v>30</v>
      </c>
      <c r="B89">
        <v>2020</v>
      </c>
      <c r="C89" t="s">
        <v>38</v>
      </c>
      <c r="D89" t="str">
        <f t="shared" si="1"/>
        <v>May</v>
      </c>
      <c r="E89" t="s">
        <v>38</v>
      </c>
      <c r="F89" s="12" t="s">
        <v>32</v>
      </c>
      <c r="J89" s="15" t="s">
        <v>39</v>
      </c>
      <c r="K89" t="e">
        <v>#DIV/0!</v>
      </c>
      <c r="L89">
        <v>149.4</v>
      </c>
      <c r="M89">
        <v>149.4</v>
      </c>
      <c r="N89">
        <v>149.4</v>
      </c>
    </row>
    <row r="90" spans="1:14" x14ac:dyDescent="0.3">
      <c r="A90" t="s">
        <v>30</v>
      </c>
      <c r="B90">
        <v>2020</v>
      </c>
      <c r="C90" t="s">
        <v>39</v>
      </c>
      <c r="D90" t="str">
        <f t="shared" si="1"/>
        <v>June</v>
      </c>
      <c r="E90" t="s">
        <v>39</v>
      </c>
      <c r="F90" s="12" t="s">
        <v>32</v>
      </c>
      <c r="J90" s="15" t="s">
        <v>40</v>
      </c>
      <c r="K90" t="e">
        <v>#DIV/0!</v>
      </c>
      <c r="L90">
        <v>150.6</v>
      </c>
      <c r="M90">
        <v>150.6</v>
      </c>
      <c r="N90">
        <v>150.6</v>
      </c>
    </row>
    <row r="91" spans="1:14" x14ac:dyDescent="0.3">
      <c r="A91" t="s">
        <v>30</v>
      </c>
      <c r="B91">
        <v>2020</v>
      </c>
      <c r="C91" t="s">
        <v>40</v>
      </c>
      <c r="D91" t="str">
        <f t="shared" si="1"/>
        <v>July</v>
      </c>
      <c r="E91" t="s">
        <v>40</v>
      </c>
      <c r="F91" s="12" t="s">
        <v>32</v>
      </c>
      <c r="J91" s="15" t="s">
        <v>41</v>
      </c>
      <c r="K91" t="e">
        <v>#DIV/0!</v>
      </c>
      <c r="L91">
        <v>151.6</v>
      </c>
      <c r="M91">
        <v>151.6</v>
      </c>
      <c r="N91">
        <v>151.6</v>
      </c>
    </row>
    <row r="92" spans="1:14" x14ac:dyDescent="0.3">
      <c r="A92" t="s">
        <v>30</v>
      </c>
      <c r="B92">
        <v>2020</v>
      </c>
      <c r="C92" t="s">
        <v>41</v>
      </c>
      <c r="D92" t="str">
        <f t="shared" si="1"/>
        <v>August</v>
      </c>
      <c r="E92" t="s">
        <v>41</v>
      </c>
      <c r="F92" s="12" t="s">
        <v>32</v>
      </c>
      <c r="J92" s="15" t="s">
        <v>42</v>
      </c>
      <c r="K92" t="e">
        <v>#DIV/0!</v>
      </c>
      <c r="L92">
        <v>152.19999999999999</v>
      </c>
      <c r="M92">
        <v>152.19999999999999</v>
      </c>
      <c r="N92">
        <v>152.19999999999999</v>
      </c>
    </row>
    <row r="93" spans="1:14" x14ac:dyDescent="0.3">
      <c r="A93" t="s">
        <v>30</v>
      </c>
      <c r="B93">
        <v>2020</v>
      </c>
      <c r="C93" t="s">
        <v>42</v>
      </c>
      <c r="D93" t="str">
        <f t="shared" si="1"/>
        <v>September</v>
      </c>
      <c r="E93" t="s">
        <v>42</v>
      </c>
      <c r="F93" s="12" t="s">
        <v>32</v>
      </c>
      <c r="J93" s="15" t="s">
        <v>43</v>
      </c>
      <c r="K93" t="e">
        <v>#DIV/0!</v>
      </c>
      <c r="L93">
        <v>153</v>
      </c>
      <c r="M93">
        <v>153</v>
      </c>
      <c r="N93">
        <v>153</v>
      </c>
    </row>
    <row r="94" spans="1:14" x14ac:dyDescent="0.3">
      <c r="A94" t="s">
        <v>30</v>
      </c>
      <c r="B94">
        <v>2020</v>
      </c>
      <c r="C94" t="s">
        <v>43</v>
      </c>
      <c r="D94" t="str">
        <f t="shared" si="1"/>
        <v>October</v>
      </c>
      <c r="E94" t="s">
        <v>43</v>
      </c>
      <c r="F94" s="12" t="s">
        <v>32</v>
      </c>
      <c r="J94" s="15" t="s">
        <v>45</v>
      </c>
      <c r="K94" t="e">
        <v>#DIV/0!</v>
      </c>
      <c r="L94">
        <v>153.5</v>
      </c>
      <c r="M94">
        <v>153.5</v>
      </c>
      <c r="N94">
        <v>153.5</v>
      </c>
    </row>
    <row r="95" spans="1:14" x14ac:dyDescent="0.3">
      <c r="A95" t="s">
        <v>30</v>
      </c>
      <c r="B95">
        <v>2020</v>
      </c>
      <c r="C95" t="s">
        <v>45</v>
      </c>
      <c r="D95" t="str">
        <f t="shared" si="1"/>
        <v>November</v>
      </c>
      <c r="E95" t="s">
        <v>45</v>
      </c>
      <c r="F95" s="12" t="s">
        <v>32</v>
      </c>
      <c r="J95" s="15" t="s">
        <v>46</v>
      </c>
      <c r="K95" t="e">
        <v>#DIV/0!</v>
      </c>
      <c r="L95">
        <v>152.80000000000001</v>
      </c>
      <c r="M95">
        <v>152.80000000000001</v>
      </c>
      <c r="N95">
        <v>152.80000000000001</v>
      </c>
    </row>
    <row r="96" spans="1:14" x14ac:dyDescent="0.3">
      <c r="A96" t="s">
        <v>30</v>
      </c>
      <c r="B96">
        <v>2020</v>
      </c>
      <c r="C96" t="s">
        <v>46</v>
      </c>
      <c r="D96" t="str">
        <f t="shared" si="1"/>
        <v>December</v>
      </c>
      <c r="E96" t="s">
        <v>46</v>
      </c>
      <c r="F96" s="12" t="s">
        <v>32</v>
      </c>
      <c r="J96" s="14">
        <v>2020</v>
      </c>
      <c r="K96" t="e">
        <v>#DIV/0!</v>
      </c>
      <c r="L96">
        <v>155.63333333333335</v>
      </c>
      <c r="M96">
        <v>155.63333333333335</v>
      </c>
      <c r="N96">
        <v>155.63333333333335</v>
      </c>
    </row>
    <row r="97" spans="1:14" x14ac:dyDescent="0.3">
      <c r="A97" t="s">
        <v>30</v>
      </c>
      <c r="B97">
        <v>2021</v>
      </c>
      <c r="C97" t="s">
        <v>31</v>
      </c>
      <c r="D97" t="str">
        <f t="shared" si="1"/>
        <v>January</v>
      </c>
      <c r="E97" t="s">
        <v>31</v>
      </c>
      <c r="F97" t="s">
        <v>32</v>
      </c>
      <c r="J97" s="15" t="s">
        <v>31</v>
      </c>
      <c r="K97" t="e">
        <v>#DIV/0!</v>
      </c>
      <c r="L97">
        <v>153.9</v>
      </c>
      <c r="M97">
        <v>153.9</v>
      </c>
      <c r="N97">
        <v>153.9</v>
      </c>
    </row>
    <row r="98" spans="1:14" x14ac:dyDescent="0.3">
      <c r="A98" t="s">
        <v>30</v>
      </c>
      <c r="B98">
        <v>2021</v>
      </c>
      <c r="C98" t="s">
        <v>35</v>
      </c>
      <c r="D98" t="str">
        <f t="shared" si="1"/>
        <v>February</v>
      </c>
      <c r="E98" t="s">
        <v>35</v>
      </c>
      <c r="F98" t="s">
        <v>32</v>
      </c>
      <c r="J98" s="15" t="s">
        <v>35</v>
      </c>
      <c r="K98" t="e">
        <v>#DIV/0!</v>
      </c>
      <c r="L98">
        <v>154.80000000000001</v>
      </c>
      <c r="M98">
        <v>154.80000000000001</v>
      </c>
      <c r="N98">
        <v>154.80000000000001</v>
      </c>
    </row>
    <row r="99" spans="1:14" x14ac:dyDescent="0.3">
      <c r="A99" t="s">
        <v>30</v>
      </c>
      <c r="B99">
        <v>2021</v>
      </c>
      <c r="C99" t="s">
        <v>36</v>
      </c>
      <c r="D99" t="str">
        <f t="shared" si="1"/>
        <v>March</v>
      </c>
      <c r="E99" t="s">
        <v>36</v>
      </c>
      <c r="F99" t="s">
        <v>48</v>
      </c>
      <c r="J99" s="15" t="s">
        <v>36</v>
      </c>
      <c r="K99" t="e">
        <v>#DIV/0!</v>
      </c>
      <c r="L99">
        <v>154.5</v>
      </c>
      <c r="M99">
        <v>154.5</v>
      </c>
      <c r="N99">
        <v>154.5</v>
      </c>
    </row>
    <row r="100" spans="1:14" x14ac:dyDescent="0.3">
      <c r="A100" t="s">
        <v>30</v>
      </c>
      <c r="B100">
        <v>2021</v>
      </c>
      <c r="C100" t="s">
        <v>37</v>
      </c>
      <c r="D100" t="str">
        <f t="shared" si="1"/>
        <v>April</v>
      </c>
      <c r="E100" t="s">
        <v>37</v>
      </c>
      <c r="F100" t="s">
        <v>48</v>
      </c>
      <c r="J100" s="15" t="s">
        <v>37</v>
      </c>
      <c r="K100" t="e">
        <v>#DIV/0!</v>
      </c>
      <c r="L100">
        <v>155.6</v>
      </c>
      <c r="M100">
        <v>155.6</v>
      </c>
      <c r="N100">
        <v>155.6</v>
      </c>
    </row>
    <row r="101" spans="1:14" x14ac:dyDescent="0.3">
      <c r="A101" t="s">
        <v>30</v>
      </c>
      <c r="B101">
        <v>2021</v>
      </c>
      <c r="C101" t="s">
        <v>38</v>
      </c>
      <c r="D101" t="str">
        <f t="shared" si="1"/>
        <v>May</v>
      </c>
      <c r="E101" t="s">
        <v>38</v>
      </c>
      <c r="F101" t="s">
        <v>32</v>
      </c>
      <c r="J101" s="15" t="s">
        <v>38</v>
      </c>
      <c r="K101" t="e">
        <v>#DIV/0!</v>
      </c>
      <c r="L101">
        <v>154.70000000000002</v>
      </c>
      <c r="M101">
        <v>154.70000000000002</v>
      </c>
      <c r="N101">
        <v>154.70000000000002</v>
      </c>
    </row>
    <row r="102" spans="1:14" x14ac:dyDescent="0.3">
      <c r="A102" t="s">
        <v>30</v>
      </c>
      <c r="B102">
        <v>2021</v>
      </c>
      <c r="C102" t="s">
        <v>39</v>
      </c>
      <c r="D102" t="str">
        <f t="shared" si="1"/>
        <v>June</v>
      </c>
      <c r="E102" t="s">
        <v>39</v>
      </c>
      <c r="F102" t="s">
        <v>32</v>
      </c>
      <c r="J102" s="15" t="s">
        <v>39</v>
      </c>
      <c r="K102" t="e">
        <v>#DIV/0!</v>
      </c>
      <c r="L102">
        <v>154.69999999999999</v>
      </c>
      <c r="M102">
        <v>154.69999999999999</v>
      </c>
      <c r="N102">
        <v>154.69999999999999</v>
      </c>
    </row>
    <row r="103" spans="1:14" x14ac:dyDescent="0.3">
      <c r="A103" t="s">
        <v>30</v>
      </c>
      <c r="B103">
        <v>2021</v>
      </c>
      <c r="C103" t="s">
        <v>40</v>
      </c>
      <c r="D103" t="str">
        <f t="shared" si="1"/>
        <v>July</v>
      </c>
      <c r="E103" t="s">
        <v>40</v>
      </c>
      <c r="F103" t="s">
        <v>32</v>
      </c>
      <c r="J103" s="15" t="s">
        <v>40</v>
      </c>
      <c r="K103" t="e">
        <v>#DIV/0!</v>
      </c>
      <c r="L103">
        <v>154.69999999999999</v>
      </c>
      <c r="M103">
        <v>154.69999999999999</v>
      </c>
      <c r="N103">
        <v>154.69999999999999</v>
      </c>
    </row>
    <row r="104" spans="1:14" x14ac:dyDescent="0.3">
      <c r="A104" t="s">
        <v>30</v>
      </c>
      <c r="B104">
        <v>2021</v>
      </c>
      <c r="C104" t="s">
        <v>41</v>
      </c>
      <c r="D104" t="str">
        <f t="shared" si="1"/>
        <v>August</v>
      </c>
      <c r="E104" t="s">
        <v>41</v>
      </c>
      <c r="F104" t="s">
        <v>32</v>
      </c>
      <c r="J104" s="15" t="s">
        <v>41</v>
      </c>
      <c r="K104" t="e">
        <v>#DIV/0!</v>
      </c>
      <c r="L104">
        <v>155.5</v>
      </c>
      <c r="M104">
        <v>155.5</v>
      </c>
      <c r="N104">
        <v>155.5</v>
      </c>
    </row>
    <row r="105" spans="1:14" x14ac:dyDescent="0.3">
      <c r="A105" t="s">
        <v>30</v>
      </c>
      <c r="B105">
        <v>2021</v>
      </c>
      <c r="C105" t="s">
        <v>42</v>
      </c>
      <c r="D105" t="str">
        <f t="shared" si="1"/>
        <v>September</v>
      </c>
      <c r="E105" t="s">
        <v>42</v>
      </c>
      <c r="F105" t="s">
        <v>32</v>
      </c>
      <c r="J105" s="15" t="s">
        <v>42</v>
      </c>
      <c r="K105" t="e">
        <v>#DIV/0!</v>
      </c>
      <c r="L105">
        <v>156.30000000000001</v>
      </c>
      <c r="M105">
        <v>156.30000000000001</v>
      </c>
      <c r="N105">
        <v>156.30000000000001</v>
      </c>
    </row>
    <row r="106" spans="1:14" x14ac:dyDescent="0.3">
      <c r="A106" t="s">
        <v>30</v>
      </c>
      <c r="B106">
        <v>2021</v>
      </c>
      <c r="C106" t="s">
        <v>43</v>
      </c>
      <c r="D106" t="str">
        <f t="shared" si="1"/>
        <v>October</v>
      </c>
      <c r="E106" t="s">
        <v>43</v>
      </c>
      <c r="F106" t="s">
        <v>32</v>
      </c>
      <c r="J106" s="15" t="s">
        <v>43</v>
      </c>
      <c r="K106" t="e">
        <v>#DIV/0!</v>
      </c>
      <c r="L106">
        <v>156.5</v>
      </c>
      <c r="M106">
        <v>156.5</v>
      </c>
      <c r="N106">
        <v>156.5</v>
      </c>
    </row>
    <row r="107" spans="1:14" x14ac:dyDescent="0.3">
      <c r="A107" t="s">
        <v>30</v>
      </c>
      <c r="B107">
        <v>2021</v>
      </c>
      <c r="C107" t="s">
        <v>45</v>
      </c>
      <c r="D107" t="str">
        <f t="shared" si="1"/>
        <v>November</v>
      </c>
      <c r="E107" t="s">
        <v>45</v>
      </c>
      <c r="F107" t="s">
        <v>32</v>
      </c>
      <c r="J107" s="15" t="s">
        <v>45</v>
      </c>
      <c r="K107" t="e">
        <v>#DIV/0!</v>
      </c>
      <c r="L107">
        <v>158</v>
      </c>
      <c r="M107">
        <v>158</v>
      </c>
      <c r="N107">
        <v>158</v>
      </c>
    </row>
    <row r="108" spans="1:14" x14ac:dyDescent="0.3">
      <c r="A108" t="s">
        <v>30</v>
      </c>
      <c r="B108">
        <v>2021</v>
      </c>
      <c r="C108" t="s">
        <v>46</v>
      </c>
      <c r="D108" t="str">
        <f t="shared" si="1"/>
        <v>December</v>
      </c>
      <c r="E108" t="s">
        <v>46</v>
      </c>
      <c r="F108" t="s">
        <v>32</v>
      </c>
      <c r="J108" s="15" t="s">
        <v>46</v>
      </c>
      <c r="K108" t="e">
        <v>#DIV/0!</v>
      </c>
      <c r="L108">
        <v>158.4</v>
      </c>
      <c r="M108">
        <v>158.4</v>
      </c>
      <c r="N108">
        <v>158.4</v>
      </c>
    </row>
    <row r="109" spans="1:14" x14ac:dyDescent="0.3">
      <c r="A109" t="s">
        <v>30</v>
      </c>
      <c r="B109">
        <v>2022</v>
      </c>
      <c r="C109" t="s">
        <v>31</v>
      </c>
      <c r="D109" t="str">
        <f t="shared" si="1"/>
        <v>January</v>
      </c>
      <c r="E109" t="s">
        <v>31</v>
      </c>
      <c r="F109" t="s">
        <v>32</v>
      </c>
      <c r="J109" s="14">
        <v>2021</v>
      </c>
      <c r="K109" t="e">
        <v>#DIV/0!</v>
      </c>
      <c r="L109">
        <v>161.48333333333332</v>
      </c>
      <c r="M109">
        <v>161.48333333333332</v>
      </c>
      <c r="N109">
        <v>161.48333333333332</v>
      </c>
    </row>
    <row r="110" spans="1:14" x14ac:dyDescent="0.3">
      <c r="A110" t="s">
        <v>30</v>
      </c>
      <c r="B110">
        <v>2022</v>
      </c>
      <c r="C110" t="s">
        <v>35</v>
      </c>
      <c r="D110" t="str">
        <f t="shared" si="1"/>
        <v>February</v>
      </c>
      <c r="E110" t="s">
        <v>35</v>
      </c>
      <c r="F110" t="s">
        <v>32</v>
      </c>
      <c r="J110" s="15" t="s">
        <v>31</v>
      </c>
      <c r="K110" t="e">
        <v>#DIV/0!</v>
      </c>
      <c r="L110">
        <v>157.69999999999999</v>
      </c>
      <c r="M110">
        <v>157.69999999999999</v>
      </c>
      <c r="N110">
        <v>157.69999999999999</v>
      </c>
    </row>
    <row r="111" spans="1:14" x14ac:dyDescent="0.3">
      <c r="A111" t="s">
        <v>30</v>
      </c>
      <c r="B111">
        <v>2022</v>
      </c>
      <c r="C111" t="s">
        <v>36</v>
      </c>
      <c r="D111" t="str">
        <f t="shared" si="1"/>
        <v>March</v>
      </c>
      <c r="E111" t="s">
        <v>36</v>
      </c>
      <c r="F111" t="s">
        <v>32</v>
      </c>
      <c r="J111" s="15" t="s">
        <v>35</v>
      </c>
      <c r="K111" t="e">
        <v>#DIV/0!</v>
      </c>
      <c r="L111">
        <v>159.80000000000001</v>
      </c>
      <c r="M111">
        <v>159.80000000000001</v>
      </c>
      <c r="N111">
        <v>159.80000000000001</v>
      </c>
    </row>
    <row r="112" spans="1:14" x14ac:dyDescent="0.3">
      <c r="A112" t="s">
        <v>30</v>
      </c>
      <c r="B112">
        <v>2022</v>
      </c>
      <c r="C112" t="s">
        <v>37</v>
      </c>
      <c r="D112" t="str">
        <f t="shared" si="1"/>
        <v>April</v>
      </c>
      <c r="E112" t="s">
        <v>37</v>
      </c>
      <c r="F112" t="s">
        <v>32</v>
      </c>
      <c r="J112" s="15" t="s">
        <v>36</v>
      </c>
      <c r="K112" t="e">
        <v>#DIV/0!</v>
      </c>
      <c r="L112">
        <v>159.9</v>
      </c>
      <c r="M112">
        <v>159.9</v>
      </c>
      <c r="N112">
        <v>159.9</v>
      </c>
    </row>
    <row r="113" spans="1:14" x14ac:dyDescent="0.3">
      <c r="A113" t="s">
        <v>30</v>
      </c>
      <c r="B113">
        <v>2022</v>
      </c>
      <c r="C113" t="s">
        <v>38</v>
      </c>
      <c r="D113" t="str">
        <f t="shared" si="1"/>
        <v>May</v>
      </c>
      <c r="E113" t="s">
        <v>38</v>
      </c>
      <c r="F113" t="s">
        <v>32</v>
      </c>
      <c r="J113" s="15" t="s">
        <v>37</v>
      </c>
      <c r="K113" t="e">
        <v>#DIV/0!</v>
      </c>
      <c r="L113">
        <v>161.4</v>
      </c>
      <c r="M113">
        <v>161.4</v>
      </c>
      <c r="N113">
        <v>161.4</v>
      </c>
    </row>
    <row r="114" spans="1:14" x14ac:dyDescent="0.3">
      <c r="A114" t="s">
        <v>30</v>
      </c>
      <c r="B114">
        <v>2022</v>
      </c>
      <c r="C114" t="s">
        <v>39</v>
      </c>
      <c r="D114" t="str">
        <f t="shared" si="1"/>
        <v>June</v>
      </c>
      <c r="E114" t="s">
        <v>39</v>
      </c>
      <c r="F114" t="s">
        <v>32</v>
      </c>
      <c r="J114" s="15" t="s">
        <v>38</v>
      </c>
      <c r="K114" t="e">
        <v>#DIV/0!</v>
      </c>
      <c r="L114">
        <v>161.6</v>
      </c>
      <c r="M114">
        <v>161.6</v>
      </c>
      <c r="N114">
        <v>161.6</v>
      </c>
    </row>
    <row r="115" spans="1:14" x14ac:dyDescent="0.3">
      <c r="A115" t="s">
        <v>30</v>
      </c>
      <c r="B115">
        <v>2022</v>
      </c>
      <c r="C115" t="s">
        <v>40</v>
      </c>
      <c r="D115" t="str">
        <f t="shared" si="1"/>
        <v>July</v>
      </c>
      <c r="E115" t="s">
        <v>40</v>
      </c>
      <c r="F115" t="s">
        <v>32</v>
      </c>
      <c r="J115" s="15" t="s">
        <v>39</v>
      </c>
      <c r="K115" t="e">
        <v>#DIV/0!</v>
      </c>
      <c r="L115">
        <v>160.5</v>
      </c>
      <c r="M115">
        <v>160.5</v>
      </c>
      <c r="N115">
        <v>160.5</v>
      </c>
    </row>
    <row r="116" spans="1:14" x14ac:dyDescent="0.3">
      <c r="A116" t="s">
        <v>30</v>
      </c>
      <c r="B116">
        <v>2022</v>
      </c>
      <c r="C116" t="s">
        <v>41</v>
      </c>
      <c r="D116" t="str">
        <f t="shared" si="1"/>
        <v>August</v>
      </c>
      <c r="E116" t="s">
        <v>41</v>
      </c>
      <c r="F116" t="s">
        <v>32</v>
      </c>
      <c r="J116" s="15" t="s">
        <v>40</v>
      </c>
      <c r="K116" t="e">
        <v>#DIV/0!</v>
      </c>
      <c r="L116">
        <v>161.5</v>
      </c>
      <c r="M116">
        <v>161.5</v>
      </c>
      <c r="N116">
        <v>161.5</v>
      </c>
    </row>
    <row r="117" spans="1:14" x14ac:dyDescent="0.3">
      <c r="A117" t="s">
        <v>30</v>
      </c>
      <c r="B117">
        <v>2022</v>
      </c>
      <c r="C117" t="s">
        <v>42</v>
      </c>
      <c r="D117" t="str">
        <f t="shared" si="1"/>
        <v>September</v>
      </c>
      <c r="E117" t="s">
        <v>42</v>
      </c>
      <c r="F117" t="s">
        <v>32</v>
      </c>
      <c r="J117" s="15" t="s">
        <v>41</v>
      </c>
      <c r="K117" t="e">
        <v>#DIV/0!</v>
      </c>
      <c r="L117">
        <v>162.1</v>
      </c>
      <c r="M117">
        <v>162.1</v>
      </c>
      <c r="N117">
        <v>162.1</v>
      </c>
    </row>
    <row r="118" spans="1:14" x14ac:dyDescent="0.3">
      <c r="A118" t="s">
        <v>30</v>
      </c>
      <c r="B118">
        <v>2022</v>
      </c>
      <c r="C118" t="s">
        <v>43</v>
      </c>
      <c r="D118" t="str">
        <f t="shared" si="1"/>
        <v>October</v>
      </c>
      <c r="E118" t="s">
        <v>43</v>
      </c>
      <c r="F118" t="s">
        <v>32</v>
      </c>
      <c r="J118" s="15" t="s">
        <v>42</v>
      </c>
      <c r="K118" t="e">
        <v>#DIV/0!</v>
      </c>
      <c r="L118">
        <v>162.1</v>
      </c>
      <c r="M118">
        <v>162.1</v>
      </c>
      <c r="N118">
        <v>162.1</v>
      </c>
    </row>
    <row r="119" spans="1:14" x14ac:dyDescent="0.3">
      <c r="A119" t="s">
        <v>30</v>
      </c>
      <c r="B119">
        <v>2022</v>
      </c>
      <c r="C119" t="s">
        <v>45</v>
      </c>
      <c r="D119" t="str">
        <f t="shared" si="1"/>
        <v>November</v>
      </c>
      <c r="E119" t="s">
        <v>45</v>
      </c>
      <c r="F119" t="s">
        <v>32</v>
      </c>
      <c r="J119" s="15" t="s">
        <v>43</v>
      </c>
      <c r="K119" t="e">
        <v>#DIV/0!</v>
      </c>
      <c r="L119">
        <v>163.6</v>
      </c>
      <c r="M119">
        <v>163.6</v>
      </c>
      <c r="N119">
        <v>163.6</v>
      </c>
    </row>
    <row r="120" spans="1:14" x14ac:dyDescent="0.3">
      <c r="A120" t="s">
        <v>30</v>
      </c>
      <c r="B120">
        <v>2022</v>
      </c>
      <c r="C120" t="s">
        <v>46</v>
      </c>
      <c r="D120" t="str">
        <f t="shared" si="1"/>
        <v>December</v>
      </c>
      <c r="E120" t="s">
        <v>46</v>
      </c>
      <c r="F120" t="s">
        <v>32</v>
      </c>
      <c r="J120" s="15" t="s">
        <v>45</v>
      </c>
      <c r="K120" t="e">
        <v>#DIV/0!</v>
      </c>
      <c r="L120">
        <v>164.2</v>
      </c>
      <c r="M120">
        <v>164.2</v>
      </c>
      <c r="N120">
        <v>164.2</v>
      </c>
    </row>
    <row r="121" spans="1:14" x14ac:dyDescent="0.3">
      <c r="A121" t="s">
        <v>30</v>
      </c>
      <c r="B121">
        <v>2023</v>
      </c>
      <c r="C121" t="s">
        <v>31</v>
      </c>
      <c r="D121" t="str">
        <f t="shared" si="1"/>
        <v>January</v>
      </c>
      <c r="E121" t="s">
        <v>31</v>
      </c>
      <c r="F121" t="s">
        <v>32</v>
      </c>
      <c r="J121" s="15" t="s">
        <v>46</v>
      </c>
      <c r="K121" t="e">
        <v>#DIV/0!</v>
      </c>
      <c r="L121">
        <v>163.4</v>
      </c>
      <c r="M121">
        <v>163.4</v>
      </c>
      <c r="N121">
        <v>163.4</v>
      </c>
    </row>
    <row r="122" spans="1:14" x14ac:dyDescent="0.3">
      <c r="A122" t="s">
        <v>30</v>
      </c>
      <c r="B122">
        <v>2023</v>
      </c>
      <c r="C122" t="s">
        <v>35</v>
      </c>
      <c r="D122" t="str">
        <f t="shared" si="1"/>
        <v>February</v>
      </c>
      <c r="E122" t="s">
        <v>35</v>
      </c>
      <c r="F122" t="s">
        <v>32</v>
      </c>
      <c r="J122" s="14">
        <v>2022</v>
      </c>
      <c r="K122" t="e">
        <v>#DIV/0!</v>
      </c>
      <c r="L122">
        <v>168.04999999999998</v>
      </c>
      <c r="M122">
        <v>168.04999999999998</v>
      </c>
      <c r="N122">
        <v>168.04999999999998</v>
      </c>
    </row>
    <row r="123" spans="1:14" x14ac:dyDescent="0.3">
      <c r="A123" t="s">
        <v>30</v>
      </c>
      <c r="B123">
        <v>2023</v>
      </c>
      <c r="C123" t="s">
        <v>36</v>
      </c>
      <c r="D123" t="str">
        <f t="shared" si="1"/>
        <v>March</v>
      </c>
      <c r="E123" t="s">
        <v>36</v>
      </c>
      <c r="F123" t="s">
        <v>32</v>
      </c>
      <c r="J123" s="15" t="s">
        <v>31</v>
      </c>
      <c r="K123" t="e">
        <v>#DIV/0!</v>
      </c>
      <c r="L123">
        <v>164.5</v>
      </c>
      <c r="M123">
        <v>164.5</v>
      </c>
      <c r="N123">
        <v>164.5</v>
      </c>
    </row>
    <row r="124" spans="1:14" x14ac:dyDescent="0.3">
      <c r="A124" t="s">
        <v>30</v>
      </c>
      <c r="B124">
        <v>2023</v>
      </c>
      <c r="C124" t="s">
        <v>37</v>
      </c>
      <c r="D124" t="str">
        <f t="shared" si="1"/>
        <v>April</v>
      </c>
      <c r="E124" t="s">
        <v>37</v>
      </c>
      <c r="F124" t="s">
        <v>48</v>
      </c>
      <c r="J124" s="15" t="s">
        <v>35</v>
      </c>
      <c r="K124" t="e">
        <v>#DIV/0!</v>
      </c>
      <c r="L124">
        <v>165.5</v>
      </c>
      <c r="M124">
        <v>165.5</v>
      </c>
      <c r="N124">
        <v>165.5</v>
      </c>
    </row>
    <row r="125" spans="1:14" x14ac:dyDescent="0.3">
      <c r="A125" t="s">
        <v>30</v>
      </c>
      <c r="B125">
        <v>2023</v>
      </c>
      <c r="C125" t="s">
        <v>38</v>
      </c>
      <c r="D125" t="str">
        <f t="shared" si="1"/>
        <v>May</v>
      </c>
      <c r="E125" t="s">
        <v>38</v>
      </c>
      <c r="F125" t="s">
        <v>48</v>
      </c>
      <c r="J125" s="15" t="s">
        <v>36</v>
      </c>
      <c r="K125" t="e">
        <v>#DIV/0!</v>
      </c>
      <c r="L125">
        <v>165.3</v>
      </c>
      <c r="M125">
        <v>165.3</v>
      </c>
      <c r="N125">
        <v>165.3</v>
      </c>
    </row>
    <row r="126" spans="1:14" x14ac:dyDescent="0.3">
      <c r="A126" t="s">
        <v>34</v>
      </c>
      <c r="B126">
        <v>2013</v>
      </c>
      <c r="C126" t="s">
        <v>31</v>
      </c>
      <c r="D126" t="str">
        <f t="shared" si="1"/>
        <v>January</v>
      </c>
      <c r="E126" t="s">
        <v>31</v>
      </c>
      <c r="F126">
        <v>100.3</v>
      </c>
      <c r="J126" s="15" t="s">
        <v>37</v>
      </c>
      <c r="K126" t="e">
        <v>#DIV/0!</v>
      </c>
      <c r="L126">
        <v>167</v>
      </c>
      <c r="M126">
        <v>167</v>
      </c>
      <c r="N126">
        <v>167</v>
      </c>
    </row>
    <row r="127" spans="1:14" x14ac:dyDescent="0.3">
      <c r="A127" t="s">
        <v>34</v>
      </c>
      <c r="B127">
        <v>2013</v>
      </c>
      <c r="C127" t="s">
        <v>35</v>
      </c>
      <c r="D127" t="str">
        <f t="shared" si="1"/>
        <v>February</v>
      </c>
      <c r="E127" t="s">
        <v>35</v>
      </c>
      <c r="F127">
        <v>100.4</v>
      </c>
      <c r="J127" s="15" t="s">
        <v>38</v>
      </c>
      <c r="K127" t="e">
        <v>#DIV/0!</v>
      </c>
      <c r="L127">
        <v>167.5</v>
      </c>
      <c r="M127">
        <v>167.5</v>
      </c>
      <c r="N127">
        <v>167.5</v>
      </c>
    </row>
    <row r="128" spans="1:14" x14ac:dyDescent="0.3">
      <c r="A128" t="s">
        <v>34</v>
      </c>
      <c r="B128">
        <v>2013</v>
      </c>
      <c r="C128" t="s">
        <v>36</v>
      </c>
      <c r="D128" t="str">
        <f t="shared" si="1"/>
        <v>March</v>
      </c>
      <c r="E128" t="s">
        <v>36</v>
      </c>
      <c r="F128">
        <v>100.4</v>
      </c>
      <c r="J128" s="15" t="s">
        <v>39</v>
      </c>
      <c r="K128" t="e">
        <v>#DIV/0!</v>
      </c>
      <c r="L128">
        <v>166.8</v>
      </c>
      <c r="M128">
        <v>166.8</v>
      </c>
      <c r="N128">
        <v>166.8</v>
      </c>
    </row>
    <row r="129" spans="1:14" x14ac:dyDescent="0.3">
      <c r="A129" t="s">
        <v>34</v>
      </c>
      <c r="B129">
        <v>2013</v>
      </c>
      <c r="C129" t="s">
        <v>37</v>
      </c>
      <c r="D129" t="str">
        <f t="shared" si="1"/>
        <v>April</v>
      </c>
      <c r="E129" t="s">
        <v>37</v>
      </c>
      <c r="F129">
        <v>100.5</v>
      </c>
      <c r="J129" s="15" t="s">
        <v>40</v>
      </c>
      <c r="K129" t="e">
        <v>#DIV/0!</v>
      </c>
      <c r="L129">
        <v>167.8</v>
      </c>
      <c r="M129">
        <v>167.8</v>
      </c>
      <c r="N129">
        <v>167.8</v>
      </c>
    </row>
    <row r="130" spans="1:14" x14ac:dyDescent="0.3">
      <c r="A130" t="s">
        <v>34</v>
      </c>
      <c r="B130">
        <v>2013</v>
      </c>
      <c r="C130" t="s">
        <v>38</v>
      </c>
      <c r="D130" t="str">
        <f t="shared" ref="D130:D193" si="2">TRIM(C130)</f>
        <v>May</v>
      </c>
      <c r="E130" t="s">
        <v>38</v>
      </c>
      <c r="F130">
        <v>100.5</v>
      </c>
      <c r="J130" s="15" t="s">
        <v>41</v>
      </c>
      <c r="K130" t="e">
        <v>#DIV/0!</v>
      </c>
      <c r="L130">
        <v>169</v>
      </c>
      <c r="M130">
        <v>169</v>
      </c>
      <c r="N130">
        <v>169</v>
      </c>
    </row>
    <row r="131" spans="1:14" x14ac:dyDescent="0.3">
      <c r="A131" t="s">
        <v>34</v>
      </c>
      <c r="B131">
        <v>2013</v>
      </c>
      <c r="C131" t="s">
        <v>39</v>
      </c>
      <c r="D131" t="str">
        <f t="shared" si="2"/>
        <v>June</v>
      </c>
      <c r="E131" t="s">
        <v>39</v>
      </c>
      <c r="F131">
        <v>106.6</v>
      </c>
      <c r="J131" s="15" t="s">
        <v>42</v>
      </c>
      <c r="K131" t="e">
        <v>#DIV/0!</v>
      </c>
      <c r="L131">
        <v>169.5</v>
      </c>
      <c r="M131">
        <v>169.5</v>
      </c>
      <c r="N131">
        <v>169.5</v>
      </c>
    </row>
    <row r="132" spans="1:14" x14ac:dyDescent="0.3">
      <c r="A132" t="s">
        <v>34</v>
      </c>
      <c r="B132">
        <v>2013</v>
      </c>
      <c r="C132" t="s">
        <v>40</v>
      </c>
      <c r="D132" t="str">
        <f t="shared" si="2"/>
        <v>July</v>
      </c>
      <c r="E132" t="s">
        <v>40</v>
      </c>
      <c r="F132">
        <v>107.7</v>
      </c>
      <c r="J132" s="15" t="s">
        <v>43</v>
      </c>
      <c r="K132" t="e">
        <v>#DIV/0!</v>
      </c>
      <c r="L132">
        <v>171.2</v>
      </c>
      <c r="M132">
        <v>171.2</v>
      </c>
      <c r="N132">
        <v>171.2</v>
      </c>
    </row>
    <row r="133" spans="1:14" x14ac:dyDescent="0.3">
      <c r="A133" t="s">
        <v>34</v>
      </c>
      <c r="B133">
        <v>2013</v>
      </c>
      <c r="C133" t="s">
        <v>41</v>
      </c>
      <c r="D133" t="str">
        <f t="shared" si="2"/>
        <v>August</v>
      </c>
      <c r="E133" t="s">
        <v>41</v>
      </c>
      <c r="F133">
        <v>108.9</v>
      </c>
      <c r="J133" s="15" t="s">
        <v>45</v>
      </c>
      <c r="K133" t="e">
        <v>#DIV/0!</v>
      </c>
      <c r="L133">
        <v>171.8</v>
      </c>
      <c r="M133">
        <v>171.8</v>
      </c>
      <c r="N133">
        <v>171.8</v>
      </c>
    </row>
    <row r="134" spans="1:14" x14ac:dyDescent="0.3">
      <c r="A134" t="s">
        <v>34</v>
      </c>
      <c r="B134">
        <v>2013</v>
      </c>
      <c r="C134" t="s">
        <v>42</v>
      </c>
      <c r="D134" t="str">
        <f t="shared" si="2"/>
        <v>September</v>
      </c>
      <c r="E134" t="s">
        <v>42</v>
      </c>
      <c r="F134">
        <v>109.7</v>
      </c>
      <c r="J134" s="15" t="s">
        <v>46</v>
      </c>
      <c r="K134" t="e">
        <v>#DIV/0!</v>
      </c>
      <c r="L134">
        <v>170.7</v>
      </c>
      <c r="M134">
        <v>170.7</v>
      </c>
      <c r="N134">
        <v>170.7</v>
      </c>
    </row>
    <row r="135" spans="1:14" x14ac:dyDescent="0.3">
      <c r="A135" t="s">
        <v>34</v>
      </c>
      <c r="B135">
        <v>2013</v>
      </c>
      <c r="C135" t="s">
        <v>43</v>
      </c>
      <c r="D135" t="str">
        <f t="shared" si="2"/>
        <v>October</v>
      </c>
      <c r="E135" t="s">
        <v>43</v>
      </c>
      <c r="F135">
        <v>110.5</v>
      </c>
      <c r="J135" s="14">
        <v>2023</v>
      </c>
      <c r="K135" t="e">
        <v>#DIV/0!</v>
      </c>
      <c r="L135">
        <v>173.98</v>
      </c>
      <c r="M135">
        <v>173.98</v>
      </c>
      <c r="N135">
        <v>173.98</v>
      </c>
    </row>
    <row r="136" spans="1:14" x14ac:dyDescent="0.3">
      <c r="A136" t="s">
        <v>34</v>
      </c>
      <c r="B136">
        <v>2013</v>
      </c>
      <c r="C136" t="s">
        <v>45</v>
      </c>
      <c r="D136" t="str">
        <f t="shared" si="2"/>
        <v>November</v>
      </c>
      <c r="E136" t="s">
        <v>45</v>
      </c>
      <c r="F136">
        <v>111.1</v>
      </c>
      <c r="J136" s="15" t="s">
        <v>31</v>
      </c>
      <c r="K136" t="e">
        <v>#DIV/0!</v>
      </c>
      <c r="L136">
        <v>172.1</v>
      </c>
      <c r="M136">
        <v>172.1</v>
      </c>
      <c r="N136">
        <v>172.1</v>
      </c>
    </row>
    <row r="137" spans="1:14" x14ac:dyDescent="0.3">
      <c r="A137" t="s">
        <v>34</v>
      </c>
      <c r="B137">
        <v>2013</v>
      </c>
      <c r="C137" t="s">
        <v>46</v>
      </c>
      <c r="D137" t="str">
        <f t="shared" si="2"/>
        <v>December</v>
      </c>
      <c r="E137" t="s">
        <v>46</v>
      </c>
      <c r="F137">
        <v>110.7</v>
      </c>
      <c r="J137" s="15" t="s">
        <v>35</v>
      </c>
      <c r="K137" t="e">
        <v>#DIV/0!</v>
      </c>
      <c r="L137">
        <v>173.5</v>
      </c>
      <c r="M137">
        <v>173.5</v>
      </c>
      <c r="N137">
        <v>173.5</v>
      </c>
    </row>
    <row r="138" spans="1:14" x14ac:dyDescent="0.3">
      <c r="A138" t="s">
        <v>34</v>
      </c>
      <c r="B138">
        <v>2014</v>
      </c>
      <c r="C138" t="s">
        <v>31</v>
      </c>
      <c r="D138" t="str">
        <f t="shared" si="2"/>
        <v>January</v>
      </c>
      <c r="E138" t="s">
        <v>31</v>
      </c>
      <c r="F138">
        <v>111.6</v>
      </c>
      <c r="J138" s="15" t="s">
        <v>36</v>
      </c>
      <c r="K138" t="e">
        <v>#DIV/0!</v>
      </c>
      <c r="L138">
        <v>173.5</v>
      </c>
      <c r="M138">
        <v>173.5</v>
      </c>
      <c r="N138">
        <v>173.5</v>
      </c>
    </row>
    <row r="139" spans="1:14" x14ac:dyDescent="0.3">
      <c r="A139" t="s">
        <v>34</v>
      </c>
      <c r="B139">
        <v>2014</v>
      </c>
      <c r="C139" t="s">
        <v>35</v>
      </c>
      <c r="D139" t="str">
        <f t="shared" si="2"/>
        <v>February</v>
      </c>
      <c r="E139" t="s">
        <v>35</v>
      </c>
      <c r="F139">
        <v>112.5</v>
      </c>
      <c r="J139" s="15" t="s">
        <v>37</v>
      </c>
      <c r="K139" t="e">
        <v>#DIV/0!</v>
      </c>
      <c r="L139">
        <v>175.2</v>
      </c>
      <c r="M139">
        <v>175.2</v>
      </c>
      <c r="N139">
        <v>175.2</v>
      </c>
    </row>
    <row r="140" spans="1:14" x14ac:dyDescent="0.3">
      <c r="A140" t="s">
        <v>34</v>
      </c>
      <c r="B140">
        <v>2014</v>
      </c>
      <c r="C140" t="s">
        <v>47</v>
      </c>
      <c r="D140" t="str">
        <f t="shared" si="2"/>
        <v>Marcrh</v>
      </c>
      <c r="E140" t="s">
        <v>36</v>
      </c>
      <c r="F140">
        <v>113.2</v>
      </c>
      <c r="J140" s="15" t="s">
        <v>38</v>
      </c>
      <c r="K140" t="e">
        <v>#DIV/0!</v>
      </c>
      <c r="L140">
        <v>175.6</v>
      </c>
      <c r="M140">
        <v>175.6</v>
      </c>
      <c r="N140">
        <v>175.6</v>
      </c>
    </row>
    <row r="141" spans="1:14" x14ac:dyDescent="0.3">
      <c r="A141" t="s">
        <v>34</v>
      </c>
      <c r="B141">
        <v>2014</v>
      </c>
      <c r="C141" t="s">
        <v>37</v>
      </c>
      <c r="D141" t="str">
        <f t="shared" si="2"/>
        <v>April</v>
      </c>
      <c r="E141" t="s">
        <v>37</v>
      </c>
      <c r="F141">
        <v>113.9</v>
      </c>
      <c r="J141" s="14" t="s">
        <v>83</v>
      </c>
      <c r="K141" t="e">
        <v>#DIV/0!</v>
      </c>
      <c r="L141">
        <v>139.383064516129</v>
      </c>
      <c r="M141">
        <v>139.37822580645158</v>
      </c>
      <c r="N141">
        <v>139.38064516129029</v>
      </c>
    </row>
    <row r="142" spans="1:14" x14ac:dyDescent="0.3">
      <c r="A142" t="s">
        <v>34</v>
      </c>
      <c r="B142">
        <v>2014</v>
      </c>
      <c r="C142" t="s">
        <v>38</v>
      </c>
      <c r="D142" t="str">
        <f t="shared" si="2"/>
        <v>May</v>
      </c>
      <c r="E142" t="s">
        <v>38</v>
      </c>
      <c r="F142">
        <v>114.3</v>
      </c>
    </row>
    <row r="143" spans="1:14" x14ac:dyDescent="0.3">
      <c r="A143" t="s">
        <v>34</v>
      </c>
      <c r="B143">
        <v>2014</v>
      </c>
      <c r="C143" t="s">
        <v>39</v>
      </c>
      <c r="D143" t="str">
        <f t="shared" si="2"/>
        <v>June</v>
      </c>
      <c r="E143" t="s">
        <v>39</v>
      </c>
      <c r="F143">
        <v>113.9</v>
      </c>
    </row>
    <row r="144" spans="1:14" x14ac:dyDescent="0.3">
      <c r="A144" t="s">
        <v>34</v>
      </c>
      <c r="B144">
        <v>2014</v>
      </c>
      <c r="C144" t="s">
        <v>40</v>
      </c>
      <c r="D144" t="str">
        <f t="shared" si="2"/>
        <v>July</v>
      </c>
      <c r="E144" t="s">
        <v>40</v>
      </c>
      <c r="F144">
        <v>114.8</v>
      </c>
    </row>
    <row r="145" spans="1:6" x14ac:dyDescent="0.3">
      <c r="A145" t="s">
        <v>34</v>
      </c>
      <c r="B145">
        <v>2014</v>
      </c>
      <c r="C145" t="s">
        <v>41</v>
      </c>
      <c r="D145" t="str">
        <f t="shared" si="2"/>
        <v>August</v>
      </c>
      <c r="E145" t="s">
        <v>41</v>
      </c>
      <c r="F145">
        <v>115.5</v>
      </c>
    </row>
    <row r="146" spans="1:6" x14ac:dyDescent="0.3">
      <c r="A146" t="s">
        <v>34</v>
      </c>
      <c r="B146">
        <v>2014</v>
      </c>
      <c r="C146" t="s">
        <v>42</v>
      </c>
      <c r="D146" t="str">
        <f t="shared" si="2"/>
        <v>September</v>
      </c>
      <c r="E146" t="s">
        <v>42</v>
      </c>
      <c r="F146">
        <v>116.1</v>
      </c>
    </row>
    <row r="147" spans="1:6" x14ac:dyDescent="0.3">
      <c r="A147" t="s">
        <v>34</v>
      </c>
      <c r="B147">
        <v>2014</v>
      </c>
      <c r="C147" t="s">
        <v>43</v>
      </c>
      <c r="D147" t="str">
        <f t="shared" si="2"/>
        <v>October</v>
      </c>
      <c r="E147" t="s">
        <v>43</v>
      </c>
      <c r="F147">
        <v>116.7</v>
      </c>
    </row>
    <row r="148" spans="1:6" x14ac:dyDescent="0.3">
      <c r="A148" t="s">
        <v>34</v>
      </c>
      <c r="B148">
        <v>2014</v>
      </c>
      <c r="C148" t="s">
        <v>45</v>
      </c>
      <c r="D148" t="str">
        <f t="shared" si="2"/>
        <v>November</v>
      </c>
      <c r="E148" t="s">
        <v>45</v>
      </c>
      <c r="F148">
        <v>117.1</v>
      </c>
    </row>
    <row r="149" spans="1:6" x14ac:dyDescent="0.3">
      <c r="A149" t="s">
        <v>34</v>
      </c>
      <c r="B149">
        <v>2014</v>
      </c>
      <c r="C149" t="s">
        <v>46</v>
      </c>
      <c r="D149" t="str">
        <f t="shared" si="2"/>
        <v>December</v>
      </c>
      <c r="E149" t="s">
        <v>46</v>
      </c>
      <c r="F149">
        <v>116.5</v>
      </c>
    </row>
    <row r="150" spans="1:6" x14ac:dyDescent="0.3">
      <c r="A150" t="s">
        <v>34</v>
      </c>
      <c r="B150">
        <v>2015</v>
      </c>
      <c r="C150" t="s">
        <v>31</v>
      </c>
      <c r="D150" t="str">
        <f t="shared" si="2"/>
        <v>January</v>
      </c>
      <c r="E150" t="s">
        <v>31</v>
      </c>
      <c r="F150">
        <v>117.3</v>
      </c>
    </row>
    <row r="151" spans="1:6" x14ac:dyDescent="0.3">
      <c r="A151" t="s">
        <v>34</v>
      </c>
      <c r="B151">
        <v>2015</v>
      </c>
      <c r="C151" t="s">
        <v>35</v>
      </c>
      <c r="D151" t="str">
        <f t="shared" si="2"/>
        <v>February</v>
      </c>
      <c r="E151" t="s">
        <v>35</v>
      </c>
      <c r="F151">
        <v>118.1</v>
      </c>
    </row>
    <row r="152" spans="1:6" x14ac:dyDescent="0.3">
      <c r="A152" t="s">
        <v>34</v>
      </c>
      <c r="B152">
        <v>2015</v>
      </c>
      <c r="C152" t="s">
        <v>36</v>
      </c>
      <c r="D152" t="str">
        <f t="shared" si="2"/>
        <v>March</v>
      </c>
      <c r="E152" t="s">
        <v>36</v>
      </c>
      <c r="F152">
        <v>118.6</v>
      </c>
    </row>
    <row r="153" spans="1:6" x14ac:dyDescent="0.3">
      <c r="A153" t="s">
        <v>34</v>
      </c>
      <c r="B153">
        <v>2015</v>
      </c>
      <c r="C153" t="s">
        <v>37</v>
      </c>
      <c r="D153" t="str">
        <f t="shared" si="2"/>
        <v>April</v>
      </c>
      <c r="E153" t="s">
        <v>37</v>
      </c>
      <c r="F153">
        <v>119.2</v>
      </c>
    </row>
    <row r="154" spans="1:6" x14ac:dyDescent="0.3">
      <c r="A154" t="s">
        <v>34</v>
      </c>
      <c r="B154">
        <v>2015</v>
      </c>
      <c r="C154" t="s">
        <v>38</v>
      </c>
      <c r="D154" t="str">
        <f t="shared" si="2"/>
        <v>May</v>
      </c>
      <c r="E154" t="s">
        <v>38</v>
      </c>
      <c r="F154">
        <v>119.6</v>
      </c>
    </row>
    <row r="155" spans="1:6" x14ac:dyDescent="0.3">
      <c r="A155" t="s">
        <v>34</v>
      </c>
      <c r="B155">
        <v>2015</v>
      </c>
      <c r="C155" t="s">
        <v>39</v>
      </c>
      <c r="D155" t="str">
        <f t="shared" si="2"/>
        <v>June</v>
      </c>
      <c r="E155" t="s">
        <v>39</v>
      </c>
      <c r="F155">
        <v>119</v>
      </c>
    </row>
    <row r="156" spans="1:6" x14ac:dyDescent="0.3">
      <c r="A156" t="s">
        <v>34</v>
      </c>
      <c r="B156">
        <v>2015</v>
      </c>
      <c r="C156" t="s">
        <v>40</v>
      </c>
      <c r="D156" t="str">
        <f t="shared" si="2"/>
        <v>July</v>
      </c>
      <c r="E156" t="s">
        <v>40</v>
      </c>
      <c r="F156">
        <v>119.9</v>
      </c>
    </row>
    <row r="157" spans="1:6" x14ac:dyDescent="0.3">
      <c r="A157" t="s">
        <v>34</v>
      </c>
      <c r="B157">
        <v>2015</v>
      </c>
      <c r="C157" t="s">
        <v>41</v>
      </c>
      <c r="D157" t="str">
        <f t="shared" si="2"/>
        <v>August</v>
      </c>
      <c r="E157" t="s">
        <v>41</v>
      </c>
      <c r="F157">
        <v>120.9</v>
      </c>
    </row>
    <row r="158" spans="1:6" x14ac:dyDescent="0.3">
      <c r="A158" t="s">
        <v>34</v>
      </c>
      <c r="B158">
        <v>2015</v>
      </c>
      <c r="C158" t="s">
        <v>42</v>
      </c>
      <c r="D158" t="str">
        <f t="shared" si="2"/>
        <v>September</v>
      </c>
      <c r="E158" t="s">
        <v>42</v>
      </c>
      <c r="F158">
        <v>121.6</v>
      </c>
    </row>
    <row r="159" spans="1:6" x14ac:dyDescent="0.3">
      <c r="A159" t="s">
        <v>34</v>
      </c>
      <c r="B159">
        <v>2015</v>
      </c>
      <c r="C159" t="s">
        <v>43</v>
      </c>
      <c r="D159" t="str">
        <f t="shared" si="2"/>
        <v>October</v>
      </c>
      <c r="E159" t="s">
        <v>43</v>
      </c>
      <c r="F159">
        <v>122.4</v>
      </c>
    </row>
    <row r="160" spans="1:6" x14ac:dyDescent="0.3">
      <c r="A160" t="s">
        <v>34</v>
      </c>
      <c r="B160">
        <v>2015</v>
      </c>
      <c r="C160" t="s">
        <v>45</v>
      </c>
      <c r="D160" t="str">
        <f t="shared" si="2"/>
        <v>November</v>
      </c>
      <c r="E160" t="s">
        <v>45</v>
      </c>
      <c r="F160">
        <v>122.9</v>
      </c>
    </row>
    <row r="161" spans="1:6" x14ac:dyDescent="0.3">
      <c r="A161" t="s">
        <v>34</v>
      </c>
      <c r="B161">
        <v>2015</v>
      </c>
      <c r="C161" t="s">
        <v>46</v>
      </c>
      <c r="D161" t="str">
        <f t="shared" si="2"/>
        <v>December</v>
      </c>
      <c r="E161" t="s">
        <v>46</v>
      </c>
      <c r="F161">
        <v>122.4</v>
      </c>
    </row>
    <row r="162" spans="1:6" x14ac:dyDescent="0.3">
      <c r="A162" t="s">
        <v>34</v>
      </c>
      <c r="B162">
        <v>2016</v>
      </c>
      <c r="C162" t="s">
        <v>31</v>
      </c>
      <c r="D162" t="str">
        <f t="shared" si="2"/>
        <v>January</v>
      </c>
      <c r="E162" t="s">
        <v>31</v>
      </c>
      <c r="F162">
        <v>123.4</v>
      </c>
    </row>
    <row r="163" spans="1:6" x14ac:dyDescent="0.3">
      <c r="A163" t="s">
        <v>34</v>
      </c>
      <c r="B163">
        <v>2016</v>
      </c>
      <c r="C163" t="s">
        <v>35</v>
      </c>
      <c r="D163" t="str">
        <f t="shared" si="2"/>
        <v>February</v>
      </c>
      <c r="E163" t="s">
        <v>35</v>
      </c>
      <c r="F163">
        <v>124.4</v>
      </c>
    </row>
    <row r="164" spans="1:6" x14ac:dyDescent="0.3">
      <c r="A164" t="s">
        <v>34</v>
      </c>
      <c r="B164">
        <v>2016</v>
      </c>
      <c r="C164" t="s">
        <v>36</v>
      </c>
      <c r="D164" t="str">
        <f t="shared" si="2"/>
        <v>March</v>
      </c>
      <c r="E164" t="s">
        <v>36</v>
      </c>
      <c r="F164">
        <v>124.9</v>
      </c>
    </row>
    <row r="165" spans="1:6" x14ac:dyDescent="0.3">
      <c r="A165" t="s">
        <v>34</v>
      </c>
      <c r="B165">
        <v>2016</v>
      </c>
      <c r="C165" t="s">
        <v>37</v>
      </c>
      <c r="D165" t="str">
        <f t="shared" si="2"/>
        <v>April</v>
      </c>
      <c r="E165" t="s">
        <v>37</v>
      </c>
      <c r="F165">
        <v>125.6</v>
      </c>
    </row>
    <row r="166" spans="1:6" x14ac:dyDescent="0.3">
      <c r="A166" t="s">
        <v>34</v>
      </c>
      <c r="B166">
        <v>2016</v>
      </c>
      <c r="C166" t="s">
        <v>38</v>
      </c>
      <c r="D166" t="str">
        <f t="shared" si="2"/>
        <v>May</v>
      </c>
      <c r="E166" t="s">
        <v>38</v>
      </c>
      <c r="F166">
        <v>126</v>
      </c>
    </row>
    <row r="167" spans="1:6" x14ac:dyDescent="0.3">
      <c r="A167" t="s">
        <v>34</v>
      </c>
      <c r="B167">
        <v>2016</v>
      </c>
      <c r="C167" t="s">
        <v>39</v>
      </c>
      <c r="D167" t="str">
        <f t="shared" si="2"/>
        <v>June</v>
      </c>
      <c r="E167" t="s">
        <v>39</v>
      </c>
      <c r="F167">
        <v>125.5</v>
      </c>
    </row>
    <row r="168" spans="1:6" x14ac:dyDescent="0.3">
      <c r="A168" t="s">
        <v>34</v>
      </c>
      <c r="B168">
        <v>2016</v>
      </c>
      <c r="C168" t="s">
        <v>40</v>
      </c>
      <c r="D168" t="str">
        <f t="shared" si="2"/>
        <v>July</v>
      </c>
      <c r="E168" t="s">
        <v>40</v>
      </c>
      <c r="F168">
        <v>126.4</v>
      </c>
    </row>
    <row r="169" spans="1:6" x14ac:dyDescent="0.3">
      <c r="A169" t="s">
        <v>34</v>
      </c>
      <c r="B169">
        <v>2016</v>
      </c>
      <c r="C169" t="s">
        <v>41</v>
      </c>
      <c r="D169" t="str">
        <f t="shared" si="2"/>
        <v>August</v>
      </c>
      <c r="E169" t="s">
        <v>41</v>
      </c>
      <c r="F169">
        <v>127.3</v>
      </c>
    </row>
    <row r="170" spans="1:6" x14ac:dyDescent="0.3">
      <c r="A170" t="s">
        <v>34</v>
      </c>
      <c r="B170">
        <v>2016</v>
      </c>
      <c r="C170" t="s">
        <v>42</v>
      </c>
      <c r="D170" t="str">
        <f t="shared" si="2"/>
        <v>September</v>
      </c>
      <c r="E170" t="s">
        <v>42</v>
      </c>
      <c r="F170">
        <v>127.9</v>
      </c>
    </row>
    <row r="171" spans="1:6" x14ac:dyDescent="0.3">
      <c r="A171" t="s">
        <v>34</v>
      </c>
      <c r="B171">
        <v>2016</v>
      </c>
      <c r="C171" t="s">
        <v>43</v>
      </c>
      <c r="D171" t="str">
        <f t="shared" si="2"/>
        <v>October</v>
      </c>
      <c r="E171" t="s">
        <v>43</v>
      </c>
      <c r="F171">
        <v>128.69999999999999</v>
      </c>
    </row>
    <row r="172" spans="1:6" x14ac:dyDescent="0.3">
      <c r="A172" t="s">
        <v>34</v>
      </c>
      <c r="B172">
        <v>2016</v>
      </c>
      <c r="C172" t="s">
        <v>45</v>
      </c>
      <c r="D172" t="str">
        <f t="shared" si="2"/>
        <v>November</v>
      </c>
      <c r="E172" t="s">
        <v>45</v>
      </c>
      <c r="F172">
        <v>129.1</v>
      </c>
    </row>
    <row r="173" spans="1:6" x14ac:dyDescent="0.3">
      <c r="A173" t="s">
        <v>34</v>
      </c>
      <c r="B173">
        <v>2016</v>
      </c>
      <c r="C173" t="s">
        <v>46</v>
      </c>
      <c r="D173" t="str">
        <f t="shared" si="2"/>
        <v>December</v>
      </c>
      <c r="E173" t="s">
        <v>46</v>
      </c>
      <c r="F173">
        <v>128.5</v>
      </c>
    </row>
    <row r="174" spans="1:6" x14ac:dyDescent="0.3">
      <c r="A174" t="s">
        <v>34</v>
      </c>
      <c r="B174">
        <v>2017</v>
      </c>
      <c r="C174" t="s">
        <v>31</v>
      </c>
      <c r="D174" t="str">
        <f t="shared" si="2"/>
        <v>January</v>
      </c>
      <c r="E174" t="s">
        <v>31</v>
      </c>
      <c r="F174">
        <v>129.6</v>
      </c>
    </row>
    <row r="175" spans="1:6" x14ac:dyDescent="0.3">
      <c r="A175" t="s">
        <v>34</v>
      </c>
      <c r="B175">
        <v>2017</v>
      </c>
      <c r="C175" t="s">
        <v>35</v>
      </c>
      <c r="D175" t="str">
        <f t="shared" si="2"/>
        <v>February</v>
      </c>
      <c r="E175" t="s">
        <v>35</v>
      </c>
      <c r="F175">
        <v>130.5</v>
      </c>
    </row>
    <row r="176" spans="1:6" x14ac:dyDescent="0.3">
      <c r="A176" t="s">
        <v>34</v>
      </c>
      <c r="B176">
        <v>2017</v>
      </c>
      <c r="C176" t="s">
        <v>36</v>
      </c>
      <c r="D176" t="str">
        <f t="shared" si="2"/>
        <v>March</v>
      </c>
      <c r="E176" t="s">
        <v>36</v>
      </c>
      <c r="F176">
        <v>131.1</v>
      </c>
    </row>
    <row r="177" spans="1:6" x14ac:dyDescent="0.3">
      <c r="A177" t="s">
        <v>34</v>
      </c>
      <c r="B177">
        <v>2017</v>
      </c>
      <c r="C177" t="s">
        <v>37</v>
      </c>
      <c r="D177" t="str">
        <f t="shared" si="2"/>
        <v>April</v>
      </c>
      <c r="E177" t="s">
        <v>37</v>
      </c>
      <c r="F177">
        <v>131.69999999999999</v>
      </c>
    </row>
    <row r="178" spans="1:6" x14ac:dyDescent="0.3">
      <c r="A178" t="s">
        <v>34</v>
      </c>
      <c r="B178">
        <v>2017</v>
      </c>
      <c r="C178" t="s">
        <v>38</v>
      </c>
      <c r="D178" t="str">
        <f t="shared" si="2"/>
        <v>May</v>
      </c>
      <c r="E178" t="s">
        <v>38</v>
      </c>
      <c r="F178">
        <v>132.1</v>
      </c>
    </row>
    <row r="179" spans="1:6" x14ac:dyDescent="0.3">
      <c r="A179" t="s">
        <v>34</v>
      </c>
      <c r="B179">
        <v>2017</v>
      </c>
      <c r="C179" t="s">
        <v>39</v>
      </c>
      <c r="D179" t="str">
        <f t="shared" si="2"/>
        <v>June</v>
      </c>
      <c r="E179" t="s">
        <v>39</v>
      </c>
      <c r="F179">
        <v>131.4</v>
      </c>
    </row>
    <row r="180" spans="1:6" x14ac:dyDescent="0.3">
      <c r="A180" t="s">
        <v>34</v>
      </c>
      <c r="B180">
        <v>2017</v>
      </c>
      <c r="C180" t="s">
        <v>40</v>
      </c>
      <c r="D180" t="str">
        <f t="shared" si="2"/>
        <v>July</v>
      </c>
      <c r="E180" t="s">
        <v>40</v>
      </c>
      <c r="F180">
        <v>132.6</v>
      </c>
    </row>
    <row r="181" spans="1:6" x14ac:dyDescent="0.3">
      <c r="A181" t="s">
        <v>34</v>
      </c>
      <c r="B181">
        <v>2017</v>
      </c>
      <c r="C181" t="s">
        <v>41</v>
      </c>
      <c r="D181" t="str">
        <f t="shared" si="2"/>
        <v>August</v>
      </c>
      <c r="E181" t="s">
        <v>41</v>
      </c>
      <c r="F181">
        <v>134.4</v>
      </c>
    </row>
    <row r="182" spans="1:6" x14ac:dyDescent="0.3">
      <c r="A182" t="s">
        <v>34</v>
      </c>
      <c r="B182">
        <v>2017</v>
      </c>
      <c r="C182" t="s">
        <v>42</v>
      </c>
      <c r="D182" t="str">
        <f t="shared" si="2"/>
        <v>September</v>
      </c>
      <c r="E182" t="s">
        <v>42</v>
      </c>
      <c r="F182">
        <v>135.69999999999999</v>
      </c>
    </row>
    <row r="183" spans="1:6" x14ac:dyDescent="0.3">
      <c r="A183" t="s">
        <v>34</v>
      </c>
      <c r="B183">
        <v>2017</v>
      </c>
      <c r="C183" t="s">
        <v>43</v>
      </c>
      <c r="D183" t="str">
        <f t="shared" si="2"/>
        <v>October</v>
      </c>
      <c r="E183" t="s">
        <v>43</v>
      </c>
      <c r="F183">
        <v>137.30000000000001</v>
      </c>
    </row>
    <row r="184" spans="1:6" x14ac:dyDescent="0.3">
      <c r="A184" t="s">
        <v>34</v>
      </c>
      <c r="B184">
        <v>2017</v>
      </c>
      <c r="C184" t="s">
        <v>45</v>
      </c>
      <c r="D184" t="str">
        <f t="shared" si="2"/>
        <v>November</v>
      </c>
      <c r="E184" t="s">
        <v>45</v>
      </c>
      <c r="F184">
        <v>138.6</v>
      </c>
    </row>
    <row r="185" spans="1:6" x14ac:dyDescent="0.3">
      <c r="A185" t="s">
        <v>34</v>
      </c>
      <c r="B185">
        <v>2017</v>
      </c>
      <c r="C185" t="s">
        <v>46</v>
      </c>
      <c r="D185" t="str">
        <f t="shared" si="2"/>
        <v>December</v>
      </c>
      <c r="E185" t="s">
        <v>46</v>
      </c>
      <c r="F185">
        <v>139.1</v>
      </c>
    </row>
    <row r="186" spans="1:6" x14ac:dyDescent="0.3">
      <c r="A186" t="s">
        <v>34</v>
      </c>
      <c r="B186">
        <v>2018</v>
      </c>
      <c r="C186" t="s">
        <v>31</v>
      </c>
      <c r="D186" t="str">
        <f t="shared" si="2"/>
        <v>January</v>
      </c>
      <c r="E186" t="s">
        <v>31</v>
      </c>
      <c r="F186">
        <v>140.4</v>
      </c>
    </row>
    <row r="187" spans="1:6" x14ac:dyDescent="0.3">
      <c r="A187" t="s">
        <v>34</v>
      </c>
      <c r="B187">
        <v>2018</v>
      </c>
      <c r="C187" t="s">
        <v>35</v>
      </c>
      <c r="D187" t="str">
        <f t="shared" si="2"/>
        <v>February</v>
      </c>
      <c r="E187" t="s">
        <v>35</v>
      </c>
      <c r="F187">
        <v>141.30000000000001</v>
      </c>
    </row>
    <row r="188" spans="1:6" x14ac:dyDescent="0.3">
      <c r="A188" t="s">
        <v>34</v>
      </c>
      <c r="B188">
        <v>2018</v>
      </c>
      <c r="C188" t="s">
        <v>36</v>
      </c>
      <c r="D188" t="str">
        <f t="shared" si="2"/>
        <v>March</v>
      </c>
      <c r="E188" t="s">
        <v>36</v>
      </c>
      <c r="F188">
        <v>142</v>
      </c>
    </row>
    <row r="189" spans="1:6" x14ac:dyDescent="0.3">
      <c r="A189" t="s">
        <v>34</v>
      </c>
      <c r="B189">
        <v>2018</v>
      </c>
      <c r="C189" t="s">
        <v>37</v>
      </c>
      <c r="D189" t="str">
        <f t="shared" si="2"/>
        <v>April</v>
      </c>
      <c r="E189" t="s">
        <v>37</v>
      </c>
      <c r="F189">
        <v>142.9</v>
      </c>
    </row>
    <row r="190" spans="1:6" x14ac:dyDescent="0.3">
      <c r="A190" t="s">
        <v>34</v>
      </c>
      <c r="B190">
        <v>2018</v>
      </c>
      <c r="C190" t="s">
        <v>38</v>
      </c>
      <c r="D190" t="str">
        <f t="shared" si="2"/>
        <v>May</v>
      </c>
      <c r="E190" t="s">
        <v>38</v>
      </c>
      <c r="F190">
        <v>143.19999999999999</v>
      </c>
    </row>
    <row r="191" spans="1:6" x14ac:dyDescent="0.3">
      <c r="A191" t="s">
        <v>34</v>
      </c>
      <c r="B191">
        <v>2018</v>
      </c>
      <c r="C191" t="s">
        <v>39</v>
      </c>
      <c r="D191" t="str">
        <f t="shared" si="2"/>
        <v>June</v>
      </c>
      <c r="E191" t="s">
        <v>39</v>
      </c>
      <c r="F191">
        <v>142.5</v>
      </c>
    </row>
    <row r="192" spans="1:6" x14ac:dyDescent="0.3">
      <c r="A192" t="s">
        <v>34</v>
      </c>
      <c r="B192">
        <v>2018</v>
      </c>
      <c r="C192" t="s">
        <v>40</v>
      </c>
      <c r="D192" t="str">
        <f t="shared" si="2"/>
        <v>July</v>
      </c>
      <c r="E192" t="s">
        <v>40</v>
      </c>
      <c r="F192">
        <v>143.6</v>
      </c>
    </row>
    <row r="193" spans="1:6" x14ac:dyDescent="0.3">
      <c r="A193" t="s">
        <v>34</v>
      </c>
      <c r="B193">
        <v>2018</v>
      </c>
      <c r="C193" t="s">
        <v>41</v>
      </c>
      <c r="D193" t="str">
        <f t="shared" si="2"/>
        <v>August</v>
      </c>
      <c r="E193" t="s">
        <v>41</v>
      </c>
      <c r="F193">
        <v>144.6</v>
      </c>
    </row>
    <row r="194" spans="1:6" x14ac:dyDescent="0.3">
      <c r="A194" t="s">
        <v>34</v>
      </c>
      <c r="B194">
        <v>2018</v>
      </c>
      <c r="C194" t="s">
        <v>42</v>
      </c>
      <c r="D194" t="str">
        <f t="shared" ref="D194:D257" si="3">TRIM(C194)</f>
        <v>September</v>
      </c>
      <c r="E194" t="s">
        <v>42</v>
      </c>
      <c r="F194">
        <v>145.30000000000001</v>
      </c>
    </row>
    <row r="195" spans="1:6" x14ac:dyDescent="0.3">
      <c r="A195" t="s">
        <v>34</v>
      </c>
      <c r="B195">
        <v>2018</v>
      </c>
      <c r="C195" t="s">
        <v>43</v>
      </c>
      <c r="D195" t="str">
        <f t="shared" si="3"/>
        <v>October</v>
      </c>
      <c r="E195" t="s">
        <v>43</v>
      </c>
      <c r="F195">
        <v>146.9</v>
      </c>
    </row>
    <row r="196" spans="1:6" x14ac:dyDescent="0.3">
      <c r="A196" t="s">
        <v>34</v>
      </c>
      <c r="B196">
        <v>2018</v>
      </c>
      <c r="C196" t="s">
        <v>45</v>
      </c>
      <c r="D196" t="str">
        <f t="shared" si="3"/>
        <v>November</v>
      </c>
      <c r="E196" t="s">
        <v>45</v>
      </c>
      <c r="F196">
        <v>146.9</v>
      </c>
    </row>
    <row r="197" spans="1:6" x14ac:dyDescent="0.3">
      <c r="A197" t="s">
        <v>34</v>
      </c>
      <c r="B197">
        <v>2018</v>
      </c>
      <c r="C197" t="s">
        <v>46</v>
      </c>
      <c r="D197" t="str">
        <f t="shared" si="3"/>
        <v>December</v>
      </c>
      <c r="E197" t="s">
        <v>46</v>
      </c>
      <c r="F197">
        <v>146.5</v>
      </c>
    </row>
    <row r="198" spans="1:6" x14ac:dyDescent="0.3">
      <c r="A198" t="s">
        <v>34</v>
      </c>
      <c r="B198">
        <v>2019</v>
      </c>
      <c r="C198" t="s">
        <v>31</v>
      </c>
      <c r="D198" t="str">
        <f t="shared" si="3"/>
        <v>January</v>
      </c>
      <c r="E198" t="s">
        <v>31</v>
      </c>
      <c r="F198">
        <v>147.69999999999999</v>
      </c>
    </row>
    <row r="199" spans="1:6" x14ac:dyDescent="0.3">
      <c r="A199" t="s">
        <v>34</v>
      </c>
      <c r="B199">
        <v>2019</v>
      </c>
      <c r="C199" t="s">
        <v>35</v>
      </c>
      <c r="D199" t="str">
        <f t="shared" si="3"/>
        <v>February</v>
      </c>
      <c r="E199" t="s">
        <v>35</v>
      </c>
      <c r="F199">
        <v>148.5</v>
      </c>
    </row>
    <row r="200" spans="1:6" x14ac:dyDescent="0.3">
      <c r="A200" t="s">
        <v>34</v>
      </c>
      <c r="B200">
        <v>2019</v>
      </c>
      <c r="C200" t="s">
        <v>36</v>
      </c>
      <c r="D200" t="str">
        <f t="shared" si="3"/>
        <v>March</v>
      </c>
      <c r="E200" t="s">
        <v>36</v>
      </c>
      <c r="F200">
        <v>149</v>
      </c>
    </row>
    <row r="201" spans="1:6" x14ac:dyDescent="0.3">
      <c r="A201" t="s">
        <v>34</v>
      </c>
      <c r="B201">
        <v>2019</v>
      </c>
      <c r="C201" t="s">
        <v>38</v>
      </c>
      <c r="D201" t="str">
        <f t="shared" si="3"/>
        <v>May</v>
      </c>
      <c r="E201" t="s">
        <v>38</v>
      </c>
      <c r="F201">
        <v>150.1</v>
      </c>
    </row>
    <row r="202" spans="1:6" x14ac:dyDescent="0.3">
      <c r="A202" t="s">
        <v>34</v>
      </c>
      <c r="B202">
        <v>2019</v>
      </c>
      <c r="C202" t="s">
        <v>39</v>
      </c>
      <c r="D202" t="str">
        <f t="shared" si="3"/>
        <v>June</v>
      </c>
      <c r="E202" t="s">
        <v>39</v>
      </c>
      <c r="F202">
        <v>149.4</v>
      </c>
    </row>
    <row r="203" spans="1:6" x14ac:dyDescent="0.3">
      <c r="A203" t="s">
        <v>34</v>
      </c>
      <c r="B203">
        <v>2019</v>
      </c>
      <c r="C203" t="s">
        <v>40</v>
      </c>
      <c r="D203" t="str">
        <f t="shared" si="3"/>
        <v>July</v>
      </c>
      <c r="E203" t="s">
        <v>40</v>
      </c>
      <c r="F203">
        <v>150.6</v>
      </c>
    </row>
    <row r="204" spans="1:6" x14ac:dyDescent="0.3">
      <c r="A204" t="s">
        <v>34</v>
      </c>
      <c r="B204">
        <v>2019</v>
      </c>
      <c r="C204" t="s">
        <v>41</v>
      </c>
      <c r="D204" t="str">
        <f t="shared" si="3"/>
        <v>August</v>
      </c>
      <c r="E204" t="s">
        <v>41</v>
      </c>
      <c r="F204">
        <v>151.6</v>
      </c>
    </row>
    <row r="205" spans="1:6" x14ac:dyDescent="0.3">
      <c r="A205" t="s">
        <v>34</v>
      </c>
      <c r="B205">
        <v>2019</v>
      </c>
      <c r="C205" t="s">
        <v>42</v>
      </c>
      <c r="D205" t="str">
        <f t="shared" si="3"/>
        <v>September</v>
      </c>
      <c r="E205" t="s">
        <v>42</v>
      </c>
      <c r="F205">
        <v>152.19999999999999</v>
      </c>
    </row>
    <row r="206" spans="1:6" x14ac:dyDescent="0.3">
      <c r="A206" t="s">
        <v>34</v>
      </c>
      <c r="B206">
        <v>2019</v>
      </c>
      <c r="C206" t="s">
        <v>43</v>
      </c>
      <c r="D206" t="str">
        <f t="shared" si="3"/>
        <v>October</v>
      </c>
      <c r="E206" t="s">
        <v>43</v>
      </c>
      <c r="F206">
        <v>153</v>
      </c>
    </row>
    <row r="207" spans="1:6" x14ac:dyDescent="0.3">
      <c r="A207" t="s">
        <v>34</v>
      </c>
      <c r="B207">
        <v>2019</v>
      </c>
      <c r="C207" t="s">
        <v>45</v>
      </c>
      <c r="D207" t="str">
        <f t="shared" si="3"/>
        <v>November</v>
      </c>
      <c r="E207" t="s">
        <v>45</v>
      </c>
      <c r="F207">
        <v>153.5</v>
      </c>
    </row>
    <row r="208" spans="1:6" x14ac:dyDescent="0.3">
      <c r="A208" t="s">
        <v>34</v>
      </c>
      <c r="B208">
        <v>2019</v>
      </c>
      <c r="C208" t="s">
        <v>46</v>
      </c>
      <c r="D208" t="str">
        <f t="shared" si="3"/>
        <v>December</v>
      </c>
      <c r="E208" t="s">
        <v>46</v>
      </c>
      <c r="F208">
        <v>152.80000000000001</v>
      </c>
    </row>
    <row r="209" spans="1:6" x14ac:dyDescent="0.3">
      <c r="A209" t="s">
        <v>34</v>
      </c>
      <c r="B209">
        <v>2020</v>
      </c>
      <c r="C209" t="s">
        <v>31</v>
      </c>
      <c r="D209" t="str">
        <f t="shared" si="3"/>
        <v>January</v>
      </c>
      <c r="E209" t="s">
        <v>31</v>
      </c>
      <c r="F209" s="12">
        <v>153.9</v>
      </c>
    </row>
    <row r="210" spans="1:6" x14ac:dyDescent="0.3">
      <c r="A210" t="s">
        <v>34</v>
      </c>
      <c r="B210">
        <v>2020</v>
      </c>
      <c r="C210" t="s">
        <v>35</v>
      </c>
      <c r="D210" t="str">
        <f t="shared" si="3"/>
        <v>February</v>
      </c>
      <c r="E210" t="s">
        <v>35</v>
      </c>
      <c r="F210" s="12">
        <v>154.80000000000001</v>
      </c>
    </row>
    <row r="211" spans="1:6" x14ac:dyDescent="0.3">
      <c r="A211" t="s">
        <v>34</v>
      </c>
      <c r="B211">
        <v>2020</v>
      </c>
      <c r="C211" t="s">
        <v>36</v>
      </c>
      <c r="D211" t="str">
        <f t="shared" si="3"/>
        <v>March</v>
      </c>
      <c r="E211" t="s">
        <v>36</v>
      </c>
      <c r="F211" s="12">
        <v>154.5</v>
      </c>
    </row>
    <row r="212" spans="1:6" x14ac:dyDescent="0.3">
      <c r="A212" t="s">
        <v>34</v>
      </c>
      <c r="B212">
        <v>2020</v>
      </c>
      <c r="C212" t="s">
        <v>37</v>
      </c>
      <c r="D212" t="str">
        <f t="shared" si="3"/>
        <v>April</v>
      </c>
      <c r="E212" t="s">
        <v>37</v>
      </c>
      <c r="F212" s="12">
        <v>155.6</v>
      </c>
    </row>
    <row r="213" spans="1:6" x14ac:dyDescent="0.3">
      <c r="A213" t="s">
        <v>34</v>
      </c>
      <c r="B213">
        <v>2020</v>
      </c>
      <c r="C213" t="s">
        <v>38</v>
      </c>
      <c r="D213" t="str">
        <f t="shared" si="3"/>
        <v>May</v>
      </c>
      <c r="E213" t="s">
        <v>38</v>
      </c>
      <c r="F213" s="12">
        <v>154.70000000000002</v>
      </c>
    </row>
    <row r="214" spans="1:6" x14ac:dyDescent="0.3">
      <c r="A214" t="s">
        <v>34</v>
      </c>
      <c r="B214">
        <v>2020</v>
      </c>
      <c r="C214" t="s">
        <v>39</v>
      </c>
      <c r="D214" t="str">
        <f t="shared" si="3"/>
        <v>June</v>
      </c>
      <c r="E214" t="s">
        <v>39</v>
      </c>
      <c r="F214" s="12">
        <v>154.69999999999999</v>
      </c>
    </row>
    <row r="215" spans="1:6" x14ac:dyDescent="0.3">
      <c r="A215" t="s">
        <v>34</v>
      </c>
      <c r="B215">
        <v>2020</v>
      </c>
      <c r="C215" t="s">
        <v>40</v>
      </c>
      <c r="D215" t="str">
        <f t="shared" si="3"/>
        <v>July</v>
      </c>
      <c r="E215" t="s">
        <v>40</v>
      </c>
      <c r="F215" s="12">
        <v>154.69999999999999</v>
      </c>
    </row>
    <row r="216" spans="1:6" x14ac:dyDescent="0.3">
      <c r="A216" t="s">
        <v>34</v>
      </c>
      <c r="B216">
        <v>2020</v>
      </c>
      <c r="C216" t="s">
        <v>41</v>
      </c>
      <c r="D216" t="str">
        <f t="shared" si="3"/>
        <v>August</v>
      </c>
      <c r="E216" t="s">
        <v>41</v>
      </c>
      <c r="F216" s="12">
        <v>155.5</v>
      </c>
    </row>
    <row r="217" spans="1:6" x14ac:dyDescent="0.3">
      <c r="A217" t="s">
        <v>34</v>
      </c>
      <c r="B217">
        <v>2020</v>
      </c>
      <c r="C217" t="s">
        <v>42</v>
      </c>
      <c r="D217" t="str">
        <f t="shared" si="3"/>
        <v>September</v>
      </c>
      <c r="E217" t="s">
        <v>42</v>
      </c>
      <c r="F217" s="12">
        <v>156.30000000000001</v>
      </c>
    </row>
    <row r="218" spans="1:6" x14ac:dyDescent="0.3">
      <c r="A218" t="s">
        <v>34</v>
      </c>
      <c r="B218">
        <v>2020</v>
      </c>
      <c r="C218" t="s">
        <v>43</v>
      </c>
      <c r="D218" t="str">
        <f t="shared" si="3"/>
        <v>October</v>
      </c>
      <c r="E218" t="s">
        <v>43</v>
      </c>
      <c r="F218" s="12">
        <v>156.5</v>
      </c>
    </row>
    <row r="219" spans="1:6" x14ac:dyDescent="0.3">
      <c r="A219" t="s">
        <v>34</v>
      </c>
      <c r="B219">
        <v>2020</v>
      </c>
      <c r="C219" t="s">
        <v>45</v>
      </c>
      <c r="D219" t="str">
        <f t="shared" si="3"/>
        <v>November</v>
      </c>
      <c r="E219" t="s">
        <v>45</v>
      </c>
      <c r="F219" s="12">
        <v>158</v>
      </c>
    </row>
    <row r="220" spans="1:6" x14ac:dyDescent="0.3">
      <c r="A220" t="s">
        <v>34</v>
      </c>
      <c r="B220">
        <v>2020</v>
      </c>
      <c r="C220" t="s">
        <v>46</v>
      </c>
      <c r="D220" t="str">
        <f t="shared" si="3"/>
        <v>December</v>
      </c>
      <c r="E220" t="s">
        <v>46</v>
      </c>
      <c r="F220" s="12">
        <v>158.4</v>
      </c>
    </row>
    <row r="221" spans="1:6" x14ac:dyDescent="0.3">
      <c r="A221" t="s">
        <v>34</v>
      </c>
      <c r="B221">
        <v>2021</v>
      </c>
      <c r="C221" t="s">
        <v>31</v>
      </c>
      <c r="D221" t="str">
        <f t="shared" si="3"/>
        <v>January</v>
      </c>
      <c r="E221" t="s">
        <v>31</v>
      </c>
      <c r="F221">
        <v>157.69999999999999</v>
      </c>
    </row>
    <row r="222" spans="1:6" x14ac:dyDescent="0.3">
      <c r="A222" t="s">
        <v>34</v>
      </c>
      <c r="B222">
        <v>2021</v>
      </c>
      <c r="C222" t="s">
        <v>35</v>
      </c>
      <c r="D222" t="str">
        <f t="shared" si="3"/>
        <v>February</v>
      </c>
      <c r="E222" t="s">
        <v>35</v>
      </c>
      <c r="F222">
        <v>159.80000000000001</v>
      </c>
    </row>
    <row r="223" spans="1:6" x14ac:dyDescent="0.3">
      <c r="A223" t="s">
        <v>34</v>
      </c>
      <c r="B223">
        <v>2021</v>
      </c>
      <c r="C223" t="s">
        <v>36</v>
      </c>
      <c r="D223" t="str">
        <f t="shared" si="3"/>
        <v>March</v>
      </c>
      <c r="E223" t="s">
        <v>36</v>
      </c>
      <c r="F223">
        <v>159.9</v>
      </c>
    </row>
    <row r="224" spans="1:6" x14ac:dyDescent="0.3">
      <c r="A224" t="s">
        <v>34</v>
      </c>
      <c r="B224">
        <v>2021</v>
      </c>
      <c r="C224" t="s">
        <v>37</v>
      </c>
      <c r="D224" t="str">
        <f t="shared" si="3"/>
        <v>April</v>
      </c>
      <c r="E224" t="s">
        <v>37</v>
      </c>
      <c r="F224">
        <v>161.4</v>
      </c>
    </row>
    <row r="225" spans="1:6" x14ac:dyDescent="0.3">
      <c r="A225" t="s">
        <v>34</v>
      </c>
      <c r="B225">
        <v>2021</v>
      </c>
      <c r="C225" t="s">
        <v>38</v>
      </c>
      <c r="D225" t="str">
        <f t="shared" si="3"/>
        <v>May</v>
      </c>
      <c r="E225" t="s">
        <v>38</v>
      </c>
      <c r="F225">
        <v>161.6</v>
      </c>
    </row>
    <row r="226" spans="1:6" x14ac:dyDescent="0.3">
      <c r="A226" t="s">
        <v>34</v>
      </c>
      <c r="B226">
        <v>2021</v>
      </c>
      <c r="C226" t="s">
        <v>39</v>
      </c>
      <c r="D226" t="str">
        <f t="shared" si="3"/>
        <v>June</v>
      </c>
      <c r="E226" t="s">
        <v>39</v>
      </c>
      <c r="F226">
        <v>160.5</v>
      </c>
    </row>
    <row r="227" spans="1:6" x14ac:dyDescent="0.3">
      <c r="A227" t="s">
        <v>34</v>
      </c>
      <c r="B227">
        <v>2021</v>
      </c>
      <c r="C227" t="s">
        <v>40</v>
      </c>
      <c r="D227" t="str">
        <f t="shared" si="3"/>
        <v>July</v>
      </c>
      <c r="E227" t="s">
        <v>40</v>
      </c>
      <c r="F227">
        <v>161.5</v>
      </c>
    </row>
    <row r="228" spans="1:6" x14ac:dyDescent="0.3">
      <c r="A228" t="s">
        <v>34</v>
      </c>
      <c r="B228">
        <v>2021</v>
      </c>
      <c r="C228" t="s">
        <v>41</v>
      </c>
      <c r="D228" t="str">
        <f t="shared" si="3"/>
        <v>August</v>
      </c>
      <c r="E228" t="s">
        <v>41</v>
      </c>
      <c r="F228">
        <v>162.1</v>
      </c>
    </row>
    <row r="229" spans="1:6" x14ac:dyDescent="0.3">
      <c r="A229" t="s">
        <v>34</v>
      </c>
      <c r="B229">
        <v>2021</v>
      </c>
      <c r="C229" t="s">
        <v>42</v>
      </c>
      <c r="D229" t="str">
        <f t="shared" si="3"/>
        <v>September</v>
      </c>
      <c r="E229" t="s">
        <v>42</v>
      </c>
      <c r="F229">
        <v>162.1</v>
      </c>
    </row>
    <row r="230" spans="1:6" x14ac:dyDescent="0.3">
      <c r="A230" t="s">
        <v>34</v>
      </c>
      <c r="B230">
        <v>2021</v>
      </c>
      <c r="C230" t="s">
        <v>43</v>
      </c>
      <c r="D230" t="str">
        <f t="shared" si="3"/>
        <v>October</v>
      </c>
      <c r="E230" t="s">
        <v>43</v>
      </c>
      <c r="F230">
        <v>163.6</v>
      </c>
    </row>
    <row r="231" spans="1:6" x14ac:dyDescent="0.3">
      <c r="A231" t="s">
        <v>34</v>
      </c>
      <c r="B231">
        <v>2021</v>
      </c>
      <c r="C231" t="s">
        <v>45</v>
      </c>
      <c r="D231" t="str">
        <f t="shared" si="3"/>
        <v>November</v>
      </c>
      <c r="E231" t="s">
        <v>45</v>
      </c>
      <c r="F231">
        <v>164.2</v>
      </c>
    </row>
    <row r="232" spans="1:6" x14ac:dyDescent="0.3">
      <c r="A232" t="s">
        <v>34</v>
      </c>
      <c r="B232">
        <v>2021</v>
      </c>
      <c r="C232" t="s">
        <v>46</v>
      </c>
      <c r="D232" t="str">
        <f t="shared" si="3"/>
        <v>December</v>
      </c>
      <c r="E232" t="s">
        <v>46</v>
      </c>
      <c r="F232">
        <v>163.4</v>
      </c>
    </row>
    <row r="233" spans="1:6" x14ac:dyDescent="0.3">
      <c r="A233" t="s">
        <v>34</v>
      </c>
      <c r="B233">
        <v>2022</v>
      </c>
      <c r="C233" t="s">
        <v>31</v>
      </c>
      <c r="D233" t="str">
        <f t="shared" si="3"/>
        <v>January</v>
      </c>
      <c r="E233" t="s">
        <v>31</v>
      </c>
      <c r="F233">
        <v>164.5</v>
      </c>
    </row>
    <row r="234" spans="1:6" x14ac:dyDescent="0.3">
      <c r="A234" t="s">
        <v>34</v>
      </c>
      <c r="B234">
        <v>2022</v>
      </c>
      <c r="C234" t="s">
        <v>35</v>
      </c>
      <c r="D234" t="str">
        <f t="shared" si="3"/>
        <v>February</v>
      </c>
      <c r="E234" t="s">
        <v>35</v>
      </c>
      <c r="F234">
        <v>165.5</v>
      </c>
    </row>
    <row r="235" spans="1:6" x14ac:dyDescent="0.3">
      <c r="A235" t="s">
        <v>34</v>
      </c>
      <c r="B235">
        <v>2022</v>
      </c>
      <c r="C235" t="s">
        <v>36</v>
      </c>
      <c r="D235" t="str">
        <f t="shared" si="3"/>
        <v>March</v>
      </c>
      <c r="E235" t="s">
        <v>36</v>
      </c>
      <c r="F235">
        <v>165.3</v>
      </c>
    </row>
    <row r="236" spans="1:6" x14ac:dyDescent="0.3">
      <c r="A236" t="s">
        <v>34</v>
      </c>
      <c r="B236">
        <v>2022</v>
      </c>
      <c r="C236" t="s">
        <v>37</v>
      </c>
      <c r="D236" t="str">
        <f t="shared" si="3"/>
        <v>April</v>
      </c>
      <c r="E236" t="s">
        <v>37</v>
      </c>
      <c r="F236">
        <v>167</v>
      </c>
    </row>
    <row r="237" spans="1:6" x14ac:dyDescent="0.3">
      <c r="A237" t="s">
        <v>34</v>
      </c>
      <c r="B237">
        <v>2022</v>
      </c>
      <c r="C237" t="s">
        <v>38</v>
      </c>
      <c r="D237" t="str">
        <f t="shared" si="3"/>
        <v>May</v>
      </c>
      <c r="E237" t="s">
        <v>38</v>
      </c>
      <c r="F237">
        <v>167.5</v>
      </c>
    </row>
    <row r="238" spans="1:6" x14ac:dyDescent="0.3">
      <c r="A238" t="s">
        <v>34</v>
      </c>
      <c r="B238">
        <v>2022</v>
      </c>
      <c r="C238" t="s">
        <v>39</v>
      </c>
      <c r="D238" t="str">
        <f t="shared" si="3"/>
        <v>June</v>
      </c>
      <c r="E238" t="s">
        <v>39</v>
      </c>
      <c r="F238">
        <v>166.8</v>
      </c>
    </row>
    <row r="239" spans="1:6" x14ac:dyDescent="0.3">
      <c r="A239" t="s">
        <v>34</v>
      </c>
      <c r="B239">
        <v>2022</v>
      </c>
      <c r="C239" t="s">
        <v>40</v>
      </c>
      <c r="D239" t="str">
        <f t="shared" si="3"/>
        <v>July</v>
      </c>
      <c r="E239" t="s">
        <v>40</v>
      </c>
      <c r="F239">
        <v>167.8</v>
      </c>
    </row>
    <row r="240" spans="1:6" x14ac:dyDescent="0.3">
      <c r="A240" t="s">
        <v>34</v>
      </c>
      <c r="B240">
        <v>2022</v>
      </c>
      <c r="C240" t="s">
        <v>41</v>
      </c>
      <c r="D240" t="str">
        <f t="shared" si="3"/>
        <v>August</v>
      </c>
      <c r="E240" t="s">
        <v>41</v>
      </c>
      <c r="F240">
        <v>169</v>
      </c>
    </row>
    <row r="241" spans="1:6" x14ac:dyDescent="0.3">
      <c r="A241" t="s">
        <v>34</v>
      </c>
      <c r="B241">
        <v>2022</v>
      </c>
      <c r="C241" t="s">
        <v>42</v>
      </c>
      <c r="D241" t="str">
        <f t="shared" si="3"/>
        <v>September</v>
      </c>
      <c r="E241" t="s">
        <v>42</v>
      </c>
      <c r="F241">
        <v>169.5</v>
      </c>
    </row>
    <row r="242" spans="1:6" x14ac:dyDescent="0.3">
      <c r="A242" t="s">
        <v>34</v>
      </c>
      <c r="B242">
        <v>2022</v>
      </c>
      <c r="C242" t="s">
        <v>43</v>
      </c>
      <c r="D242" t="str">
        <f t="shared" si="3"/>
        <v>October</v>
      </c>
      <c r="E242" t="s">
        <v>43</v>
      </c>
      <c r="F242">
        <v>171.2</v>
      </c>
    </row>
    <row r="243" spans="1:6" x14ac:dyDescent="0.3">
      <c r="A243" t="s">
        <v>34</v>
      </c>
      <c r="B243">
        <v>2022</v>
      </c>
      <c r="C243" t="s">
        <v>45</v>
      </c>
      <c r="D243" t="str">
        <f t="shared" si="3"/>
        <v>November</v>
      </c>
      <c r="E243" t="s">
        <v>45</v>
      </c>
      <c r="F243">
        <v>171.8</v>
      </c>
    </row>
    <row r="244" spans="1:6" x14ac:dyDescent="0.3">
      <c r="A244" t="s">
        <v>34</v>
      </c>
      <c r="B244">
        <v>2022</v>
      </c>
      <c r="C244" t="s">
        <v>46</v>
      </c>
      <c r="D244" t="str">
        <f t="shared" si="3"/>
        <v>December</v>
      </c>
      <c r="E244" t="s">
        <v>46</v>
      </c>
      <c r="F244">
        <v>170.7</v>
      </c>
    </row>
    <row r="245" spans="1:6" x14ac:dyDescent="0.3">
      <c r="A245" t="s">
        <v>34</v>
      </c>
      <c r="B245">
        <v>2023</v>
      </c>
      <c r="C245" t="s">
        <v>31</v>
      </c>
      <c r="D245" t="str">
        <f t="shared" si="3"/>
        <v>January</v>
      </c>
      <c r="E245" t="s">
        <v>31</v>
      </c>
      <c r="F245">
        <v>172.1</v>
      </c>
    </row>
    <row r="246" spans="1:6" x14ac:dyDescent="0.3">
      <c r="A246" t="s">
        <v>34</v>
      </c>
      <c r="B246">
        <v>2023</v>
      </c>
      <c r="C246" t="s">
        <v>35</v>
      </c>
      <c r="D246" t="str">
        <f t="shared" si="3"/>
        <v>February</v>
      </c>
      <c r="E246" t="s">
        <v>35</v>
      </c>
      <c r="F246">
        <v>173.5</v>
      </c>
    </row>
    <row r="247" spans="1:6" x14ac:dyDescent="0.3">
      <c r="A247" t="s">
        <v>34</v>
      </c>
      <c r="B247">
        <v>2023</v>
      </c>
      <c r="C247" t="s">
        <v>36</v>
      </c>
      <c r="D247" t="str">
        <f t="shared" si="3"/>
        <v>March</v>
      </c>
      <c r="E247" t="s">
        <v>36</v>
      </c>
      <c r="F247">
        <v>173.5</v>
      </c>
    </row>
    <row r="248" spans="1:6" x14ac:dyDescent="0.3">
      <c r="A248" t="s">
        <v>34</v>
      </c>
      <c r="B248">
        <v>2023</v>
      </c>
      <c r="C248" t="s">
        <v>37</v>
      </c>
      <c r="D248" t="str">
        <f t="shared" si="3"/>
        <v>April</v>
      </c>
      <c r="E248" t="s">
        <v>37</v>
      </c>
      <c r="F248">
        <v>175.2</v>
      </c>
    </row>
    <row r="249" spans="1:6" x14ac:dyDescent="0.3">
      <c r="A249" t="s">
        <v>34</v>
      </c>
      <c r="B249">
        <v>2023</v>
      </c>
      <c r="C249" t="s">
        <v>38</v>
      </c>
      <c r="D249" t="str">
        <f t="shared" si="3"/>
        <v>May</v>
      </c>
      <c r="E249" t="s">
        <v>38</v>
      </c>
      <c r="F249">
        <v>175.6</v>
      </c>
    </row>
    <row r="250" spans="1:6" x14ac:dyDescent="0.3">
      <c r="A250" t="s">
        <v>33</v>
      </c>
      <c r="B250">
        <v>2013</v>
      </c>
      <c r="C250" t="s">
        <v>31</v>
      </c>
      <c r="D250" t="str">
        <f t="shared" si="3"/>
        <v>January</v>
      </c>
      <c r="E250" t="s">
        <v>31</v>
      </c>
      <c r="F250">
        <v>100.3</v>
      </c>
    </row>
    <row r="251" spans="1:6" x14ac:dyDescent="0.3">
      <c r="A251" t="s">
        <v>33</v>
      </c>
      <c r="B251">
        <v>2013</v>
      </c>
      <c r="C251" t="s">
        <v>35</v>
      </c>
      <c r="D251" t="str">
        <f t="shared" si="3"/>
        <v>February</v>
      </c>
      <c r="E251" t="s">
        <v>35</v>
      </c>
      <c r="F251">
        <v>100.4</v>
      </c>
    </row>
    <row r="252" spans="1:6" x14ac:dyDescent="0.3">
      <c r="A252" t="s">
        <v>33</v>
      </c>
      <c r="B252">
        <v>2013</v>
      </c>
      <c r="C252" t="s">
        <v>36</v>
      </c>
      <c r="D252" t="str">
        <f t="shared" si="3"/>
        <v>March</v>
      </c>
      <c r="E252" t="s">
        <v>36</v>
      </c>
      <c r="F252">
        <v>100.4</v>
      </c>
    </row>
    <row r="253" spans="1:6" x14ac:dyDescent="0.3">
      <c r="A253" t="s">
        <v>33</v>
      </c>
      <c r="B253">
        <v>2013</v>
      </c>
      <c r="C253" t="s">
        <v>37</v>
      </c>
      <c r="D253" t="str">
        <f t="shared" si="3"/>
        <v>April</v>
      </c>
      <c r="E253" t="s">
        <v>37</v>
      </c>
      <c r="F253">
        <v>100.5</v>
      </c>
    </row>
    <row r="254" spans="1:6" x14ac:dyDescent="0.3">
      <c r="A254" t="s">
        <v>33</v>
      </c>
      <c r="B254">
        <v>2013</v>
      </c>
      <c r="C254" t="s">
        <v>38</v>
      </c>
      <c r="D254" t="str">
        <f t="shared" si="3"/>
        <v>May</v>
      </c>
      <c r="E254" t="s">
        <v>38</v>
      </c>
      <c r="F254">
        <v>100.5</v>
      </c>
    </row>
    <row r="255" spans="1:6" x14ac:dyDescent="0.3">
      <c r="A255" t="s">
        <v>33</v>
      </c>
      <c r="B255">
        <v>2013</v>
      </c>
      <c r="C255" t="s">
        <v>39</v>
      </c>
      <c r="D255" t="str">
        <f t="shared" si="3"/>
        <v>June</v>
      </c>
      <c r="E255" t="s">
        <v>39</v>
      </c>
      <c r="F255">
        <v>106.6</v>
      </c>
    </row>
    <row r="256" spans="1:6" x14ac:dyDescent="0.3">
      <c r="A256" t="s">
        <v>33</v>
      </c>
      <c r="B256">
        <v>2013</v>
      </c>
      <c r="C256" t="s">
        <v>40</v>
      </c>
      <c r="D256" t="str">
        <f t="shared" si="3"/>
        <v>July</v>
      </c>
      <c r="E256" t="s">
        <v>40</v>
      </c>
      <c r="F256">
        <v>107.7</v>
      </c>
    </row>
    <row r="257" spans="1:6" x14ac:dyDescent="0.3">
      <c r="A257" t="s">
        <v>33</v>
      </c>
      <c r="B257">
        <v>2013</v>
      </c>
      <c r="C257" t="s">
        <v>41</v>
      </c>
      <c r="D257" t="str">
        <f t="shared" si="3"/>
        <v>August</v>
      </c>
      <c r="E257" t="s">
        <v>41</v>
      </c>
      <c r="F257">
        <v>108.9</v>
      </c>
    </row>
    <row r="258" spans="1:6" x14ac:dyDescent="0.3">
      <c r="A258" t="s">
        <v>33</v>
      </c>
      <c r="B258">
        <v>2013</v>
      </c>
      <c r="C258" t="s">
        <v>42</v>
      </c>
      <c r="D258" t="str">
        <f t="shared" ref="D258:D321" si="4">TRIM(C258)</f>
        <v>September</v>
      </c>
      <c r="E258" t="s">
        <v>42</v>
      </c>
      <c r="F258">
        <v>109.7</v>
      </c>
    </row>
    <row r="259" spans="1:6" x14ac:dyDescent="0.3">
      <c r="A259" t="s">
        <v>33</v>
      </c>
      <c r="B259">
        <v>2013</v>
      </c>
      <c r="C259" t="s">
        <v>43</v>
      </c>
      <c r="D259" t="str">
        <f t="shared" si="4"/>
        <v>October</v>
      </c>
      <c r="E259" t="s">
        <v>43</v>
      </c>
      <c r="F259">
        <v>110.5</v>
      </c>
    </row>
    <row r="260" spans="1:6" x14ac:dyDescent="0.3">
      <c r="A260" t="s">
        <v>33</v>
      </c>
      <c r="B260">
        <v>2013</v>
      </c>
      <c r="C260" t="s">
        <v>45</v>
      </c>
      <c r="D260" t="str">
        <f t="shared" si="4"/>
        <v>November</v>
      </c>
      <c r="E260" t="s">
        <v>45</v>
      </c>
      <c r="F260">
        <v>111.1</v>
      </c>
    </row>
    <row r="261" spans="1:6" x14ac:dyDescent="0.3">
      <c r="A261" t="s">
        <v>33</v>
      </c>
      <c r="B261">
        <v>2013</v>
      </c>
      <c r="C261" t="s">
        <v>46</v>
      </c>
      <c r="D261" t="str">
        <f t="shared" si="4"/>
        <v>December</v>
      </c>
      <c r="E261" t="s">
        <v>46</v>
      </c>
      <c r="F261">
        <v>110.7</v>
      </c>
    </row>
    <row r="262" spans="1:6" x14ac:dyDescent="0.3">
      <c r="A262" t="s">
        <v>33</v>
      </c>
      <c r="B262">
        <v>2014</v>
      </c>
      <c r="C262" t="s">
        <v>31</v>
      </c>
      <c r="D262" t="str">
        <f t="shared" si="4"/>
        <v>January</v>
      </c>
      <c r="E262" t="s">
        <v>31</v>
      </c>
      <c r="F262">
        <v>111.6</v>
      </c>
    </row>
    <row r="263" spans="1:6" x14ac:dyDescent="0.3">
      <c r="A263" t="s">
        <v>33</v>
      </c>
      <c r="B263">
        <v>2014</v>
      </c>
      <c r="C263" t="s">
        <v>35</v>
      </c>
      <c r="D263" t="str">
        <f t="shared" si="4"/>
        <v>February</v>
      </c>
      <c r="E263" t="s">
        <v>35</v>
      </c>
      <c r="F263">
        <v>112.5</v>
      </c>
    </row>
    <row r="264" spans="1:6" x14ac:dyDescent="0.3">
      <c r="A264" t="s">
        <v>33</v>
      </c>
      <c r="B264">
        <v>2014</v>
      </c>
      <c r="C264" t="s">
        <v>36</v>
      </c>
      <c r="D264" t="str">
        <f t="shared" si="4"/>
        <v>March</v>
      </c>
      <c r="E264" t="s">
        <v>36</v>
      </c>
      <c r="F264">
        <v>113.2</v>
      </c>
    </row>
    <row r="265" spans="1:6" x14ac:dyDescent="0.3">
      <c r="A265" t="s">
        <v>33</v>
      </c>
      <c r="B265">
        <v>2014</v>
      </c>
      <c r="C265" t="s">
        <v>37</v>
      </c>
      <c r="D265" t="str">
        <f t="shared" si="4"/>
        <v>April</v>
      </c>
      <c r="E265" t="s">
        <v>37</v>
      </c>
      <c r="F265">
        <v>113.9</v>
      </c>
    </row>
    <row r="266" spans="1:6" x14ac:dyDescent="0.3">
      <c r="A266" t="s">
        <v>33</v>
      </c>
      <c r="B266">
        <v>2014</v>
      </c>
      <c r="C266" t="s">
        <v>38</v>
      </c>
      <c r="D266" t="str">
        <f t="shared" si="4"/>
        <v>May</v>
      </c>
      <c r="E266" t="s">
        <v>38</v>
      </c>
      <c r="F266">
        <v>114.3</v>
      </c>
    </row>
    <row r="267" spans="1:6" x14ac:dyDescent="0.3">
      <c r="A267" t="s">
        <v>33</v>
      </c>
      <c r="B267">
        <v>2014</v>
      </c>
      <c r="C267" t="s">
        <v>39</v>
      </c>
      <c r="D267" t="str">
        <f t="shared" si="4"/>
        <v>June</v>
      </c>
      <c r="E267" t="s">
        <v>39</v>
      </c>
      <c r="F267">
        <v>113.9</v>
      </c>
    </row>
    <row r="268" spans="1:6" x14ac:dyDescent="0.3">
      <c r="A268" t="s">
        <v>33</v>
      </c>
      <c r="B268">
        <v>2014</v>
      </c>
      <c r="C268" t="s">
        <v>40</v>
      </c>
      <c r="D268" t="str">
        <f t="shared" si="4"/>
        <v>July</v>
      </c>
      <c r="E268" t="s">
        <v>40</v>
      </c>
      <c r="F268">
        <v>114.8</v>
      </c>
    </row>
    <row r="269" spans="1:6" x14ac:dyDescent="0.3">
      <c r="A269" t="s">
        <v>33</v>
      </c>
      <c r="B269">
        <v>2014</v>
      </c>
      <c r="C269" t="s">
        <v>41</v>
      </c>
      <c r="D269" t="str">
        <f t="shared" si="4"/>
        <v>August</v>
      </c>
      <c r="E269" t="s">
        <v>41</v>
      </c>
      <c r="F269">
        <v>115.5</v>
      </c>
    </row>
    <row r="270" spans="1:6" x14ac:dyDescent="0.3">
      <c r="A270" t="s">
        <v>33</v>
      </c>
      <c r="B270">
        <v>2014</v>
      </c>
      <c r="C270" t="s">
        <v>42</v>
      </c>
      <c r="D270" t="str">
        <f t="shared" si="4"/>
        <v>September</v>
      </c>
      <c r="E270" t="s">
        <v>42</v>
      </c>
      <c r="F270">
        <v>116.1</v>
      </c>
    </row>
    <row r="271" spans="1:6" x14ac:dyDescent="0.3">
      <c r="A271" t="s">
        <v>33</v>
      </c>
      <c r="B271">
        <v>2014</v>
      </c>
      <c r="C271" t="s">
        <v>43</v>
      </c>
      <c r="D271" t="str">
        <f t="shared" si="4"/>
        <v>October</v>
      </c>
      <c r="E271" t="s">
        <v>43</v>
      </c>
      <c r="F271">
        <v>116.7</v>
      </c>
    </row>
    <row r="272" spans="1:6" x14ac:dyDescent="0.3">
      <c r="A272" t="s">
        <v>33</v>
      </c>
      <c r="B272">
        <v>2014</v>
      </c>
      <c r="C272" t="s">
        <v>45</v>
      </c>
      <c r="D272" t="str">
        <f t="shared" si="4"/>
        <v>November</v>
      </c>
      <c r="E272" t="s">
        <v>45</v>
      </c>
      <c r="F272">
        <v>117.1</v>
      </c>
    </row>
    <row r="273" spans="1:6" x14ac:dyDescent="0.3">
      <c r="A273" t="s">
        <v>33</v>
      </c>
      <c r="B273">
        <v>2014</v>
      </c>
      <c r="C273" t="s">
        <v>46</v>
      </c>
      <c r="D273" t="str">
        <f t="shared" si="4"/>
        <v>December</v>
      </c>
      <c r="E273" t="s">
        <v>46</v>
      </c>
      <c r="F273">
        <v>116.5</v>
      </c>
    </row>
    <row r="274" spans="1:6" x14ac:dyDescent="0.3">
      <c r="A274" t="s">
        <v>33</v>
      </c>
      <c r="B274">
        <v>2015</v>
      </c>
      <c r="C274" t="s">
        <v>31</v>
      </c>
      <c r="D274" t="str">
        <f t="shared" si="4"/>
        <v>January</v>
      </c>
      <c r="E274" t="s">
        <v>31</v>
      </c>
      <c r="F274">
        <v>117.3</v>
      </c>
    </row>
    <row r="275" spans="1:6" x14ac:dyDescent="0.3">
      <c r="A275" t="s">
        <v>33</v>
      </c>
      <c r="B275">
        <v>2015</v>
      </c>
      <c r="C275" t="s">
        <v>35</v>
      </c>
      <c r="D275" t="str">
        <f t="shared" si="4"/>
        <v>February</v>
      </c>
      <c r="E275" t="s">
        <v>35</v>
      </c>
      <c r="F275">
        <v>118.1</v>
      </c>
    </row>
    <row r="276" spans="1:6" x14ac:dyDescent="0.3">
      <c r="A276" t="s">
        <v>33</v>
      </c>
      <c r="B276">
        <v>2015</v>
      </c>
      <c r="C276" t="s">
        <v>36</v>
      </c>
      <c r="D276" t="str">
        <f t="shared" si="4"/>
        <v>March</v>
      </c>
      <c r="E276" t="s">
        <v>36</v>
      </c>
      <c r="F276">
        <v>118.6</v>
      </c>
    </row>
    <row r="277" spans="1:6" x14ac:dyDescent="0.3">
      <c r="A277" t="s">
        <v>33</v>
      </c>
      <c r="B277">
        <v>2015</v>
      </c>
      <c r="C277" t="s">
        <v>37</v>
      </c>
      <c r="D277" t="str">
        <f t="shared" si="4"/>
        <v>April</v>
      </c>
      <c r="E277" t="s">
        <v>37</v>
      </c>
      <c r="F277">
        <v>119.2</v>
      </c>
    </row>
    <row r="278" spans="1:6" x14ac:dyDescent="0.3">
      <c r="A278" t="s">
        <v>33</v>
      </c>
      <c r="B278">
        <v>2015</v>
      </c>
      <c r="C278" t="s">
        <v>38</v>
      </c>
      <c r="D278" t="str">
        <f t="shared" si="4"/>
        <v>May</v>
      </c>
      <c r="E278" t="s">
        <v>38</v>
      </c>
      <c r="F278">
        <v>119.6</v>
      </c>
    </row>
    <row r="279" spans="1:6" x14ac:dyDescent="0.3">
      <c r="A279" t="s">
        <v>33</v>
      </c>
      <c r="B279">
        <v>2015</v>
      </c>
      <c r="C279" t="s">
        <v>39</v>
      </c>
      <c r="D279" t="str">
        <f t="shared" si="4"/>
        <v>June</v>
      </c>
      <c r="E279" t="s">
        <v>39</v>
      </c>
      <c r="F279">
        <v>119</v>
      </c>
    </row>
    <row r="280" spans="1:6" x14ac:dyDescent="0.3">
      <c r="A280" t="s">
        <v>33</v>
      </c>
      <c r="B280">
        <v>2015</v>
      </c>
      <c r="C280" t="s">
        <v>40</v>
      </c>
      <c r="D280" t="str">
        <f t="shared" si="4"/>
        <v>July</v>
      </c>
      <c r="E280" t="s">
        <v>40</v>
      </c>
      <c r="F280">
        <v>119.9</v>
      </c>
    </row>
    <row r="281" spans="1:6" x14ac:dyDescent="0.3">
      <c r="A281" t="s">
        <v>33</v>
      </c>
      <c r="B281">
        <v>2015</v>
      </c>
      <c r="C281" t="s">
        <v>41</v>
      </c>
      <c r="D281" t="str">
        <f t="shared" si="4"/>
        <v>August</v>
      </c>
      <c r="E281" t="s">
        <v>41</v>
      </c>
      <c r="F281">
        <v>120.9</v>
      </c>
    </row>
    <row r="282" spans="1:6" x14ac:dyDescent="0.3">
      <c r="A282" t="s">
        <v>33</v>
      </c>
      <c r="B282">
        <v>2015</v>
      </c>
      <c r="C282" t="s">
        <v>42</v>
      </c>
      <c r="D282" t="str">
        <f t="shared" si="4"/>
        <v>September</v>
      </c>
      <c r="E282" t="s">
        <v>42</v>
      </c>
      <c r="F282">
        <v>121.6</v>
      </c>
    </row>
    <row r="283" spans="1:6" x14ac:dyDescent="0.3">
      <c r="A283" t="s">
        <v>33</v>
      </c>
      <c r="B283">
        <v>2015</v>
      </c>
      <c r="C283" t="s">
        <v>43</v>
      </c>
      <c r="D283" t="str">
        <f t="shared" si="4"/>
        <v>October</v>
      </c>
      <c r="E283" t="s">
        <v>43</v>
      </c>
      <c r="F283">
        <v>122.4</v>
      </c>
    </row>
    <row r="284" spans="1:6" x14ac:dyDescent="0.3">
      <c r="A284" t="s">
        <v>33</v>
      </c>
      <c r="B284">
        <v>2015</v>
      </c>
      <c r="C284" t="s">
        <v>45</v>
      </c>
      <c r="D284" t="str">
        <f t="shared" si="4"/>
        <v>November</v>
      </c>
      <c r="E284" t="s">
        <v>45</v>
      </c>
      <c r="F284">
        <v>122.9</v>
      </c>
    </row>
    <row r="285" spans="1:6" x14ac:dyDescent="0.3">
      <c r="A285" t="s">
        <v>33</v>
      </c>
      <c r="B285">
        <v>2015</v>
      </c>
      <c r="C285" t="s">
        <v>46</v>
      </c>
      <c r="D285" t="str">
        <f t="shared" si="4"/>
        <v>December</v>
      </c>
      <c r="E285" t="s">
        <v>46</v>
      </c>
      <c r="F285">
        <v>122.4</v>
      </c>
    </row>
    <row r="286" spans="1:6" x14ac:dyDescent="0.3">
      <c r="A286" t="s">
        <v>33</v>
      </c>
      <c r="B286">
        <v>2016</v>
      </c>
      <c r="C286" t="s">
        <v>31</v>
      </c>
      <c r="D286" t="str">
        <f t="shared" si="4"/>
        <v>January</v>
      </c>
      <c r="E286" t="s">
        <v>31</v>
      </c>
      <c r="F286">
        <v>123.4</v>
      </c>
    </row>
    <row r="287" spans="1:6" x14ac:dyDescent="0.3">
      <c r="A287" t="s">
        <v>33</v>
      </c>
      <c r="B287">
        <v>2016</v>
      </c>
      <c r="C287" t="s">
        <v>35</v>
      </c>
      <c r="D287" t="str">
        <f t="shared" si="4"/>
        <v>February</v>
      </c>
      <c r="E287" t="s">
        <v>35</v>
      </c>
      <c r="F287">
        <v>124.4</v>
      </c>
    </row>
    <row r="288" spans="1:6" x14ac:dyDescent="0.3">
      <c r="A288" t="s">
        <v>33</v>
      </c>
      <c r="B288">
        <v>2016</v>
      </c>
      <c r="C288" t="s">
        <v>36</v>
      </c>
      <c r="D288" t="str">
        <f t="shared" si="4"/>
        <v>March</v>
      </c>
      <c r="E288" t="s">
        <v>36</v>
      </c>
      <c r="F288">
        <v>124.9</v>
      </c>
    </row>
    <row r="289" spans="1:6" x14ac:dyDescent="0.3">
      <c r="A289" t="s">
        <v>33</v>
      </c>
      <c r="B289">
        <v>2016</v>
      </c>
      <c r="C289" t="s">
        <v>37</v>
      </c>
      <c r="D289" t="str">
        <f t="shared" si="4"/>
        <v>April</v>
      </c>
      <c r="E289" t="s">
        <v>37</v>
      </c>
      <c r="F289">
        <v>125.6</v>
      </c>
    </row>
    <row r="290" spans="1:6" x14ac:dyDescent="0.3">
      <c r="A290" t="s">
        <v>33</v>
      </c>
      <c r="B290">
        <v>2016</v>
      </c>
      <c r="C290" t="s">
        <v>38</v>
      </c>
      <c r="D290" t="str">
        <f t="shared" si="4"/>
        <v>May</v>
      </c>
      <c r="E290" t="s">
        <v>38</v>
      </c>
      <c r="F290">
        <v>126</v>
      </c>
    </row>
    <row r="291" spans="1:6" x14ac:dyDescent="0.3">
      <c r="A291" t="s">
        <v>33</v>
      </c>
      <c r="B291">
        <v>2016</v>
      </c>
      <c r="C291" t="s">
        <v>39</v>
      </c>
      <c r="D291" t="str">
        <f t="shared" si="4"/>
        <v>June</v>
      </c>
      <c r="E291" t="s">
        <v>39</v>
      </c>
      <c r="F291">
        <v>125.5</v>
      </c>
    </row>
    <row r="292" spans="1:6" x14ac:dyDescent="0.3">
      <c r="A292" t="s">
        <v>33</v>
      </c>
      <c r="B292">
        <v>2016</v>
      </c>
      <c r="C292" t="s">
        <v>40</v>
      </c>
      <c r="D292" t="str">
        <f t="shared" si="4"/>
        <v>July</v>
      </c>
      <c r="E292" t="s">
        <v>40</v>
      </c>
      <c r="F292">
        <v>126.4</v>
      </c>
    </row>
    <row r="293" spans="1:6" x14ac:dyDescent="0.3">
      <c r="A293" t="s">
        <v>33</v>
      </c>
      <c r="B293">
        <v>2016</v>
      </c>
      <c r="C293" t="s">
        <v>41</v>
      </c>
      <c r="D293" t="str">
        <f t="shared" si="4"/>
        <v>August</v>
      </c>
      <c r="E293" t="s">
        <v>41</v>
      </c>
      <c r="F293">
        <v>127.3</v>
      </c>
    </row>
    <row r="294" spans="1:6" x14ac:dyDescent="0.3">
      <c r="A294" t="s">
        <v>33</v>
      </c>
      <c r="B294">
        <v>2016</v>
      </c>
      <c r="C294" t="s">
        <v>42</v>
      </c>
      <c r="D294" t="str">
        <f t="shared" si="4"/>
        <v>September</v>
      </c>
      <c r="E294" t="s">
        <v>42</v>
      </c>
      <c r="F294">
        <v>127.9</v>
      </c>
    </row>
    <row r="295" spans="1:6" x14ac:dyDescent="0.3">
      <c r="A295" t="s">
        <v>33</v>
      </c>
      <c r="B295">
        <v>2016</v>
      </c>
      <c r="C295" t="s">
        <v>43</v>
      </c>
      <c r="D295" t="str">
        <f t="shared" si="4"/>
        <v>October</v>
      </c>
      <c r="E295" t="s">
        <v>43</v>
      </c>
      <c r="F295">
        <v>128.69999999999999</v>
      </c>
    </row>
    <row r="296" spans="1:6" x14ac:dyDescent="0.3">
      <c r="A296" t="s">
        <v>33</v>
      </c>
      <c r="B296">
        <v>2016</v>
      </c>
      <c r="C296" t="s">
        <v>45</v>
      </c>
      <c r="D296" t="str">
        <f t="shared" si="4"/>
        <v>November</v>
      </c>
      <c r="E296" t="s">
        <v>45</v>
      </c>
      <c r="F296">
        <v>129.1</v>
      </c>
    </row>
    <row r="297" spans="1:6" x14ac:dyDescent="0.3">
      <c r="A297" t="s">
        <v>33</v>
      </c>
      <c r="B297">
        <v>2016</v>
      </c>
      <c r="C297" t="s">
        <v>46</v>
      </c>
      <c r="D297" t="str">
        <f t="shared" si="4"/>
        <v>December</v>
      </c>
      <c r="E297" t="s">
        <v>46</v>
      </c>
      <c r="F297">
        <v>128.5</v>
      </c>
    </row>
    <row r="298" spans="1:6" x14ac:dyDescent="0.3">
      <c r="A298" t="s">
        <v>33</v>
      </c>
      <c r="B298">
        <v>2017</v>
      </c>
      <c r="C298" t="s">
        <v>31</v>
      </c>
      <c r="D298" t="str">
        <f t="shared" si="4"/>
        <v>January</v>
      </c>
      <c r="E298" t="s">
        <v>31</v>
      </c>
      <c r="F298">
        <v>129.6</v>
      </c>
    </row>
    <row r="299" spans="1:6" x14ac:dyDescent="0.3">
      <c r="A299" t="s">
        <v>33</v>
      </c>
      <c r="B299">
        <v>2017</v>
      </c>
      <c r="C299" t="s">
        <v>35</v>
      </c>
      <c r="D299" t="str">
        <f t="shared" si="4"/>
        <v>February</v>
      </c>
      <c r="E299" t="s">
        <v>35</v>
      </c>
      <c r="F299">
        <v>130.5</v>
      </c>
    </row>
    <row r="300" spans="1:6" x14ac:dyDescent="0.3">
      <c r="A300" t="s">
        <v>33</v>
      </c>
      <c r="B300">
        <v>2017</v>
      </c>
      <c r="C300" t="s">
        <v>36</v>
      </c>
      <c r="D300" t="str">
        <f t="shared" si="4"/>
        <v>March</v>
      </c>
      <c r="E300" t="s">
        <v>36</v>
      </c>
      <c r="F300">
        <v>131.1</v>
      </c>
    </row>
    <row r="301" spans="1:6" x14ac:dyDescent="0.3">
      <c r="A301" t="s">
        <v>33</v>
      </c>
      <c r="B301">
        <v>2017</v>
      </c>
      <c r="C301" t="s">
        <v>37</v>
      </c>
      <c r="D301" t="str">
        <f t="shared" si="4"/>
        <v>April</v>
      </c>
      <c r="E301" t="s">
        <v>37</v>
      </c>
      <c r="F301">
        <v>131.69999999999999</v>
      </c>
    </row>
    <row r="302" spans="1:6" x14ac:dyDescent="0.3">
      <c r="A302" t="s">
        <v>33</v>
      </c>
      <c r="B302">
        <v>2017</v>
      </c>
      <c r="C302" t="s">
        <v>38</v>
      </c>
      <c r="D302" t="str">
        <f t="shared" si="4"/>
        <v>May</v>
      </c>
      <c r="E302" t="s">
        <v>38</v>
      </c>
      <c r="F302">
        <v>132.1</v>
      </c>
    </row>
    <row r="303" spans="1:6" x14ac:dyDescent="0.3">
      <c r="A303" t="s">
        <v>33</v>
      </c>
      <c r="B303">
        <v>2017</v>
      </c>
      <c r="C303" t="s">
        <v>39</v>
      </c>
      <c r="D303" t="str">
        <f t="shared" si="4"/>
        <v>June</v>
      </c>
      <c r="E303" t="s">
        <v>39</v>
      </c>
      <c r="F303">
        <v>131.4</v>
      </c>
    </row>
    <row r="304" spans="1:6" x14ac:dyDescent="0.3">
      <c r="A304" t="s">
        <v>33</v>
      </c>
      <c r="B304">
        <v>2017</v>
      </c>
      <c r="C304" t="s">
        <v>40</v>
      </c>
      <c r="D304" t="str">
        <f t="shared" si="4"/>
        <v>July</v>
      </c>
      <c r="E304" t="s">
        <v>40</v>
      </c>
      <c r="F304">
        <v>132.6</v>
      </c>
    </row>
    <row r="305" spans="1:6" x14ac:dyDescent="0.3">
      <c r="A305" t="s">
        <v>33</v>
      </c>
      <c r="B305">
        <v>2017</v>
      </c>
      <c r="C305" t="s">
        <v>41</v>
      </c>
      <c r="D305" t="str">
        <f t="shared" si="4"/>
        <v>August</v>
      </c>
      <c r="E305" t="s">
        <v>41</v>
      </c>
      <c r="F305">
        <v>134.4</v>
      </c>
    </row>
    <row r="306" spans="1:6" x14ac:dyDescent="0.3">
      <c r="A306" t="s">
        <v>33</v>
      </c>
      <c r="B306">
        <v>2017</v>
      </c>
      <c r="C306" t="s">
        <v>42</v>
      </c>
      <c r="D306" t="str">
        <f t="shared" si="4"/>
        <v>September</v>
      </c>
      <c r="E306" t="s">
        <v>42</v>
      </c>
      <c r="F306">
        <v>135.69999999999999</v>
      </c>
    </row>
    <row r="307" spans="1:6" x14ac:dyDescent="0.3">
      <c r="A307" t="s">
        <v>33</v>
      </c>
      <c r="B307">
        <v>2017</v>
      </c>
      <c r="C307" t="s">
        <v>43</v>
      </c>
      <c r="D307" t="str">
        <f t="shared" si="4"/>
        <v>October</v>
      </c>
      <c r="E307" t="s">
        <v>43</v>
      </c>
      <c r="F307">
        <v>137.30000000000001</v>
      </c>
    </row>
    <row r="308" spans="1:6" x14ac:dyDescent="0.3">
      <c r="A308" t="s">
        <v>33</v>
      </c>
      <c r="B308">
        <v>2017</v>
      </c>
      <c r="C308" t="s">
        <v>45</v>
      </c>
      <c r="D308" t="str">
        <f t="shared" si="4"/>
        <v>November</v>
      </c>
      <c r="E308" t="s">
        <v>45</v>
      </c>
      <c r="F308">
        <v>138.6</v>
      </c>
    </row>
    <row r="309" spans="1:6" x14ac:dyDescent="0.3">
      <c r="A309" t="s">
        <v>33</v>
      </c>
      <c r="B309">
        <v>2017</v>
      </c>
      <c r="C309" t="s">
        <v>46</v>
      </c>
      <c r="D309" t="str">
        <f t="shared" si="4"/>
        <v>December</v>
      </c>
      <c r="E309" t="s">
        <v>46</v>
      </c>
      <c r="F309">
        <v>139.1</v>
      </c>
    </row>
    <row r="310" spans="1:6" x14ac:dyDescent="0.3">
      <c r="A310" t="s">
        <v>33</v>
      </c>
      <c r="B310">
        <v>2018</v>
      </c>
      <c r="C310" t="s">
        <v>31</v>
      </c>
      <c r="D310" t="str">
        <f t="shared" si="4"/>
        <v>January</v>
      </c>
      <c r="E310" t="s">
        <v>31</v>
      </c>
      <c r="F310">
        <v>140.4</v>
      </c>
    </row>
    <row r="311" spans="1:6" x14ac:dyDescent="0.3">
      <c r="A311" t="s">
        <v>33</v>
      </c>
      <c r="B311">
        <v>2018</v>
      </c>
      <c r="C311" t="s">
        <v>35</v>
      </c>
      <c r="D311" t="str">
        <f t="shared" si="4"/>
        <v>February</v>
      </c>
      <c r="E311" t="s">
        <v>35</v>
      </c>
      <c r="F311">
        <v>141.30000000000001</v>
      </c>
    </row>
    <row r="312" spans="1:6" x14ac:dyDescent="0.3">
      <c r="A312" t="s">
        <v>33</v>
      </c>
      <c r="B312">
        <v>2018</v>
      </c>
      <c r="C312" t="s">
        <v>36</v>
      </c>
      <c r="D312" t="str">
        <f t="shared" si="4"/>
        <v>March</v>
      </c>
      <c r="E312" t="s">
        <v>36</v>
      </c>
      <c r="F312">
        <v>142</v>
      </c>
    </row>
    <row r="313" spans="1:6" x14ac:dyDescent="0.3">
      <c r="A313" t="s">
        <v>33</v>
      </c>
      <c r="B313">
        <v>2018</v>
      </c>
      <c r="C313" t="s">
        <v>37</v>
      </c>
      <c r="D313" t="str">
        <f t="shared" si="4"/>
        <v>April</v>
      </c>
      <c r="E313" t="s">
        <v>37</v>
      </c>
      <c r="F313">
        <v>142.9</v>
      </c>
    </row>
    <row r="314" spans="1:6" x14ac:dyDescent="0.3">
      <c r="A314" t="s">
        <v>33</v>
      </c>
      <c r="B314">
        <v>2018</v>
      </c>
      <c r="C314" t="s">
        <v>38</v>
      </c>
      <c r="D314" t="str">
        <f t="shared" si="4"/>
        <v>May</v>
      </c>
      <c r="E314" t="s">
        <v>38</v>
      </c>
      <c r="F314">
        <v>143.19999999999999</v>
      </c>
    </row>
    <row r="315" spans="1:6" x14ac:dyDescent="0.3">
      <c r="A315" t="s">
        <v>33</v>
      </c>
      <c r="B315">
        <v>2018</v>
      </c>
      <c r="C315" t="s">
        <v>39</v>
      </c>
      <c r="D315" t="str">
        <f t="shared" si="4"/>
        <v>June</v>
      </c>
      <c r="E315" t="s">
        <v>39</v>
      </c>
      <c r="F315">
        <v>142.5</v>
      </c>
    </row>
    <row r="316" spans="1:6" x14ac:dyDescent="0.3">
      <c r="A316" t="s">
        <v>33</v>
      </c>
      <c r="B316">
        <v>2018</v>
      </c>
      <c r="C316" t="s">
        <v>40</v>
      </c>
      <c r="D316" t="str">
        <f t="shared" si="4"/>
        <v>July</v>
      </c>
      <c r="E316" t="s">
        <v>40</v>
      </c>
      <c r="F316">
        <v>143.6</v>
      </c>
    </row>
    <row r="317" spans="1:6" x14ac:dyDescent="0.3">
      <c r="A317" t="s">
        <v>33</v>
      </c>
      <c r="B317">
        <v>2018</v>
      </c>
      <c r="C317" t="s">
        <v>41</v>
      </c>
      <c r="D317" t="str">
        <f t="shared" si="4"/>
        <v>August</v>
      </c>
      <c r="E317" t="s">
        <v>41</v>
      </c>
      <c r="F317">
        <v>144.6</v>
      </c>
    </row>
    <row r="318" spans="1:6" x14ac:dyDescent="0.3">
      <c r="A318" t="s">
        <v>33</v>
      </c>
      <c r="B318">
        <v>2018</v>
      </c>
      <c r="C318" t="s">
        <v>42</v>
      </c>
      <c r="D318" t="str">
        <f t="shared" si="4"/>
        <v>September</v>
      </c>
      <c r="E318" t="s">
        <v>42</v>
      </c>
      <c r="F318">
        <v>145.30000000000001</v>
      </c>
    </row>
    <row r="319" spans="1:6" x14ac:dyDescent="0.3">
      <c r="A319" t="s">
        <v>33</v>
      </c>
      <c r="B319">
        <v>2018</v>
      </c>
      <c r="C319" t="s">
        <v>43</v>
      </c>
      <c r="D319" t="str">
        <f t="shared" si="4"/>
        <v>October</v>
      </c>
      <c r="E319" t="s">
        <v>43</v>
      </c>
      <c r="F319">
        <v>146.30000000000001</v>
      </c>
    </row>
    <row r="320" spans="1:6" x14ac:dyDescent="0.3">
      <c r="A320" t="s">
        <v>33</v>
      </c>
      <c r="B320">
        <v>2018</v>
      </c>
      <c r="C320" t="s">
        <v>45</v>
      </c>
      <c r="D320" t="str">
        <f t="shared" si="4"/>
        <v>November</v>
      </c>
      <c r="E320" t="s">
        <v>45</v>
      </c>
      <c r="F320">
        <v>146.9</v>
      </c>
    </row>
    <row r="321" spans="1:6" x14ac:dyDescent="0.3">
      <c r="A321" t="s">
        <v>33</v>
      </c>
      <c r="B321">
        <v>2018</v>
      </c>
      <c r="C321" t="s">
        <v>46</v>
      </c>
      <c r="D321" t="str">
        <f t="shared" si="4"/>
        <v>December</v>
      </c>
      <c r="E321" t="s">
        <v>46</v>
      </c>
      <c r="F321">
        <v>146.5</v>
      </c>
    </row>
    <row r="322" spans="1:6" x14ac:dyDescent="0.3">
      <c r="A322" t="s">
        <v>33</v>
      </c>
      <c r="B322">
        <v>2019</v>
      </c>
      <c r="C322" t="s">
        <v>31</v>
      </c>
      <c r="D322" t="str">
        <f t="shared" ref="D322:D373" si="5">TRIM(C322)</f>
        <v>January</v>
      </c>
      <c r="E322" t="s">
        <v>31</v>
      </c>
      <c r="F322">
        <v>147.69999999999999</v>
      </c>
    </row>
    <row r="323" spans="1:6" x14ac:dyDescent="0.3">
      <c r="A323" t="s">
        <v>33</v>
      </c>
      <c r="B323">
        <v>2019</v>
      </c>
      <c r="C323" t="s">
        <v>35</v>
      </c>
      <c r="D323" t="str">
        <f t="shared" si="5"/>
        <v>February</v>
      </c>
      <c r="E323" t="s">
        <v>35</v>
      </c>
      <c r="F323">
        <v>148.5</v>
      </c>
    </row>
    <row r="324" spans="1:6" x14ac:dyDescent="0.3">
      <c r="A324" t="s">
        <v>33</v>
      </c>
      <c r="B324">
        <v>2019</v>
      </c>
      <c r="C324" t="s">
        <v>36</v>
      </c>
      <c r="D324" t="str">
        <f t="shared" si="5"/>
        <v>March</v>
      </c>
      <c r="E324" t="s">
        <v>36</v>
      </c>
      <c r="F324">
        <v>149</v>
      </c>
    </row>
    <row r="325" spans="1:6" x14ac:dyDescent="0.3">
      <c r="A325" t="s">
        <v>33</v>
      </c>
      <c r="B325">
        <v>2019</v>
      </c>
      <c r="C325" t="s">
        <v>38</v>
      </c>
      <c r="D325" t="str">
        <f t="shared" si="5"/>
        <v>May</v>
      </c>
      <c r="E325" t="s">
        <v>38</v>
      </c>
      <c r="F325">
        <v>150.1</v>
      </c>
    </row>
    <row r="326" spans="1:6" x14ac:dyDescent="0.3">
      <c r="A326" t="s">
        <v>33</v>
      </c>
      <c r="B326">
        <v>2019</v>
      </c>
      <c r="C326" t="s">
        <v>39</v>
      </c>
      <c r="D326" t="str">
        <f t="shared" si="5"/>
        <v>June</v>
      </c>
      <c r="E326" t="s">
        <v>39</v>
      </c>
      <c r="F326">
        <v>149.4</v>
      </c>
    </row>
    <row r="327" spans="1:6" x14ac:dyDescent="0.3">
      <c r="A327" t="s">
        <v>33</v>
      </c>
      <c r="B327">
        <v>2019</v>
      </c>
      <c r="C327" t="s">
        <v>40</v>
      </c>
      <c r="D327" t="str">
        <f t="shared" si="5"/>
        <v>July</v>
      </c>
      <c r="E327" t="s">
        <v>40</v>
      </c>
      <c r="F327">
        <v>150.6</v>
      </c>
    </row>
    <row r="328" spans="1:6" x14ac:dyDescent="0.3">
      <c r="A328" t="s">
        <v>33</v>
      </c>
      <c r="B328">
        <v>2019</v>
      </c>
      <c r="C328" t="s">
        <v>41</v>
      </c>
      <c r="D328" t="str">
        <f t="shared" si="5"/>
        <v>August</v>
      </c>
      <c r="E328" t="s">
        <v>41</v>
      </c>
      <c r="F328">
        <v>151.6</v>
      </c>
    </row>
    <row r="329" spans="1:6" x14ac:dyDescent="0.3">
      <c r="A329" t="s">
        <v>33</v>
      </c>
      <c r="B329">
        <v>2019</v>
      </c>
      <c r="C329" t="s">
        <v>42</v>
      </c>
      <c r="D329" t="str">
        <f t="shared" si="5"/>
        <v>September</v>
      </c>
      <c r="E329" t="s">
        <v>42</v>
      </c>
      <c r="F329">
        <v>152.19999999999999</v>
      </c>
    </row>
    <row r="330" spans="1:6" x14ac:dyDescent="0.3">
      <c r="A330" t="s">
        <v>33</v>
      </c>
      <c r="B330">
        <v>2019</v>
      </c>
      <c r="C330" t="s">
        <v>43</v>
      </c>
      <c r="D330" t="str">
        <f t="shared" si="5"/>
        <v>October</v>
      </c>
      <c r="E330" t="s">
        <v>43</v>
      </c>
      <c r="F330">
        <v>153</v>
      </c>
    </row>
    <row r="331" spans="1:6" x14ac:dyDescent="0.3">
      <c r="A331" t="s">
        <v>33</v>
      </c>
      <c r="B331">
        <v>2019</v>
      </c>
      <c r="C331" t="s">
        <v>45</v>
      </c>
      <c r="D331" t="str">
        <f t="shared" si="5"/>
        <v>November</v>
      </c>
      <c r="E331" t="s">
        <v>45</v>
      </c>
      <c r="F331">
        <v>153.5</v>
      </c>
    </row>
    <row r="332" spans="1:6" x14ac:dyDescent="0.3">
      <c r="A332" t="s">
        <v>33</v>
      </c>
      <c r="B332">
        <v>2019</v>
      </c>
      <c r="C332" t="s">
        <v>46</v>
      </c>
      <c r="D332" t="str">
        <f t="shared" si="5"/>
        <v>December</v>
      </c>
      <c r="E332" t="s">
        <v>46</v>
      </c>
      <c r="F332">
        <v>152.80000000000001</v>
      </c>
    </row>
    <row r="333" spans="1:6" x14ac:dyDescent="0.3">
      <c r="A333" t="s">
        <v>33</v>
      </c>
      <c r="B333">
        <v>2020</v>
      </c>
      <c r="C333" t="s">
        <v>31</v>
      </c>
      <c r="D333" t="str">
        <f t="shared" si="5"/>
        <v>January</v>
      </c>
      <c r="E333" t="s">
        <v>31</v>
      </c>
      <c r="F333" s="12">
        <v>153.9</v>
      </c>
    </row>
    <row r="334" spans="1:6" x14ac:dyDescent="0.3">
      <c r="A334" t="s">
        <v>33</v>
      </c>
      <c r="B334">
        <v>2020</v>
      </c>
      <c r="C334" t="s">
        <v>35</v>
      </c>
      <c r="D334" t="str">
        <f t="shared" si="5"/>
        <v>February</v>
      </c>
      <c r="E334" t="s">
        <v>35</v>
      </c>
      <c r="F334" s="12">
        <v>154.80000000000001</v>
      </c>
    </row>
    <row r="335" spans="1:6" x14ac:dyDescent="0.3">
      <c r="A335" t="s">
        <v>33</v>
      </c>
      <c r="B335">
        <v>2020</v>
      </c>
      <c r="C335" t="s">
        <v>36</v>
      </c>
      <c r="D335" t="str">
        <f t="shared" si="5"/>
        <v>March</v>
      </c>
      <c r="E335" t="s">
        <v>36</v>
      </c>
      <c r="F335" s="12">
        <v>154.5</v>
      </c>
    </row>
    <row r="336" spans="1:6" x14ac:dyDescent="0.3">
      <c r="A336" t="s">
        <v>33</v>
      </c>
      <c r="B336">
        <v>2020</v>
      </c>
      <c r="C336" t="s">
        <v>37</v>
      </c>
      <c r="D336" t="str">
        <f t="shared" si="5"/>
        <v>April</v>
      </c>
      <c r="E336" t="s">
        <v>37</v>
      </c>
      <c r="F336" s="12">
        <v>155.6</v>
      </c>
    </row>
    <row r="337" spans="1:6" x14ac:dyDescent="0.3">
      <c r="A337" t="s">
        <v>33</v>
      </c>
      <c r="B337">
        <v>2020</v>
      </c>
      <c r="C337" t="s">
        <v>38</v>
      </c>
      <c r="D337" t="str">
        <f t="shared" si="5"/>
        <v>May</v>
      </c>
      <c r="E337" t="s">
        <v>38</v>
      </c>
      <c r="F337" s="12">
        <v>154.70000000000002</v>
      </c>
    </row>
    <row r="338" spans="1:6" x14ac:dyDescent="0.3">
      <c r="A338" t="s">
        <v>33</v>
      </c>
      <c r="B338">
        <v>2020</v>
      </c>
      <c r="C338" t="s">
        <v>39</v>
      </c>
      <c r="D338" t="str">
        <f t="shared" si="5"/>
        <v>June</v>
      </c>
      <c r="E338" t="s">
        <v>39</v>
      </c>
      <c r="F338" s="12">
        <v>154.69999999999999</v>
      </c>
    </row>
    <row r="339" spans="1:6" x14ac:dyDescent="0.3">
      <c r="A339" t="s">
        <v>33</v>
      </c>
      <c r="B339">
        <v>2020</v>
      </c>
      <c r="C339" t="s">
        <v>40</v>
      </c>
      <c r="D339" t="str">
        <f t="shared" si="5"/>
        <v>July</v>
      </c>
      <c r="E339" t="s">
        <v>40</v>
      </c>
      <c r="F339" s="12">
        <v>154.69999999999999</v>
      </c>
    </row>
    <row r="340" spans="1:6" x14ac:dyDescent="0.3">
      <c r="A340" t="s">
        <v>33</v>
      </c>
      <c r="B340">
        <v>2020</v>
      </c>
      <c r="C340" t="s">
        <v>41</v>
      </c>
      <c r="D340" t="str">
        <f t="shared" si="5"/>
        <v>August</v>
      </c>
      <c r="E340" t="s">
        <v>41</v>
      </c>
      <c r="F340" s="12">
        <v>155.5</v>
      </c>
    </row>
    <row r="341" spans="1:6" x14ac:dyDescent="0.3">
      <c r="A341" t="s">
        <v>33</v>
      </c>
      <c r="B341">
        <v>2020</v>
      </c>
      <c r="C341" t="s">
        <v>42</v>
      </c>
      <c r="D341" t="str">
        <f t="shared" si="5"/>
        <v>September</v>
      </c>
      <c r="E341" t="s">
        <v>42</v>
      </c>
      <c r="F341" s="12">
        <v>156.30000000000001</v>
      </c>
    </row>
    <row r="342" spans="1:6" x14ac:dyDescent="0.3">
      <c r="A342" t="s">
        <v>33</v>
      </c>
      <c r="B342">
        <v>2020</v>
      </c>
      <c r="C342" t="s">
        <v>43</v>
      </c>
      <c r="D342" t="str">
        <f t="shared" si="5"/>
        <v>October</v>
      </c>
      <c r="E342" t="s">
        <v>43</v>
      </c>
      <c r="F342" s="12">
        <v>156.5</v>
      </c>
    </row>
    <row r="343" spans="1:6" x14ac:dyDescent="0.3">
      <c r="A343" t="s">
        <v>33</v>
      </c>
      <c r="B343">
        <v>2020</v>
      </c>
      <c r="C343" t="s">
        <v>45</v>
      </c>
      <c r="D343" t="str">
        <f t="shared" si="5"/>
        <v>November</v>
      </c>
      <c r="E343" t="s">
        <v>45</v>
      </c>
      <c r="F343" s="12">
        <v>158</v>
      </c>
    </row>
    <row r="344" spans="1:6" x14ac:dyDescent="0.3">
      <c r="A344" t="s">
        <v>33</v>
      </c>
      <c r="B344">
        <v>2020</v>
      </c>
      <c r="C344" t="s">
        <v>46</v>
      </c>
      <c r="D344" t="str">
        <f t="shared" si="5"/>
        <v>December</v>
      </c>
      <c r="E344" t="s">
        <v>46</v>
      </c>
      <c r="F344" s="12">
        <v>158.4</v>
      </c>
    </row>
    <row r="345" spans="1:6" x14ac:dyDescent="0.3">
      <c r="A345" t="s">
        <v>33</v>
      </c>
      <c r="B345">
        <v>2021</v>
      </c>
      <c r="C345" t="s">
        <v>31</v>
      </c>
      <c r="D345" t="str">
        <f t="shared" si="5"/>
        <v>January</v>
      </c>
      <c r="E345" t="s">
        <v>31</v>
      </c>
      <c r="F345">
        <v>157.69999999999999</v>
      </c>
    </row>
    <row r="346" spans="1:6" x14ac:dyDescent="0.3">
      <c r="A346" t="s">
        <v>33</v>
      </c>
      <c r="B346">
        <v>2021</v>
      </c>
      <c r="C346" t="s">
        <v>35</v>
      </c>
      <c r="D346" t="str">
        <f t="shared" si="5"/>
        <v>February</v>
      </c>
      <c r="E346" t="s">
        <v>35</v>
      </c>
      <c r="F346">
        <v>159.80000000000001</v>
      </c>
    </row>
    <row r="347" spans="1:6" x14ac:dyDescent="0.3">
      <c r="A347" t="s">
        <v>33</v>
      </c>
      <c r="B347">
        <v>2021</v>
      </c>
      <c r="C347" t="s">
        <v>36</v>
      </c>
      <c r="D347" t="str">
        <f t="shared" si="5"/>
        <v>March</v>
      </c>
      <c r="E347" t="s">
        <v>36</v>
      </c>
      <c r="F347">
        <v>159.9</v>
      </c>
    </row>
    <row r="348" spans="1:6" x14ac:dyDescent="0.3">
      <c r="A348" t="s">
        <v>33</v>
      </c>
      <c r="B348">
        <v>2021</v>
      </c>
      <c r="C348" t="s">
        <v>37</v>
      </c>
      <c r="D348" t="str">
        <f t="shared" si="5"/>
        <v>April</v>
      </c>
      <c r="E348" t="s">
        <v>37</v>
      </c>
      <c r="F348">
        <v>161.4</v>
      </c>
    </row>
    <row r="349" spans="1:6" x14ac:dyDescent="0.3">
      <c r="A349" t="s">
        <v>33</v>
      </c>
      <c r="B349">
        <v>2021</v>
      </c>
      <c r="C349" t="s">
        <v>38</v>
      </c>
      <c r="D349" t="str">
        <f t="shared" si="5"/>
        <v>May</v>
      </c>
      <c r="E349" t="s">
        <v>38</v>
      </c>
      <c r="F349">
        <v>161.6</v>
      </c>
    </row>
    <row r="350" spans="1:6" x14ac:dyDescent="0.3">
      <c r="A350" t="s">
        <v>33</v>
      </c>
      <c r="B350">
        <v>2021</v>
      </c>
      <c r="C350" t="s">
        <v>39</v>
      </c>
      <c r="D350" t="str">
        <f t="shared" si="5"/>
        <v>June</v>
      </c>
      <c r="E350" t="s">
        <v>39</v>
      </c>
      <c r="F350">
        <v>160.5</v>
      </c>
    </row>
    <row r="351" spans="1:6" x14ac:dyDescent="0.3">
      <c r="A351" t="s">
        <v>33</v>
      </c>
      <c r="B351">
        <v>2021</v>
      </c>
      <c r="C351" t="s">
        <v>40</v>
      </c>
      <c r="D351" t="str">
        <f t="shared" si="5"/>
        <v>July</v>
      </c>
      <c r="E351" t="s">
        <v>40</v>
      </c>
      <c r="F351">
        <v>161.5</v>
      </c>
    </row>
    <row r="352" spans="1:6" x14ac:dyDescent="0.3">
      <c r="A352" t="s">
        <v>33</v>
      </c>
      <c r="B352">
        <v>2021</v>
      </c>
      <c r="C352" t="s">
        <v>41</v>
      </c>
      <c r="D352" t="str">
        <f t="shared" si="5"/>
        <v>August</v>
      </c>
      <c r="E352" t="s">
        <v>41</v>
      </c>
      <c r="F352">
        <v>162.1</v>
      </c>
    </row>
    <row r="353" spans="1:6" x14ac:dyDescent="0.3">
      <c r="A353" t="s">
        <v>33</v>
      </c>
      <c r="B353">
        <v>2021</v>
      </c>
      <c r="C353" t="s">
        <v>42</v>
      </c>
      <c r="D353" t="str">
        <f t="shared" si="5"/>
        <v>September</v>
      </c>
      <c r="E353" t="s">
        <v>42</v>
      </c>
      <c r="F353">
        <v>162.1</v>
      </c>
    </row>
    <row r="354" spans="1:6" x14ac:dyDescent="0.3">
      <c r="A354" t="s">
        <v>33</v>
      </c>
      <c r="B354">
        <v>2021</v>
      </c>
      <c r="C354" t="s">
        <v>43</v>
      </c>
      <c r="D354" t="str">
        <f t="shared" si="5"/>
        <v>October</v>
      </c>
      <c r="E354" t="s">
        <v>43</v>
      </c>
      <c r="F354">
        <v>163.6</v>
      </c>
    </row>
    <row r="355" spans="1:6" x14ac:dyDescent="0.3">
      <c r="A355" t="s">
        <v>33</v>
      </c>
      <c r="B355">
        <v>2021</v>
      </c>
      <c r="C355" t="s">
        <v>45</v>
      </c>
      <c r="D355" t="str">
        <f t="shared" si="5"/>
        <v>November</v>
      </c>
      <c r="E355" t="s">
        <v>45</v>
      </c>
      <c r="F355">
        <v>164.2</v>
      </c>
    </row>
    <row r="356" spans="1:6" x14ac:dyDescent="0.3">
      <c r="A356" t="s">
        <v>33</v>
      </c>
      <c r="B356">
        <v>2021</v>
      </c>
      <c r="C356" t="s">
        <v>46</v>
      </c>
      <c r="D356" t="str">
        <f t="shared" si="5"/>
        <v>December</v>
      </c>
      <c r="E356" t="s">
        <v>46</v>
      </c>
      <c r="F356">
        <v>163.4</v>
      </c>
    </row>
    <row r="357" spans="1:6" x14ac:dyDescent="0.3">
      <c r="A357" t="s">
        <v>33</v>
      </c>
      <c r="B357">
        <v>2022</v>
      </c>
      <c r="C357" t="s">
        <v>31</v>
      </c>
      <c r="D357" t="str">
        <f t="shared" si="5"/>
        <v>January</v>
      </c>
      <c r="E357" t="s">
        <v>31</v>
      </c>
      <c r="F357">
        <v>164.5</v>
      </c>
    </row>
    <row r="358" spans="1:6" x14ac:dyDescent="0.3">
      <c r="A358" t="s">
        <v>33</v>
      </c>
      <c r="B358">
        <v>2022</v>
      </c>
      <c r="C358" t="s">
        <v>35</v>
      </c>
      <c r="D358" t="str">
        <f t="shared" si="5"/>
        <v>February</v>
      </c>
      <c r="E358" t="s">
        <v>35</v>
      </c>
      <c r="F358">
        <v>165.5</v>
      </c>
    </row>
    <row r="359" spans="1:6" x14ac:dyDescent="0.3">
      <c r="A359" t="s">
        <v>33</v>
      </c>
      <c r="B359">
        <v>2022</v>
      </c>
      <c r="C359" t="s">
        <v>36</v>
      </c>
      <c r="D359" t="str">
        <f t="shared" si="5"/>
        <v>March</v>
      </c>
      <c r="E359" t="s">
        <v>36</v>
      </c>
      <c r="F359">
        <v>165.3</v>
      </c>
    </row>
    <row r="360" spans="1:6" x14ac:dyDescent="0.3">
      <c r="A360" t="s">
        <v>33</v>
      </c>
      <c r="B360">
        <v>2022</v>
      </c>
      <c r="C360" t="s">
        <v>37</v>
      </c>
      <c r="D360" t="str">
        <f t="shared" si="5"/>
        <v>April</v>
      </c>
      <c r="E360" t="s">
        <v>37</v>
      </c>
      <c r="F360">
        <v>167</v>
      </c>
    </row>
    <row r="361" spans="1:6" x14ac:dyDescent="0.3">
      <c r="A361" t="s">
        <v>33</v>
      </c>
      <c r="B361">
        <v>2022</v>
      </c>
      <c r="C361" t="s">
        <v>38</v>
      </c>
      <c r="D361" t="str">
        <f t="shared" si="5"/>
        <v>May</v>
      </c>
      <c r="E361" t="s">
        <v>38</v>
      </c>
      <c r="F361">
        <v>167.5</v>
      </c>
    </row>
    <row r="362" spans="1:6" x14ac:dyDescent="0.3">
      <c r="A362" t="s">
        <v>33</v>
      </c>
      <c r="B362">
        <v>2022</v>
      </c>
      <c r="C362" t="s">
        <v>39</v>
      </c>
      <c r="D362" t="str">
        <f t="shared" si="5"/>
        <v>June</v>
      </c>
      <c r="E362" t="s">
        <v>39</v>
      </c>
      <c r="F362">
        <v>166.8</v>
      </c>
    </row>
    <row r="363" spans="1:6" x14ac:dyDescent="0.3">
      <c r="A363" t="s">
        <v>33</v>
      </c>
      <c r="B363">
        <v>2022</v>
      </c>
      <c r="C363" t="s">
        <v>40</v>
      </c>
      <c r="D363" t="str">
        <f t="shared" si="5"/>
        <v>July</v>
      </c>
      <c r="E363" t="s">
        <v>40</v>
      </c>
      <c r="F363">
        <v>167.8</v>
      </c>
    </row>
    <row r="364" spans="1:6" x14ac:dyDescent="0.3">
      <c r="A364" t="s">
        <v>33</v>
      </c>
      <c r="B364">
        <v>2022</v>
      </c>
      <c r="C364" t="s">
        <v>41</v>
      </c>
      <c r="D364" t="str">
        <f t="shared" si="5"/>
        <v>August</v>
      </c>
      <c r="E364" t="s">
        <v>41</v>
      </c>
      <c r="F364">
        <v>169</v>
      </c>
    </row>
    <row r="365" spans="1:6" x14ac:dyDescent="0.3">
      <c r="A365" t="s">
        <v>33</v>
      </c>
      <c r="B365">
        <v>2022</v>
      </c>
      <c r="C365" t="s">
        <v>42</v>
      </c>
      <c r="D365" t="str">
        <f t="shared" si="5"/>
        <v>September</v>
      </c>
      <c r="E365" t="s">
        <v>42</v>
      </c>
      <c r="F365">
        <v>169.5</v>
      </c>
    </row>
    <row r="366" spans="1:6" x14ac:dyDescent="0.3">
      <c r="A366" t="s">
        <v>33</v>
      </c>
      <c r="B366">
        <v>2022</v>
      </c>
      <c r="C366" t="s">
        <v>43</v>
      </c>
      <c r="D366" t="str">
        <f t="shared" si="5"/>
        <v>October</v>
      </c>
      <c r="E366" t="s">
        <v>43</v>
      </c>
      <c r="F366">
        <v>171.2</v>
      </c>
    </row>
    <row r="367" spans="1:6" x14ac:dyDescent="0.3">
      <c r="A367" t="s">
        <v>33</v>
      </c>
      <c r="B367">
        <v>2022</v>
      </c>
      <c r="C367" t="s">
        <v>45</v>
      </c>
      <c r="D367" t="str">
        <f t="shared" si="5"/>
        <v>November</v>
      </c>
      <c r="E367" t="s">
        <v>45</v>
      </c>
      <c r="F367">
        <v>171.8</v>
      </c>
    </row>
    <row r="368" spans="1:6" x14ac:dyDescent="0.3">
      <c r="A368" t="s">
        <v>33</v>
      </c>
      <c r="B368">
        <v>2022</v>
      </c>
      <c r="C368" t="s">
        <v>46</v>
      </c>
      <c r="D368" t="str">
        <f t="shared" si="5"/>
        <v>December</v>
      </c>
      <c r="E368" t="s">
        <v>46</v>
      </c>
      <c r="F368">
        <v>170.7</v>
      </c>
    </row>
    <row r="369" spans="1:6" x14ac:dyDescent="0.3">
      <c r="A369" t="s">
        <v>33</v>
      </c>
      <c r="B369">
        <v>2023</v>
      </c>
      <c r="C369" t="s">
        <v>31</v>
      </c>
      <c r="D369" t="str">
        <f t="shared" si="5"/>
        <v>January</v>
      </c>
      <c r="E369" t="s">
        <v>31</v>
      </c>
      <c r="F369">
        <v>172.1</v>
      </c>
    </row>
    <row r="370" spans="1:6" x14ac:dyDescent="0.3">
      <c r="A370" t="s">
        <v>33</v>
      </c>
      <c r="B370">
        <v>2023</v>
      </c>
      <c r="C370" t="s">
        <v>35</v>
      </c>
      <c r="D370" t="str">
        <f t="shared" si="5"/>
        <v>February</v>
      </c>
      <c r="E370" t="s">
        <v>35</v>
      </c>
      <c r="F370">
        <v>173.5</v>
      </c>
    </row>
    <row r="371" spans="1:6" x14ac:dyDescent="0.3">
      <c r="A371" t="s">
        <v>33</v>
      </c>
      <c r="B371">
        <v>2023</v>
      </c>
      <c r="C371" t="s">
        <v>36</v>
      </c>
      <c r="D371" t="str">
        <f t="shared" si="5"/>
        <v>March</v>
      </c>
      <c r="E371" t="s">
        <v>36</v>
      </c>
      <c r="F371">
        <v>173.5</v>
      </c>
    </row>
    <row r="372" spans="1:6" x14ac:dyDescent="0.3">
      <c r="A372" t="s">
        <v>33</v>
      </c>
      <c r="B372">
        <v>2023</v>
      </c>
      <c r="C372" t="s">
        <v>37</v>
      </c>
      <c r="D372" t="str">
        <f t="shared" si="5"/>
        <v>April</v>
      </c>
      <c r="E372" t="s">
        <v>37</v>
      </c>
      <c r="F372">
        <v>175.2</v>
      </c>
    </row>
    <row r="373" spans="1:6" x14ac:dyDescent="0.3">
      <c r="A373" t="s">
        <v>33</v>
      </c>
      <c r="B373">
        <v>2023</v>
      </c>
      <c r="C373" t="s">
        <v>38</v>
      </c>
      <c r="D373" t="str">
        <f t="shared" si="5"/>
        <v>May</v>
      </c>
      <c r="E373" t="s">
        <v>38</v>
      </c>
      <c r="F373">
        <v>175.6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70A46-84F0-466B-9D1D-B708FFB7CD0A}">
  <sheetPr filterMode="1"/>
  <dimension ref="A1:F373"/>
  <sheetViews>
    <sheetView topLeftCell="A97" workbookViewId="0">
      <selection activeCell="F2" sqref="F2:F125"/>
    </sheetView>
  </sheetViews>
  <sheetFormatPr defaultRowHeight="14.4" x14ac:dyDescent="0.3"/>
  <cols>
    <col min="1" max="1" width="11.21875" bestFit="1" customWidth="1"/>
    <col min="2" max="2" width="6.88671875" bestFit="1" customWidth="1"/>
    <col min="3" max="3" width="10" bestFit="1" customWidth="1"/>
    <col min="4" max="4" width="17" bestFit="1" customWidth="1"/>
    <col min="5" max="5" width="17" customWidth="1"/>
    <col min="6" max="6" width="9.6640625" bestFit="1" customWidth="1"/>
  </cols>
  <sheetData>
    <row r="1" spans="1:6" ht="13.8" customHeight="1" x14ac:dyDescent="0.3">
      <c r="A1" s="2" t="s">
        <v>0</v>
      </c>
      <c r="B1" s="2" t="s">
        <v>1</v>
      </c>
      <c r="C1" s="2" t="s">
        <v>2</v>
      </c>
      <c r="D1" s="2" t="s">
        <v>68</v>
      </c>
      <c r="E1" s="2" t="s">
        <v>72</v>
      </c>
      <c r="F1" s="2" t="s">
        <v>20</v>
      </c>
    </row>
    <row r="2" spans="1:6" x14ac:dyDescent="0.3">
      <c r="A2" t="s">
        <v>30</v>
      </c>
      <c r="B2">
        <v>2013</v>
      </c>
      <c r="C2" t="s">
        <v>31</v>
      </c>
      <c r="D2" t="str">
        <f t="shared" ref="D2:D65" si="0">TRIM(C2)</f>
        <v>January</v>
      </c>
      <c r="E2" t="s">
        <v>31</v>
      </c>
      <c r="F2">
        <v>100.3</v>
      </c>
    </row>
    <row r="3" spans="1:6" x14ac:dyDescent="0.3">
      <c r="A3" t="s">
        <v>30</v>
      </c>
      <c r="B3">
        <v>2013</v>
      </c>
      <c r="C3" t="s">
        <v>35</v>
      </c>
      <c r="D3" t="str">
        <f t="shared" si="0"/>
        <v>February</v>
      </c>
      <c r="E3" t="s">
        <v>35</v>
      </c>
      <c r="F3">
        <v>100.4</v>
      </c>
    </row>
    <row r="4" spans="1:6" x14ac:dyDescent="0.3">
      <c r="A4" t="s">
        <v>30</v>
      </c>
      <c r="B4">
        <v>2013</v>
      </c>
      <c r="C4" t="s">
        <v>36</v>
      </c>
      <c r="D4" t="str">
        <f t="shared" si="0"/>
        <v>March</v>
      </c>
      <c r="E4" t="s">
        <v>36</v>
      </c>
      <c r="F4">
        <v>100.4</v>
      </c>
    </row>
    <row r="5" spans="1:6" x14ac:dyDescent="0.3">
      <c r="A5" t="s">
        <v>30</v>
      </c>
      <c r="B5">
        <v>2013</v>
      </c>
      <c r="C5" t="s">
        <v>37</v>
      </c>
      <c r="D5" t="str">
        <f t="shared" si="0"/>
        <v>April</v>
      </c>
      <c r="E5" t="s">
        <v>37</v>
      </c>
      <c r="F5">
        <v>100.5</v>
      </c>
    </row>
    <row r="6" spans="1:6" x14ac:dyDescent="0.3">
      <c r="A6" t="s">
        <v>30</v>
      </c>
      <c r="B6">
        <v>2013</v>
      </c>
      <c r="C6" t="s">
        <v>38</v>
      </c>
      <c r="D6" t="str">
        <f t="shared" si="0"/>
        <v>May</v>
      </c>
      <c r="E6" t="s">
        <v>38</v>
      </c>
      <c r="F6">
        <v>100.5</v>
      </c>
    </row>
    <row r="7" spans="1:6" x14ac:dyDescent="0.3">
      <c r="A7" t="s">
        <v>30</v>
      </c>
      <c r="B7">
        <v>2013</v>
      </c>
      <c r="C7" t="s">
        <v>39</v>
      </c>
      <c r="D7" t="str">
        <f t="shared" si="0"/>
        <v>June</v>
      </c>
      <c r="E7" t="s">
        <v>39</v>
      </c>
      <c r="F7">
        <v>106.6</v>
      </c>
    </row>
    <row r="8" spans="1:6" x14ac:dyDescent="0.3">
      <c r="A8" t="s">
        <v>30</v>
      </c>
      <c r="B8">
        <v>2013</v>
      </c>
      <c r="C8" t="s">
        <v>40</v>
      </c>
      <c r="D8" t="str">
        <f t="shared" si="0"/>
        <v>July</v>
      </c>
      <c r="E8" t="s">
        <v>40</v>
      </c>
      <c r="F8">
        <v>107.7</v>
      </c>
    </row>
    <row r="9" spans="1:6" x14ac:dyDescent="0.3">
      <c r="A9" t="s">
        <v>30</v>
      </c>
      <c r="B9">
        <v>2013</v>
      </c>
      <c r="C9" t="s">
        <v>41</v>
      </c>
      <c r="D9" t="str">
        <f t="shared" si="0"/>
        <v>August</v>
      </c>
      <c r="E9" t="s">
        <v>41</v>
      </c>
      <c r="F9">
        <v>108.9</v>
      </c>
    </row>
    <row r="10" spans="1:6" x14ac:dyDescent="0.3">
      <c r="A10" t="s">
        <v>30</v>
      </c>
      <c r="B10">
        <v>2013</v>
      </c>
      <c r="C10" t="s">
        <v>42</v>
      </c>
      <c r="D10" t="str">
        <f t="shared" si="0"/>
        <v>September</v>
      </c>
      <c r="E10" t="s">
        <v>42</v>
      </c>
      <c r="F10">
        <v>109.7</v>
      </c>
    </row>
    <row r="11" spans="1:6" x14ac:dyDescent="0.3">
      <c r="A11" t="s">
        <v>30</v>
      </c>
      <c r="B11">
        <v>2013</v>
      </c>
      <c r="C11" t="s">
        <v>43</v>
      </c>
      <c r="D11" t="str">
        <f t="shared" si="0"/>
        <v>October</v>
      </c>
      <c r="E11" t="s">
        <v>43</v>
      </c>
      <c r="F11">
        <v>110.5</v>
      </c>
    </row>
    <row r="12" spans="1:6" x14ac:dyDescent="0.3">
      <c r="A12" t="s">
        <v>30</v>
      </c>
      <c r="B12">
        <v>2013</v>
      </c>
      <c r="C12" t="s">
        <v>44</v>
      </c>
      <c r="D12" t="str">
        <f t="shared" si="0"/>
        <v>November</v>
      </c>
      <c r="E12" t="s">
        <v>45</v>
      </c>
      <c r="F12">
        <v>111.1</v>
      </c>
    </row>
    <row r="13" spans="1:6" x14ac:dyDescent="0.3">
      <c r="A13" t="s">
        <v>30</v>
      </c>
      <c r="B13">
        <v>2013</v>
      </c>
      <c r="C13" t="s">
        <v>46</v>
      </c>
      <c r="D13" t="str">
        <f t="shared" si="0"/>
        <v>December</v>
      </c>
      <c r="E13" t="s">
        <v>46</v>
      </c>
      <c r="F13">
        <v>110.7</v>
      </c>
    </row>
    <row r="14" spans="1:6" x14ac:dyDescent="0.3">
      <c r="A14" t="s">
        <v>30</v>
      </c>
      <c r="B14">
        <v>2014</v>
      </c>
      <c r="C14" t="s">
        <v>31</v>
      </c>
      <c r="D14" t="str">
        <f t="shared" si="0"/>
        <v>January</v>
      </c>
      <c r="E14" t="s">
        <v>31</v>
      </c>
      <c r="F14">
        <v>111.6</v>
      </c>
    </row>
    <row r="15" spans="1:6" x14ac:dyDescent="0.3">
      <c r="A15" t="s">
        <v>30</v>
      </c>
      <c r="B15">
        <v>2014</v>
      </c>
      <c r="C15" t="s">
        <v>35</v>
      </c>
      <c r="D15" t="str">
        <f t="shared" si="0"/>
        <v>February</v>
      </c>
      <c r="E15" t="s">
        <v>35</v>
      </c>
      <c r="F15">
        <v>112.5</v>
      </c>
    </row>
    <row r="16" spans="1:6" x14ac:dyDescent="0.3">
      <c r="A16" t="s">
        <v>30</v>
      </c>
      <c r="B16">
        <v>2014</v>
      </c>
      <c r="C16" t="s">
        <v>36</v>
      </c>
      <c r="D16" t="str">
        <f t="shared" si="0"/>
        <v>March</v>
      </c>
      <c r="E16" t="s">
        <v>36</v>
      </c>
      <c r="F16">
        <v>113.2</v>
      </c>
    </row>
    <row r="17" spans="1:6" x14ac:dyDescent="0.3">
      <c r="A17" t="s">
        <v>30</v>
      </c>
      <c r="B17">
        <v>2014</v>
      </c>
      <c r="C17" t="s">
        <v>37</v>
      </c>
      <c r="D17" t="str">
        <f t="shared" si="0"/>
        <v>April</v>
      </c>
      <c r="E17" t="s">
        <v>37</v>
      </c>
      <c r="F17">
        <v>113.9</v>
      </c>
    </row>
    <row r="18" spans="1:6" x14ac:dyDescent="0.3">
      <c r="A18" t="s">
        <v>30</v>
      </c>
      <c r="B18">
        <v>2014</v>
      </c>
      <c r="C18" t="s">
        <v>38</v>
      </c>
      <c r="D18" t="str">
        <f t="shared" si="0"/>
        <v>May</v>
      </c>
      <c r="E18" t="s">
        <v>38</v>
      </c>
      <c r="F18">
        <v>114.3</v>
      </c>
    </row>
    <row r="19" spans="1:6" x14ac:dyDescent="0.3">
      <c r="A19" t="s">
        <v>30</v>
      </c>
      <c r="B19">
        <v>2014</v>
      </c>
      <c r="C19" t="s">
        <v>39</v>
      </c>
      <c r="D19" t="str">
        <f t="shared" si="0"/>
        <v>June</v>
      </c>
      <c r="E19" t="s">
        <v>39</v>
      </c>
      <c r="F19">
        <v>113.9</v>
      </c>
    </row>
    <row r="20" spans="1:6" x14ac:dyDescent="0.3">
      <c r="A20" t="s">
        <v>30</v>
      </c>
      <c r="B20">
        <v>2014</v>
      </c>
      <c r="C20" t="s">
        <v>40</v>
      </c>
      <c r="D20" t="str">
        <f t="shared" si="0"/>
        <v>July</v>
      </c>
      <c r="E20" t="s">
        <v>40</v>
      </c>
      <c r="F20">
        <v>114.8</v>
      </c>
    </row>
    <row r="21" spans="1:6" x14ac:dyDescent="0.3">
      <c r="A21" t="s">
        <v>30</v>
      </c>
      <c r="B21">
        <v>2014</v>
      </c>
      <c r="C21" t="s">
        <v>41</v>
      </c>
      <c r="D21" t="str">
        <f t="shared" si="0"/>
        <v>August</v>
      </c>
      <c r="E21" t="s">
        <v>41</v>
      </c>
      <c r="F21">
        <v>115.5</v>
      </c>
    </row>
    <row r="22" spans="1:6" x14ac:dyDescent="0.3">
      <c r="A22" t="s">
        <v>30</v>
      </c>
      <c r="B22">
        <v>2014</v>
      </c>
      <c r="C22" t="s">
        <v>42</v>
      </c>
      <c r="D22" t="str">
        <f t="shared" si="0"/>
        <v>September</v>
      </c>
      <c r="E22" t="s">
        <v>42</v>
      </c>
      <c r="F22">
        <v>116.1</v>
      </c>
    </row>
    <row r="23" spans="1:6" x14ac:dyDescent="0.3">
      <c r="A23" t="s">
        <v>30</v>
      </c>
      <c r="B23">
        <v>2014</v>
      </c>
      <c r="C23" t="s">
        <v>43</v>
      </c>
      <c r="D23" t="str">
        <f t="shared" si="0"/>
        <v>October</v>
      </c>
      <c r="E23" t="s">
        <v>43</v>
      </c>
      <c r="F23">
        <v>116.7</v>
      </c>
    </row>
    <row r="24" spans="1:6" x14ac:dyDescent="0.3">
      <c r="A24" t="s">
        <v>30</v>
      </c>
      <c r="B24">
        <v>2014</v>
      </c>
      <c r="C24" t="s">
        <v>45</v>
      </c>
      <c r="D24" t="str">
        <f t="shared" si="0"/>
        <v>November</v>
      </c>
      <c r="E24" t="s">
        <v>45</v>
      </c>
      <c r="F24">
        <v>117.1</v>
      </c>
    </row>
    <row r="25" spans="1:6" x14ac:dyDescent="0.3">
      <c r="A25" t="s">
        <v>30</v>
      </c>
      <c r="B25">
        <v>2014</v>
      </c>
      <c r="C25" t="s">
        <v>46</v>
      </c>
      <c r="D25" t="str">
        <f t="shared" si="0"/>
        <v>December</v>
      </c>
      <c r="E25" t="s">
        <v>46</v>
      </c>
      <c r="F25">
        <v>116.5</v>
      </c>
    </row>
    <row r="26" spans="1:6" x14ac:dyDescent="0.3">
      <c r="A26" t="s">
        <v>30</v>
      </c>
      <c r="B26">
        <v>2015</v>
      </c>
      <c r="C26" t="s">
        <v>31</v>
      </c>
      <c r="D26" t="str">
        <f t="shared" si="0"/>
        <v>January</v>
      </c>
      <c r="E26" t="s">
        <v>31</v>
      </c>
      <c r="F26">
        <v>117.3</v>
      </c>
    </row>
    <row r="27" spans="1:6" x14ac:dyDescent="0.3">
      <c r="A27" t="s">
        <v>30</v>
      </c>
      <c r="B27">
        <v>2015</v>
      </c>
      <c r="C27" t="s">
        <v>35</v>
      </c>
      <c r="D27" t="str">
        <f t="shared" si="0"/>
        <v>February</v>
      </c>
      <c r="E27" t="s">
        <v>35</v>
      </c>
      <c r="F27">
        <v>118.1</v>
      </c>
    </row>
    <row r="28" spans="1:6" x14ac:dyDescent="0.3">
      <c r="A28" t="s">
        <v>30</v>
      </c>
      <c r="B28">
        <v>2015</v>
      </c>
      <c r="C28" t="s">
        <v>36</v>
      </c>
      <c r="D28" t="str">
        <f t="shared" si="0"/>
        <v>March</v>
      </c>
      <c r="E28" t="s">
        <v>36</v>
      </c>
      <c r="F28">
        <v>118.6</v>
      </c>
    </row>
    <row r="29" spans="1:6" x14ac:dyDescent="0.3">
      <c r="A29" t="s">
        <v>30</v>
      </c>
      <c r="B29">
        <v>2015</v>
      </c>
      <c r="C29" t="s">
        <v>37</v>
      </c>
      <c r="D29" t="str">
        <f t="shared" si="0"/>
        <v>April</v>
      </c>
      <c r="E29" t="s">
        <v>37</v>
      </c>
      <c r="F29">
        <v>119.2</v>
      </c>
    </row>
    <row r="30" spans="1:6" x14ac:dyDescent="0.3">
      <c r="A30" t="s">
        <v>30</v>
      </c>
      <c r="B30">
        <v>2015</v>
      </c>
      <c r="C30" t="s">
        <v>38</v>
      </c>
      <c r="D30" t="str">
        <f t="shared" si="0"/>
        <v>May</v>
      </c>
      <c r="E30" t="s">
        <v>38</v>
      </c>
      <c r="F30">
        <v>119.6</v>
      </c>
    </row>
    <row r="31" spans="1:6" x14ac:dyDescent="0.3">
      <c r="A31" t="s">
        <v>30</v>
      </c>
      <c r="B31">
        <v>2015</v>
      </c>
      <c r="C31" t="s">
        <v>39</v>
      </c>
      <c r="D31" t="str">
        <f t="shared" si="0"/>
        <v>June</v>
      </c>
      <c r="E31" t="s">
        <v>39</v>
      </c>
      <c r="F31">
        <v>119</v>
      </c>
    </row>
    <row r="32" spans="1:6" x14ac:dyDescent="0.3">
      <c r="A32" t="s">
        <v>30</v>
      </c>
      <c r="B32">
        <v>2015</v>
      </c>
      <c r="C32" t="s">
        <v>40</v>
      </c>
      <c r="D32" t="str">
        <f t="shared" si="0"/>
        <v>July</v>
      </c>
      <c r="E32" t="s">
        <v>40</v>
      </c>
      <c r="F32">
        <v>119.9</v>
      </c>
    </row>
    <row r="33" spans="1:6" x14ac:dyDescent="0.3">
      <c r="A33" t="s">
        <v>30</v>
      </c>
      <c r="B33">
        <v>2015</v>
      </c>
      <c r="C33" t="s">
        <v>41</v>
      </c>
      <c r="D33" t="str">
        <f t="shared" si="0"/>
        <v>August</v>
      </c>
      <c r="E33" t="s">
        <v>41</v>
      </c>
      <c r="F33">
        <v>120.9</v>
      </c>
    </row>
    <row r="34" spans="1:6" x14ac:dyDescent="0.3">
      <c r="A34" t="s">
        <v>30</v>
      </c>
      <c r="B34">
        <v>2015</v>
      </c>
      <c r="C34" t="s">
        <v>42</v>
      </c>
      <c r="D34" t="str">
        <f t="shared" si="0"/>
        <v>September</v>
      </c>
      <c r="E34" t="s">
        <v>42</v>
      </c>
      <c r="F34">
        <v>121.6</v>
      </c>
    </row>
    <row r="35" spans="1:6" x14ac:dyDescent="0.3">
      <c r="A35" t="s">
        <v>30</v>
      </c>
      <c r="B35">
        <v>2015</v>
      </c>
      <c r="C35" t="s">
        <v>43</v>
      </c>
      <c r="D35" t="str">
        <f t="shared" si="0"/>
        <v>October</v>
      </c>
      <c r="E35" t="s">
        <v>43</v>
      </c>
      <c r="F35">
        <v>122.4</v>
      </c>
    </row>
    <row r="36" spans="1:6" x14ac:dyDescent="0.3">
      <c r="A36" t="s">
        <v>30</v>
      </c>
      <c r="B36">
        <v>2015</v>
      </c>
      <c r="C36" t="s">
        <v>45</v>
      </c>
      <c r="D36" t="str">
        <f t="shared" si="0"/>
        <v>November</v>
      </c>
      <c r="E36" t="s">
        <v>45</v>
      </c>
      <c r="F36">
        <v>122.9</v>
      </c>
    </row>
    <row r="37" spans="1:6" x14ac:dyDescent="0.3">
      <c r="A37" t="s">
        <v>30</v>
      </c>
      <c r="B37">
        <v>2015</v>
      </c>
      <c r="C37" t="s">
        <v>46</v>
      </c>
      <c r="D37" t="str">
        <f t="shared" si="0"/>
        <v>December</v>
      </c>
      <c r="E37" t="s">
        <v>46</v>
      </c>
      <c r="F37">
        <v>122.4</v>
      </c>
    </row>
    <row r="38" spans="1:6" x14ac:dyDescent="0.3">
      <c r="A38" t="s">
        <v>30</v>
      </c>
      <c r="B38">
        <v>2016</v>
      </c>
      <c r="C38" t="s">
        <v>31</v>
      </c>
      <c r="D38" t="str">
        <f t="shared" si="0"/>
        <v>January</v>
      </c>
      <c r="E38" t="s">
        <v>31</v>
      </c>
      <c r="F38">
        <v>123.4</v>
      </c>
    </row>
    <row r="39" spans="1:6" x14ac:dyDescent="0.3">
      <c r="A39" t="s">
        <v>30</v>
      </c>
      <c r="B39">
        <v>2016</v>
      </c>
      <c r="C39" t="s">
        <v>35</v>
      </c>
      <c r="D39" t="str">
        <f t="shared" si="0"/>
        <v>February</v>
      </c>
      <c r="E39" t="s">
        <v>35</v>
      </c>
      <c r="F39">
        <v>124.4</v>
      </c>
    </row>
    <row r="40" spans="1:6" x14ac:dyDescent="0.3">
      <c r="A40" t="s">
        <v>30</v>
      </c>
      <c r="B40">
        <v>2016</v>
      </c>
      <c r="C40" t="s">
        <v>36</v>
      </c>
      <c r="D40" t="str">
        <f t="shared" si="0"/>
        <v>March</v>
      </c>
      <c r="E40" t="s">
        <v>36</v>
      </c>
      <c r="F40">
        <v>124.9</v>
      </c>
    </row>
    <row r="41" spans="1:6" x14ac:dyDescent="0.3">
      <c r="A41" t="s">
        <v>30</v>
      </c>
      <c r="B41">
        <v>2016</v>
      </c>
      <c r="C41" t="s">
        <v>37</v>
      </c>
      <c r="D41" t="str">
        <f t="shared" si="0"/>
        <v>April</v>
      </c>
      <c r="E41" t="s">
        <v>37</v>
      </c>
      <c r="F41">
        <v>125.6</v>
      </c>
    </row>
    <row r="42" spans="1:6" x14ac:dyDescent="0.3">
      <c r="A42" t="s">
        <v>30</v>
      </c>
      <c r="B42">
        <v>2016</v>
      </c>
      <c r="C42" t="s">
        <v>38</v>
      </c>
      <c r="D42" t="str">
        <f t="shared" si="0"/>
        <v>May</v>
      </c>
      <c r="E42" t="s">
        <v>38</v>
      </c>
      <c r="F42">
        <v>126</v>
      </c>
    </row>
    <row r="43" spans="1:6" x14ac:dyDescent="0.3">
      <c r="A43" t="s">
        <v>30</v>
      </c>
      <c r="B43">
        <v>2016</v>
      </c>
      <c r="C43" t="s">
        <v>39</v>
      </c>
      <c r="D43" t="str">
        <f t="shared" si="0"/>
        <v>June</v>
      </c>
      <c r="E43" t="s">
        <v>39</v>
      </c>
      <c r="F43">
        <v>125.5</v>
      </c>
    </row>
    <row r="44" spans="1:6" x14ac:dyDescent="0.3">
      <c r="A44" t="s">
        <v>30</v>
      </c>
      <c r="B44">
        <v>2016</v>
      </c>
      <c r="C44" t="s">
        <v>40</v>
      </c>
      <c r="D44" t="str">
        <f t="shared" si="0"/>
        <v>July</v>
      </c>
      <c r="E44" t="s">
        <v>40</v>
      </c>
      <c r="F44">
        <v>126.4</v>
      </c>
    </row>
    <row r="45" spans="1:6" x14ac:dyDescent="0.3">
      <c r="A45" t="s">
        <v>30</v>
      </c>
      <c r="B45">
        <v>2016</v>
      </c>
      <c r="C45" t="s">
        <v>41</v>
      </c>
      <c r="D45" t="str">
        <f t="shared" si="0"/>
        <v>August</v>
      </c>
      <c r="E45" t="s">
        <v>41</v>
      </c>
      <c r="F45">
        <v>127.3</v>
      </c>
    </row>
    <row r="46" spans="1:6" x14ac:dyDescent="0.3">
      <c r="A46" t="s">
        <v>30</v>
      </c>
      <c r="B46">
        <v>2016</v>
      </c>
      <c r="C46" t="s">
        <v>42</v>
      </c>
      <c r="D46" t="str">
        <f t="shared" si="0"/>
        <v>September</v>
      </c>
      <c r="E46" t="s">
        <v>42</v>
      </c>
      <c r="F46">
        <v>127.9</v>
      </c>
    </row>
    <row r="47" spans="1:6" x14ac:dyDescent="0.3">
      <c r="A47" t="s">
        <v>30</v>
      </c>
      <c r="B47">
        <v>2016</v>
      </c>
      <c r="C47" t="s">
        <v>43</v>
      </c>
      <c r="D47" t="str">
        <f t="shared" si="0"/>
        <v>October</v>
      </c>
      <c r="E47" t="s">
        <v>43</v>
      </c>
      <c r="F47">
        <v>128.69999999999999</v>
      </c>
    </row>
    <row r="48" spans="1:6" x14ac:dyDescent="0.3">
      <c r="A48" t="s">
        <v>30</v>
      </c>
      <c r="B48">
        <v>2016</v>
      </c>
      <c r="C48" t="s">
        <v>45</v>
      </c>
      <c r="D48" t="str">
        <f t="shared" si="0"/>
        <v>November</v>
      </c>
      <c r="E48" t="s">
        <v>45</v>
      </c>
      <c r="F48">
        <v>129.1</v>
      </c>
    </row>
    <row r="49" spans="1:6" x14ac:dyDescent="0.3">
      <c r="A49" t="s">
        <v>30</v>
      </c>
      <c r="B49">
        <v>2016</v>
      </c>
      <c r="C49" t="s">
        <v>46</v>
      </c>
      <c r="D49" t="str">
        <f t="shared" si="0"/>
        <v>December</v>
      </c>
      <c r="E49" t="s">
        <v>46</v>
      </c>
      <c r="F49">
        <v>128.5</v>
      </c>
    </row>
    <row r="50" spans="1:6" x14ac:dyDescent="0.3">
      <c r="A50" t="s">
        <v>30</v>
      </c>
      <c r="B50">
        <v>2017</v>
      </c>
      <c r="C50" t="s">
        <v>31</v>
      </c>
      <c r="D50" t="str">
        <f t="shared" si="0"/>
        <v>January</v>
      </c>
      <c r="E50" t="s">
        <v>31</v>
      </c>
      <c r="F50">
        <v>129.6</v>
      </c>
    </row>
    <row r="51" spans="1:6" x14ac:dyDescent="0.3">
      <c r="A51" t="s">
        <v>30</v>
      </c>
      <c r="B51">
        <v>2017</v>
      </c>
      <c r="C51" t="s">
        <v>35</v>
      </c>
      <c r="D51" t="str">
        <f t="shared" si="0"/>
        <v>February</v>
      </c>
      <c r="E51" t="s">
        <v>35</v>
      </c>
      <c r="F51">
        <v>130.5</v>
      </c>
    </row>
    <row r="52" spans="1:6" x14ac:dyDescent="0.3">
      <c r="A52" t="s">
        <v>30</v>
      </c>
      <c r="B52">
        <v>2017</v>
      </c>
      <c r="C52" t="s">
        <v>36</v>
      </c>
      <c r="D52" t="str">
        <f t="shared" si="0"/>
        <v>March</v>
      </c>
      <c r="E52" t="s">
        <v>36</v>
      </c>
      <c r="F52">
        <v>131.1</v>
      </c>
    </row>
    <row r="53" spans="1:6" x14ac:dyDescent="0.3">
      <c r="A53" t="s">
        <v>30</v>
      </c>
      <c r="B53">
        <v>2017</v>
      </c>
      <c r="C53" t="s">
        <v>37</v>
      </c>
      <c r="D53" t="str">
        <f t="shared" si="0"/>
        <v>April</v>
      </c>
      <c r="E53" t="s">
        <v>37</v>
      </c>
      <c r="F53">
        <v>131.69999999999999</v>
      </c>
    </row>
    <row r="54" spans="1:6" x14ac:dyDescent="0.3">
      <c r="A54" t="s">
        <v>30</v>
      </c>
      <c r="B54">
        <v>2017</v>
      </c>
      <c r="C54" t="s">
        <v>38</v>
      </c>
      <c r="D54" t="str">
        <f t="shared" si="0"/>
        <v>May</v>
      </c>
      <c r="E54" t="s">
        <v>38</v>
      </c>
      <c r="F54">
        <v>132.1</v>
      </c>
    </row>
    <row r="55" spans="1:6" x14ac:dyDescent="0.3">
      <c r="A55" t="s">
        <v>30</v>
      </c>
      <c r="B55">
        <v>2017</v>
      </c>
      <c r="C55" t="s">
        <v>39</v>
      </c>
      <c r="D55" t="str">
        <f t="shared" si="0"/>
        <v>June</v>
      </c>
      <c r="E55" t="s">
        <v>39</v>
      </c>
      <c r="F55">
        <v>131.4</v>
      </c>
    </row>
    <row r="56" spans="1:6" x14ac:dyDescent="0.3">
      <c r="A56" t="s">
        <v>30</v>
      </c>
      <c r="B56">
        <v>2017</v>
      </c>
      <c r="C56" t="s">
        <v>40</v>
      </c>
      <c r="D56" t="str">
        <f t="shared" si="0"/>
        <v>July</v>
      </c>
      <c r="E56" t="s">
        <v>40</v>
      </c>
      <c r="F56">
        <v>132.6</v>
      </c>
    </row>
    <row r="57" spans="1:6" x14ac:dyDescent="0.3">
      <c r="A57" t="s">
        <v>30</v>
      </c>
      <c r="B57">
        <v>2017</v>
      </c>
      <c r="C57" t="s">
        <v>41</v>
      </c>
      <c r="D57" t="str">
        <f t="shared" si="0"/>
        <v>August</v>
      </c>
      <c r="E57" t="s">
        <v>41</v>
      </c>
      <c r="F57">
        <v>134.4</v>
      </c>
    </row>
    <row r="58" spans="1:6" x14ac:dyDescent="0.3">
      <c r="A58" t="s">
        <v>30</v>
      </c>
      <c r="B58">
        <v>2017</v>
      </c>
      <c r="C58" t="s">
        <v>42</v>
      </c>
      <c r="D58" t="str">
        <f t="shared" si="0"/>
        <v>September</v>
      </c>
      <c r="E58" t="s">
        <v>42</v>
      </c>
      <c r="F58">
        <v>135.69999999999999</v>
      </c>
    </row>
    <row r="59" spans="1:6" x14ac:dyDescent="0.3">
      <c r="A59" t="s">
        <v>30</v>
      </c>
      <c r="B59">
        <v>2017</v>
      </c>
      <c r="C59" t="s">
        <v>43</v>
      </c>
      <c r="D59" t="str">
        <f t="shared" si="0"/>
        <v>October</v>
      </c>
      <c r="E59" t="s">
        <v>43</v>
      </c>
      <c r="F59">
        <v>137.30000000000001</v>
      </c>
    </row>
    <row r="60" spans="1:6" x14ac:dyDescent="0.3">
      <c r="A60" t="s">
        <v>30</v>
      </c>
      <c r="B60">
        <v>2017</v>
      </c>
      <c r="C60" t="s">
        <v>45</v>
      </c>
      <c r="D60" t="str">
        <f t="shared" si="0"/>
        <v>November</v>
      </c>
      <c r="E60" t="s">
        <v>45</v>
      </c>
      <c r="F60">
        <v>138.6</v>
      </c>
    </row>
    <row r="61" spans="1:6" x14ac:dyDescent="0.3">
      <c r="A61" t="s">
        <v>30</v>
      </c>
      <c r="B61">
        <v>2017</v>
      </c>
      <c r="C61" t="s">
        <v>46</v>
      </c>
      <c r="D61" t="str">
        <f t="shared" si="0"/>
        <v>December</v>
      </c>
      <c r="E61" t="s">
        <v>46</v>
      </c>
      <c r="F61">
        <v>139.1</v>
      </c>
    </row>
    <row r="62" spans="1:6" x14ac:dyDescent="0.3">
      <c r="A62" t="s">
        <v>30</v>
      </c>
      <c r="B62">
        <v>2018</v>
      </c>
      <c r="C62" t="s">
        <v>31</v>
      </c>
      <c r="D62" t="str">
        <f t="shared" si="0"/>
        <v>January</v>
      </c>
      <c r="E62" t="s">
        <v>31</v>
      </c>
      <c r="F62">
        <v>140.4</v>
      </c>
    </row>
    <row r="63" spans="1:6" x14ac:dyDescent="0.3">
      <c r="A63" t="s">
        <v>30</v>
      </c>
      <c r="B63">
        <v>2018</v>
      </c>
      <c r="C63" t="s">
        <v>35</v>
      </c>
      <c r="D63" t="str">
        <f t="shared" si="0"/>
        <v>February</v>
      </c>
      <c r="E63" t="s">
        <v>35</v>
      </c>
      <c r="F63">
        <v>141.30000000000001</v>
      </c>
    </row>
    <row r="64" spans="1:6" x14ac:dyDescent="0.3">
      <c r="A64" t="s">
        <v>30</v>
      </c>
      <c r="B64">
        <v>2018</v>
      </c>
      <c r="C64" t="s">
        <v>36</v>
      </c>
      <c r="D64" t="str">
        <f t="shared" si="0"/>
        <v>March</v>
      </c>
      <c r="E64" t="s">
        <v>36</v>
      </c>
      <c r="F64">
        <v>142</v>
      </c>
    </row>
    <row r="65" spans="1:6" x14ac:dyDescent="0.3">
      <c r="A65" t="s">
        <v>30</v>
      </c>
      <c r="B65">
        <v>2018</v>
      </c>
      <c r="C65" t="s">
        <v>37</v>
      </c>
      <c r="D65" t="str">
        <f t="shared" si="0"/>
        <v>April</v>
      </c>
      <c r="E65" t="s">
        <v>37</v>
      </c>
      <c r="F65">
        <v>142.9</v>
      </c>
    </row>
    <row r="66" spans="1:6" x14ac:dyDescent="0.3">
      <c r="A66" t="s">
        <v>30</v>
      </c>
      <c r="B66">
        <v>2018</v>
      </c>
      <c r="C66" t="s">
        <v>38</v>
      </c>
      <c r="D66" t="str">
        <f t="shared" ref="D66:D129" si="1">TRIM(C66)</f>
        <v>May</v>
      </c>
      <c r="E66" t="s">
        <v>38</v>
      </c>
      <c r="F66">
        <v>143.19999999999999</v>
      </c>
    </row>
    <row r="67" spans="1:6" x14ac:dyDescent="0.3">
      <c r="A67" t="s">
        <v>30</v>
      </c>
      <c r="B67">
        <v>2018</v>
      </c>
      <c r="C67" t="s">
        <v>39</v>
      </c>
      <c r="D67" t="str">
        <f t="shared" si="1"/>
        <v>June</v>
      </c>
      <c r="E67" t="s">
        <v>39</v>
      </c>
      <c r="F67">
        <v>142.5</v>
      </c>
    </row>
    <row r="68" spans="1:6" x14ac:dyDescent="0.3">
      <c r="A68" t="s">
        <v>30</v>
      </c>
      <c r="B68">
        <v>2018</v>
      </c>
      <c r="C68" t="s">
        <v>40</v>
      </c>
      <c r="D68" t="str">
        <f t="shared" si="1"/>
        <v>July</v>
      </c>
      <c r="E68" t="s">
        <v>40</v>
      </c>
      <c r="F68">
        <v>143.6</v>
      </c>
    </row>
    <row r="69" spans="1:6" x14ac:dyDescent="0.3">
      <c r="A69" t="s">
        <v>30</v>
      </c>
      <c r="B69">
        <v>2018</v>
      </c>
      <c r="C69" t="s">
        <v>41</v>
      </c>
      <c r="D69" t="str">
        <f t="shared" si="1"/>
        <v>August</v>
      </c>
      <c r="E69" t="s">
        <v>41</v>
      </c>
      <c r="F69">
        <v>144.6</v>
      </c>
    </row>
    <row r="70" spans="1:6" x14ac:dyDescent="0.3">
      <c r="A70" t="s">
        <v>30</v>
      </c>
      <c r="B70">
        <v>2018</v>
      </c>
      <c r="C70" t="s">
        <v>42</v>
      </c>
      <c r="D70" t="str">
        <f t="shared" si="1"/>
        <v>September</v>
      </c>
      <c r="E70" t="s">
        <v>42</v>
      </c>
      <c r="F70">
        <v>145.30000000000001</v>
      </c>
    </row>
    <row r="71" spans="1:6" x14ac:dyDescent="0.3">
      <c r="A71" t="s">
        <v>30</v>
      </c>
      <c r="B71">
        <v>2018</v>
      </c>
      <c r="C71" t="s">
        <v>43</v>
      </c>
      <c r="D71" t="str">
        <f t="shared" si="1"/>
        <v>October</v>
      </c>
      <c r="E71" t="s">
        <v>43</v>
      </c>
      <c r="F71">
        <v>146.9</v>
      </c>
    </row>
    <row r="72" spans="1:6" x14ac:dyDescent="0.3">
      <c r="A72" t="s">
        <v>30</v>
      </c>
      <c r="B72">
        <v>2018</v>
      </c>
      <c r="C72" t="s">
        <v>45</v>
      </c>
      <c r="D72" t="str">
        <f t="shared" si="1"/>
        <v>November</v>
      </c>
      <c r="E72" t="s">
        <v>45</v>
      </c>
      <c r="F72">
        <v>146.9</v>
      </c>
    </row>
    <row r="73" spans="1:6" x14ac:dyDescent="0.3">
      <c r="A73" t="s">
        <v>30</v>
      </c>
      <c r="B73">
        <v>2018</v>
      </c>
      <c r="C73" t="s">
        <v>46</v>
      </c>
      <c r="D73" t="str">
        <f t="shared" si="1"/>
        <v>December</v>
      </c>
      <c r="E73" t="s">
        <v>46</v>
      </c>
      <c r="F73">
        <v>146.5</v>
      </c>
    </row>
    <row r="74" spans="1:6" x14ac:dyDescent="0.3">
      <c r="A74" t="s">
        <v>30</v>
      </c>
      <c r="B74">
        <v>2019</v>
      </c>
      <c r="C74" t="s">
        <v>31</v>
      </c>
      <c r="D74" t="str">
        <f t="shared" si="1"/>
        <v>January</v>
      </c>
      <c r="E74" t="s">
        <v>31</v>
      </c>
      <c r="F74">
        <v>147.69999999999999</v>
      </c>
    </row>
    <row r="75" spans="1:6" x14ac:dyDescent="0.3">
      <c r="A75" t="s">
        <v>30</v>
      </c>
      <c r="B75">
        <v>2019</v>
      </c>
      <c r="C75" t="s">
        <v>35</v>
      </c>
      <c r="D75" t="str">
        <f t="shared" si="1"/>
        <v>February</v>
      </c>
      <c r="E75" t="s">
        <v>35</v>
      </c>
      <c r="F75">
        <v>148.5</v>
      </c>
    </row>
    <row r="76" spans="1:6" x14ac:dyDescent="0.3">
      <c r="A76" t="s">
        <v>30</v>
      </c>
      <c r="B76">
        <v>2019</v>
      </c>
      <c r="C76" t="s">
        <v>36</v>
      </c>
      <c r="D76" t="str">
        <f t="shared" si="1"/>
        <v>March</v>
      </c>
      <c r="E76" t="s">
        <v>36</v>
      </c>
      <c r="F76">
        <v>149</v>
      </c>
    </row>
    <row r="77" spans="1:6" x14ac:dyDescent="0.3">
      <c r="A77" t="s">
        <v>30</v>
      </c>
      <c r="B77">
        <v>2019</v>
      </c>
      <c r="C77" t="s">
        <v>38</v>
      </c>
      <c r="D77" t="str">
        <f t="shared" si="1"/>
        <v>May</v>
      </c>
      <c r="E77" t="s">
        <v>38</v>
      </c>
      <c r="F77">
        <v>150.1</v>
      </c>
    </row>
    <row r="78" spans="1:6" x14ac:dyDescent="0.3">
      <c r="A78" t="s">
        <v>30</v>
      </c>
      <c r="B78">
        <v>2019</v>
      </c>
      <c r="C78" t="s">
        <v>39</v>
      </c>
      <c r="D78" t="str">
        <f t="shared" si="1"/>
        <v>June</v>
      </c>
      <c r="E78" t="s">
        <v>39</v>
      </c>
      <c r="F78">
        <v>149.4</v>
      </c>
    </row>
    <row r="79" spans="1:6" x14ac:dyDescent="0.3">
      <c r="A79" t="s">
        <v>30</v>
      </c>
      <c r="B79">
        <v>2019</v>
      </c>
      <c r="C79" t="s">
        <v>40</v>
      </c>
      <c r="D79" t="str">
        <f t="shared" si="1"/>
        <v>July</v>
      </c>
      <c r="E79" t="s">
        <v>40</v>
      </c>
      <c r="F79">
        <v>150.6</v>
      </c>
    </row>
    <row r="80" spans="1:6" x14ac:dyDescent="0.3">
      <c r="A80" t="s">
        <v>30</v>
      </c>
      <c r="B80">
        <v>2019</v>
      </c>
      <c r="C80" t="s">
        <v>41</v>
      </c>
      <c r="D80" t="str">
        <f t="shared" si="1"/>
        <v>August</v>
      </c>
      <c r="E80" t="s">
        <v>41</v>
      </c>
      <c r="F80">
        <v>151.6</v>
      </c>
    </row>
    <row r="81" spans="1:6" x14ac:dyDescent="0.3">
      <c r="A81" t="s">
        <v>30</v>
      </c>
      <c r="B81">
        <v>2019</v>
      </c>
      <c r="C81" t="s">
        <v>42</v>
      </c>
      <c r="D81" t="str">
        <f t="shared" si="1"/>
        <v>September</v>
      </c>
      <c r="E81" t="s">
        <v>42</v>
      </c>
      <c r="F81">
        <v>152.19999999999999</v>
      </c>
    </row>
    <row r="82" spans="1:6" x14ac:dyDescent="0.3">
      <c r="A82" t="s">
        <v>30</v>
      </c>
      <c r="B82">
        <v>2019</v>
      </c>
      <c r="C82" t="s">
        <v>43</v>
      </c>
      <c r="D82" t="str">
        <f t="shared" si="1"/>
        <v>October</v>
      </c>
      <c r="E82" t="s">
        <v>43</v>
      </c>
      <c r="F82">
        <v>153</v>
      </c>
    </row>
    <row r="83" spans="1:6" x14ac:dyDescent="0.3">
      <c r="A83" t="s">
        <v>30</v>
      </c>
      <c r="B83">
        <v>2019</v>
      </c>
      <c r="C83" t="s">
        <v>45</v>
      </c>
      <c r="D83" t="str">
        <f t="shared" si="1"/>
        <v>November</v>
      </c>
      <c r="E83" t="s">
        <v>45</v>
      </c>
      <c r="F83">
        <v>153.5</v>
      </c>
    </row>
    <row r="84" spans="1:6" x14ac:dyDescent="0.3">
      <c r="A84" t="s">
        <v>30</v>
      </c>
      <c r="B84">
        <v>2019</v>
      </c>
      <c r="C84" t="s">
        <v>46</v>
      </c>
      <c r="D84" t="str">
        <f t="shared" si="1"/>
        <v>December</v>
      </c>
      <c r="E84" t="s">
        <v>46</v>
      </c>
      <c r="F84">
        <v>152.80000000000001</v>
      </c>
    </row>
    <row r="85" spans="1:6" x14ac:dyDescent="0.3">
      <c r="A85" t="s">
        <v>30</v>
      </c>
      <c r="B85">
        <v>2020</v>
      </c>
      <c r="C85" t="s">
        <v>31</v>
      </c>
      <c r="D85" t="str">
        <f t="shared" si="1"/>
        <v>January</v>
      </c>
      <c r="E85" t="s">
        <v>31</v>
      </c>
      <c r="F85" s="12">
        <v>153.9</v>
      </c>
    </row>
    <row r="86" spans="1:6" x14ac:dyDescent="0.3">
      <c r="A86" t="s">
        <v>30</v>
      </c>
      <c r="B86">
        <v>2020</v>
      </c>
      <c r="C86" t="s">
        <v>35</v>
      </c>
      <c r="D86" t="str">
        <f t="shared" si="1"/>
        <v>February</v>
      </c>
      <c r="E86" t="s">
        <v>35</v>
      </c>
      <c r="F86" s="12">
        <v>154.80000000000001</v>
      </c>
    </row>
    <row r="87" spans="1:6" x14ac:dyDescent="0.3">
      <c r="A87" t="s">
        <v>30</v>
      </c>
      <c r="B87">
        <v>2020</v>
      </c>
      <c r="C87" t="s">
        <v>36</v>
      </c>
      <c r="D87" t="str">
        <f t="shared" si="1"/>
        <v>March</v>
      </c>
      <c r="E87" t="s">
        <v>36</v>
      </c>
      <c r="F87" s="12">
        <v>154.5</v>
      </c>
    </row>
    <row r="88" spans="1:6" x14ac:dyDescent="0.3">
      <c r="A88" t="s">
        <v>30</v>
      </c>
      <c r="B88">
        <v>2020</v>
      </c>
      <c r="C88" t="s">
        <v>37</v>
      </c>
      <c r="D88" t="str">
        <f t="shared" si="1"/>
        <v>April</v>
      </c>
      <c r="E88" t="s">
        <v>37</v>
      </c>
      <c r="F88" s="12">
        <v>155.6</v>
      </c>
    </row>
    <row r="89" spans="1:6" x14ac:dyDescent="0.3">
      <c r="A89" t="s">
        <v>30</v>
      </c>
      <c r="B89">
        <v>2020</v>
      </c>
      <c r="C89" t="s">
        <v>38</v>
      </c>
      <c r="D89" t="str">
        <f t="shared" si="1"/>
        <v>May</v>
      </c>
      <c r="E89" t="s">
        <v>38</v>
      </c>
      <c r="F89" s="12">
        <v>154.70000000000002</v>
      </c>
    </row>
    <row r="90" spans="1:6" x14ac:dyDescent="0.3">
      <c r="A90" t="s">
        <v>30</v>
      </c>
      <c r="B90">
        <v>2020</v>
      </c>
      <c r="C90" t="s">
        <v>39</v>
      </c>
      <c r="D90" t="str">
        <f t="shared" si="1"/>
        <v>June</v>
      </c>
      <c r="E90" t="s">
        <v>39</v>
      </c>
      <c r="F90" s="12">
        <v>154.69999999999999</v>
      </c>
    </row>
    <row r="91" spans="1:6" x14ac:dyDescent="0.3">
      <c r="A91" t="s">
        <v>30</v>
      </c>
      <c r="B91">
        <v>2020</v>
      </c>
      <c r="C91" t="s">
        <v>40</v>
      </c>
      <c r="D91" t="str">
        <f t="shared" si="1"/>
        <v>July</v>
      </c>
      <c r="E91" t="s">
        <v>40</v>
      </c>
      <c r="F91" s="12">
        <v>154.69999999999999</v>
      </c>
    </row>
    <row r="92" spans="1:6" x14ac:dyDescent="0.3">
      <c r="A92" t="s">
        <v>30</v>
      </c>
      <c r="B92">
        <v>2020</v>
      </c>
      <c r="C92" t="s">
        <v>41</v>
      </c>
      <c r="D92" t="str">
        <f t="shared" si="1"/>
        <v>August</v>
      </c>
      <c r="E92" t="s">
        <v>41</v>
      </c>
      <c r="F92" s="12">
        <v>155.5</v>
      </c>
    </row>
    <row r="93" spans="1:6" x14ac:dyDescent="0.3">
      <c r="A93" t="s">
        <v>30</v>
      </c>
      <c r="B93">
        <v>2020</v>
      </c>
      <c r="C93" t="s">
        <v>42</v>
      </c>
      <c r="D93" t="str">
        <f t="shared" si="1"/>
        <v>September</v>
      </c>
      <c r="E93" t="s">
        <v>42</v>
      </c>
      <c r="F93" s="12">
        <v>156.30000000000001</v>
      </c>
    </row>
    <row r="94" spans="1:6" x14ac:dyDescent="0.3">
      <c r="A94" t="s">
        <v>30</v>
      </c>
      <c r="B94">
        <v>2020</v>
      </c>
      <c r="C94" t="s">
        <v>43</v>
      </c>
      <c r="D94" t="str">
        <f t="shared" si="1"/>
        <v>October</v>
      </c>
      <c r="E94" t="s">
        <v>43</v>
      </c>
      <c r="F94" s="12">
        <v>156.5</v>
      </c>
    </row>
    <row r="95" spans="1:6" x14ac:dyDescent="0.3">
      <c r="A95" t="s">
        <v>30</v>
      </c>
      <c r="B95">
        <v>2020</v>
      </c>
      <c r="C95" t="s">
        <v>45</v>
      </c>
      <c r="D95" t="str">
        <f t="shared" si="1"/>
        <v>November</v>
      </c>
      <c r="E95" t="s">
        <v>45</v>
      </c>
      <c r="F95" s="12">
        <v>158</v>
      </c>
    </row>
    <row r="96" spans="1:6" x14ac:dyDescent="0.3">
      <c r="A96" t="s">
        <v>30</v>
      </c>
      <c r="B96">
        <v>2020</v>
      </c>
      <c r="C96" t="s">
        <v>46</v>
      </c>
      <c r="D96" t="str">
        <f t="shared" si="1"/>
        <v>December</v>
      </c>
      <c r="E96" t="s">
        <v>46</v>
      </c>
      <c r="F96" s="12">
        <v>158.4</v>
      </c>
    </row>
    <row r="97" spans="1:6" x14ac:dyDescent="0.3">
      <c r="A97" t="s">
        <v>30</v>
      </c>
      <c r="B97">
        <v>2021</v>
      </c>
      <c r="C97" t="s">
        <v>31</v>
      </c>
      <c r="D97" t="str">
        <f t="shared" si="1"/>
        <v>January</v>
      </c>
      <c r="E97" t="s">
        <v>31</v>
      </c>
      <c r="F97">
        <v>157.69999999999999</v>
      </c>
    </row>
    <row r="98" spans="1:6" x14ac:dyDescent="0.3">
      <c r="A98" t="s">
        <v>30</v>
      </c>
      <c r="B98">
        <v>2021</v>
      </c>
      <c r="C98" t="s">
        <v>35</v>
      </c>
      <c r="D98" t="str">
        <f t="shared" si="1"/>
        <v>February</v>
      </c>
      <c r="E98" t="s">
        <v>35</v>
      </c>
      <c r="F98">
        <v>159.80000000000001</v>
      </c>
    </row>
    <row r="99" spans="1:6" x14ac:dyDescent="0.3">
      <c r="A99" t="s">
        <v>30</v>
      </c>
      <c r="B99">
        <v>2021</v>
      </c>
      <c r="C99" t="s">
        <v>36</v>
      </c>
      <c r="D99" t="str">
        <f t="shared" si="1"/>
        <v>March</v>
      </c>
      <c r="E99" t="s">
        <v>36</v>
      </c>
      <c r="F99">
        <v>159.9</v>
      </c>
    </row>
    <row r="100" spans="1:6" x14ac:dyDescent="0.3">
      <c r="A100" t="s">
        <v>30</v>
      </c>
      <c r="B100">
        <v>2021</v>
      </c>
      <c r="C100" t="s">
        <v>37</v>
      </c>
      <c r="D100" t="str">
        <f t="shared" si="1"/>
        <v>April</v>
      </c>
      <c r="E100" t="s">
        <v>37</v>
      </c>
      <c r="F100">
        <v>161.4</v>
      </c>
    </row>
    <row r="101" spans="1:6" x14ac:dyDescent="0.3">
      <c r="A101" t="s">
        <v>30</v>
      </c>
      <c r="B101">
        <v>2021</v>
      </c>
      <c r="C101" t="s">
        <v>38</v>
      </c>
      <c r="D101" t="str">
        <f t="shared" si="1"/>
        <v>May</v>
      </c>
      <c r="E101" t="s">
        <v>38</v>
      </c>
      <c r="F101">
        <v>161.6</v>
      </c>
    </row>
    <row r="102" spans="1:6" x14ac:dyDescent="0.3">
      <c r="A102" t="s">
        <v>30</v>
      </c>
      <c r="B102">
        <v>2021</v>
      </c>
      <c r="C102" t="s">
        <v>39</v>
      </c>
      <c r="D102" t="str">
        <f t="shared" si="1"/>
        <v>June</v>
      </c>
      <c r="E102" t="s">
        <v>39</v>
      </c>
      <c r="F102">
        <v>160.5</v>
      </c>
    </row>
    <row r="103" spans="1:6" x14ac:dyDescent="0.3">
      <c r="A103" t="s">
        <v>30</v>
      </c>
      <c r="B103">
        <v>2021</v>
      </c>
      <c r="C103" t="s">
        <v>40</v>
      </c>
      <c r="D103" t="str">
        <f t="shared" si="1"/>
        <v>July</v>
      </c>
      <c r="E103" t="s">
        <v>40</v>
      </c>
      <c r="F103">
        <v>161.5</v>
      </c>
    </row>
    <row r="104" spans="1:6" x14ac:dyDescent="0.3">
      <c r="A104" t="s">
        <v>30</v>
      </c>
      <c r="B104">
        <v>2021</v>
      </c>
      <c r="C104" t="s">
        <v>41</v>
      </c>
      <c r="D104" t="str">
        <f t="shared" si="1"/>
        <v>August</v>
      </c>
      <c r="E104" t="s">
        <v>41</v>
      </c>
      <c r="F104">
        <v>162.1</v>
      </c>
    </row>
    <row r="105" spans="1:6" x14ac:dyDescent="0.3">
      <c r="A105" t="s">
        <v>30</v>
      </c>
      <c r="B105">
        <v>2021</v>
      </c>
      <c r="C105" t="s">
        <v>42</v>
      </c>
      <c r="D105" t="str">
        <f t="shared" si="1"/>
        <v>September</v>
      </c>
      <c r="E105" t="s">
        <v>42</v>
      </c>
      <c r="F105">
        <v>162.1</v>
      </c>
    </row>
    <row r="106" spans="1:6" x14ac:dyDescent="0.3">
      <c r="A106" t="s">
        <v>30</v>
      </c>
      <c r="B106">
        <v>2021</v>
      </c>
      <c r="C106" t="s">
        <v>43</v>
      </c>
      <c r="D106" t="str">
        <f t="shared" si="1"/>
        <v>October</v>
      </c>
      <c r="E106" t="s">
        <v>43</v>
      </c>
      <c r="F106">
        <v>163.6</v>
      </c>
    </row>
    <row r="107" spans="1:6" x14ac:dyDescent="0.3">
      <c r="A107" t="s">
        <v>30</v>
      </c>
      <c r="B107">
        <v>2021</v>
      </c>
      <c r="C107" t="s">
        <v>45</v>
      </c>
      <c r="D107" t="str">
        <f t="shared" si="1"/>
        <v>November</v>
      </c>
      <c r="E107" t="s">
        <v>45</v>
      </c>
      <c r="F107">
        <v>164.2</v>
      </c>
    </row>
    <row r="108" spans="1:6" x14ac:dyDescent="0.3">
      <c r="A108" t="s">
        <v>30</v>
      </c>
      <c r="B108">
        <v>2021</v>
      </c>
      <c r="C108" t="s">
        <v>46</v>
      </c>
      <c r="D108" t="str">
        <f t="shared" si="1"/>
        <v>December</v>
      </c>
      <c r="E108" t="s">
        <v>46</v>
      </c>
      <c r="F108">
        <v>163.4</v>
      </c>
    </row>
    <row r="109" spans="1:6" x14ac:dyDescent="0.3">
      <c r="A109" t="s">
        <v>30</v>
      </c>
      <c r="B109">
        <v>2022</v>
      </c>
      <c r="C109" t="s">
        <v>31</v>
      </c>
      <c r="D109" t="str">
        <f t="shared" si="1"/>
        <v>January</v>
      </c>
      <c r="E109" t="s">
        <v>31</v>
      </c>
      <c r="F109">
        <v>164.5</v>
      </c>
    </row>
    <row r="110" spans="1:6" x14ac:dyDescent="0.3">
      <c r="A110" t="s">
        <v>30</v>
      </c>
      <c r="B110">
        <v>2022</v>
      </c>
      <c r="C110" t="s">
        <v>35</v>
      </c>
      <c r="D110" t="str">
        <f t="shared" si="1"/>
        <v>February</v>
      </c>
      <c r="E110" t="s">
        <v>35</v>
      </c>
      <c r="F110">
        <v>165.5</v>
      </c>
    </row>
    <row r="111" spans="1:6" x14ac:dyDescent="0.3">
      <c r="A111" t="s">
        <v>30</v>
      </c>
      <c r="B111">
        <v>2022</v>
      </c>
      <c r="C111" t="s">
        <v>36</v>
      </c>
      <c r="D111" t="str">
        <f t="shared" si="1"/>
        <v>March</v>
      </c>
      <c r="E111" t="s">
        <v>36</v>
      </c>
      <c r="F111">
        <v>165.3</v>
      </c>
    </row>
    <row r="112" spans="1:6" x14ac:dyDescent="0.3">
      <c r="A112" t="s">
        <v>30</v>
      </c>
      <c r="B112">
        <v>2022</v>
      </c>
      <c r="C112" t="s">
        <v>37</v>
      </c>
      <c r="D112" t="str">
        <f t="shared" si="1"/>
        <v>April</v>
      </c>
      <c r="E112" t="s">
        <v>37</v>
      </c>
      <c r="F112">
        <v>167</v>
      </c>
    </row>
    <row r="113" spans="1:6" x14ac:dyDescent="0.3">
      <c r="A113" t="s">
        <v>30</v>
      </c>
      <c r="B113">
        <v>2022</v>
      </c>
      <c r="C113" t="s">
        <v>38</v>
      </c>
      <c r="D113" t="str">
        <f t="shared" si="1"/>
        <v>May</v>
      </c>
      <c r="E113" t="s">
        <v>38</v>
      </c>
      <c r="F113">
        <v>167.5</v>
      </c>
    </row>
    <row r="114" spans="1:6" x14ac:dyDescent="0.3">
      <c r="A114" t="s">
        <v>30</v>
      </c>
      <c r="B114">
        <v>2022</v>
      </c>
      <c r="C114" t="s">
        <v>39</v>
      </c>
      <c r="D114" t="str">
        <f t="shared" si="1"/>
        <v>June</v>
      </c>
      <c r="E114" t="s">
        <v>39</v>
      </c>
      <c r="F114">
        <v>166.8</v>
      </c>
    </row>
    <row r="115" spans="1:6" x14ac:dyDescent="0.3">
      <c r="A115" t="s">
        <v>30</v>
      </c>
      <c r="B115">
        <v>2022</v>
      </c>
      <c r="C115" t="s">
        <v>40</v>
      </c>
      <c r="D115" t="str">
        <f t="shared" si="1"/>
        <v>July</v>
      </c>
      <c r="E115" t="s">
        <v>40</v>
      </c>
      <c r="F115">
        <v>167.8</v>
      </c>
    </row>
    <row r="116" spans="1:6" x14ac:dyDescent="0.3">
      <c r="A116" t="s">
        <v>30</v>
      </c>
      <c r="B116">
        <v>2022</v>
      </c>
      <c r="C116" t="s">
        <v>41</v>
      </c>
      <c r="D116" t="str">
        <f t="shared" si="1"/>
        <v>August</v>
      </c>
      <c r="E116" t="s">
        <v>41</v>
      </c>
      <c r="F116">
        <v>169</v>
      </c>
    </row>
    <row r="117" spans="1:6" x14ac:dyDescent="0.3">
      <c r="A117" t="s">
        <v>30</v>
      </c>
      <c r="B117">
        <v>2022</v>
      </c>
      <c r="C117" t="s">
        <v>42</v>
      </c>
      <c r="D117" t="str">
        <f t="shared" si="1"/>
        <v>September</v>
      </c>
      <c r="E117" t="s">
        <v>42</v>
      </c>
      <c r="F117">
        <v>169.5</v>
      </c>
    </row>
    <row r="118" spans="1:6" x14ac:dyDescent="0.3">
      <c r="A118" t="s">
        <v>30</v>
      </c>
      <c r="B118">
        <v>2022</v>
      </c>
      <c r="C118" t="s">
        <v>43</v>
      </c>
      <c r="D118" t="str">
        <f t="shared" si="1"/>
        <v>October</v>
      </c>
      <c r="E118" t="s">
        <v>43</v>
      </c>
      <c r="F118">
        <v>171.2</v>
      </c>
    </row>
    <row r="119" spans="1:6" x14ac:dyDescent="0.3">
      <c r="A119" t="s">
        <v>30</v>
      </c>
      <c r="B119">
        <v>2022</v>
      </c>
      <c r="C119" t="s">
        <v>45</v>
      </c>
      <c r="D119" t="str">
        <f t="shared" si="1"/>
        <v>November</v>
      </c>
      <c r="E119" t="s">
        <v>45</v>
      </c>
      <c r="F119">
        <v>171.8</v>
      </c>
    </row>
    <row r="120" spans="1:6" x14ac:dyDescent="0.3">
      <c r="A120" t="s">
        <v>30</v>
      </c>
      <c r="B120">
        <v>2022</v>
      </c>
      <c r="C120" t="s">
        <v>46</v>
      </c>
      <c r="D120" t="str">
        <f t="shared" si="1"/>
        <v>December</v>
      </c>
      <c r="E120" t="s">
        <v>46</v>
      </c>
      <c r="F120">
        <v>170.7</v>
      </c>
    </row>
    <row r="121" spans="1:6" x14ac:dyDescent="0.3">
      <c r="A121" t="s">
        <v>30</v>
      </c>
      <c r="B121">
        <v>2023</v>
      </c>
      <c r="C121" t="s">
        <v>31</v>
      </c>
      <c r="D121" t="str">
        <f t="shared" si="1"/>
        <v>January</v>
      </c>
      <c r="E121" t="s">
        <v>31</v>
      </c>
      <c r="F121">
        <v>172.1</v>
      </c>
    </row>
    <row r="122" spans="1:6" x14ac:dyDescent="0.3">
      <c r="A122" t="s">
        <v>30</v>
      </c>
      <c r="B122">
        <v>2023</v>
      </c>
      <c r="C122" t="s">
        <v>35</v>
      </c>
      <c r="D122" t="str">
        <f t="shared" si="1"/>
        <v>February</v>
      </c>
      <c r="E122" t="s">
        <v>35</v>
      </c>
      <c r="F122">
        <v>173.5</v>
      </c>
    </row>
    <row r="123" spans="1:6" x14ac:dyDescent="0.3">
      <c r="A123" t="s">
        <v>30</v>
      </c>
      <c r="B123">
        <v>2023</v>
      </c>
      <c r="C123" t="s">
        <v>36</v>
      </c>
      <c r="D123" t="str">
        <f t="shared" si="1"/>
        <v>March</v>
      </c>
      <c r="E123" t="s">
        <v>36</v>
      </c>
      <c r="F123">
        <v>173.5</v>
      </c>
    </row>
    <row r="124" spans="1:6" x14ac:dyDescent="0.3">
      <c r="A124" t="s">
        <v>30</v>
      </c>
      <c r="B124">
        <v>2023</v>
      </c>
      <c r="C124" t="s">
        <v>37</v>
      </c>
      <c r="D124" t="str">
        <f t="shared" si="1"/>
        <v>April</v>
      </c>
      <c r="E124" t="s">
        <v>37</v>
      </c>
      <c r="F124">
        <v>175.2</v>
      </c>
    </row>
    <row r="125" spans="1:6" x14ac:dyDescent="0.3">
      <c r="A125" t="s">
        <v>30</v>
      </c>
      <c r="B125">
        <v>2023</v>
      </c>
      <c r="C125" t="s">
        <v>38</v>
      </c>
      <c r="D125" t="str">
        <f t="shared" si="1"/>
        <v>May</v>
      </c>
      <c r="E125" t="s">
        <v>38</v>
      </c>
      <c r="F125">
        <v>175.6</v>
      </c>
    </row>
    <row r="126" spans="1:6" hidden="1" x14ac:dyDescent="0.3">
      <c r="A126" t="s">
        <v>34</v>
      </c>
      <c r="B126">
        <v>2013</v>
      </c>
      <c r="C126" t="s">
        <v>31</v>
      </c>
      <c r="D126" t="str">
        <f t="shared" si="1"/>
        <v>January</v>
      </c>
      <c r="E126" t="s">
        <v>31</v>
      </c>
      <c r="F126">
        <v>100.3</v>
      </c>
    </row>
    <row r="127" spans="1:6" hidden="1" x14ac:dyDescent="0.3">
      <c r="A127" t="s">
        <v>34</v>
      </c>
      <c r="B127">
        <v>2013</v>
      </c>
      <c r="C127" t="s">
        <v>35</v>
      </c>
      <c r="D127" t="str">
        <f t="shared" si="1"/>
        <v>February</v>
      </c>
      <c r="E127" t="s">
        <v>35</v>
      </c>
      <c r="F127">
        <v>100.4</v>
      </c>
    </row>
    <row r="128" spans="1:6" hidden="1" x14ac:dyDescent="0.3">
      <c r="A128" t="s">
        <v>34</v>
      </c>
      <c r="B128">
        <v>2013</v>
      </c>
      <c r="C128" t="s">
        <v>36</v>
      </c>
      <c r="D128" t="str">
        <f t="shared" si="1"/>
        <v>March</v>
      </c>
      <c r="E128" t="s">
        <v>36</v>
      </c>
      <c r="F128">
        <v>100.4</v>
      </c>
    </row>
    <row r="129" spans="1:6" hidden="1" x14ac:dyDescent="0.3">
      <c r="A129" t="s">
        <v>34</v>
      </c>
      <c r="B129">
        <v>2013</v>
      </c>
      <c r="C129" t="s">
        <v>37</v>
      </c>
      <c r="D129" t="str">
        <f t="shared" si="1"/>
        <v>April</v>
      </c>
      <c r="E129" t="s">
        <v>37</v>
      </c>
      <c r="F129">
        <v>100.5</v>
      </c>
    </row>
    <row r="130" spans="1:6" hidden="1" x14ac:dyDescent="0.3">
      <c r="A130" t="s">
        <v>34</v>
      </c>
      <c r="B130">
        <v>2013</v>
      </c>
      <c r="C130" t="s">
        <v>38</v>
      </c>
      <c r="D130" t="str">
        <f t="shared" ref="D130:D193" si="2">TRIM(C130)</f>
        <v>May</v>
      </c>
      <c r="E130" t="s">
        <v>38</v>
      </c>
      <c r="F130">
        <v>100.5</v>
      </c>
    </row>
    <row r="131" spans="1:6" hidden="1" x14ac:dyDescent="0.3">
      <c r="A131" t="s">
        <v>34</v>
      </c>
      <c r="B131">
        <v>2013</v>
      </c>
      <c r="C131" t="s">
        <v>39</v>
      </c>
      <c r="D131" t="str">
        <f t="shared" si="2"/>
        <v>June</v>
      </c>
      <c r="E131" t="s">
        <v>39</v>
      </c>
      <c r="F131">
        <v>106.6</v>
      </c>
    </row>
    <row r="132" spans="1:6" hidden="1" x14ac:dyDescent="0.3">
      <c r="A132" t="s">
        <v>34</v>
      </c>
      <c r="B132">
        <v>2013</v>
      </c>
      <c r="C132" t="s">
        <v>40</v>
      </c>
      <c r="D132" t="str">
        <f t="shared" si="2"/>
        <v>July</v>
      </c>
      <c r="E132" t="s">
        <v>40</v>
      </c>
      <c r="F132">
        <v>107.7</v>
      </c>
    </row>
    <row r="133" spans="1:6" hidden="1" x14ac:dyDescent="0.3">
      <c r="A133" t="s">
        <v>34</v>
      </c>
      <c r="B133">
        <v>2013</v>
      </c>
      <c r="C133" t="s">
        <v>41</v>
      </c>
      <c r="D133" t="str">
        <f t="shared" si="2"/>
        <v>August</v>
      </c>
      <c r="E133" t="s">
        <v>41</v>
      </c>
      <c r="F133">
        <v>108.9</v>
      </c>
    </row>
    <row r="134" spans="1:6" hidden="1" x14ac:dyDescent="0.3">
      <c r="A134" t="s">
        <v>34</v>
      </c>
      <c r="B134">
        <v>2013</v>
      </c>
      <c r="C134" t="s">
        <v>42</v>
      </c>
      <c r="D134" t="str">
        <f t="shared" si="2"/>
        <v>September</v>
      </c>
      <c r="E134" t="s">
        <v>42</v>
      </c>
      <c r="F134">
        <v>109.7</v>
      </c>
    </row>
    <row r="135" spans="1:6" hidden="1" x14ac:dyDescent="0.3">
      <c r="A135" t="s">
        <v>34</v>
      </c>
      <c r="B135">
        <v>2013</v>
      </c>
      <c r="C135" t="s">
        <v>43</v>
      </c>
      <c r="D135" t="str">
        <f t="shared" si="2"/>
        <v>October</v>
      </c>
      <c r="E135" t="s">
        <v>43</v>
      </c>
      <c r="F135">
        <v>110.5</v>
      </c>
    </row>
    <row r="136" spans="1:6" hidden="1" x14ac:dyDescent="0.3">
      <c r="A136" t="s">
        <v>34</v>
      </c>
      <c r="B136">
        <v>2013</v>
      </c>
      <c r="C136" t="s">
        <v>45</v>
      </c>
      <c r="D136" t="str">
        <f t="shared" si="2"/>
        <v>November</v>
      </c>
      <c r="E136" t="s">
        <v>45</v>
      </c>
      <c r="F136">
        <v>111.1</v>
      </c>
    </row>
    <row r="137" spans="1:6" hidden="1" x14ac:dyDescent="0.3">
      <c r="A137" t="s">
        <v>34</v>
      </c>
      <c r="B137">
        <v>2013</v>
      </c>
      <c r="C137" t="s">
        <v>46</v>
      </c>
      <c r="D137" t="str">
        <f t="shared" si="2"/>
        <v>December</v>
      </c>
      <c r="E137" t="s">
        <v>46</v>
      </c>
      <c r="F137">
        <v>110.7</v>
      </c>
    </row>
    <row r="138" spans="1:6" hidden="1" x14ac:dyDescent="0.3">
      <c r="A138" t="s">
        <v>34</v>
      </c>
      <c r="B138">
        <v>2014</v>
      </c>
      <c r="C138" t="s">
        <v>31</v>
      </c>
      <c r="D138" t="str">
        <f t="shared" si="2"/>
        <v>January</v>
      </c>
      <c r="E138" t="s">
        <v>31</v>
      </c>
      <c r="F138">
        <v>111.6</v>
      </c>
    </row>
    <row r="139" spans="1:6" hidden="1" x14ac:dyDescent="0.3">
      <c r="A139" t="s">
        <v>34</v>
      </c>
      <c r="B139">
        <v>2014</v>
      </c>
      <c r="C139" t="s">
        <v>35</v>
      </c>
      <c r="D139" t="str">
        <f t="shared" si="2"/>
        <v>February</v>
      </c>
      <c r="E139" t="s">
        <v>35</v>
      </c>
      <c r="F139">
        <v>112.5</v>
      </c>
    </row>
    <row r="140" spans="1:6" hidden="1" x14ac:dyDescent="0.3">
      <c r="A140" t="s">
        <v>34</v>
      </c>
      <c r="B140">
        <v>2014</v>
      </c>
      <c r="C140" t="s">
        <v>47</v>
      </c>
      <c r="D140" t="str">
        <f t="shared" si="2"/>
        <v>Marcrh</v>
      </c>
      <c r="E140" t="s">
        <v>36</v>
      </c>
      <c r="F140">
        <v>113.2</v>
      </c>
    </row>
    <row r="141" spans="1:6" hidden="1" x14ac:dyDescent="0.3">
      <c r="A141" t="s">
        <v>34</v>
      </c>
      <c r="B141">
        <v>2014</v>
      </c>
      <c r="C141" t="s">
        <v>37</v>
      </c>
      <c r="D141" t="str">
        <f t="shared" si="2"/>
        <v>April</v>
      </c>
      <c r="E141" t="s">
        <v>37</v>
      </c>
      <c r="F141">
        <v>113.9</v>
      </c>
    </row>
    <row r="142" spans="1:6" hidden="1" x14ac:dyDescent="0.3">
      <c r="A142" t="s">
        <v>34</v>
      </c>
      <c r="B142">
        <v>2014</v>
      </c>
      <c r="C142" t="s">
        <v>38</v>
      </c>
      <c r="D142" t="str">
        <f t="shared" si="2"/>
        <v>May</v>
      </c>
      <c r="E142" t="s">
        <v>38</v>
      </c>
      <c r="F142">
        <v>114.3</v>
      </c>
    </row>
    <row r="143" spans="1:6" hidden="1" x14ac:dyDescent="0.3">
      <c r="A143" t="s">
        <v>34</v>
      </c>
      <c r="B143">
        <v>2014</v>
      </c>
      <c r="C143" t="s">
        <v>39</v>
      </c>
      <c r="D143" t="str">
        <f t="shared" si="2"/>
        <v>June</v>
      </c>
      <c r="E143" t="s">
        <v>39</v>
      </c>
      <c r="F143">
        <v>113.9</v>
      </c>
    </row>
    <row r="144" spans="1:6" hidden="1" x14ac:dyDescent="0.3">
      <c r="A144" t="s">
        <v>34</v>
      </c>
      <c r="B144">
        <v>2014</v>
      </c>
      <c r="C144" t="s">
        <v>40</v>
      </c>
      <c r="D144" t="str">
        <f t="shared" si="2"/>
        <v>July</v>
      </c>
      <c r="E144" t="s">
        <v>40</v>
      </c>
      <c r="F144">
        <v>114.8</v>
      </c>
    </row>
    <row r="145" spans="1:6" hidden="1" x14ac:dyDescent="0.3">
      <c r="A145" t="s">
        <v>34</v>
      </c>
      <c r="B145">
        <v>2014</v>
      </c>
      <c r="C145" t="s">
        <v>41</v>
      </c>
      <c r="D145" t="str">
        <f t="shared" si="2"/>
        <v>August</v>
      </c>
      <c r="E145" t="s">
        <v>41</v>
      </c>
      <c r="F145">
        <v>115.5</v>
      </c>
    </row>
    <row r="146" spans="1:6" hidden="1" x14ac:dyDescent="0.3">
      <c r="A146" t="s">
        <v>34</v>
      </c>
      <c r="B146">
        <v>2014</v>
      </c>
      <c r="C146" t="s">
        <v>42</v>
      </c>
      <c r="D146" t="str">
        <f t="shared" si="2"/>
        <v>September</v>
      </c>
      <c r="E146" t="s">
        <v>42</v>
      </c>
      <c r="F146">
        <v>116.1</v>
      </c>
    </row>
    <row r="147" spans="1:6" hidden="1" x14ac:dyDescent="0.3">
      <c r="A147" t="s">
        <v>34</v>
      </c>
      <c r="B147">
        <v>2014</v>
      </c>
      <c r="C147" t="s">
        <v>43</v>
      </c>
      <c r="D147" t="str">
        <f t="shared" si="2"/>
        <v>October</v>
      </c>
      <c r="E147" t="s">
        <v>43</v>
      </c>
      <c r="F147">
        <v>116.7</v>
      </c>
    </row>
    <row r="148" spans="1:6" hidden="1" x14ac:dyDescent="0.3">
      <c r="A148" t="s">
        <v>34</v>
      </c>
      <c r="B148">
        <v>2014</v>
      </c>
      <c r="C148" t="s">
        <v>45</v>
      </c>
      <c r="D148" t="str">
        <f t="shared" si="2"/>
        <v>November</v>
      </c>
      <c r="E148" t="s">
        <v>45</v>
      </c>
      <c r="F148">
        <v>117.1</v>
      </c>
    </row>
    <row r="149" spans="1:6" hidden="1" x14ac:dyDescent="0.3">
      <c r="A149" t="s">
        <v>34</v>
      </c>
      <c r="B149">
        <v>2014</v>
      </c>
      <c r="C149" t="s">
        <v>46</v>
      </c>
      <c r="D149" t="str">
        <f t="shared" si="2"/>
        <v>December</v>
      </c>
      <c r="E149" t="s">
        <v>46</v>
      </c>
      <c r="F149">
        <v>116.5</v>
      </c>
    </row>
    <row r="150" spans="1:6" hidden="1" x14ac:dyDescent="0.3">
      <c r="A150" t="s">
        <v>34</v>
      </c>
      <c r="B150">
        <v>2015</v>
      </c>
      <c r="C150" t="s">
        <v>31</v>
      </c>
      <c r="D150" t="str">
        <f t="shared" si="2"/>
        <v>January</v>
      </c>
      <c r="E150" t="s">
        <v>31</v>
      </c>
      <c r="F150">
        <v>117.3</v>
      </c>
    </row>
    <row r="151" spans="1:6" hidden="1" x14ac:dyDescent="0.3">
      <c r="A151" t="s">
        <v>34</v>
      </c>
      <c r="B151">
        <v>2015</v>
      </c>
      <c r="C151" t="s">
        <v>35</v>
      </c>
      <c r="D151" t="str">
        <f t="shared" si="2"/>
        <v>February</v>
      </c>
      <c r="E151" t="s">
        <v>35</v>
      </c>
      <c r="F151">
        <v>118.1</v>
      </c>
    </row>
    <row r="152" spans="1:6" hidden="1" x14ac:dyDescent="0.3">
      <c r="A152" t="s">
        <v>34</v>
      </c>
      <c r="B152">
        <v>2015</v>
      </c>
      <c r="C152" t="s">
        <v>36</v>
      </c>
      <c r="D152" t="str">
        <f t="shared" si="2"/>
        <v>March</v>
      </c>
      <c r="E152" t="s">
        <v>36</v>
      </c>
      <c r="F152">
        <v>118.6</v>
      </c>
    </row>
    <row r="153" spans="1:6" hidden="1" x14ac:dyDescent="0.3">
      <c r="A153" t="s">
        <v>34</v>
      </c>
      <c r="B153">
        <v>2015</v>
      </c>
      <c r="C153" t="s">
        <v>37</v>
      </c>
      <c r="D153" t="str">
        <f t="shared" si="2"/>
        <v>April</v>
      </c>
      <c r="E153" t="s">
        <v>37</v>
      </c>
      <c r="F153">
        <v>119.2</v>
      </c>
    </row>
    <row r="154" spans="1:6" hidden="1" x14ac:dyDescent="0.3">
      <c r="A154" t="s">
        <v>34</v>
      </c>
      <c r="B154">
        <v>2015</v>
      </c>
      <c r="C154" t="s">
        <v>38</v>
      </c>
      <c r="D154" t="str">
        <f t="shared" si="2"/>
        <v>May</v>
      </c>
      <c r="E154" t="s">
        <v>38</v>
      </c>
      <c r="F154">
        <v>119.6</v>
      </c>
    </row>
    <row r="155" spans="1:6" hidden="1" x14ac:dyDescent="0.3">
      <c r="A155" t="s">
        <v>34</v>
      </c>
      <c r="B155">
        <v>2015</v>
      </c>
      <c r="C155" t="s">
        <v>39</v>
      </c>
      <c r="D155" t="str">
        <f t="shared" si="2"/>
        <v>June</v>
      </c>
      <c r="E155" t="s">
        <v>39</v>
      </c>
      <c r="F155">
        <v>119</v>
      </c>
    </row>
    <row r="156" spans="1:6" hidden="1" x14ac:dyDescent="0.3">
      <c r="A156" t="s">
        <v>34</v>
      </c>
      <c r="B156">
        <v>2015</v>
      </c>
      <c r="C156" t="s">
        <v>40</v>
      </c>
      <c r="D156" t="str">
        <f t="shared" si="2"/>
        <v>July</v>
      </c>
      <c r="E156" t="s">
        <v>40</v>
      </c>
      <c r="F156">
        <v>119.9</v>
      </c>
    </row>
    <row r="157" spans="1:6" hidden="1" x14ac:dyDescent="0.3">
      <c r="A157" t="s">
        <v>34</v>
      </c>
      <c r="B157">
        <v>2015</v>
      </c>
      <c r="C157" t="s">
        <v>41</v>
      </c>
      <c r="D157" t="str">
        <f t="shared" si="2"/>
        <v>August</v>
      </c>
      <c r="E157" t="s">
        <v>41</v>
      </c>
      <c r="F157">
        <v>120.9</v>
      </c>
    </row>
    <row r="158" spans="1:6" hidden="1" x14ac:dyDescent="0.3">
      <c r="A158" t="s">
        <v>34</v>
      </c>
      <c r="B158">
        <v>2015</v>
      </c>
      <c r="C158" t="s">
        <v>42</v>
      </c>
      <c r="D158" t="str">
        <f t="shared" si="2"/>
        <v>September</v>
      </c>
      <c r="E158" t="s">
        <v>42</v>
      </c>
      <c r="F158">
        <v>121.6</v>
      </c>
    </row>
    <row r="159" spans="1:6" hidden="1" x14ac:dyDescent="0.3">
      <c r="A159" t="s">
        <v>34</v>
      </c>
      <c r="B159">
        <v>2015</v>
      </c>
      <c r="C159" t="s">
        <v>43</v>
      </c>
      <c r="D159" t="str">
        <f t="shared" si="2"/>
        <v>October</v>
      </c>
      <c r="E159" t="s">
        <v>43</v>
      </c>
      <c r="F159">
        <v>122.4</v>
      </c>
    </row>
    <row r="160" spans="1:6" hidden="1" x14ac:dyDescent="0.3">
      <c r="A160" t="s">
        <v>34</v>
      </c>
      <c r="B160">
        <v>2015</v>
      </c>
      <c r="C160" t="s">
        <v>45</v>
      </c>
      <c r="D160" t="str">
        <f t="shared" si="2"/>
        <v>November</v>
      </c>
      <c r="E160" t="s">
        <v>45</v>
      </c>
      <c r="F160">
        <v>122.9</v>
      </c>
    </row>
    <row r="161" spans="1:6" hidden="1" x14ac:dyDescent="0.3">
      <c r="A161" t="s">
        <v>34</v>
      </c>
      <c r="B161">
        <v>2015</v>
      </c>
      <c r="C161" t="s">
        <v>46</v>
      </c>
      <c r="D161" t="str">
        <f t="shared" si="2"/>
        <v>December</v>
      </c>
      <c r="E161" t="s">
        <v>46</v>
      </c>
      <c r="F161">
        <v>122.4</v>
      </c>
    </row>
    <row r="162" spans="1:6" hidden="1" x14ac:dyDescent="0.3">
      <c r="A162" t="s">
        <v>34</v>
      </c>
      <c r="B162">
        <v>2016</v>
      </c>
      <c r="C162" t="s">
        <v>31</v>
      </c>
      <c r="D162" t="str">
        <f t="shared" si="2"/>
        <v>January</v>
      </c>
      <c r="E162" t="s">
        <v>31</v>
      </c>
      <c r="F162">
        <v>123.4</v>
      </c>
    </row>
    <row r="163" spans="1:6" hidden="1" x14ac:dyDescent="0.3">
      <c r="A163" t="s">
        <v>34</v>
      </c>
      <c r="B163">
        <v>2016</v>
      </c>
      <c r="C163" t="s">
        <v>35</v>
      </c>
      <c r="D163" t="str">
        <f t="shared" si="2"/>
        <v>February</v>
      </c>
      <c r="E163" t="s">
        <v>35</v>
      </c>
      <c r="F163">
        <v>124.4</v>
      </c>
    </row>
    <row r="164" spans="1:6" hidden="1" x14ac:dyDescent="0.3">
      <c r="A164" t="s">
        <v>34</v>
      </c>
      <c r="B164">
        <v>2016</v>
      </c>
      <c r="C164" t="s">
        <v>36</v>
      </c>
      <c r="D164" t="str">
        <f t="shared" si="2"/>
        <v>March</v>
      </c>
      <c r="E164" t="s">
        <v>36</v>
      </c>
      <c r="F164">
        <v>124.9</v>
      </c>
    </row>
    <row r="165" spans="1:6" hidden="1" x14ac:dyDescent="0.3">
      <c r="A165" t="s">
        <v>34</v>
      </c>
      <c r="B165">
        <v>2016</v>
      </c>
      <c r="C165" t="s">
        <v>37</v>
      </c>
      <c r="D165" t="str">
        <f t="shared" si="2"/>
        <v>April</v>
      </c>
      <c r="E165" t="s">
        <v>37</v>
      </c>
      <c r="F165">
        <v>125.6</v>
      </c>
    </row>
    <row r="166" spans="1:6" hidden="1" x14ac:dyDescent="0.3">
      <c r="A166" t="s">
        <v>34</v>
      </c>
      <c r="B166">
        <v>2016</v>
      </c>
      <c r="C166" t="s">
        <v>38</v>
      </c>
      <c r="D166" t="str">
        <f t="shared" si="2"/>
        <v>May</v>
      </c>
      <c r="E166" t="s">
        <v>38</v>
      </c>
      <c r="F166">
        <v>126</v>
      </c>
    </row>
    <row r="167" spans="1:6" hidden="1" x14ac:dyDescent="0.3">
      <c r="A167" t="s">
        <v>34</v>
      </c>
      <c r="B167">
        <v>2016</v>
      </c>
      <c r="C167" t="s">
        <v>39</v>
      </c>
      <c r="D167" t="str">
        <f t="shared" si="2"/>
        <v>June</v>
      </c>
      <c r="E167" t="s">
        <v>39</v>
      </c>
      <c r="F167">
        <v>125.5</v>
      </c>
    </row>
    <row r="168" spans="1:6" hidden="1" x14ac:dyDescent="0.3">
      <c r="A168" t="s">
        <v>34</v>
      </c>
      <c r="B168">
        <v>2016</v>
      </c>
      <c r="C168" t="s">
        <v>40</v>
      </c>
      <c r="D168" t="str">
        <f t="shared" si="2"/>
        <v>July</v>
      </c>
      <c r="E168" t="s">
        <v>40</v>
      </c>
      <c r="F168">
        <v>126.4</v>
      </c>
    </row>
    <row r="169" spans="1:6" hidden="1" x14ac:dyDescent="0.3">
      <c r="A169" t="s">
        <v>34</v>
      </c>
      <c r="B169">
        <v>2016</v>
      </c>
      <c r="C169" t="s">
        <v>41</v>
      </c>
      <c r="D169" t="str">
        <f t="shared" si="2"/>
        <v>August</v>
      </c>
      <c r="E169" t="s">
        <v>41</v>
      </c>
      <c r="F169">
        <v>127.3</v>
      </c>
    </row>
    <row r="170" spans="1:6" hidden="1" x14ac:dyDescent="0.3">
      <c r="A170" t="s">
        <v>34</v>
      </c>
      <c r="B170">
        <v>2016</v>
      </c>
      <c r="C170" t="s">
        <v>42</v>
      </c>
      <c r="D170" t="str">
        <f t="shared" si="2"/>
        <v>September</v>
      </c>
      <c r="E170" t="s">
        <v>42</v>
      </c>
      <c r="F170">
        <v>127.9</v>
      </c>
    </row>
    <row r="171" spans="1:6" hidden="1" x14ac:dyDescent="0.3">
      <c r="A171" t="s">
        <v>34</v>
      </c>
      <c r="B171">
        <v>2016</v>
      </c>
      <c r="C171" t="s">
        <v>43</v>
      </c>
      <c r="D171" t="str">
        <f t="shared" si="2"/>
        <v>October</v>
      </c>
      <c r="E171" t="s">
        <v>43</v>
      </c>
      <c r="F171">
        <v>128.69999999999999</v>
      </c>
    </row>
    <row r="172" spans="1:6" hidden="1" x14ac:dyDescent="0.3">
      <c r="A172" t="s">
        <v>34</v>
      </c>
      <c r="B172">
        <v>2016</v>
      </c>
      <c r="C172" t="s">
        <v>45</v>
      </c>
      <c r="D172" t="str">
        <f t="shared" si="2"/>
        <v>November</v>
      </c>
      <c r="E172" t="s">
        <v>45</v>
      </c>
      <c r="F172">
        <v>129.1</v>
      </c>
    </row>
    <row r="173" spans="1:6" hidden="1" x14ac:dyDescent="0.3">
      <c r="A173" t="s">
        <v>34</v>
      </c>
      <c r="B173">
        <v>2016</v>
      </c>
      <c r="C173" t="s">
        <v>46</v>
      </c>
      <c r="D173" t="str">
        <f t="shared" si="2"/>
        <v>December</v>
      </c>
      <c r="E173" t="s">
        <v>46</v>
      </c>
      <c r="F173">
        <v>128.5</v>
      </c>
    </row>
    <row r="174" spans="1:6" hidden="1" x14ac:dyDescent="0.3">
      <c r="A174" t="s">
        <v>34</v>
      </c>
      <c r="B174">
        <v>2017</v>
      </c>
      <c r="C174" t="s">
        <v>31</v>
      </c>
      <c r="D174" t="str">
        <f t="shared" si="2"/>
        <v>January</v>
      </c>
      <c r="E174" t="s">
        <v>31</v>
      </c>
      <c r="F174">
        <v>129.6</v>
      </c>
    </row>
    <row r="175" spans="1:6" hidden="1" x14ac:dyDescent="0.3">
      <c r="A175" t="s">
        <v>34</v>
      </c>
      <c r="B175">
        <v>2017</v>
      </c>
      <c r="C175" t="s">
        <v>35</v>
      </c>
      <c r="D175" t="str">
        <f t="shared" si="2"/>
        <v>February</v>
      </c>
      <c r="E175" t="s">
        <v>35</v>
      </c>
      <c r="F175">
        <v>130.5</v>
      </c>
    </row>
    <row r="176" spans="1:6" hidden="1" x14ac:dyDescent="0.3">
      <c r="A176" t="s">
        <v>34</v>
      </c>
      <c r="B176">
        <v>2017</v>
      </c>
      <c r="C176" t="s">
        <v>36</v>
      </c>
      <c r="D176" t="str">
        <f t="shared" si="2"/>
        <v>March</v>
      </c>
      <c r="E176" t="s">
        <v>36</v>
      </c>
      <c r="F176">
        <v>131.1</v>
      </c>
    </row>
    <row r="177" spans="1:6" hidden="1" x14ac:dyDescent="0.3">
      <c r="A177" t="s">
        <v>34</v>
      </c>
      <c r="B177">
        <v>2017</v>
      </c>
      <c r="C177" t="s">
        <v>37</v>
      </c>
      <c r="D177" t="str">
        <f t="shared" si="2"/>
        <v>April</v>
      </c>
      <c r="E177" t="s">
        <v>37</v>
      </c>
      <c r="F177">
        <v>131.69999999999999</v>
      </c>
    </row>
    <row r="178" spans="1:6" hidden="1" x14ac:dyDescent="0.3">
      <c r="A178" t="s">
        <v>34</v>
      </c>
      <c r="B178">
        <v>2017</v>
      </c>
      <c r="C178" t="s">
        <v>38</v>
      </c>
      <c r="D178" t="str">
        <f t="shared" si="2"/>
        <v>May</v>
      </c>
      <c r="E178" t="s">
        <v>38</v>
      </c>
      <c r="F178">
        <v>132.1</v>
      </c>
    </row>
    <row r="179" spans="1:6" hidden="1" x14ac:dyDescent="0.3">
      <c r="A179" t="s">
        <v>34</v>
      </c>
      <c r="B179">
        <v>2017</v>
      </c>
      <c r="C179" t="s">
        <v>39</v>
      </c>
      <c r="D179" t="str">
        <f t="shared" si="2"/>
        <v>June</v>
      </c>
      <c r="E179" t="s">
        <v>39</v>
      </c>
      <c r="F179">
        <v>131.4</v>
      </c>
    </row>
    <row r="180" spans="1:6" hidden="1" x14ac:dyDescent="0.3">
      <c r="A180" t="s">
        <v>34</v>
      </c>
      <c r="B180">
        <v>2017</v>
      </c>
      <c r="C180" t="s">
        <v>40</v>
      </c>
      <c r="D180" t="str">
        <f t="shared" si="2"/>
        <v>July</v>
      </c>
      <c r="E180" t="s">
        <v>40</v>
      </c>
      <c r="F180">
        <v>132.6</v>
      </c>
    </row>
    <row r="181" spans="1:6" hidden="1" x14ac:dyDescent="0.3">
      <c r="A181" t="s">
        <v>34</v>
      </c>
      <c r="B181">
        <v>2017</v>
      </c>
      <c r="C181" t="s">
        <v>41</v>
      </c>
      <c r="D181" t="str">
        <f t="shared" si="2"/>
        <v>August</v>
      </c>
      <c r="E181" t="s">
        <v>41</v>
      </c>
      <c r="F181">
        <v>134.4</v>
      </c>
    </row>
    <row r="182" spans="1:6" hidden="1" x14ac:dyDescent="0.3">
      <c r="A182" t="s">
        <v>34</v>
      </c>
      <c r="B182">
        <v>2017</v>
      </c>
      <c r="C182" t="s">
        <v>42</v>
      </c>
      <c r="D182" t="str">
        <f t="shared" si="2"/>
        <v>September</v>
      </c>
      <c r="E182" t="s">
        <v>42</v>
      </c>
      <c r="F182">
        <v>135.69999999999999</v>
      </c>
    </row>
    <row r="183" spans="1:6" hidden="1" x14ac:dyDescent="0.3">
      <c r="A183" t="s">
        <v>34</v>
      </c>
      <c r="B183">
        <v>2017</v>
      </c>
      <c r="C183" t="s">
        <v>43</v>
      </c>
      <c r="D183" t="str">
        <f t="shared" si="2"/>
        <v>October</v>
      </c>
      <c r="E183" t="s">
        <v>43</v>
      </c>
      <c r="F183">
        <v>137.30000000000001</v>
      </c>
    </row>
    <row r="184" spans="1:6" hidden="1" x14ac:dyDescent="0.3">
      <c r="A184" t="s">
        <v>34</v>
      </c>
      <c r="B184">
        <v>2017</v>
      </c>
      <c r="C184" t="s">
        <v>45</v>
      </c>
      <c r="D184" t="str">
        <f t="shared" si="2"/>
        <v>November</v>
      </c>
      <c r="E184" t="s">
        <v>45</v>
      </c>
      <c r="F184">
        <v>138.6</v>
      </c>
    </row>
    <row r="185" spans="1:6" hidden="1" x14ac:dyDescent="0.3">
      <c r="A185" t="s">
        <v>34</v>
      </c>
      <c r="B185">
        <v>2017</v>
      </c>
      <c r="C185" t="s">
        <v>46</v>
      </c>
      <c r="D185" t="str">
        <f t="shared" si="2"/>
        <v>December</v>
      </c>
      <c r="E185" t="s">
        <v>46</v>
      </c>
      <c r="F185">
        <v>139.1</v>
      </c>
    </row>
    <row r="186" spans="1:6" hidden="1" x14ac:dyDescent="0.3">
      <c r="A186" t="s">
        <v>34</v>
      </c>
      <c r="B186">
        <v>2018</v>
      </c>
      <c r="C186" t="s">
        <v>31</v>
      </c>
      <c r="D186" t="str">
        <f t="shared" si="2"/>
        <v>January</v>
      </c>
      <c r="E186" t="s">
        <v>31</v>
      </c>
      <c r="F186">
        <v>140.4</v>
      </c>
    </row>
    <row r="187" spans="1:6" hidden="1" x14ac:dyDescent="0.3">
      <c r="A187" t="s">
        <v>34</v>
      </c>
      <c r="B187">
        <v>2018</v>
      </c>
      <c r="C187" t="s">
        <v>35</v>
      </c>
      <c r="D187" t="str">
        <f t="shared" si="2"/>
        <v>February</v>
      </c>
      <c r="E187" t="s">
        <v>35</v>
      </c>
      <c r="F187">
        <v>141.30000000000001</v>
      </c>
    </row>
    <row r="188" spans="1:6" hidden="1" x14ac:dyDescent="0.3">
      <c r="A188" t="s">
        <v>34</v>
      </c>
      <c r="B188">
        <v>2018</v>
      </c>
      <c r="C188" t="s">
        <v>36</v>
      </c>
      <c r="D188" t="str">
        <f t="shared" si="2"/>
        <v>March</v>
      </c>
      <c r="E188" t="s">
        <v>36</v>
      </c>
      <c r="F188">
        <v>142</v>
      </c>
    </row>
    <row r="189" spans="1:6" hidden="1" x14ac:dyDescent="0.3">
      <c r="A189" t="s">
        <v>34</v>
      </c>
      <c r="B189">
        <v>2018</v>
      </c>
      <c r="C189" t="s">
        <v>37</v>
      </c>
      <c r="D189" t="str">
        <f t="shared" si="2"/>
        <v>April</v>
      </c>
      <c r="E189" t="s">
        <v>37</v>
      </c>
      <c r="F189">
        <v>142.9</v>
      </c>
    </row>
    <row r="190" spans="1:6" hidden="1" x14ac:dyDescent="0.3">
      <c r="A190" t="s">
        <v>34</v>
      </c>
      <c r="B190">
        <v>2018</v>
      </c>
      <c r="C190" t="s">
        <v>38</v>
      </c>
      <c r="D190" t="str">
        <f t="shared" si="2"/>
        <v>May</v>
      </c>
      <c r="E190" t="s">
        <v>38</v>
      </c>
      <c r="F190">
        <v>143.19999999999999</v>
      </c>
    </row>
    <row r="191" spans="1:6" hidden="1" x14ac:dyDescent="0.3">
      <c r="A191" t="s">
        <v>34</v>
      </c>
      <c r="B191">
        <v>2018</v>
      </c>
      <c r="C191" t="s">
        <v>39</v>
      </c>
      <c r="D191" t="str">
        <f t="shared" si="2"/>
        <v>June</v>
      </c>
      <c r="E191" t="s">
        <v>39</v>
      </c>
      <c r="F191">
        <v>142.5</v>
      </c>
    </row>
    <row r="192" spans="1:6" hidden="1" x14ac:dyDescent="0.3">
      <c r="A192" t="s">
        <v>34</v>
      </c>
      <c r="B192">
        <v>2018</v>
      </c>
      <c r="C192" t="s">
        <v>40</v>
      </c>
      <c r="D192" t="str">
        <f t="shared" si="2"/>
        <v>July</v>
      </c>
      <c r="E192" t="s">
        <v>40</v>
      </c>
      <c r="F192">
        <v>143.6</v>
      </c>
    </row>
    <row r="193" spans="1:6" hidden="1" x14ac:dyDescent="0.3">
      <c r="A193" t="s">
        <v>34</v>
      </c>
      <c r="B193">
        <v>2018</v>
      </c>
      <c r="C193" t="s">
        <v>41</v>
      </c>
      <c r="D193" t="str">
        <f t="shared" si="2"/>
        <v>August</v>
      </c>
      <c r="E193" t="s">
        <v>41</v>
      </c>
      <c r="F193">
        <v>144.6</v>
      </c>
    </row>
    <row r="194" spans="1:6" hidden="1" x14ac:dyDescent="0.3">
      <c r="A194" t="s">
        <v>34</v>
      </c>
      <c r="B194">
        <v>2018</v>
      </c>
      <c r="C194" t="s">
        <v>42</v>
      </c>
      <c r="D194" t="str">
        <f t="shared" ref="D194:D257" si="3">TRIM(C194)</f>
        <v>September</v>
      </c>
      <c r="E194" t="s">
        <v>42</v>
      </c>
      <c r="F194">
        <v>145.30000000000001</v>
      </c>
    </row>
    <row r="195" spans="1:6" hidden="1" x14ac:dyDescent="0.3">
      <c r="A195" t="s">
        <v>34</v>
      </c>
      <c r="B195">
        <v>2018</v>
      </c>
      <c r="C195" t="s">
        <v>43</v>
      </c>
      <c r="D195" t="str">
        <f t="shared" si="3"/>
        <v>October</v>
      </c>
      <c r="E195" t="s">
        <v>43</v>
      </c>
      <c r="F195">
        <v>146.9</v>
      </c>
    </row>
    <row r="196" spans="1:6" hidden="1" x14ac:dyDescent="0.3">
      <c r="A196" t="s">
        <v>34</v>
      </c>
      <c r="B196">
        <v>2018</v>
      </c>
      <c r="C196" t="s">
        <v>45</v>
      </c>
      <c r="D196" t="str">
        <f t="shared" si="3"/>
        <v>November</v>
      </c>
      <c r="E196" t="s">
        <v>45</v>
      </c>
      <c r="F196">
        <v>146.9</v>
      </c>
    </row>
    <row r="197" spans="1:6" hidden="1" x14ac:dyDescent="0.3">
      <c r="A197" t="s">
        <v>34</v>
      </c>
      <c r="B197">
        <v>2018</v>
      </c>
      <c r="C197" t="s">
        <v>46</v>
      </c>
      <c r="D197" t="str">
        <f t="shared" si="3"/>
        <v>December</v>
      </c>
      <c r="E197" t="s">
        <v>46</v>
      </c>
      <c r="F197">
        <v>146.5</v>
      </c>
    </row>
    <row r="198" spans="1:6" hidden="1" x14ac:dyDescent="0.3">
      <c r="A198" t="s">
        <v>34</v>
      </c>
      <c r="B198">
        <v>2019</v>
      </c>
      <c r="C198" t="s">
        <v>31</v>
      </c>
      <c r="D198" t="str">
        <f t="shared" si="3"/>
        <v>January</v>
      </c>
      <c r="E198" t="s">
        <v>31</v>
      </c>
      <c r="F198">
        <v>147.69999999999999</v>
      </c>
    </row>
    <row r="199" spans="1:6" hidden="1" x14ac:dyDescent="0.3">
      <c r="A199" t="s">
        <v>34</v>
      </c>
      <c r="B199">
        <v>2019</v>
      </c>
      <c r="C199" t="s">
        <v>35</v>
      </c>
      <c r="D199" t="str">
        <f t="shared" si="3"/>
        <v>February</v>
      </c>
      <c r="E199" t="s">
        <v>35</v>
      </c>
      <c r="F199">
        <v>148.5</v>
      </c>
    </row>
    <row r="200" spans="1:6" hidden="1" x14ac:dyDescent="0.3">
      <c r="A200" t="s">
        <v>34</v>
      </c>
      <c r="B200">
        <v>2019</v>
      </c>
      <c r="C200" t="s">
        <v>36</v>
      </c>
      <c r="D200" t="str">
        <f t="shared" si="3"/>
        <v>March</v>
      </c>
      <c r="E200" t="s">
        <v>36</v>
      </c>
      <c r="F200">
        <v>149</v>
      </c>
    </row>
    <row r="201" spans="1:6" hidden="1" x14ac:dyDescent="0.3">
      <c r="A201" t="s">
        <v>34</v>
      </c>
      <c r="B201">
        <v>2019</v>
      </c>
      <c r="C201" t="s">
        <v>38</v>
      </c>
      <c r="D201" t="str">
        <f t="shared" si="3"/>
        <v>May</v>
      </c>
      <c r="E201" t="s">
        <v>38</v>
      </c>
      <c r="F201">
        <v>150.1</v>
      </c>
    </row>
    <row r="202" spans="1:6" hidden="1" x14ac:dyDescent="0.3">
      <c r="A202" t="s">
        <v>34</v>
      </c>
      <c r="B202">
        <v>2019</v>
      </c>
      <c r="C202" t="s">
        <v>39</v>
      </c>
      <c r="D202" t="str">
        <f t="shared" si="3"/>
        <v>June</v>
      </c>
      <c r="E202" t="s">
        <v>39</v>
      </c>
      <c r="F202">
        <v>149.4</v>
      </c>
    </row>
    <row r="203" spans="1:6" hidden="1" x14ac:dyDescent="0.3">
      <c r="A203" t="s">
        <v>34</v>
      </c>
      <c r="B203">
        <v>2019</v>
      </c>
      <c r="C203" t="s">
        <v>40</v>
      </c>
      <c r="D203" t="str">
        <f t="shared" si="3"/>
        <v>July</v>
      </c>
      <c r="E203" t="s">
        <v>40</v>
      </c>
      <c r="F203">
        <v>150.6</v>
      </c>
    </row>
    <row r="204" spans="1:6" hidden="1" x14ac:dyDescent="0.3">
      <c r="A204" t="s">
        <v>34</v>
      </c>
      <c r="B204">
        <v>2019</v>
      </c>
      <c r="C204" t="s">
        <v>41</v>
      </c>
      <c r="D204" t="str">
        <f t="shared" si="3"/>
        <v>August</v>
      </c>
      <c r="E204" t="s">
        <v>41</v>
      </c>
      <c r="F204">
        <v>151.6</v>
      </c>
    </row>
    <row r="205" spans="1:6" hidden="1" x14ac:dyDescent="0.3">
      <c r="A205" t="s">
        <v>34</v>
      </c>
      <c r="B205">
        <v>2019</v>
      </c>
      <c r="C205" t="s">
        <v>42</v>
      </c>
      <c r="D205" t="str">
        <f t="shared" si="3"/>
        <v>September</v>
      </c>
      <c r="E205" t="s">
        <v>42</v>
      </c>
      <c r="F205">
        <v>152.19999999999999</v>
      </c>
    </row>
    <row r="206" spans="1:6" hidden="1" x14ac:dyDescent="0.3">
      <c r="A206" t="s">
        <v>34</v>
      </c>
      <c r="B206">
        <v>2019</v>
      </c>
      <c r="C206" t="s">
        <v>43</v>
      </c>
      <c r="D206" t="str">
        <f t="shared" si="3"/>
        <v>October</v>
      </c>
      <c r="E206" t="s">
        <v>43</v>
      </c>
      <c r="F206">
        <v>153</v>
      </c>
    </row>
    <row r="207" spans="1:6" hidden="1" x14ac:dyDescent="0.3">
      <c r="A207" t="s">
        <v>34</v>
      </c>
      <c r="B207">
        <v>2019</v>
      </c>
      <c r="C207" t="s">
        <v>45</v>
      </c>
      <c r="D207" t="str">
        <f t="shared" si="3"/>
        <v>November</v>
      </c>
      <c r="E207" t="s">
        <v>45</v>
      </c>
      <c r="F207">
        <v>153.5</v>
      </c>
    </row>
    <row r="208" spans="1:6" hidden="1" x14ac:dyDescent="0.3">
      <c r="A208" t="s">
        <v>34</v>
      </c>
      <c r="B208">
        <v>2019</v>
      </c>
      <c r="C208" t="s">
        <v>46</v>
      </c>
      <c r="D208" t="str">
        <f t="shared" si="3"/>
        <v>December</v>
      </c>
      <c r="E208" t="s">
        <v>46</v>
      </c>
      <c r="F208">
        <v>152.80000000000001</v>
      </c>
    </row>
    <row r="209" spans="1:6" hidden="1" x14ac:dyDescent="0.3">
      <c r="A209" t="s">
        <v>34</v>
      </c>
      <c r="B209">
        <v>2020</v>
      </c>
      <c r="C209" t="s">
        <v>31</v>
      </c>
      <c r="D209" t="str">
        <f t="shared" si="3"/>
        <v>January</v>
      </c>
      <c r="E209" t="s">
        <v>31</v>
      </c>
      <c r="F209" s="12">
        <v>153.9</v>
      </c>
    </row>
    <row r="210" spans="1:6" hidden="1" x14ac:dyDescent="0.3">
      <c r="A210" t="s">
        <v>34</v>
      </c>
      <c r="B210">
        <v>2020</v>
      </c>
      <c r="C210" t="s">
        <v>35</v>
      </c>
      <c r="D210" t="str">
        <f t="shared" si="3"/>
        <v>February</v>
      </c>
      <c r="E210" t="s">
        <v>35</v>
      </c>
      <c r="F210" s="12">
        <v>154.80000000000001</v>
      </c>
    </row>
    <row r="211" spans="1:6" hidden="1" x14ac:dyDescent="0.3">
      <c r="A211" t="s">
        <v>34</v>
      </c>
      <c r="B211">
        <v>2020</v>
      </c>
      <c r="C211" t="s">
        <v>36</v>
      </c>
      <c r="D211" t="str">
        <f t="shared" si="3"/>
        <v>March</v>
      </c>
      <c r="E211" t="s">
        <v>36</v>
      </c>
      <c r="F211" s="12">
        <v>154.5</v>
      </c>
    </row>
    <row r="212" spans="1:6" hidden="1" x14ac:dyDescent="0.3">
      <c r="A212" t="s">
        <v>34</v>
      </c>
      <c r="B212">
        <v>2020</v>
      </c>
      <c r="C212" t="s">
        <v>37</v>
      </c>
      <c r="D212" t="str">
        <f t="shared" si="3"/>
        <v>April</v>
      </c>
      <c r="E212" t="s">
        <v>37</v>
      </c>
      <c r="F212" s="12">
        <v>155.6</v>
      </c>
    </row>
    <row r="213" spans="1:6" hidden="1" x14ac:dyDescent="0.3">
      <c r="A213" t="s">
        <v>34</v>
      </c>
      <c r="B213">
        <v>2020</v>
      </c>
      <c r="C213" t="s">
        <v>38</v>
      </c>
      <c r="D213" t="str">
        <f t="shared" si="3"/>
        <v>May</v>
      </c>
      <c r="E213" t="s">
        <v>38</v>
      </c>
      <c r="F213" s="12">
        <v>154.70000000000002</v>
      </c>
    </row>
    <row r="214" spans="1:6" hidden="1" x14ac:dyDescent="0.3">
      <c r="A214" t="s">
        <v>34</v>
      </c>
      <c r="B214">
        <v>2020</v>
      </c>
      <c r="C214" t="s">
        <v>39</v>
      </c>
      <c r="D214" t="str">
        <f t="shared" si="3"/>
        <v>June</v>
      </c>
      <c r="E214" t="s">
        <v>39</v>
      </c>
      <c r="F214" s="12">
        <v>154.69999999999999</v>
      </c>
    </row>
    <row r="215" spans="1:6" hidden="1" x14ac:dyDescent="0.3">
      <c r="A215" t="s">
        <v>34</v>
      </c>
      <c r="B215">
        <v>2020</v>
      </c>
      <c r="C215" t="s">
        <v>40</v>
      </c>
      <c r="D215" t="str">
        <f t="shared" si="3"/>
        <v>July</v>
      </c>
      <c r="E215" t="s">
        <v>40</v>
      </c>
      <c r="F215" s="12">
        <v>154.69999999999999</v>
      </c>
    </row>
    <row r="216" spans="1:6" hidden="1" x14ac:dyDescent="0.3">
      <c r="A216" t="s">
        <v>34</v>
      </c>
      <c r="B216">
        <v>2020</v>
      </c>
      <c r="C216" t="s">
        <v>41</v>
      </c>
      <c r="D216" t="str">
        <f t="shared" si="3"/>
        <v>August</v>
      </c>
      <c r="E216" t="s">
        <v>41</v>
      </c>
      <c r="F216" s="12">
        <v>155.5</v>
      </c>
    </row>
    <row r="217" spans="1:6" hidden="1" x14ac:dyDescent="0.3">
      <c r="A217" t="s">
        <v>34</v>
      </c>
      <c r="B217">
        <v>2020</v>
      </c>
      <c r="C217" t="s">
        <v>42</v>
      </c>
      <c r="D217" t="str">
        <f t="shared" si="3"/>
        <v>September</v>
      </c>
      <c r="E217" t="s">
        <v>42</v>
      </c>
      <c r="F217" s="12">
        <v>156.30000000000001</v>
      </c>
    </row>
    <row r="218" spans="1:6" hidden="1" x14ac:dyDescent="0.3">
      <c r="A218" t="s">
        <v>34</v>
      </c>
      <c r="B218">
        <v>2020</v>
      </c>
      <c r="C218" t="s">
        <v>43</v>
      </c>
      <c r="D218" t="str">
        <f t="shared" si="3"/>
        <v>October</v>
      </c>
      <c r="E218" t="s">
        <v>43</v>
      </c>
      <c r="F218" s="12">
        <v>156.5</v>
      </c>
    </row>
    <row r="219" spans="1:6" hidden="1" x14ac:dyDescent="0.3">
      <c r="A219" t="s">
        <v>34</v>
      </c>
      <c r="B219">
        <v>2020</v>
      </c>
      <c r="C219" t="s">
        <v>45</v>
      </c>
      <c r="D219" t="str">
        <f t="shared" si="3"/>
        <v>November</v>
      </c>
      <c r="E219" t="s">
        <v>45</v>
      </c>
      <c r="F219" s="12">
        <v>158</v>
      </c>
    </row>
    <row r="220" spans="1:6" hidden="1" x14ac:dyDescent="0.3">
      <c r="A220" t="s">
        <v>34</v>
      </c>
      <c r="B220">
        <v>2020</v>
      </c>
      <c r="C220" t="s">
        <v>46</v>
      </c>
      <c r="D220" t="str">
        <f t="shared" si="3"/>
        <v>December</v>
      </c>
      <c r="E220" t="s">
        <v>46</v>
      </c>
      <c r="F220" s="12">
        <v>158.4</v>
      </c>
    </row>
    <row r="221" spans="1:6" hidden="1" x14ac:dyDescent="0.3">
      <c r="A221" t="s">
        <v>34</v>
      </c>
      <c r="B221">
        <v>2021</v>
      </c>
      <c r="C221" t="s">
        <v>31</v>
      </c>
      <c r="D221" t="str">
        <f t="shared" si="3"/>
        <v>January</v>
      </c>
      <c r="E221" t="s">
        <v>31</v>
      </c>
      <c r="F221">
        <v>157.69999999999999</v>
      </c>
    </row>
    <row r="222" spans="1:6" hidden="1" x14ac:dyDescent="0.3">
      <c r="A222" t="s">
        <v>34</v>
      </c>
      <c r="B222">
        <v>2021</v>
      </c>
      <c r="C222" t="s">
        <v>35</v>
      </c>
      <c r="D222" t="str">
        <f t="shared" si="3"/>
        <v>February</v>
      </c>
      <c r="E222" t="s">
        <v>35</v>
      </c>
      <c r="F222">
        <v>159.80000000000001</v>
      </c>
    </row>
    <row r="223" spans="1:6" hidden="1" x14ac:dyDescent="0.3">
      <c r="A223" t="s">
        <v>34</v>
      </c>
      <c r="B223">
        <v>2021</v>
      </c>
      <c r="C223" t="s">
        <v>36</v>
      </c>
      <c r="D223" t="str">
        <f t="shared" si="3"/>
        <v>March</v>
      </c>
      <c r="E223" t="s">
        <v>36</v>
      </c>
      <c r="F223">
        <v>159.9</v>
      </c>
    </row>
    <row r="224" spans="1:6" hidden="1" x14ac:dyDescent="0.3">
      <c r="A224" t="s">
        <v>34</v>
      </c>
      <c r="B224">
        <v>2021</v>
      </c>
      <c r="C224" t="s">
        <v>37</v>
      </c>
      <c r="D224" t="str">
        <f t="shared" si="3"/>
        <v>April</v>
      </c>
      <c r="E224" t="s">
        <v>37</v>
      </c>
      <c r="F224">
        <v>161.4</v>
      </c>
    </row>
    <row r="225" spans="1:6" hidden="1" x14ac:dyDescent="0.3">
      <c r="A225" t="s">
        <v>34</v>
      </c>
      <c r="B225">
        <v>2021</v>
      </c>
      <c r="C225" t="s">
        <v>38</v>
      </c>
      <c r="D225" t="str">
        <f t="shared" si="3"/>
        <v>May</v>
      </c>
      <c r="E225" t="s">
        <v>38</v>
      </c>
      <c r="F225">
        <v>161.6</v>
      </c>
    </row>
    <row r="226" spans="1:6" hidden="1" x14ac:dyDescent="0.3">
      <c r="A226" t="s">
        <v>34</v>
      </c>
      <c r="B226">
        <v>2021</v>
      </c>
      <c r="C226" t="s">
        <v>39</v>
      </c>
      <c r="D226" t="str">
        <f t="shared" si="3"/>
        <v>June</v>
      </c>
      <c r="E226" t="s">
        <v>39</v>
      </c>
      <c r="F226">
        <v>160.5</v>
      </c>
    </row>
    <row r="227" spans="1:6" hidden="1" x14ac:dyDescent="0.3">
      <c r="A227" t="s">
        <v>34</v>
      </c>
      <c r="B227">
        <v>2021</v>
      </c>
      <c r="C227" t="s">
        <v>40</v>
      </c>
      <c r="D227" t="str">
        <f t="shared" si="3"/>
        <v>July</v>
      </c>
      <c r="E227" t="s">
        <v>40</v>
      </c>
      <c r="F227">
        <v>161.5</v>
      </c>
    </row>
    <row r="228" spans="1:6" hidden="1" x14ac:dyDescent="0.3">
      <c r="A228" t="s">
        <v>34</v>
      </c>
      <c r="B228">
        <v>2021</v>
      </c>
      <c r="C228" t="s">
        <v>41</v>
      </c>
      <c r="D228" t="str">
        <f t="shared" si="3"/>
        <v>August</v>
      </c>
      <c r="E228" t="s">
        <v>41</v>
      </c>
      <c r="F228">
        <v>162.1</v>
      </c>
    </row>
    <row r="229" spans="1:6" hidden="1" x14ac:dyDescent="0.3">
      <c r="A229" t="s">
        <v>34</v>
      </c>
      <c r="B229">
        <v>2021</v>
      </c>
      <c r="C229" t="s">
        <v>42</v>
      </c>
      <c r="D229" t="str">
        <f t="shared" si="3"/>
        <v>September</v>
      </c>
      <c r="E229" t="s">
        <v>42</v>
      </c>
      <c r="F229">
        <v>162.1</v>
      </c>
    </row>
    <row r="230" spans="1:6" hidden="1" x14ac:dyDescent="0.3">
      <c r="A230" t="s">
        <v>34</v>
      </c>
      <c r="B230">
        <v>2021</v>
      </c>
      <c r="C230" t="s">
        <v>43</v>
      </c>
      <c r="D230" t="str">
        <f t="shared" si="3"/>
        <v>October</v>
      </c>
      <c r="E230" t="s">
        <v>43</v>
      </c>
      <c r="F230">
        <v>163.6</v>
      </c>
    </row>
    <row r="231" spans="1:6" hidden="1" x14ac:dyDescent="0.3">
      <c r="A231" t="s">
        <v>34</v>
      </c>
      <c r="B231">
        <v>2021</v>
      </c>
      <c r="C231" t="s">
        <v>45</v>
      </c>
      <c r="D231" t="str">
        <f t="shared" si="3"/>
        <v>November</v>
      </c>
      <c r="E231" t="s">
        <v>45</v>
      </c>
      <c r="F231">
        <v>164.2</v>
      </c>
    </row>
    <row r="232" spans="1:6" hidden="1" x14ac:dyDescent="0.3">
      <c r="A232" t="s">
        <v>34</v>
      </c>
      <c r="B232">
        <v>2021</v>
      </c>
      <c r="C232" t="s">
        <v>46</v>
      </c>
      <c r="D232" t="str">
        <f t="shared" si="3"/>
        <v>December</v>
      </c>
      <c r="E232" t="s">
        <v>46</v>
      </c>
      <c r="F232">
        <v>163.4</v>
      </c>
    </row>
    <row r="233" spans="1:6" hidden="1" x14ac:dyDescent="0.3">
      <c r="A233" t="s">
        <v>34</v>
      </c>
      <c r="B233">
        <v>2022</v>
      </c>
      <c r="C233" t="s">
        <v>31</v>
      </c>
      <c r="D233" t="str">
        <f t="shared" si="3"/>
        <v>January</v>
      </c>
      <c r="E233" t="s">
        <v>31</v>
      </c>
      <c r="F233">
        <v>164.5</v>
      </c>
    </row>
    <row r="234" spans="1:6" hidden="1" x14ac:dyDescent="0.3">
      <c r="A234" t="s">
        <v>34</v>
      </c>
      <c r="B234">
        <v>2022</v>
      </c>
      <c r="C234" t="s">
        <v>35</v>
      </c>
      <c r="D234" t="str">
        <f t="shared" si="3"/>
        <v>February</v>
      </c>
      <c r="E234" t="s">
        <v>35</v>
      </c>
      <c r="F234">
        <v>165.5</v>
      </c>
    </row>
    <row r="235" spans="1:6" hidden="1" x14ac:dyDescent="0.3">
      <c r="A235" t="s">
        <v>34</v>
      </c>
      <c r="B235">
        <v>2022</v>
      </c>
      <c r="C235" t="s">
        <v>36</v>
      </c>
      <c r="D235" t="str">
        <f t="shared" si="3"/>
        <v>March</v>
      </c>
      <c r="E235" t="s">
        <v>36</v>
      </c>
      <c r="F235">
        <v>165.3</v>
      </c>
    </row>
    <row r="236" spans="1:6" hidden="1" x14ac:dyDescent="0.3">
      <c r="A236" t="s">
        <v>34</v>
      </c>
      <c r="B236">
        <v>2022</v>
      </c>
      <c r="C236" t="s">
        <v>37</v>
      </c>
      <c r="D236" t="str">
        <f t="shared" si="3"/>
        <v>April</v>
      </c>
      <c r="E236" t="s">
        <v>37</v>
      </c>
      <c r="F236">
        <v>167</v>
      </c>
    </row>
    <row r="237" spans="1:6" hidden="1" x14ac:dyDescent="0.3">
      <c r="A237" t="s">
        <v>34</v>
      </c>
      <c r="B237">
        <v>2022</v>
      </c>
      <c r="C237" t="s">
        <v>38</v>
      </c>
      <c r="D237" t="str">
        <f t="shared" si="3"/>
        <v>May</v>
      </c>
      <c r="E237" t="s">
        <v>38</v>
      </c>
      <c r="F237">
        <v>167.5</v>
      </c>
    </row>
    <row r="238" spans="1:6" hidden="1" x14ac:dyDescent="0.3">
      <c r="A238" t="s">
        <v>34</v>
      </c>
      <c r="B238">
        <v>2022</v>
      </c>
      <c r="C238" t="s">
        <v>39</v>
      </c>
      <c r="D238" t="str">
        <f t="shared" si="3"/>
        <v>June</v>
      </c>
      <c r="E238" t="s">
        <v>39</v>
      </c>
      <c r="F238">
        <v>166.8</v>
      </c>
    </row>
    <row r="239" spans="1:6" hidden="1" x14ac:dyDescent="0.3">
      <c r="A239" t="s">
        <v>34</v>
      </c>
      <c r="B239">
        <v>2022</v>
      </c>
      <c r="C239" t="s">
        <v>40</v>
      </c>
      <c r="D239" t="str">
        <f t="shared" si="3"/>
        <v>July</v>
      </c>
      <c r="E239" t="s">
        <v>40</v>
      </c>
      <c r="F239">
        <v>167.8</v>
      </c>
    </row>
    <row r="240" spans="1:6" hidden="1" x14ac:dyDescent="0.3">
      <c r="A240" t="s">
        <v>34</v>
      </c>
      <c r="B240">
        <v>2022</v>
      </c>
      <c r="C240" t="s">
        <v>41</v>
      </c>
      <c r="D240" t="str">
        <f t="shared" si="3"/>
        <v>August</v>
      </c>
      <c r="E240" t="s">
        <v>41</v>
      </c>
      <c r="F240">
        <v>169</v>
      </c>
    </row>
    <row r="241" spans="1:6" hidden="1" x14ac:dyDescent="0.3">
      <c r="A241" t="s">
        <v>34</v>
      </c>
      <c r="B241">
        <v>2022</v>
      </c>
      <c r="C241" t="s">
        <v>42</v>
      </c>
      <c r="D241" t="str">
        <f t="shared" si="3"/>
        <v>September</v>
      </c>
      <c r="E241" t="s">
        <v>42</v>
      </c>
      <c r="F241">
        <v>169.5</v>
      </c>
    </row>
    <row r="242" spans="1:6" hidden="1" x14ac:dyDescent="0.3">
      <c r="A242" t="s">
        <v>34</v>
      </c>
      <c r="B242">
        <v>2022</v>
      </c>
      <c r="C242" t="s">
        <v>43</v>
      </c>
      <c r="D242" t="str">
        <f t="shared" si="3"/>
        <v>October</v>
      </c>
      <c r="E242" t="s">
        <v>43</v>
      </c>
      <c r="F242">
        <v>171.2</v>
      </c>
    </row>
    <row r="243" spans="1:6" hidden="1" x14ac:dyDescent="0.3">
      <c r="A243" t="s">
        <v>34</v>
      </c>
      <c r="B243">
        <v>2022</v>
      </c>
      <c r="C243" t="s">
        <v>45</v>
      </c>
      <c r="D243" t="str">
        <f t="shared" si="3"/>
        <v>November</v>
      </c>
      <c r="E243" t="s">
        <v>45</v>
      </c>
      <c r="F243">
        <v>171.8</v>
      </c>
    </row>
    <row r="244" spans="1:6" hidden="1" x14ac:dyDescent="0.3">
      <c r="A244" t="s">
        <v>34</v>
      </c>
      <c r="B244">
        <v>2022</v>
      </c>
      <c r="C244" t="s">
        <v>46</v>
      </c>
      <c r="D244" t="str">
        <f t="shared" si="3"/>
        <v>December</v>
      </c>
      <c r="E244" t="s">
        <v>46</v>
      </c>
      <c r="F244">
        <v>170.7</v>
      </c>
    </row>
    <row r="245" spans="1:6" hidden="1" x14ac:dyDescent="0.3">
      <c r="A245" t="s">
        <v>34</v>
      </c>
      <c r="B245">
        <v>2023</v>
      </c>
      <c r="C245" t="s">
        <v>31</v>
      </c>
      <c r="D245" t="str">
        <f t="shared" si="3"/>
        <v>January</v>
      </c>
      <c r="E245" t="s">
        <v>31</v>
      </c>
      <c r="F245">
        <v>172.1</v>
      </c>
    </row>
    <row r="246" spans="1:6" hidden="1" x14ac:dyDescent="0.3">
      <c r="A246" t="s">
        <v>34</v>
      </c>
      <c r="B246">
        <v>2023</v>
      </c>
      <c r="C246" t="s">
        <v>35</v>
      </c>
      <c r="D246" t="str">
        <f t="shared" si="3"/>
        <v>February</v>
      </c>
      <c r="E246" t="s">
        <v>35</v>
      </c>
      <c r="F246">
        <v>173.5</v>
      </c>
    </row>
    <row r="247" spans="1:6" hidden="1" x14ac:dyDescent="0.3">
      <c r="A247" t="s">
        <v>34</v>
      </c>
      <c r="B247">
        <v>2023</v>
      </c>
      <c r="C247" t="s">
        <v>36</v>
      </c>
      <c r="D247" t="str">
        <f t="shared" si="3"/>
        <v>March</v>
      </c>
      <c r="E247" t="s">
        <v>36</v>
      </c>
      <c r="F247">
        <v>173.5</v>
      </c>
    </row>
    <row r="248" spans="1:6" hidden="1" x14ac:dyDescent="0.3">
      <c r="A248" t="s">
        <v>34</v>
      </c>
      <c r="B248">
        <v>2023</v>
      </c>
      <c r="C248" t="s">
        <v>37</v>
      </c>
      <c r="D248" t="str">
        <f t="shared" si="3"/>
        <v>April</v>
      </c>
      <c r="E248" t="s">
        <v>37</v>
      </c>
      <c r="F248">
        <v>175.2</v>
      </c>
    </row>
    <row r="249" spans="1:6" hidden="1" x14ac:dyDescent="0.3">
      <c r="A249" t="s">
        <v>34</v>
      </c>
      <c r="B249">
        <v>2023</v>
      </c>
      <c r="C249" t="s">
        <v>38</v>
      </c>
      <c r="D249" t="str">
        <f t="shared" si="3"/>
        <v>May</v>
      </c>
      <c r="E249" t="s">
        <v>38</v>
      </c>
      <c r="F249">
        <v>175.6</v>
      </c>
    </row>
    <row r="250" spans="1:6" hidden="1" x14ac:dyDescent="0.3">
      <c r="A250" t="s">
        <v>33</v>
      </c>
      <c r="B250">
        <v>2013</v>
      </c>
      <c r="C250" t="s">
        <v>31</v>
      </c>
      <c r="D250" t="str">
        <f t="shared" si="3"/>
        <v>January</v>
      </c>
      <c r="E250" t="s">
        <v>31</v>
      </c>
      <c r="F250">
        <v>100.3</v>
      </c>
    </row>
    <row r="251" spans="1:6" hidden="1" x14ac:dyDescent="0.3">
      <c r="A251" t="s">
        <v>33</v>
      </c>
      <c r="B251">
        <v>2013</v>
      </c>
      <c r="C251" t="s">
        <v>35</v>
      </c>
      <c r="D251" t="str">
        <f t="shared" si="3"/>
        <v>February</v>
      </c>
      <c r="E251" t="s">
        <v>35</v>
      </c>
      <c r="F251">
        <v>100.4</v>
      </c>
    </row>
    <row r="252" spans="1:6" hidden="1" x14ac:dyDescent="0.3">
      <c r="A252" t="s">
        <v>33</v>
      </c>
      <c r="B252">
        <v>2013</v>
      </c>
      <c r="C252" t="s">
        <v>36</v>
      </c>
      <c r="D252" t="str">
        <f t="shared" si="3"/>
        <v>March</v>
      </c>
      <c r="E252" t="s">
        <v>36</v>
      </c>
      <c r="F252">
        <v>100.4</v>
      </c>
    </row>
    <row r="253" spans="1:6" hidden="1" x14ac:dyDescent="0.3">
      <c r="A253" t="s">
        <v>33</v>
      </c>
      <c r="B253">
        <v>2013</v>
      </c>
      <c r="C253" t="s">
        <v>37</v>
      </c>
      <c r="D253" t="str">
        <f t="shared" si="3"/>
        <v>April</v>
      </c>
      <c r="E253" t="s">
        <v>37</v>
      </c>
      <c r="F253">
        <v>100.5</v>
      </c>
    </row>
    <row r="254" spans="1:6" hidden="1" x14ac:dyDescent="0.3">
      <c r="A254" t="s">
        <v>33</v>
      </c>
      <c r="B254">
        <v>2013</v>
      </c>
      <c r="C254" t="s">
        <v>38</v>
      </c>
      <c r="D254" t="str">
        <f t="shared" si="3"/>
        <v>May</v>
      </c>
      <c r="E254" t="s">
        <v>38</v>
      </c>
      <c r="F254">
        <v>100.5</v>
      </c>
    </row>
    <row r="255" spans="1:6" hidden="1" x14ac:dyDescent="0.3">
      <c r="A255" t="s">
        <v>33</v>
      </c>
      <c r="B255">
        <v>2013</v>
      </c>
      <c r="C255" t="s">
        <v>39</v>
      </c>
      <c r="D255" t="str">
        <f t="shared" si="3"/>
        <v>June</v>
      </c>
      <c r="E255" t="s">
        <v>39</v>
      </c>
      <c r="F255">
        <v>106.6</v>
      </c>
    </row>
    <row r="256" spans="1:6" hidden="1" x14ac:dyDescent="0.3">
      <c r="A256" t="s">
        <v>33</v>
      </c>
      <c r="B256">
        <v>2013</v>
      </c>
      <c r="C256" t="s">
        <v>40</v>
      </c>
      <c r="D256" t="str">
        <f t="shared" si="3"/>
        <v>July</v>
      </c>
      <c r="E256" t="s">
        <v>40</v>
      </c>
      <c r="F256">
        <v>107.7</v>
      </c>
    </row>
    <row r="257" spans="1:6" hidden="1" x14ac:dyDescent="0.3">
      <c r="A257" t="s">
        <v>33</v>
      </c>
      <c r="B257">
        <v>2013</v>
      </c>
      <c r="C257" t="s">
        <v>41</v>
      </c>
      <c r="D257" t="str">
        <f t="shared" si="3"/>
        <v>August</v>
      </c>
      <c r="E257" t="s">
        <v>41</v>
      </c>
      <c r="F257">
        <v>108.9</v>
      </c>
    </row>
    <row r="258" spans="1:6" hidden="1" x14ac:dyDescent="0.3">
      <c r="A258" t="s">
        <v>33</v>
      </c>
      <c r="B258">
        <v>2013</v>
      </c>
      <c r="C258" t="s">
        <v>42</v>
      </c>
      <c r="D258" t="str">
        <f t="shared" ref="D258:D321" si="4">TRIM(C258)</f>
        <v>September</v>
      </c>
      <c r="E258" t="s">
        <v>42</v>
      </c>
      <c r="F258">
        <v>109.7</v>
      </c>
    </row>
    <row r="259" spans="1:6" hidden="1" x14ac:dyDescent="0.3">
      <c r="A259" t="s">
        <v>33</v>
      </c>
      <c r="B259">
        <v>2013</v>
      </c>
      <c r="C259" t="s">
        <v>43</v>
      </c>
      <c r="D259" t="str">
        <f t="shared" si="4"/>
        <v>October</v>
      </c>
      <c r="E259" t="s">
        <v>43</v>
      </c>
      <c r="F259">
        <v>110.5</v>
      </c>
    </row>
    <row r="260" spans="1:6" hidden="1" x14ac:dyDescent="0.3">
      <c r="A260" t="s">
        <v>33</v>
      </c>
      <c r="B260">
        <v>2013</v>
      </c>
      <c r="C260" t="s">
        <v>45</v>
      </c>
      <c r="D260" t="str">
        <f t="shared" si="4"/>
        <v>November</v>
      </c>
      <c r="E260" t="s">
        <v>45</v>
      </c>
      <c r="F260">
        <v>111.1</v>
      </c>
    </row>
    <row r="261" spans="1:6" hidden="1" x14ac:dyDescent="0.3">
      <c r="A261" t="s">
        <v>33</v>
      </c>
      <c r="B261">
        <v>2013</v>
      </c>
      <c r="C261" t="s">
        <v>46</v>
      </c>
      <c r="D261" t="str">
        <f t="shared" si="4"/>
        <v>December</v>
      </c>
      <c r="E261" t="s">
        <v>46</v>
      </c>
      <c r="F261">
        <v>110.7</v>
      </c>
    </row>
    <row r="262" spans="1:6" hidden="1" x14ac:dyDescent="0.3">
      <c r="A262" t="s">
        <v>33</v>
      </c>
      <c r="B262">
        <v>2014</v>
      </c>
      <c r="C262" t="s">
        <v>31</v>
      </c>
      <c r="D262" t="str">
        <f t="shared" si="4"/>
        <v>January</v>
      </c>
      <c r="E262" t="s">
        <v>31</v>
      </c>
      <c r="F262">
        <v>111.6</v>
      </c>
    </row>
    <row r="263" spans="1:6" hidden="1" x14ac:dyDescent="0.3">
      <c r="A263" t="s">
        <v>33</v>
      </c>
      <c r="B263">
        <v>2014</v>
      </c>
      <c r="C263" t="s">
        <v>35</v>
      </c>
      <c r="D263" t="str">
        <f t="shared" si="4"/>
        <v>February</v>
      </c>
      <c r="E263" t="s">
        <v>35</v>
      </c>
      <c r="F263">
        <v>112.5</v>
      </c>
    </row>
    <row r="264" spans="1:6" hidden="1" x14ac:dyDescent="0.3">
      <c r="A264" t="s">
        <v>33</v>
      </c>
      <c r="B264">
        <v>2014</v>
      </c>
      <c r="C264" t="s">
        <v>36</v>
      </c>
      <c r="D264" t="str">
        <f t="shared" si="4"/>
        <v>March</v>
      </c>
      <c r="E264" t="s">
        <v>36</v>
      </c>
      <c r="F264">
        <v>113.2</v>
      </c>
    </row>
    <row r="265" spans="1:6" hidden="1" x14ac:dyDescent="0.3">
      <c r="A265" t="s">
        <v>33</v>
      </c>
      <c r="B265">
        <v>2014</v>
      </c>
      <c r="C265" t="s">
        <v>37</v>
      </c>
      <c r="D265" t="str">
        <f t="shared" si="4"/>
        <v>April</v>
      </c>
      <c r="E265" t="s">
        <v>37</v>
      </c>
      <c r="F265">
        <v>113.9</v>
      </c>
    </row>
    <row r="266" spans="1:6" hidden="1" x14ac:dyDescent="0.3">
      <c r="A266" t="s">
        <v>33</v>
      </c>
      <c r="B266">
        <v>2014</v>
      </c>
      <c r="C266" t="s">
        <v>38</v>
      </c>
      <c r="D266" t="str">
        <f t="shared" si="4"/>
        <v>May</v>
      </c>
      <c r="E266" t="s">
        <v>38</v>
      </c>
      <c r="F266">
        <v>114.3</v>
      </c>
    </row>
    <row r="267" spans="1:6" hidden="1" x14ac:dyDescent="0.3">
      <c r="A267" t="s">
        <v>33</v>
      </c>
      <c r="B267">
        <v>2014</v>
      </c>
      <c r="C267" t="s">
        <v>39</v>
      </c>
      <c r="D267" t="str">
        <f t="shared" si="4"/>
        <v>June</v>
      </c>
      <c r="E267" t="s">
        <v>39</v>
      </c>
      <c r="F267">
        <v>113.9</v>
      </c>
    </row>
    <row r="268" spans="1:6" hidden="1" x14ac:dyDescent="0.3">
      <c r="A268" t="s">
        <v>33</v>
      </c>
      <c r="B268">
        <v>2014</v>
      </c>
      <c r="C268" t="s">
        <v>40</v>
      </c>
      <c r="D268" t="str">
        <f t="shared" si="4"/>
        <v>July</v>
      </c>
      <c r="E268" t="s">
        <v>40</v>
      </c>
      <c r="F268">
        <v>114.8</v>
      </c>
    </row>
    <row r="269" spans="1:6" hidden="1" x14ac:dyDescent="0.3">
      <c r="A269" t="s">
        <v>33</v>
      </c>
      <c r="B269">
        <v>2014</v>
      </c>
      <c r="C269" t="s">
        <v>41</v>
      </c>
      <c r="D269" t="str">
        <f t="shared" si="4"/>
        <v>August</v>
      </c>
      <c r="E269" t="s">
        <v>41</v>
      </c>
      <c r="F269">
        <v>115.5</v>
      </c>
    </row>
    <row r="270" spans="1:6" hidden="1" x14ac:dyDescent="0.3">
      <c r="A270" t="s">
        <v>33</v>
      </c>
      <c r="B270">
        <v>2014</v>
      </c>
      <c r="C270" t="s">
        <v>42</v>
      </c>
      <c r="D270" t="str">
        <f t="shared" si="4"/>
        <v>September</v>
      </c>
      <c r="E270" t="s">
        <v>42</v>
      </c>
      <c r="F270">
        <v>116.1</v>
      </c>
    </row>
    <row r="271" spans="1:6" hidden="1" x14ac:dyDescent="0.3">
      <c r="A271" t="s">
        <v>33</v>
      </c>
      <c r="B271">
        <v>2014</v>
      </c>
      <c r="C271" t="s">
        <v>43</v>
      </c>
      <c r="D271" t="str">
        <f t="shared" si="4"/>
        <v>October</v>
      </c>
      <c r="E271" t="s">
        <v>43</v>
      </c>
      <c r="F271">
        <v>116.7</v>
      </c>
    </row>
    <row r="272" spans="1:6" hidden="1" x14ac:dyDescent="0.3">
      <c r="A272" t="s">
        <v>33</v>
      </c>
      <c r="B272">
        <v>2014</v>
      </c>
      <c r="C272" t="s">
        <v>45</v>
      </c>
      <c r="D272" t="str">
        <f t="shared" si="4"/>
        <v>November</v>
      </c>
      <c r="E272" t="s">
        <v>45</v>
      </c>
      <c r="F272">
        <v>117.1</v>
      </c>
    </row>
    <row r="273" spans="1:6" hidden="1" x14ac:dyDescent="0.3">
      <c r="A273" t="s">
        <v>33</v>
      </c>
      <c r="B273">
        <v>2014</v>
      </c>
      <c r="C273" t="s">
        <v>46</v>
      </c>
      <c r="D273" t="str">
        <f t="shared" si="4"/>
        <v>December</v>
      </c>
      <c r="E273" t="s">
        <v>46</v>
      </c>
      <c r="F273">
        <v>116.5</v>
      </c>
    </row>
    <row r="274" spans="1:6" hidden="1" x14ac:dyDescent="0.3">
      <c r="A274" t="s">
        <v>33</v>
      </c>
      <c r="B274">
        <v>2015</v>
      </c>
      <c r="C274" t="s">
        <v>31</v>
      </c>
      <c r="D274" t="str">
        <f t="shared" si="4"/>
        <v>January</v>
      </c>
      <c r="E274" t="s">
        <v>31</v>
      </c>
      <c r="F274">
        <v>117.3</v>
      </c>
    </row>
    <row r="275" spans="1:6" hidden="1" x14ac:dyDescent="0.3">
      <c r="A275" t="s">
        <v>33</v>
      </c>
      <c r="B275">
        <v>2015</v>
      </c>
      <c r="C275" t="s">
        <v>35</v>
      </c>
      <c r="D275" t="str">
        <f t="shared" si="4"/>
        <v>February</v>
      </c>
      <c r="E275" t="s">
        <v>35</v>
      </c>
      <c r="F275">
        <v>118.1</v>
      </c>
    </row>
    <row r="276" spans="1:6" hidden="1" x14ac:dyDescent="0.3">
      <c r="A276" t="s">
        <v>33</v>
      </c>
      <c r="B276">
        <v>2015</v>
      </c>
      <c r="C276" t="s">
        <v>36</v>
      </c>
      <c r="D276" t="str">
        <f t="shared" si="4"/>
        <v>March</v>
      </c>
      <c r="E276" t="s">
        <v>36</v>
      </c>
      <c r="F276">
        <v>118.6</v>
      </c>
    </row>
    <row r="277" spans="1:6" hidden="1" x14ac:dyDescent="0.3">
      <c r="A277" t="s">
        <v>33</v>
      </c>
      <c r="B277">
        <v>2015</v>
      </c>
      <c r="C277" t="s">
        <v>37</v>
      </c>
      <c r="D277" t="str">
        <f t="shared" si="4"/>
        <v>April</v>
      </c>
      <c r="E277" t="s">
        <v>37</v>
      </c>
      <c r="F277">
        <v>119.2</v>
      </c>
    </row>
    <row r="278" spans="1:6" hidden="1" x14ac:dyDescent="0.3">
      <c r="A278" t="s">
        <v>33</v>
      </c>
      <c r="B278">
        <v>2015</v>
      </c>
      <c r="C278" t="s">
        <v>38</v>
      </c>
      <c r="D278" t="str">
        <f t="shared" si="4"/>
        <v>May</v>
      </c>
      <c r="E278" t="s">
        <v>38</v>
      </c>
      <c r="F278">
        <v>119.6</v>
      </c>
    </row>
    <row r="279" spans="1:6" hidden="1" x14ac:dyDescent="0.3">
      <c r="A279" t="s">
        <v>33</v>
      </c>
      <c r="B279">
        <v>2015</v>
      </c>
      <c r="C279" t="s">
        <v>39</v>
      </c>
      <c r="D279" t="str">
        <f t="shared" si="4"/>
        <v>June</v>
      </c>
      <c r="E279" t="s">
        <v>39</v>
      </c>
      <c r="F279">
        <v>119</v>
      </c>
    </row>
    <row r="280" spans="1:6" hidden="1" x14ac:dyDescent="0.3">
      <c r="A280" t="s">
        <v>33</v>
      </c>
      <c r="B280">
        <v>2015</v>
      </c>
      <c r="C280" t="s">
        <v>40</v>
      </c>
      <c r="D280" t="str">
        <f t="shared" si="4"/>
        <v>July</v>
      </c>
      <c r="E280" t="s">
        <v>40</v>
      </c>
      <c r="F280">
        <v>119.9</v>
      </c>
    </row>
    <row r="281" spans="1:6" hidden="1" x14ac:dyDescent="0.3">
      <c r="A281" t="s">
        <v>33</v>
      </c>
      <c r="B281">
        <v>2015</v>
      </c>
      <c r="C281" t="s">
        <v>41</v>
      </c>
      <c r="D281" t="str">
        <f t="shared" si="4"/>
        <v>August</v>
      </c>
      <c r="E281" t="s">
        <v>41</v>
      </c>
      <c r="F281">
        <v>120.9</v>
      </c>
    </row>
    <row r="282" spans="1:6" hidden="1" x14ac:dyDescent="0.3">
      <c r="A282" t="s">
        <v>33</v>
      </c>
      <c r="B282">
        <v>2015</v>
      </c>
      <c r="C282" t="s">
        <v>42</v>
      </c>
      <c r="D282" t="str">
        <f t="shared" si="4"/>
        <v>September</v>
      </c>
      <c r="E282" t="s">
        <v>42</v>
      </c>
      <c r="F282">
        <v>121.6</v>
      </c>
    </row>
    <row r="283" spans="1:6" hidden="1" x14ac:dyDescent="0.3">
      <c r="A283" t="s">
        <v>33</v>
      </c>
      <c r="B283">
        <v>2015</v>
      </c>
      <c r="C283" t="s">
        <v>43</v>
      </c>
      <c r="D283" t="str">
        <f t="shared" si="4"/>
        <v>October</v>
      </c>
      <c r="E283" t="s">
        <v>43</v>
      </c>
      <c r="F283">
        <v>122.4</v>
      </c>
    </row>
    <row r="284" spans="1:6" hidden="1" x14ac:dyDescent="0.3">
      <c r="A284" t="s">
        <v>33</v>
      </c>
      <c r="B284">
        <v>2015</v>
      </c>
      <c r="C284" t="s">
        <v>45</v>
      </c>
      <c r="D284" t="str">
        <f t="shared" si="4"/>
        <v>November</v>
      </c>
      <c r="E284" t="s">
        <v>45</v>
      </c>
      <c r="F284">
        <v>122.9</v>
      </c>
    </row>
    <row r="285" spans="1:6" hidden="1" x14ac:dyDescent="0.3">
      <c r="A285" t="s">
        <v>33</v>
      </c>
      <c r="B285">
        <v>2015</v>
      </c>
      <c r="C285" t="s">
        <v>46</v>
      </c>
      <c r="D285" t="str">
        <f t="shared" si="4"/>
        <v>December</v>
      </c>
      <c r="E285" t="s">
        <v>46</v>
      </c>
      <c r="F285">
        <v>122.4</v>
      </c>
    </row>
    <row r="286" spans="1:6" hidden="1" x14ac:dyDescent="0.3">
      <c r="A286" t="s">
        <v>33</v>
      </c>
      <c r="B286">
        <v>2016</v>
      </c>
      <c r="C286" t="s">
        <v>31</v>
      </c>
      <c r="D286" t="str">
        <f t="shared" si="4"/>
        <v>January</v>
      </c>
      <c r="E286" t="s">
        <v>31</v>
      </c>
      <c r="F286">
        <v>123.4</v>
      </c>
    </row>
    <row r="287" spans="1:6" hidden="1" x14ac:dyDescent="0.3">
      <c r="A287" t="s">
        <v>33</v>
      </c>
      <c r="B287">
        <v>2016</v>
      </c>
      <c r="C287" t="s">
        <v>35</v>
      </c>
      <c r="D287" t="str">
        <f t="shared" si="4"/>
        <v>February</v>
      </c>
      <c r="E287" t="s">
        <v>35</v>
      </c>
      <c r="F287">
        <v>124.4</v>
      </c>
    </row>
    <row r="288" spans="1:6" hidden="1" x14ac:dyDescent="0.3">
      <c r="A288" t="s">
        <v>33</v>
      </c>
      <c r="B288">
        <v>2016</v>
      </c>
      <c r="C288" t="s">
        <v>36</v>
      </c>
      <c r="D288" t="str">
        <f t="shared" si="4"/>
        <v>March</v>
      </c>
      <c r="E288" t="s">
        <v>36</v>
      </c>
      <c r="F288">
        <v>124.9</v>
      </c>
    </row>
    <row r="289" spans="1:6" hidden="1" x14ac:dyDescent="0.3">
      <c r="A289" t="s">
        <v>33</v>
      </c>
      <c r="B289">
        <v>2016</v>
      </c>
      <c r="C289" t="s">
        <v>37</v>
      </c>
      <c r="D289" t="str">
        <f t="shared" si="4"/>
        <v>April</v>
      </c>
      <c r="E289" t="s">
        <v>37</v>
      </c>
      <c r="F289">
        <v>125.6</v>
      </c>
    </row>
    <row r="290" spans="1:6" hidden="1" x14ac:dyDescent="0.3">
      <c r="A290" t="s">
        <v>33</v>
      </c>
      <c r="B290">
        <v>2016</v>
      </c>
      <c r="C290" t="s">
        <v>38</v>
      </c>
      <c r="D290" t="str">
        <f t="shared" si="4"/>
        <v>May</v>
      </c>
      <c r="E290" t="s">
        <v>38</v>
      </c>
      <c r="F290">
        <v>126</v>
      </c>
    </row>
    <row r="291" spans="1:6" hidden="1" x14ac:dyDescent="0.3">
      <c r="A291" t="s">
        <v>33</v>
      </c>
      <c r="B291">
        <v>2016</v>
      </c>
      <c r="C291" t="s">
        <v>39</v>
      </c>
      <c r="D291" t="str">
        <f t="shared" si="4"/>
        <v>June</v>
      </c>
      <c r="E291" t="s">
        <v>39</v>
      </c>
      <c r="F291">
        <v>125.5</v>
      </c>
    </row>
    <row r="292" spans="1:6" hidden="1" x14ac:dyDescent="0.3">
      <c r="A292" t="s">
        <v>33</v>
      </c>
      <c r="B292">
        <v>2016</v>
      </c>
      <c r="C292" t="s">
        <v>40</v>
      </c>
      <c r="D292" t="str">
        <f t="shared" si="4"/>
        <v>July</v>
      </c>
      <c r="E292" t="s">
        <v>40</v>
      </c>
      <c r="F292">
        <v>126.4</v>
      </c>
    </row>
    <row r="293" spans="1:6" hidden="1" x14ac:dyDescent="0.3">
      <c r="A293" t="s">
        <v>33</v>
      </c>
      <c r="B293">
        <v>2016</v>
      </c>
      <c r="C293" t="s">
        <v>41</v>
      </c>
      <c r="D293" t="str">
        <f t="shared" si="4"/>
        <v>August</v>
      </c>
      <c r="E293" t="s">
        <v>41</v>
      </c>
      <c r="F293">
        <v>127.3</v>
      </c>
    </row>
    <row r="294" spans="1:6" hidden="1" x14ac:dyDescent="0.3">
      <c r="A294" t="s">
        <v>33</v>
      </c>
      <c r="B294">
        <v>2016</v>
      </c>
      <c r="C294" t="s">
        <v>42</v>
      </c>
      <c r="D294" t="str">
        <f t="shared" si="4"/>
        <v>September</v>
      </c>
      <c r="E294" t="s">
        <v>42</v>
      </c>
      <c r="F294">
        <v>127.9</v>
      </c>
    </row>
    <row r="295" spans="1:6" hidden="1" x14ac:dyDescent="0.3">
      <c r="A295" t="s">
        <v>33</v>
      </c>
      <c r="B295">
        <v>2016</v>
      </c>
      <c r="C295" t="s">
        <v>43</v>
      </c>
      <c r="D295" t="str">
        <f t="shared" si="4"/>
        <v>October</v>
      </c>
      <c r="E295" t="s">
        <v>43</v>
      </c>
      <c r="F295">
        <v>128.69999999999999</v>
      </c>
    </row>
    <row r="296" spans="1:6" hidden="1" x14ac:dyDescent="0.3">
      <c r="A296" t="s">
        <v>33</v>
      </c>
      <c r="B296">
        <v>2016</v>
      </c>
      <c r="C296" t="s">
        <v>45</v>
      </c>
      <c r="D296" t="str">
        <f t="shared" si="4"/>
        <v>November</v>
      </c>
      <c r="E296" t="s">
        <v>45</v>
      </c>
      <c r="F296">
        <v>129.1</v>
      </c>
    </row>
    <row r="297" spans="1:6" hidden="1" x14ac:dyDescent="0.3">
      <c r="A297" t="s">
        <v>33</v>
      </c>
      <c r="B297">
        <v>2016</v>
      </c>
      <c r="C297" t="s">
        <v>46</v>
      </c>
      <c r="D297" t="str">
        <f t="shared" si="4"/>
        <v>December</v>
      </c>
      <c r="E297" t="s">
        <v>46</v>
      </c>
      <c r="F297">
        <v>128.5</v>
      </c>
    </row>
    <row r="298" spans="1:6" hidden="1" x14ac:dyDescent="0.3">
      <c r="A298" t="s">
        <v>33</v>
      </c>
      <c r="B298">
        <v>2017</v>
      </c>
      <c r="C298" t="s">
        <v>31</v>
      </c>
      <c r="D298" t="str">
        <f t="shared" si="4"/>
        <v>January</v>
      </c>
      <c r="E298" t="s">
        <v>31</v>
      </c>
      <c r="F298">
        <v>129.6</v>
      </c>
    </row>
    <row r="299" spans="1:6" hidden="1" x14ac:dyDescent="0.3">
      <c r="A299" t="s">
        <v>33</v>
      </c>
      <c r="B299">
        <v>2017</v>
      </c>
      <c r="C299" t="s">
        <v>35</v>
      </c>
      <c r="D299" t="str">
        <f t="shared" si="4"/>
        <v>February</v>
      </c>
      <c r="E299" t="s">
        <v>35</v>
      </c>
      <c r="F299">
        <v>130.5</v>
      </c>
    </row>
    <row r="300" spans="1:6" hidden="1" x14ac:dyDescent="0.3">
      <c r="A300" t="s">
        <v>33</v>
      </c>
      <c r="B300">
        <v>2017</v>
      </c>
      <c r="C300" t="s">
        <v>36</v>
      </c>
      <c r="D300" t="str">
        <f t="shared" si="4"/>
        <v>March</v>
      </c>
      <c r="E300" t="s">
        <v>36</v>
      </c>
      <c r="F300">
        <v>131.1</v>
      </c>
    </row>
    <row r="301" spans="1:6" hidden="1" x14ac:dyDescent="0.3">
      <c r="A301" t="s">
        <v>33</v>
      </c>
      <c r="B301">
        <v>2017</v>
      </c>
      <c r="C301" t="s">
        <v>37</v>
      </c>
      <c r="D301" t="str">
        <f t="shared" si="4"/>
        <v>April</v>
      </c>
      <c r="E301" t="s">
        <v>37</v>
      </c>
      <c r="F301">
        <v>131.69999999999999</v>
      </c>
    </row>
    <row r="302" spans="1:6" hidden="1" x14ac:dyDescent="0.3">
      <c r="A302" t="s">
        <v>33</v>
      </c>
      <c r="B302">
        <v>2017</v>
      </c>
      <c r="C302" t="s">
        <v>38</v>
      </c>
      <c r="D302" t="str">
        <f t="shared" si="4"/>
        <v>May</v>
      </c>
      <c r="E302" t="s">
        <v>38</v>
      </c>
      <c r="F302">
        <v>132.1</v>
      </c>
    </row>
    <row r="303" spans="1:6" hidden="1" x14ac:dyDescent="0.3">
      <c r="A303" t="s">
        <v>33</v>
      </c>
      <c r="B303">
        <v>2017</v>
      </c>
      <c r="C303" t="s">
        <v>39</v>
      </c>
      <c r="D303" t="str">
        <f t="shared" si="4"/>
        <v>June</v>
      </c>
      <c r="E303" t="s">
        <v>39</v>
      </c>
      <c r="F303">
        <v>131.4</v>
      </c>
    </row>
    <row r="304" spans="1:6" hidden="1" x14ac:dyDescent="0.3">
      <c r="A304" t="s">
        <v>33</v>
      </c>
      <c r="B304">
        <v>2017</v>
      </c>
      <c r="C304" t="s">
        <v>40</v>
      </c>
      <c r="D304" t="str">
        <f t="shared" si="4"/>
        <v>July</v>
      </c>
      <c r="E304" t="s">
        <v>40</v>
      </c>
      <c r="F304">
        <v>132.6</v>
      </c>
    </row>
    <row r="305" spans="1:6" hidden="1" x14ac:dyDescent="0.3">
      <c r="A305" t="s">
        <v>33</v>
      </c>
      <c r="B305">
        <v>2017</v>
      </c>
      <c r="C305" t="s">
        <v>41</v>
      </c>
      <c r="D305" t="str">
        <f t="shared" si="4"/>
        <v>August</v>
      </c>
      <c r="E305" t="s">
        <v>41</v>
      </c>
      <c r="F305">
        <v>134.4</v>
      </c>
    </row>
    <row r="306" spans="1:6" hidden="1" x14ac:dyDescent="0.3">
      <c r="A306" t="s">
        <v>33</v>
      </c>
      <c r="B306">
        <v>2017</v>
      </c>
      <c r="C306" t="s">
        <v>42</v>
      </c>
      <c r="D306" t="str">
        <f t="shared" si="4"/>
        <v>September</v>
      </c>
      <c r="E306" t="s">
        <v>42</v>
      </c>
      <c r="F306">
        <v>135.69999999999999</v>
      </c>
    </row>
    <row r="307" spans="1:6" hidden="1" x14ac:dyDescent="0.3">
      <c r="A307" t="s">
        <v>33</v>
      </c>
      <c r="B307">
        <v>2017</v>
      </c>
      <c r="C307" t="s">
        <v>43</v>
      </c>
      <c r="D307" t="str">
        <f t="shared" si="4"/>
        <v>October</v>
      </c>
      <c r="E307" t="s">
        <v>43</v>
      </c>
      <c r="F307">
        <v>137.30000000000001</v>
      </c>
    </row>
    <row r="308" spans="1:6" hidden="1" x14ac:dyDescent="0.3">
      <c r="A308" t="s">
        <v>33</v>
      </c>
      <c r="B308">
        <v>2017</v>
      </c>
      <c r="C308" t="s">
        <v>45</v>
      </c>
      <c r="D308" t="str">
        <f t="shared" si="4"/>
        <v>November</v>
      </c>
      <c r="E308" t="s">
        <v>45</v>
      </c>
      <c r="F308">
        <v>138.6</v>
      </c>
    </row>
    <row r="309" spans="1:6" hidden="1" x14ac:dyDescent="0.3">
      <c r="A309" t="s">
        <v>33</v>
      </c>
      <c r="B309">
        <v>2017</v>
      </c>
      <c r="C309" t="s">
        <v>46</v>
      </c>
      <c r="D309" t="str">
        <f t="shared" si="4"/>
        <v>December</v>
      </c>
      <c r="E309" t="s">
        <v>46</v>
      </c>
      <c r="F309">
        <v>139.1</v>
      </c>
    </row>
    <row r="310" spans="1:6" hidden="1" x14ac:dyDescent="0.3">
      <c r="A310" t="s">
        <v>33</v>
      </c>
      <c r="B310">
        <v>2018</v>
      </c>
      <c r="C310" t="s">
        <v>31</v>
      </c>
      <c r="D310" t="str">
        <f t="shared" si="4"/>
        <v>January</v>
      </c>
      <c r="E310" t="s">
        <v>31</v>
      </c>
      <c r="F310">
        <v>140.4</v>
      </c>
    </row>
    <row r="311" spans="1:6" hidden="1" x14ac:dyDescent="0.3">
      <c r="A311" t="s">
        <v>33</v>
      </c>
      <c r="B311">
        <v>2018</v>
      </c>
      <c r="C311" t="s">
        <v>35</v>
      </c>
      <c r="D311" t="str">
        <f t="shared" si="4"/>
        <v>February</v>
      </c>
      <c r="E311" t="s">
        <v>35</v>
      </c>
      <c r="F311">
        <v>141.30000000000001</v>
      </c>
    </row>
    <row r="312" spans="1:6" hidden="1" x14ac:dyDescent="0.3">
      <c r="A312" t="s">
        <v>33</v>
      </c>
      <c r="B312">
        <v>2018</v>
      </c>
      <c r="C312" t="s">
        <v>36</v>
      </c>
      <c r="D312" t="str">
        <f t="shared" si="4"/>
        <v>March</v>
      </c>
      <c r="E312" t="s">
        <v>36</v>
      </c>
      <c r="F312">
        <v>142</v>
      </c>
    </row>
    <row r="313" spans="1:6" hidden="1" x14ac:dyDescent="0.3">
      <c r="A313" t="s">
        <v>33</v>
      </c>
      <c r="B313">
        <v>2018</v>
      </c>
      <c r="C313" t="s">
        <v>37</v>
      </c>
      <c r="D313" t="str">
        <f t="shared" si="4"/>
        <v>April</v>
      </c>
      <c r="E313" t="s">
        <v>37</v>
      </c>
      <c r="F313">
        <v>142.9</v>
      </c>
    </row>
    <row r="314" spans="1:6" hidden="1" x14ac:dyDescent="0.3">
      <c r="A314" t="s">
        <v>33</v>
      </c>
      <c r="B314">
        <v>2018</v>
      </c>
      <c r="C314" t="s">
        <v>38</v>
      </c>
      <c r="D314" t="str">
        <f t="shared" si="4"/>
        <v>May</v>
      </c>
      <c r="E314" t="s">
        <v>38</v>
      </c>
      <c r="F314">
        <v>143.19999999999999</v>
      </c>
    </row>
    <row r="315" spans="1:6" hidden="1" x14ac:dyDescent="0.3">
      <c r="A315" t="s">
        <v>33</v>
      </c>
      <c r="B315">
        <v>2018</v>
      </c>
      <c r="C315" t="s">
        <v>39</v>
      </c>
      <c r="D315" t="str">
        <f t="shared" si="4"/>
        <v>June</v>
      </c>
      <c r="E315" t="s">
        <v>39</v>
      </c>
      <c r="F315">
        <v>142.5</v>
      </c>
    </row>
    <row r="316" spans="1:6" hidden="1" x14ac:dyDescent="0.3">
      <c r="A316" t="s">
        <v>33</v>
      </c>
      <c r="B316">
        <v>2018</v>
      </c>
      <c r="C316" t="s">
        <v>40</v>
      </c>
      <c r="D316" t="str">
        <f t="shared" si="4"/>
        <v>July</v>
      </c>
      <c r="E316" t="s">
        <v>40</v>
      </c>
      <c r="F316">
        <v>143.6</v>
      </c>
    </row>
    <row r="317" spans="1:6" hidden="1" x14ac:dyDescent="0.3">
      <c r="A317" t="s">
        <v>33</v>
      </c>
      <c r="B317">
        <v>2018</v>
      </c>
      <c r="C317" t="s">
        <v>41</v>
      </c>
      <c r="D317" t="str">
        <f t="shared" si="4"/>
        <v>August</v>
      </c>
      <c r="E317" t="s">
        <v>41</v>
      </c>
      <c r="F317">
        <v>144.6</v>
      </c>
    </row>
    <row r="318" spans="1:6" hidden="1" x14ac:dyDescent="0.3">
      <c r="A318" t="s">
        <v>33</v>
      </c>
      <c r="B318">
        <v>2018</v>
      </c>
      <c r="C318" t="s">
        <v>42</v>
      </c>
      <c r="D318" t="str">
        <f t="shared" si="4"/>
        <v>September</v>
      </c>
      <c r="E318" t="s">
        <v>42</v>
      </c>
      <c r="F318">
        <v>145.30000000000001</v>
      </c>
    </row>
    <row r="319" spans="1:6" hidden="1" x14ac:dyDescent="0.3">
      <c r="A319" t="s">
        <v>33</v>
      </c>
      <c r="B319">
        <v>2018</v>
      </c>
      <c r="C319" t="s">
        <v>43</v>
      </c>
      <c r="D319" t="str">
        <f t="shared" si="4"/>
        <v>October</v>
      </c>
      <c r="E319" t="s">
        <v>43</v>
      </c>
      <c r="F319">
        <v>146.30000000000001</v>
      </c>
    </row>
    <row r="320" spans="1:6" hidden="1" x14ac:dyDescent="0.3">
      <c r="A320" t="s">
        <v>33</v>
      </c>
      <c r="B320">
        <v>2018</v>
      </c>
      <c r="C320" t="s">
        <v>45</v>
      </c>
      <c r="D320" t="str">
        <f t="shared" si="4"/>
        <v>November</v>
      </c>
      <c r="E320" t="s">
        <v>45</v>
      </c>
      <c r="F320">
        <v>146.9</v>
      </c>
    </row>
    <row r="321" spans="1:6" hidden="1" x14ac:dyDescent="0.3">
      <c r="A321" t="s">
        <v>33</v>
      </c>
      <c r="B321">
        <v>2018</v>
      </c>
      <c r="C321" t="s">
        <v>46</v>
      </c>
      <c r="D321" t="str">
        <f t="shared" si="4"/>
        <v>December</v>
      </c>
      <c r="E321" t="s">
        <v>46</v>
      </c>
      <c r="F321">
        <v>146.5</v>
      </c>
    </row>
    <row r="322" spans="1:6" hidden="1" x14ac:dyDescent="0.3">
      <c r="A322" t="s">
        <v>33</v>
      </c>
      <c r="B322">
        <v>2019</v>
      </c>
      <c r="C322" t="s">
        <v>31</v>
      </c>
      <c r="D322" t="str">
        <f t="shared" ref="D322:D373" si="5">TRIM(C322)</f>
        <v>January</v>
      </c>
      <c r="E322" t="s">
        <v>31</v>
      </c>
      <c r="F322">
        <v>147.69999999999999</v>
      </c>
    </row>
    <row r="323" spans="1:6" hidden="1" x14ac:dyDescent="0.3">
      <c r="A323" t="s">
        <v>33</v>
      </c>
      <c r="B323">
        <v>2019</v>
      </c>
      <c r="C323" t="s">
        <v>35</v>
      </c>
      <c r="D323" t="str">
        <f t="shared" si="5"/>
        <v>February</v>
      </c>
      <c r="E323" t="s">
        <v>35</v>
      </c>
      <c r="F323">
        <v>148.5</v>
      </c>
    </row>
    <row r="324" spans="1:6" hidden="1" x14ac:dyDescent="0.3">
      <c r="A324" t="s">
        <v>33</v>
      </c>
      <c r="B324">
        <v>2019</v>
      </c>
      <c r="C324" t="s">
        <v>36</v>
      </c>
      <c r="D324" t="str">
        <f t="shared" si="5"/>
        <v>March</v>
      </c>
      <c r="E324" t="s">
        <v>36</v>
      </c>
      <c r="F324">
        <v>149</v>
      </c>
    </row>
    <row r="325" spans="1:6" hidden="1" x14ac:dyDescent="0.3">
      <c r="A325" t="s">
        <v>33</v>
      </c>
      <c r="B325">
        <v>2019</v>
      </c>
      <c r="C325" t="s">
        <v>38</v>
      </c>
      <c r="D325" t="str">
        <f t="shared" si="5"/>
        <v>May</v>
      </c>
      <c r="E325" t="s">
        <v>38</v>
      </c>
      <c r="F325">
        <v>150.1</v>
      </c>
    </row>
    <row r="326" spans="1:6" hidden="1" x14ac:dyDescent="0.3">
      <c r="A326" t="s">
        <v>33</v>
      </c>
      <c r="B326">
        <v>2019</v>
      </c>
      <c r="C326" t="s">
        <v>39</v>
      </c>
      <c r="D326" t="str">
        <f t="shared" si="5"/>
        <v>June</v>
      </c>
      <c r="E326" t="s">
        <v>39</v>
      </c>
      <c r="F326">
        <v>149.4</v>
      </c>
    </row>
    <row r="327" spans="1:6" hidden="1" x14ac:dyDescent="0.3">
      <c r="A327" t="s">
        <v>33</v>
      </c>
      <c r="B327">
        <v>2019</v>
      </c>
      <c r="C327" t="s">
        <v>40</v>
      </c>
      <c r="D327" t="str">
        <f t="shared" si="5"/>
        <v>July</v>
      </c>
      <c r="E327" t="s">
        <v>40</v>
      </c>
      <c r="F327">
        <v>150.6</v>
      </c>
    </row>
    <row r="328" spans="1:6" hidden="1" x14ac:dyDescent="0.3">
      <c r="A328" t="s">
        <v>33</v>
      </c>
      <c r="B328">
        <v>2019</v>
      </c>
      <c r="C328" t="s">
        <v>41</v>
      </c>
      <c r="D328" t="str">
        <f t="shared" si="5"/>
        <v>August</v>
      </c>
      <c r="E328" t="s">
        <v>41</v>
      </c>
      <c r="F328">
        <v>151.6</v>
      </c>
    </row>
    <row r="329" spans="1:6" hidden="1" x14ac:dyDescent="0.3">
      <c r="A329" t="s">
        <v>33</v>
      </c>
      <c r="B329">
        <v>2019</v>
      </c>
      <c r="C329" t="s">
        <v>42</v>
      </c>
      <c r="D329" t="str">
        <f t="shared" si="5"/>
        <v>September</v>
      </c>
      <c r="E329" t="s">
        <v>42</v>
      </c>
      <c r="F329">
        <v>152.19999999999999</v>
      </c>
    </row>
    <row r="330" spans="1:6" hidden="1" x14ac:dyDescent="0.3">
      <c r="A330" t="s">
        <v>33</v>
      </c>
      <c r="B330">
        <v>2019</v>
      </c>
      <c r="C330" t="s">
        <v>43</v>
      </c>
      <c r="D330" t="str">
        <f t="shared" si="5"/>
        <v>October</v>
      </c>
      <c r="E330" t="s">
        <v>43</v>
      </c>
      <c r="F330">
        <v>153</v>
      </c>
    </row>
    <row r="331" spans="1:6" hidden="1" x14ac:dyDescent="0.3">
      <c r="A331" t="s">
        <v>33</v>
      </c>
      <c r="B331">
        <v>2019</v>
      </c>
      <c r="C331" t="s">
        <v>45</v>
      </c>
      <c r="D331" t="str">
        <f t="shared" si="5"/>
        <v>November</v>
      </c>
      <c r="E331" t="s">
        <v>45</v>
      </c>
      <c r="F331">
        <v>153.5</v>
      </c>
    </row>
    <row r="332" spans="1:6" hidden="1" x14ac:dyDescent="0.3">
      <c r="A332" t="s">
        <v>33</v>
      </c>
      <c r="B332">
        <v>2019</v>
      </c>
      <c r="C332" t="s">
        <v>46</v>
      </c>
      <c r="D332" t="str">
        <f t="shared" si="5"/>
        <v>December</v>
      </c>
      <c r="E332" t="s">
        <v>46</v>
      </c>
      <c r="F332">
        <v>152.80000000000001</v>
      </c>
    </row>
    <row r="333" spans="1:6" hidden="1" x14ac:dyDescent="0.3">
      <c r="A333" t="s">
        <v>33</v>
      </c>
      <c r="B333">
        <v>2020</v>
      </c>
      <c r="C333" t="s">
        <v>31</v>
      </c>
      <c r="D333" t="str">
        <f t="shared" si="5"/>
        <v>January</v>
      </c>
      <c r="E333" t="s">
        <v>31</v>
      </c>
      <c r="F333" s="12">
        <v>153.9</v>
      </c>
    </row>
    <row r="334" spans="1:6" hidden="1" x14ac:dyDescent="0.3">
      <c r="A334" t="s">
        <v>33</v>
      </c>
      <c r="B334">
        <v>2020</v>
      </c>
      <c r="C334" t="s">
        <v>35</v>
      </c>
      <c r="D334" t="str">
        <f t="shared" si="5"/>
        <v>February</v>
      </c>
      <c r="E334" t="s">
        <v>35</v>
      </c>
      <c r="F334" s="12">
        <v>154.80000000000001</v>
      </c>
    </row>
    <row r="335" spans="1:6" hidden="1" x14ac:dyDescent="0.3">
      <c r="A335" t="s">
        <v>33</v>
      </c>
      <c r="B335">
        <v>2020</v>
      </c>
      <c r="C335" t="s">
        <v>36</v>
      </c>
      <c r="D335" t="str">
        <f t="shared" si="5"/>
        <v>March</v>
      </c>
      <c r="E335" t="s">
        <v>36</v>
      </c>
      <c r="F335" s="12">
        <v>154.5</v>
      </c>
    </row>
    <row r="336" spans="1:6" hidden="1" x14ac:dyDescent="0.3">
      <c r="A336" t="s">
        <v>33</v>
      </c>
      <c r="B336">
        <v>2020</v>
      </c>
      <c r="C336" t="s">
        <v>37</v>
      </c>
      <c r="D336" t="str">
        <f t="shared" si="5"/>
        <v>April</v>
      </c>
      <c r="E336" t="s">
        <v>37</v>
      </c>
      <c r="F336" s="12">
        <v>155.6</v>
      </c>
    </row>
    <row r="337" spans="1:6" hidden="1" x14ac:dyDescent="0.3">
      <c r="A337" t="s">
        <v>33</v>
      </c>
      <c r="B337">
        <v>2020</v>
      </c>
      <c r="C337" t="s">
        <v>38</v>
      </c>
      <c r="D337" t="str">
        <f t="shared" si="5"/>
        <v>May</v>
      </c>
      <c r="E337" t="s">
        <v>38</v>
      </c>
      <c r="F337" s="12">
        <v>154.70000000000002</v>
      </c>
    </row>
    <row r="338" spans="1:6" hidden="1" x14ac:dyDescent="0.3">
      <c r="A338" t="s">
        <v>33</v>
      </c>
      <c r="B338">
        <v>2020</v>
      </c>
      <c r="C338" t="s">
        <v>39</v>
      </c>
      <c r="D338" t="str">
        <f t="shared" si="5"/>
        <v>June</v>
      </c>
      <c r="E338" t="s">
        <v>39</v>
      </c>
      <c r="F338" s="12">
        <v>154.69999999999999</v>
      </c>
    </row>
    <row r="339" spans="1:6" hidden="1" x14ac:dyDescent="0.3">
      <c r="A339" t="s">
        <v>33</v>
      </c>
      <c r="B339">
        <v>2020</v>
      </c>
      <c r="C339" t="s">
        <v>40</v>
      </c>
      <c r="D339" t="str">
        <f t="shared" si="5"/>
        <v>July</v>
      </c>
      <c r="E339" t="s">
        <v>40</v>
      </c>
      <c r="F339" s="12">
        <v>154.69999999999999</v>
      </c>
    </row>
    <row r="340" spans="1:6" hidden="1" x14ac:dyDescent="0.3">
      <c r="A340" t="s">
        <v>33</v>
      </c>
      <c r="B340">
        <v>2020</v>
      </c>
      <c r="C340" t="s">
        <v>41</v>
      </c>
      <c r="D340" t="str">
        <f t="shared" si="5"/>
        <v>August</v>
      </c>
      <c r="E340" t="s">
        <v>41</v>
      </c>
      <c r="F340" s="12">
        <v>155.5</v>
      </c>
    </row>
    <row r="341" spans="1:6" hidden="1" x14ac:dyDescent="0.3">
      <c r="A341" t="s">
        <v>33</v>
      </c>
      <c r="B341">
        <v>2020</v>
      </c>
      <c r="C341" t="s">
        <v>42</v>
      </c>
      <c r="D341" t="str">
        <f t="shared" si="5"/>
        <v>September</v>
      </c>
      <c r="E341" t="s">
        <v>42</v>
      </c>
      <c r="F341" s="12">
        <v>156.30000000000001</v>
      </c>
    </row>
    <row r="342" spans="1:6" hidden="1" x14ac:dyDescent="0.3">
      <c r="A342" t="s">
        <v>33</v>
      </c>
      <c r="B342">
        <v>2020</v>
      </c>
      <c r="C342" t="s">
        <v>43</v>
      </c>
      <c r="D342" t="str">
        <f t="shared" si="5"/>
        <v>October</v>
      </c>
      <c r="E342" t="s">
        <v>43</v>
      </c>
      <c r="F342" s="12">
        <v>156.5</v>
      </c>
    </row>
    <row r="343" spans="1:6" hidden="1" x14ac:dyDescent="0.3">
      <c r="A343" t="s">
        <v>33</v>
      </c>
      <c r="B343">
        <v>2020</v>
      </c>
      <c r="C343" t="s">
        <v>45</v>
      </c>
      <c r="D343" t="str">
        <f t="shared" si="5"/>
        <v>November</v>
      </c>
      <c r="E343" t="s">
        <v>45</v>
      </c>
      <c r="F343" s="12">
        <v>158</v>
      </c>
    </row>
    <row r="344" spans="1:6" hidden="1" x14ac:dyDescent="0.3">
      <c r="A344" t="s">
        <v>33</v>
      </c>
      <c r="B344">
        <v>2020</v>
      </c>
      <c r="C344" t="s">
        <v>46</v>
      </c>
      <c r="D344" t="str">
        <f t="shared" si="5"/>
        <v>December</v>
      </c>
      <c r="E344" t="s">
        <v>46</v>
      </c>
      <c r="F344" s="12">
        <v>158.4</v>
      </c>
    </row>
    <row r="345" spans="1:6" hidden="1" x14ac:dyDescent="0.3">
      <c r="A345" t="s">
        <v>33</v>
      </c>
      <c r="B345">
        <v>2021</v>
      </c>
      <c r="C345" t="s">
        <v>31</v>
      </c>
      <c r="D345" t="str">
        <f t="shared" si="5"/>
        <v>January</v>
      </c>
      <c r="E345" t="s">
        <v>31</v>
      </c>
      <c r="F345">
        <v>157.69999999999999</v>
      </c>
    </row>
    <row r="346" spans="1:6" hidden="1" x14ac:dyDescent="0.3">
      <c r="A346" t="s">
        <v>33</v>
      </c>
      <c r="B346">
        <v>2021</v>
      </c>
      <c r="C346" t="s">
        <v>35</v>
      </c>
      <c r="D346" t="str">
        <f t="shared" si="5"/>
        <v>February</v>
      </c>
      <c r="E346" t="s">
        <v>35</v>
      </c>
      <c r="F346">
        <v>159.80000000000001</v>
      </c>
    </row>
    <row r="347" spans="1:6" hidden="1" x14ac:dyDescent="0.3">
      <c r="A347" t="s">
        <v>33</v>
      </c>
      <c r="B347">
        <v>2021</v>
      </c>
      <c r="C347" t="s">
        <v>36</v>
      </c>
      <c r="D347" t="str">
        <f t="shared" si="5"/>
        <v>March</v>
      </c>
      <c r="E347" t="s">
        <v>36</v>
      </c>
      <c r="F347">
        <v>159.9</v>
      </c>
    </row>
    <row r="348" spans="1:6" hidden="1" x14ac:dyDescent="0.3">
      <c r="A348" t="s">
        <v>33</v>
      </c>
      <c r="B348">
        <v>2021</v>
      </c>
      <c r="C348" t="s">
        <v>37</v>
      </c>
      <c r="D348" t="str">
        <f t="shared" si="5"/>
        <v>April</v>
      </c>
      <c r="E348" t="s">
        <v>37</v>
      </c>
      <c r="F348">
        <v>161.4</v>
      </c>
    </row>
    <row r="349" spans="1:6" hidden="1" x14ac:dyDescent="0.3">
      <c r="A349" t="s">
        <v>33</v>
      </c>
      <c r="B349">
        <v>2021</v>
      </c>
      <c r="C349" t="s">
        <v>38</v>
      </c>
      <c r="D349" t="str">
        <f t="shared" si="5"/>
        <v>May</v>
      </c>
      <c r="E349" t="s">
        <v>38</v>
      </c>
      <c r="F349">
        <v>161.6</v>
      </c>
    </row>
    <row r="350" spans="1:6" hidden="1" x14ac:dyDescent="0.3">
      <c r="A350" t="s">
        <v>33</v>
      </c>
      <c r="B350">
        <v>2021</v>
      </c>
      <c r="C350" t="s">
        <v>39</v>
      </c>
      <c r="D350" t="str">
        <f t="shared" si="5"/>
        <v>June</v>
      </c>
      <c r="E350" t="s">
        <v>39</v>
      </c>
      <c r="F350">
        <v>160.5</v>
      </c>
    </row>
    <row r="351" spans="1:6" hidden="1" x14ac:dyDescent="0.3">
      <c r="A351" t="s">
        <v>33</v>
      </c>
      <c r="B351">
        <v>2021</v>
      </c>
      <c r="C351" t="s">
        <v>40</v>
      </c>
      <c r="D351" t="str">
        <f t="shared" si="5"/>
        <v>July</v>
      </c>
      <c r="E351" t="s">
        <v>40</v>
      </c>
      <c r="F351">
        <v>161.5</v>
      </c>
    </row>
    <row r="352" spans="1:6" hidden="1" x14ac:dyDescent="0.3">
      <c r="A352" t="s">
        <v>33</v>
      </c>
      <c r="B352">
        <v>2021</v>
      </c>
      <c r="C352" t="s">
        <v>41</v>
      </c>
      <c r="D352" t="str">
        <f t="shared" si="5"/>
        <v>August</v>
      </c>
      <c r="E352" t="s">
        <v>41</v>
      </c>
      <c r="F352">
        <v>162.1</v>
      </c>
    </row>
    <row r="353" spans="1:6" hidden="1" x14ac:dyDescent="0.3">
      <c r="A353" t="s">
        <v>33</v>
      </c>
      <c r="B353">
        <v>2021</v>
      </c>
      <c r="C353" t="s">
        <v>42</v>
      </c>
      <c r="D353" t="str">
        <f t="shared" si="5"/>
        <v>September</v>
      </c>
      <c r="E353" t="s">
        <v>42</v>
      </c>
      <c r="F353">
        <v>162.1</v>
      </c>
    </row>
    <row r="354" spans="1:6" hidden="1" x14ac:dyDescent="0.3">
      <c r="A354" t="s">
        <v>33</v>
      </c>
      <c r="B354">
        <v>2021</v>
      </c>
      <c r="C354" t="s">
        <v>43</v>
      </c>
      <c r="D354" t="str">
        <f t="shared" si="5"/>
        <v>October</v>
      </c>
      <c r="E354" t="s">
        <v>43</v>
      </c>
      <c r="F354">
        <v>163.6</v>
      </c>
    </row>
    <row r="355" spans="1:6" hidden="1" x14ac:dyDescent="0.3">
      <c r="A355" t="s">
        <v>33</v>
      </c>
      <c r="B355">
        <v>2021</v>
      </c>
      <c r="C355" t="s">
        <v>45</v>
      </c>
      <c r="D355" t="str">
        <f t="shared" si="5"/>
        <v>November</v>
      </c>
      <c r="E355" t="s">
        <v>45</v>
      </c>
      <c r="F355">
        <v>164.2</v>
      </c>
    </row>
    <row r="356" spans="1:6" hidden="1" x14ac:dyDescent="0.3">
      <c r="A356" t="s">
        <v>33</v>
      </c>
      <c r="B356">
        <v>2021</v>
      </c>
      <c r="C356" t="s">
        <v>46</v>
      </c>
      <c r="D356" t="str">
        <f t="shared" si="5"/>
        <v>December</v>
      </c>
      <c r="E356" t="s">
        <v>46</v>
      </c>
      <c r="F356">
        <v>163.4</v>
      </c>
    </row>
    <row r="357" spans="1:6" hidden="1" x14ac:dyDescent="0.3">
      <c r="A357" t="s">
        <v>33</v>
      </c>
      <c r="B357">
        <v>2022</v>
      </c>
      <c r="C357" t="s">
        <v>31</v>
      </c>
      <c r="D357" t="str">
        <f t="shared" si="5"/>
        <v>January</v>
      </c>
      <c r="E357" t="s">
        <v>31</v>
      </c>
      <c r="F357">
        <v>164.5</v>
      </c>
    </row>
    <row r="358" spans="1:6" hidden="1" x14ac:dyDescent="0.3">
      <c r="A358" t="s">
        <v>33</v>
      </c>
      <c r="B358">
        <v>2022</v>
      </c>
      <c r="C358" t="s">
        <v>35</v>
      </c>
      <c r="D358" t="str">
        <f t="shared" si="5"/>
        <v>February</v>
      </c>
      <c r="E358" t="s">
        <v>35</v>
      </c>
      <c r="F358">
        <v>165.5</v>
      </c>
    </row>
    <row r="359" spans="1:6" hidden="1" x14ac:dyDescent="0.3">
      <c r="A359" t="s">
        <v>33</v>
      </c>
      <c r="B359">
        <v>2022</v>
      </c>
      <c r="C359" t="s">
        <v>36</v>
      </c>
      <c r="D359" t="str">
        <f t="shared" si="5"/>
        <v>March</v>
      </c>
      <c r="E359" t="s">
        <v>36</v>
      </c>
      <c r="F359">
        <v>165.3</v>
      </c>
    </row>
    <row r="360" spans="1:6" hidden="1" x14ac:dyDescent="0.3">
      <c r="A360" t="s">
        <v>33</v>
      </c>
      <c r="B360">
        <v>2022</v>
      </c>
      <c r="C360" t="s">
        <v>37</v>
      </c>
      <c r="D360" t="str">
        <f t="shared" si="5"/>
        <v>April</v>
      </c>
      <c r="E360" t="s">
        <v>37</v>
      </c>
      <c r="F360">
        <v>167</v>
      </c>
    </row>
    <row r="361" spans="1:6" hidden="1" x14ac:dyDescent="0.3">
      <c r="A361" t="s">
        <v>33</v>
      </c>
      <c r="B361">
        <v>2022</v>
      </c>
      <c r="C361" t="s">
        <v>38</v>
      </c>
      <c r="D361" t="str">
        <f t="shared" si="5"/>
        <v>May</v>
      </c>
      <c r="E361" t="s">
        <v>38</v>
      </c>
      <c r="F361">
        <v>167.5</v>
      </c>
    </row>
    <row r="362" spans="1:6" hidden="1" x14ac:dyDescent="0.3">
      <c r="A362" t="s">
        <v>33</v>
      </c>
      <c r="B362">
        <v>2022</v>
      </c>
      <c r="C362" t="s">
        <v>39</v>
      </c>
      <c r="D362" t="str">
        <f t="shared" si="5"/>
        <v>June</v>
      </c>
      <c r="E362" t="s">
        <v>39</v>
      </c>
      <c r="F362">
        <v>166.8</v>
      </c>
    </row>
    <row r="363" spans="1:6" hidden="1" x14ac:dyDescent="0.3">
      <c r="A363" t="s">
        <v>33</v>
      </c>
      <c r="B363">
        <v>2022</v>
      </c>
      <c r="C363" t="s">
        <v>40</v>
      </c>
      <c r="D363" t="str">
        <f t="shared" si="5"/>
        <v>July</v>
      </c>
      <c r="E363" t="s">
        <v>40</v>
      </c>
      <c r="F363">
        <v>167.8</v>
      </c>
    </row>
    <row r="364" spans="1:6" hidden="1" x14ac:dyDescent="0.3">
      <c r="A364" t="s">
        <v>33</v>
      </c>
      <c r="B364">
        <v>2022</v>
      </c>
      <c r="C364" t="s">
        <v>41</v>
      </c>
      <c r="D364" t="str">
        <f t="shared" si="5"/>
        <v>August</v>
      </c>
      <c r="E364" t="s">
        <v>41</v>
      </c>
      <c r="F364">
        <v>169</v>
      </c>
    </row>
    <row r="365" spans="1:6" hidden="1" x14ac:dyDescent="0.3">
      <c r="A365" t="s">
        <v>33</v>
      </c>
      <c r="B365">
        <v>2022</v>
      </c>
      <c r="C365" t="s">
        <v>42</v>
      </c>
      <c r="D365" t="str">
        <f t="shared" si="5"/>
        <v>September</v>
      </c>
      <c r="E365" t="s">
        <v>42</v>
      </c>
      <c r="F365">
        <v>169.5</v>
      </c>
    </row>
    <row r="366" spans="1:6" hidden="1" x14ac:dyDescent="0.3">
      <c r="A366" t="s">
        <v>33</v>
      </c>
      <c r="B366">
        <v>2022</v>
      </c>
      <c r="C366" t="s">
        <v>43</v>
      </c>
      <c r="D366" t="str">
        <f t="shared" si="5"/>
        <v>October</v>
      </c>
      <c r="E366" t="s">
        <v>43</v>
      </c>
      <c r="F366">
        <v>171.2</v>
      </c>
    </row>
    <row r="367" spans="1:6" hidden="1" x14ac:dyDescent="0.3">
      <c r="A367" t="s">
        <v>33</v>
      </c>
      <c r="B367">
        <v>2022</v>
      </c>
      <c r="C367" t="s">
        <v>45</v>
      </c>
      <c r="D367" t="str">
        <f t="shared" si="5"/>
        <v>November</v>
      </c>
      <c r="E367" t="s">
        <v>45</v>
      </c>
      <c r="F367">
        <v>171.8</v>
      </c>
    </row>
    <row r="368" spans="1:6" hidden="1" x14ac:dyDescent="0.3">
      <c r="A368" t="s">
        <v>33</v>
      </c>
      <c r="B368">
        <v>2022</v>
      </c>
      <c r="C368" t="s">
        <v>46</v>
      </c>
      <c r="D368" t="str">
        <f t="shared" si="5"/>
        <v>December</v>
      </c>
      <c r="E368" t="s">
        <v>46</v>
      </c>
      <c r="F368">
        <v>170.7</v>
      </c>
    </row>
    <row r="369" spans="1:6" hidden="1" x14ac:dyDescent="0.3">
      <c r="A369" t="s">
        <v>33</v>
      </c>
      <c r="B369">
        <v>2023</v>
      </c>
      <c r="C369" t="s">
        <v>31</v>
      </c>
      <c r="D369" t="str">
        <f t="shared" si="5"/>
        <v>January</v>
      </c>
      <c r="E369" t="s">
        <v>31</v>
      </c>
      <c r="F369">
        <v>172.1</v>
      </c>
    </row>
    <row r="370" spans="1:6" hidden="1" x14ac:dyDescent="0.3">
      <c r="A370" t="s">
        <v>33</v>
      </c>
      <c r="B370">
        <v>2023</v>
      </c>
      <c r="C370" t="s">
        <v>35</v>
      </c>
      <c r="D370" t="str">
        <f t="shared" si="5"/>
        <v>February</v>
      </c>
      <c r="E370" t="s">
        <v>35</v>
      </c>
      <c r="F370">
        <v>173.5</v>
      </c>
    </row>
    <row r="371" spans="1:6" hidden="1" x14ac:dyDescent="0.3">
      <c r="A371" t="s">
        <v>33</v>
      </c>
      <c r="B371">
        <v>2023</v>
      </c>
      <c r="C371" t="s">
        <v>36</v>
      </c>
      <c r="D371" t="str">
        <f t="shared" si="5"/>
        <v>March</v>
      </c>
      <c r="E371" t="s">
        <v>36</v>
      </c>
      <c r="F371">
        <v>173.5</v>
      </c>
    </row>
    <row r="372" spans="1:6" hidden="1" x14ac:dyDescent="0.3">
      <c r="A372" t="s">
        <v>33</v>
      </c>
      <c r="B372">
        <v>2023</v>
      </c>
      <c r="C372" t="s">
        <v>37</v>
      </c>
      <c r="D372" t="str">
        <f t="shared" si="5"/>
        <v>April</v>
      </c>
      <c r="E372" t="s">
        <v>37</v>
      </c>
      <c r="F372">
        <v>175.2</v>
      </c>
    </row>
    <row r="373" spans="1:6" hidden="1" x14ac:dyDescent="0.3">
      <c r="A373" t="s">
        <v>33</v>
      </c>
      <c r="B373">
        <v>2023</v>
      </c>
      <c r="C373" t="s">
        <v>38</v>
      </c>
      <c r="D373" t="str">
        <f t="shared" si="5"/>
        <v>May</v>
      </c>
      <c r="E373" t="s">
        <v>38</v>
      </c>
      <c r="F373">
        <v>175.6</v>
      </c>
    </row>
  </sheetData>
  <autoFilter ref="A1:F373" xr:uid="{C7070A46-84F0-466B-9D1D-B708FFB7CD0A}">
    <filterColumn colId="0">
      <filters>
        <filter val="Rural"/>
      </filters>
    </filterColumn>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70DC-15B6-4793-A0BF-9A566CAECC6F}">
  <dimension ref="A1:AF37"/>
  <sheetViews>
    <sheetView topLeftCell="J1" workbookViewId="0">
      <selection activeCell="J1" sqref="A1:XFD1"/>
    </sheetView>
  </sheetViews>
  <sheetFormatPr defaultRowHeight="14.4" x14ac:dyDescent="0.3"/>
  <sheetData>
    <row r="1" spans="1:32" x14ac:dyDescent="0.3">
      <c r="A1" t="s">
        <v>0</v>
      </c>
      <c r="B1" t="s">
        <v>1</v>
      </c>
      <c r="C1" t="s">
        <v>2</v>
      </c>
      <c r="D1" t="s">
        <v>68</v>
      </c>
      <c r="E1" t="s">
        <v>72</v>
      </c>
      <c r="F1" t="s">
        <v>3</v>
      </c>
      <c r="G1" t="s">
        <v>4</v>
      </c>
      <c r="H1" t="s">
        <v>5</v>
      </c>
      <c r="I1" t="s">
        <v>6</v>
      </c>
      <c r="J1" t="s">
        <v>7</v>
      </c>
      <c r="K1" t="s">
        <v>8</v>
      </c>
      <c r="L1" t="s">
        <v>9</v>
      </c>
      <c r="M1" t="s">
        <v>10</v>
      </c>
      <c r="N1" t="s">
        <v>11</v>
      </c>
      <c r="O1" t="s">
        <v>12</v>
      </c>
      <c r="P1" t="s">
        <v>13</v>
      </c>
      <c r="Q1" t="s">
        <v>78</v>
      </c>
      <c r="R1" t="s">
        <v>15</v>
      </c>
      <c r="S1" t="s">
        <v>16</v>
      </c>
      <c r="T1" t="s">
        <v>17</v>
      </c>
      <c r="U1" t="s">
        <v>18</v>
      </c>
      <c r="V1" t="s">
        <v>19</v>
      </c>
      <c r="W1" t="s">
        <v>20</v>
      </c>
      <c r="X1" t="s">
        <v>21</v>
      </c>
      <c r="Y1" t="s">
        <v>22</v>
      </c>
      <c r="Z1" t="s">
        <v>23</v>
      </c>
      <c r="AA1" t="s">
        <v>24</v>
      </c>
      <c r="AB1" t="s">
        <v>25</v>
      </c>
      <c r="AC1" t="s">
        <v>26</v>
      </c>
      <c r="AD1" t="s">
        <v>79</v>
      </c>
      <c r="AE1" t="s">
        <v>28</v>
      </c>
      <c r="AF1" t="s">
        <v>29</v>
      </c>
    </row>
    <row r="2" spans="1:32" x14ac:dyDescent="0.3">
      <c r="A2" t="s">
        <v>30</v>
      </c>
      <c r="B2">
        <v>2020</v>
      </c>
      <c r="C2" t="s">
        <v>31</v>
      </c>
      <c r="D2" t="s">
        <v>31</v>
      </c>
      <c r="E2" t="s">
        <v>31</v>
      </c>
      <c r="F2" s="12">
        <v>143.69999999999999</v>
      </c>
      <c r="G2" s="12">
        <v>167.3</v>
      </c>
      <c r="H2" s="12">
        <v>153.5</v>
      </c>
      <c r="I2" s="12">
        <v>150.5</v>
      </c>
      <c r="J2" s="12">
        <v>132</v>
      </c>
      <c r="K2" s="12">
        <v>142.19999999999999</v>
      </c>
      <c r="L2" s="12">
        <v>191.5</v>
      </c>
      <c r="M2" s="12">
        <v>141.1</v>
      </c>
      <c r="N2" s="12">
        <v>113.8</v>
      </c>
      <c r="O2" s="12">
        <v>151.6</v>
      </c>
      <c r="P2" s="12">
        <v>139.69999999999999</v>
      </c>
      <c r="Q2" s="12">
        <v>158.69999999999999</v>
      </c>
      <c r="R2" s="12">
        <v>153</v>
      </c>
      <c r="S2" s="12">
        <v>168.6</v>
      </c>
      <c r="T2" s="12">
        <v>152.80000000000001</v>
      </c>
      <c r="U2" s="12">
        <v>147.4</v>
      </c>
      <c r="V2" s="12">
        <v>152.1</v>
      </c>
      <c r="W2" s="12" t="s">
        <v>32</v>
      </c>
      <c r="X2" s="12">
        <v>150.4</v>
      </c>
      <c r="Y2" s="12">
        <v>151.69999999999999</v>
      </c>
      <c r="Z2" s="12">
        <v>155.69999999999999</v>
      </c>
      <c r="AA2" s="12">
        <v>136.30000000000001</v>
      </c>
      <c r="AB2" s="12">
        <v>150.1</v>
      </c>
      <c r="AC2" s="12">
        <v>161.69999999999999</v>
      </c>
      <c r="AD2" s="12">
        <v>142.5</v>
      </c>
      <c r="AE2" s="12">
        <v>148.1</v>
      </c>
      <c r="AF2" s="12">
        <v>151.9</v>
      </c>
    </row>
    <row r="3" spans="1:32" x14ac:dyDescent="0.3">
      <c r="A3" t="s">
        <v>30</v>
      </c>
      <c r="B3">
        <v>2020</v>
      </c>
      <c r="C3" t="s">
        <v>35</v>
      </c>
      <c r="D3" t="s">
        <v>35</v>
      </c>
      <c r="E3" t="s">
        <v>35</v>
      </c>
      <c r="F3" s="12">
        <v>144.19999999999999</v>
      </c>
      <c r="G3" s="12">
        <v>167.5</v>
      </c>
      <c r="H3" s="12">
        <v>150.9</v>
      </c>
      <c r="I3" s="12">
        <v>150.9</v>
      </c>
      <c r="J3" s="12">
        <v>133.69999999999999</v>
      </c>
      <c r="K3" s="12">
        <v>140.69999999999999</v>
      </c>
      <c r="L3" s="12">
        <v>165.1</v>
      </c>
      <c r="M3" s="12">
        <v>141.80000000000001</v>
      </c>
      <c r="N3" s="12">
        <v>113.1</v>
      </c>
      <c r="O3" s="12">
        <v>152.80000000000001</v>
      </c>
      <c r="P3" s="12">
        <v>140.1</v>
      </c>
      <c r="Q3" s="12">
        <v>159.19999999999999</v>
      </c>
      <c r="R3" s="12">
        <v>149.80000000000001</v>
      </c>
      <c r="S3" s="12">
        <v>169.4</v>
      </c>
      <c r="T3" s="12">
        <v>153</v>
      </c>
      <c r="U3" s="12">
        <v>147.5</v>
      </c>
      <c r="V3" s="12">
        <v>152.30000000000001</v>
      </c>
      <c r="W3" s="12" t="s">
        <v>32</v>
      </c>
      <c r="X3" s="12">
        <v>152.30000000000001</v>
      </c>
      <c r="Y3" s="12">
        <v>151.80000000000001</v>
      </c>
      <c r="Z3" s="12">
        <v>156.19999999999999</v>
      </c>
      <c r="AA3" s="12">
        <v>136</v>
      </c>
      <c r="AB3" s="12">
        <v>150.4</v>
      </c>
      <c r="AC3" s="12">
        <v>161.9</v>
      </c>
      <c r="AD3" s="12">
        <v>143.4</v>
      </c>
      <c r="AE3" s="12">
        <v>148.4</v>
      </c>
      <c r="AF3" s="12">
        <v>150.4</v>
      </c>
    </row>
    <row r="4" spans="1:32" x14ac:dyDescent="0.3">
      <c r="A4" t="s">
        <v>30</v>
      </c>
      <c r="B4">
        <v>2020</v>
      </c>
      <c r="C4" t="s">
        <v>36</v>
      </c>
      <c r="D4" t="s">
        <v>36</v>
      </c>
      <c r="E4" t="s">
        <v>36</v>
      </c>
      <c r="F4" s="12">
        <v>144.4</v>
      </c>
      <c r="G4" s="12">
        <v>166.8</v>
      </c>
      <c r="H4" s="12">
        <v>147.6</v>
      </c>
      <c r="I4" s="12">
        <v>151.69999999999999</v>
      </c>
      <c r="J4" s="12">
        <v>133.30000000000001</v>
      </c>
      <c r="K4" s="12">
        <v>141.80000000000001</v>
      </c>
      <c r="L4" s="12">
        <v>152.30000000000001</v>
      </c>
      <c r="M4" s="12">
        <v>141.80000000000001</v>
      </c>
      <c r="N4" s="12">
        <v>112.6</v>
      </c>
      <c r="O4" s="12">
        <v>154</v>
      </c>
      <c r="P4" s="12">
        <v>140.1</v>
      </c>
      <c r="Q4" s="12">
        <v>160</v>
      </c>
      <c r="R4" s="12">
        <v>148.19999999999999</v>
      </c>
      <c r="S4" s="12">
        <v>170.5</v>
      </c>
      <c r="T4" s="12">
        <v>153.4</v>
      </c>
      <c r="U4" s="12">
        <v>147.6</v>
      </c>
      <c r="V4" s="12">
        <v>152.5</v>
      </c>
      <c r="W4" s="12" t="s">
        <v>32</v>
      </c>
      <c r="X4" s="12">
        <v>153.4</v>
      </c>
      <c r="Y4" s="12">
        <v>151.5</v>
      </c>
      <c r="Z4" s="12">
        <v>156.69999999999999</v>
      </c>
      <c r="AA4" s="12">
        <v>135.80000000000001</v>
      </c>
      <c r="AB4" s="12">
        <v>151.19999999999999</v>
      </c>
      <c r="AC4" s="12">
        <v>161.19999999999999</v>
      </c>
      <c r="AD4" s="12">
        <v>145.1</v>
      </c>
      <c r="AE4" s="12">
        <v>148.6</v>
      </c>
      <c r="AF4" s="12">
        <v>149.80000000000001</v>
      </c>
    </row>
    <row r="5" spans="1:32" x14ac:dyDescent="0.3">
      <c r="A5" t="s">
        <v>30</v>
      </c>
      <c r="B5">
        <v>2020</v>
      </c>
      <c r="C5" t="s">
        <v>37</v>
      </c>
      <c r="D5" t="s">
        <v>37</v>
      </c>
      <c r="E5" t="s">
        <v>37</v>
      </c>
      <c r="F5" s="12">
        <v>147.19999999999999</v>
      </c>
      <c r="G5" s="12">
        <v>167.20000000000002</v>
      </c>
      <c r="H5" s="12">
        <v>146.9</v>
      </c>
      <c r="I5" s="12">
        <v>155.6</v>
      </c>
      <c r="J5" s="12">
        <v>137.1</v>
      </c>
      <c r="K5" s="12">
        <v>147.30000000000001</v>
      </c>
      <c r="L5" s="12">
        <v>162.69999999999999</v>
      </c>
      <c r="M5" s="12">
        <v>150.19999999999999</v>
      </c>
      <c r="N5" s="12">
        <v>119.8</v>
      </c>
      <c r="O5" s="12">
        <v>158.69999999999999</v>
      </c>
      <c r="P5" s="12">
        <v>139.19999999999999</v>
      </c>
      <c r="Q5" s="12">
        <v>159.29999999999998</v>
      </c>
      <c r="R5" s="12">
        <v>150.1</v>
      </c>
      <c r="S5" s="12">
        <v>169.5</v>
      </c>
      <c r="T5" s="12">
        <v>153.06666666666669</v>
      </c>
      <c r="U5" s="12">
        <v>147.5</v>
      </c>
      <c r="V5" s="12">
        <v>152.29999999999998</v>
      </c>
      <c r="W5" s="12" t="s">
        <v>32</v>
      </c>
      <c r="X5" s="12">
        <v>148.4</v>
      </c>
      <c r="Y5" s="12">
        <v>151.66666666666666</v>
      </c>
      <c r="Z5" s="12">
        <v>156.19999999999999</v>
      </c>
      <c r="AA5" s="12">
        <v>136.03333333333333</v>
      </c>
      <c r="AB5" s="12">
        <v>150.56666666666666</v>
      </c>
      <c r="AC5" s="12">
        <v>161.6</v>
      </c>
      <c r="AD5" s="12">
        <v>143.66666666666666</v>
      </c>
      <c r="AE5" s="12">
        <v>148.36666666666667</v>
      </c>
      <c r="AF5" s="12">
        <v>150.70000000000002</v>
      </c>
    </row>
    <row r="6" spans="1:32" x14ac:dyDescent="0.3">
      <c r="A6" t="s">
        <v>30</v>
      </c>
      <c r="B6">
        <v>2020</v>
      </c>
      <c r="C6" t="s">
        <v>38</v>
      </c>
      <c r="D6" t="s">
        <v>38</v>
      </c>
      <c r="E6" t="s">
        <v>38</v>
      </c>
      <c r="F6" s="12">
        <v>144.875</v>
      </c>
      <c r="G6" s="12">
        <v>167.20000000000002</v>
      </c>
      <c r="H6" s="12">
        <v>149.72499999999999</v>
      </c>
      <c r="I6" s="12">
        <v>152.17499999999998</v>
      </c>
      <c r="J6" s="12">
        <v>134.02500000000001</v>
      </c>
      <c r="K6" s="12">
        <v>143</v>
      </c>
      <c r="L6" s="12">
        <v>167.9</v>
      </c>
      <c r="M6" s="12">
        <v>143.72499999999999</v>
      </c>
      <c r="N6" s="12">
        <v>114.825</v>
      </c>
      <c r="O6" s="12">
        <v>154.27499999999998</v>
      </c>
      <c r="P6" s="12">
        <v>139.77499999999998</v>
      </c>
      <c r="Q6" s="12">
        <v>159.29999999999998</v>
      </c>
      <c r="R6" s="12">
        <v>150.27500000000001</v>
      </c>
      <c r="S6" s="12">
        <v>169.5</v>
      </c>
      <c r="T6" s="12">
        <v>153.06666666666669</v>
      </c>
      <c r="U6" s="12">
        <v>147.5</v>
      </c>
      <c r="V6" s="12">
        <v>152.29999999999998</v>
      </c>
      <c r="W6" s="12" t="s">
        <v>32</v>
      </c>
      <c r="X6" s="12">
        <v>151.125</v>
      </c>
      <c r="Y6" s="12">
        <v>151.66666666666666</v>
      </c>
      <c r="Z6" s="12">
        <v>156.19999999999999</v>
      </c>
      <c r="AA6" s="12">
        <v>136.03333333333333</v>
      </c>
      <c r="AB6" s="12">
        <v>150.56666666666666</v>
      </c>
      <c r="AC6" s="12">
        <v>161.6</v>
      </c>
      <c r="AD6" s="12">
        <v>143.66666666666666</v>
      </c>
      <c r="AE6" s="12">
        <v>148.36666666666667</v>
      </c>
      <c r="AF6" s="12">
        <v>150.70000000000002</v>
      </c>
    </row>
    <row r="7" spans="1:32" x14ac:dyDescent="0.3">
      <c r="A7" t="s">
        <v>30</v>
      </c>
      <c r="B7">
        <v>2020</v>
      </c>
      <c r="C7" t="s">
        <v>39</v>
      </c>
      <c r="D7" t="s">
        <v>39</v>
      </c>
      <c r="E7" t="s">
        <v>39</v>
      </c>
      <c r="F7" s="12">
        <v>148.19999999999999</v>
      </c>
      <c r="G7" s="12">
        <v>190.3</v>
      </c>
      <c r="H7" s="12">
        <v>149.4</v>
      </c>
      <c r="I7" s="12">
        <v>153.30000000000001</v>
      </c>
      <c r="J7" s="12">
        <v>138.19999999999999</v>
      </c>
      <c r="K7" s="12">
        <v>143.19999999999999</v>
      </c>
      <c r="L7" s="12">
        <v>148.9</v>
      </c>
      <c r="M7" s="12">
        <v>150.30000000000001</v>
      </c>
      <c r="N7" s="12">
        <v>113.2</v>
      </c>
      <c r="O7" s="12">
        <v>159.80000000000001</v>
      </c>
      <c r="P7" s="12">
        <v>142.1</v>
      </c>
      <c r="Q7" s="12">
        <v>161.80000000000001</v>
      </c>
      <c r="R7" s="12">
        <v>152.30000000000001</v>
      </c>
      <c r="S7" s="12">
        <v>182.4</v>
      </c>
      <c r="T7" s="12">
        <v>154.69999999999999</v>
      </c>
      <c r="U7" s="12">
        <v>150</v>
      </c>
      <c r="V7" s="12">
        <v>154.1</v>
      </c>
      <c r="W7" s="12" t="s">
        <v>32</v>
      </c>
      <c r="X7" s="12">
        <v>144.9</v>
      </c>
      <c r="Y7" s="12">
        <v>151.69999999999999</v>
      </c>
      <c r="Z7" s="12">
        <v>158.19999999999999</v>
      </c>
      <c r="AA7" s="12">
        <v>141.4</v>
      </c>
      <c r="AB7" s="12">
        <v>153.19999999999999</v>
      </c>
      <c r="AC7" s="12">
        <v>161.80000000000001</v>
      </c>
      <c r="AD7" s="12">
        <v>151.19999999999999</v>
      </c>
      <c r="AE7" s="12">
        <v>151.69999999999999</v>
      </c>
      <c r="AF7" s="12">
        <v>152.69999999999999</v>
      </c>
    </row>
    <row r="8" spans="1:32" x14ac:dyDescent="0.3">
      <c r="A8" t="s">
        <v>30</v>
      </c>
      <c r="B8">
        <v>2020</v>
      </c>
      <c r="C8" t="s">
        <v>40</v>
      </c>
      <c r="D8" t="s">
        <v>40</v>
      </c>
      <c r="E8" t="s">
        <v>40</v>
      </c>
      <c r="F8" s="12">
        <v>148.19999999999999</v>
      </c>
      <c r="G8" s="12">
        <v>190.3</v>
      </c>
      <c r="H8" s="12">
        <v>149.4</v>
      </c>
      <c r="I8" s="12">
        <v>153.30000000000001</v>
      </c>
      <c r="J8" s="12">
        <v>138.19999999999999</v>
      </c>
      <c r="K8" s="12">
        <v>143.19999999999999</v>
      </c>
      <c r="L8" s="12">
        <v>148.9</v>
      </c>
      <c r="M8" s="12">
        <v>150.30000000000001</v>
      </c>
      <c r="N8" s="12">
        <v>113.2</v>
      </c>
      <c r="O8" s="12">
        <v>159.80000000000001</v>
      </c>
      <c r="P8" s="12">
        <v>142.1</v>
      </c>
      <c r="Q8" s="12">
        <v>161.80000000000001</v>
      </c>
      <c r="R8" s="12">
        <v>152.30000000000001</v>
      </c>
      <c r="S8" s="12">
        <v>182.4</v>
      </c>
      <c r="T8" s="12">
        <v>154.69999999999999</v>
      </c>
      <c r="U8" s="12">
        <v>150</v>
      </c>
      <c r="V8" s="12">
        <v>154.1</v>
      </c>
      <c r="W8" s="12" t="s">
        <v>32</v>
      </c>
      <c r="X8" s="12">
        <v>144.9</v>
      </c>
      <c r="Y8" s="12">
        <v>151.69999999999999</v>
      </c>
      <c r="Z8" s="12">
        <v>158.19999999999999</v>
      </c>
      <c r="AA8" s="12">
        <v>141.4</v>
      </c>
      <c r="AB8" s="12">
        <v>153.19999999999999</v>
      </c>
      <c r="AC8" s="12">
        <v>161.80000000000001</v>
      </c>
      <c r="AD8" s="12">
        <v>151.19999999999999</v>
      </c>
      <c r="AE8" s="12">
        <v>151.69999999999999</v>
      </c>
      <c r="AF8" s="12">
        <v>152.69999999999999</v>
      </c>
    </row>
    <row r="9" spans="1:32" x14ac:dyDescent="0.3">
      <c r="A9" t="s">
        <v>30</v>
      </c>
      <c r="B9">
        <v>2020</v>
      </c>
      <c r="C9" t="s">
        <v>41</v>
      </c>
      <c r="D9" t="s">
        <v>41</v>
      </c>
      <c r="E9" t="s">
        <v>41</v>
      </c>
      <c r="F9" s="12">
        <v>147.6</v>
      </c>
      <c r="G9" s="12">
        <v>187.2</v>
      </c>
      <c r="H9" s="12">
        <v>148.4</v>
      </c>
      <c r="I9" s="12">
        <v>153.30000000000001</v>
      </c>
      <c r="J9" s="12">
        <v>139.80000000000001</v>
      </c>
      <c r="K9" s="12">
        <v>146.9</v>
      </c>
      <c r="L9" s="12">
        <v>171</v>
      </c>
      <c r="M9" s="12">
        <v>149.9</v>
      </c>
      <c r="N9" s="12">
        <v>114.2</v>
      </c>
      <c r="O9" s="12">
        <v>160</v>
      </c>
      <c r="P9" s="12">
        <v>143.5</v>
      </c>
      <c r="Q9" s="12">
        <v>161.5</v>
      </c>
      <c r="R9" s="12">
        <v>155.30000000000001</v>
      </c>
      <c r="S9" s="12">
        <v>180.9</v>
      </c>
      <c r="T9" s="12">
        <v>155.1</v>
      </c>
      <c r="U9" s="12">
        <v>149.30000000000001</v>
      </c>
      <c r="V9" s="12">
        <v>154.30000000000001</v>
      </c>
      <c r="W9" s="12" t="s">
        <v>32</v>
      </c>
      <c r="X9" s="12">
        <v>145.80000000000001</v>
      </c>
      <c r="Y9" s="12">
        <v>151.9</v>
      </c>
      <c r="Z9" s="12">
        <v>158.80000000000001</v>
      </c>
      <c r="AA9" s="12">
        <v>143.6</v>
      </c>
      <c r="AB9" s="12">
        <v>152.19999999999999</v>
      </c>
      <c r="AC9" s="12">
        <v>162.69999999999999</v>
      </c>
      <c r="AD9" s="12">
        <v>153.6</v>
      </c>
      <c r="AE9" s="12">
        <v>153</v>
      </c>
      <c r="AF9" s="12">
        <v>154.69999999999999</v>
      </c>
    </row>
    <row r="10" spans="1:32" x14ac:dyDescent="0.3">
      <c r="A10" t="s">
        <v>30</v>
      </c>
      <c r="B10">
        <v>2020</v>
      </c>
      <c r="C10" t="s">
        <v>42</v>
      </c>
      <c r="D10" t="s">
        <v>42</v>
      </c>
      <c r="E10" t="s">
        <v>42</v>
      </c>
      <c r="F10" s="12">
        <v>146.9</v>
      </c>
      <c r="G10" s="12">
        <v>183.9</v>
      </c>
      <c r="H10" s="12">
        <v>149.5</v>
      </c>
      <c r="I10" s="12">
        <v>153.4</v>
      </c>
      <c r="J10" s="12">
        <v>140.4</v>
      </c>
      <c r="K10" s="12">
        <v>147</v>
      </c>
      <c r="L10" s="12">
        <v>178.8</v>
      </c>
      <c r="M10" s="12">
        <v>149.30000000000001</v>
      </c>
      <c r="N10" s="12">
        <v>115.1</v>
      </c>
      <c r="O10" s="12">
        <v>160</v>
      </c>
      <c r="P10" s="12">
        <v>145.4</v>
      </c>
      <c r="Q10" s="12">
        <v>161.6</v>
      </c>
      <c r="R10" s="12">
        <v>156.1</v>
      </c>
      <c r="S10" s="12">
        <v>182.9</v>
      </c>
      <c r="T10" s="12">
        <v>155.4</v>
      </c>
      <c r="U10" s="12">
        <v>149.9</v>
      </c>
      <c r="V10" s="12">
        <v>154.6</v>
      </c>
      <c r="W10" s="12" t="s">
        <v>32</v>
      </c>
      <c r="X10" s="12">
        <v>146.4</v>
      </c>
      <c r="Y10" s="12">
        <v>151.6</v>
      </c>
      <c r="Z10" s="12">
        <v>159.1</v>
      </c>
      <c r="AA10" s="12">
        <v>144.6</v>
      </c>
      <c r="AB10" s="12">
        <v>152.80000000000001</v>
      </c>
      <c r="AC10" s="12">
        <v>161.1</v>
      </c>
      <c r="AD10" s="12">
        <v>157.4</v>
      </c>
      <c r="AE10" s="12">
        <v>153.69999999999999</v>
      </c>
      <c r="AF10" s="12">
        <v>155.4</v>
      </c>
    </row>
    <row r="11" spans="1:32" x14ac:dyDescent="0.3">
      <c r="A11" t="s">
        <v>30</v>
      </c>
      <c r="B11">
        <v>2020</v>
      </c>
      <c r="C11" t="s">
        <v>43</v>
      </c>
      <c r="D11" t="s">
        <v>43</v>
      </c>
      <c r="E11" t="s">
        <v>43</v>
      </c>
      <c r="F11" s="12">
        <v>146</v>
      </c>
      <c r="G11" s="12">
        <v>186.3</v>
      </c>
      <c r="H11" s="12">
        <v>159.19999999999999</v>
      </c>
      <c r="I11" s="12">
        <v>153.6</v>
      </c>
      <c r="J11" s="12">
        <v>142.6</v>
      </c>
      <c r="K11" s="12">
        <v>147.19999999999999</v>
      </c>
      <c r="L11" s="12">
        <v>200.6</v>
      </c>
      <c r="M11" s="12">
        <v>150.30000000000001</v>
      </c>
      <c r="N11" s="12">
        <v>115.3</v>
      </c>
      <c r="O11" s="12">
        <v>160.9</v>
      </c>
      <c r="P11" s="12">
        <v>147.4</v>
      </c>
      <c r="Q11" s="12">
        <v>161.9</v>
      </c>
      <c r="R11" s="12">
        <v>159.6</v>
      </c>
      <c r="S11" s="12">
        <v>182.7</v>
      </c>
      <c r="T11" s="12">
        <v>155.69999999999999</v>
      </c>
      <c r="U11" s="12">
        <v>150.6</v>
      </c>
      <c r="V11" s="12">
        <v>155</v>
      </c>
      <c r="W11" s="12" t="s">
        <v>32</v>
      </c>
      <c r="X11" s="12">
        <v>146.80000000000001</v>
      </c>
      <c r="Y11" s="12">
        <v>152</v>
      </c>
      <c r="Z11" s="12">
        <v>159.5</v>
      </c>
      <c r="AA11" s="12">
        <v>146.4</v>
      </c>
      <c r="AB11" s="12">
        <v>152.4</v>
      </c>
      <c r="AC11" s="12">
        <v>162.5</v>
      </c>
      <c r="AD11" s="12">
        <v>156.19999999999999</v>
      </c>
      <c r="AE11" s="12">
        <v>154.30000000000001</v>
      </c>
      <c r="AF11" s="12">
        <v>157.5</v>
      </c>
    </row>
    <row r="12" spans="1:32" x14ac:dyDescent="0.3">
      <c r="A12" t="s">
        <v>30</v>
      </c>
      <c r="B12">
        <v>2020</v>
      </c>
      <c r="C12" t="s">
        <v>45</v>
      </c>
      <c r="D12" t="s">
        <v>45</v>
      </c>
      <c r="E12" t="s">
        <v>45</v>
      </c>
      <c r="F12" s="12">
        <v>145.4</v>
      </c>
      <c r="G12" s="12">
        <v>188.6</v>
      </c>
      <c r="H12" s="12">
        <v>171.6</v>
      </c>
      <c r="I12" s="12">
        <v>153.80000000000001</v>
      </c>
      <c r="J12" s="12">
        <v>145.4</v>
      </c>
      <c r="K12" s="12">
        <v>146.5</v>
      </c>
      <c r="L12" s="12">
        <v>222.2</v>
      </c>
      <c r="M12" s="12">
        <v>155.9</v>
      </c>
      <c r="N12" s="12">
        <v>114.9</v>
      </c>
      <c r="O12" s="12">
        <v>162</v>
      </c>
      <c r="P12" s="12">
        <v>150</v>
      </c>
      <c r="Q12" s="12">
        <v>162.69999999999999</v>
      </c>
      <c r="R12" s="12">
        <v>163.4</v>
      </c>
      <c r="S12" s="12">
        <v>183.4</v>
      </c>
      <c r="T12" s="12">
        <v>156.30000000000001</v>
      </c>
      <c r="U12" s="12">
        <v>151</v>
      </c>
      <c r="V12" s="12">
        <v>155.5</v>
      </c>
      <c r="W12" s="12" t="s">
        <v>32</v>
      </c>
      <c r="X12" s="12">
        <v>147.5</v>
      </c>
      <c r="Y12" s="12">
        <v>152.80000000000001</v>
      </c>
      <c r="Z12" s="12">
        <v>160.4</v>
      </c>
      <c r="AA12" s="12">
        <v>146.1</v>
      </c>
      <c r="AB12" s="12">
        <v>153.6</v>
      </c>
      <c r="AC12" s="12">
        <v>161.6</v>
      </c>
      <c r="AD12" s="12">
        <v>156.19999999999999</v>
      </c>
      <c r="AE12" s="12">
        <v>154.5</v>
      </c>
      <c r="AF12" s="12">
        <v>159.80000000000001</v>
      </c>
    </row>
    <row r="13" spans="1:32" x14ac:dyDescent="0.3">
      <c r="A13" t="s">
        <v>30</v>
      </c>
      <c r="B13">
        <v>2020</v>
      </c>
      <c r="C13" t="s">
        <v>46</v>
      </c>
      <c r="D13" t="s">
        <v>46</v>
      </c>
      <c r="E13" t="s">
        <v>46</v>
      </c>
      <c r="F13" s="12">
        <v>144.6</v>
      </c>
      <c r="G13" s="12">
        <v>188.5</v>
      </c>
      <c r="H13" s="12">
        <v>173.4</v>
      </c>
      <c r="I13" s="12">
        <v>154</v>
      </c>
      <c r="J13" s="12">
        <v>150</v>
      </c>
      <c r="K13" s="12">
        <v>145.9</v>
      </c>
      <c r="L13" s="12">
        <v>225.2</v>
      </c>
      <c r="M13" s="12">
        <v>159.5</v>
      </c>
      <c r="N13" s="12">
        <v>114.4</v>
      </c>
      <c r="O13" s="12">
        <v>163.5</v>
      </c>
      <c r="P13" s="12">
        <v>153.4</v>
      </c>
      <c r="Q13" s="12">
        <v>163.6</v>
      </c>
      <c r="R13" s="12">
        <v>164.5</v>
      </c>
      <c r="S13" s="12">
        <v>183.6</v>
      </c>
      <c r="T13" s="12">
        <v>157</v>
      </c>
      <c r="U13" s="12">
        <v>151.6</v>
      </c>
      <c r="V13" s="12">
        <v>156.30000000000001</v>
      </c>
      <c r="W13" s="12" t="s">
        <v>32</v>
      </c>
      <c r="X13" s="12">
        <v>148.69999999999999</v>
      </c>
      <c r="Y13" s="12">
        <v>153.4</v>
      </c>
      <c r="Z13" s="12">
        <v>161.6</v>
      </c>
      <c r="AA13" s="12">
        <v>146.4</v>
      </c>
      <c r="AB13" s="12">
        <v>153.9</v>
      </c>
      <c r="AC13" s="12">
        <v>162.9</v>
      </c>
      <c r="AD13" s="12">
        <v>156.6</v>
      </c>
      <c r="AE13" s="12">
        <v>155.19999999999999</v>
      </c>
      <c r="AF13" s="12">
        <v>160.69999999999999</v>
      </c>
    </row>
    <row r="14" spans="1:32" x14ac:dyDescent="0.3">
      <c r="A14" t="s">
        <v>34</v>
      </c>
      <c r="B14">
        <v>2020</v>
      </c>
      <c r="C14" t="s">
        <v>31</v>
      </c>
      <c r="D14" t="s">
        <v>31</v>
      </c>
      <c r="E14" t="s">
        <v>31</v>
      </c>
      <c r="F14" s="12">
        <v>144.30000000000001</v>
      </c>
      <c r="G14" s="12">
        <v>167.4</v>
      </c>
      <c r="H14" s="12">
        <v>154.9</v>
      </c>
      <c r="I14" s="12">
        <v>150.1</v>
      </c>
      <c r="J14" s="12">
        <v>129.9</v>
      </c>
      <c r="K14" s="12">
        <v>143.19999999999999</v>
      </c>
      <c r="L14" s="12">
        <v>197</v>
      </c>
      <c r="M14" s="12">
        <v>140.4</v>
      </c>
      <c r="N14" s="12">
        <v>114.1</v>
      </c>
      <c r="O14" s="12">
        <v>150.9</v>
      </c>
      <c r="P14" s="12">
        <v>136.1</v>
      </c>
      <c r="Q14" s="12">
        <v>158.6</v>
      </c>
      <c r="R14" s="12">
        <v>153.5</v>
      </c>
      <c r="S14" s="12">
        <v>169.2</v>
      </c>
      <c r="T14" s="12">
        <v>150.5</v>
      </c>
      <c r="U14" s="12">
        <v>141.5</v>
      </c>
      <c r="V14" s="12">
        <v>149.19999999999999</v>
      </c>
      <c r="W14" s="12">
        <v>153.9</v>
      </c>
      <c r="X14" s="12">
        <v>144.6</v>
      </c>
      <c r="Y14" s="12">
        <v>146.19999999999999</v>
      </c>
      <c r="Z14" s="12">
        <v>151.19999999999999</v>
      </c>
      <c r="AA14" s="12">
        <v>130.9</v>
      </c>
      <c r="AB14" s="12">
        <v>142.80000000000001</v>
      </c>
      <c r="AC14" s="12">
        <v>156.1</v>
      </c>
      <c r="AD14" s="12">
        <v>142.30000000000001</v>
      </c>
      <c r="AE14" s="12">
        <v>143.4</v>
      </c>
      <c r="AF14" s="12">
        <v>150.19999999999999</v>
      </c>
    </row>
    <row r="15" spans="1:32" x14ac:dyDescent="0.3">
      <c r="A15" t="s">
        <v>34</v>
      </c>
      <c r="B15">
        <v>2020</v>
      </c>
      <c r="C15" t="s">
        <v>35</v>
      </c>
      <c r="D15" t="s">
        <v>35</v>
      </c>
      <c r="E15" t="s">
        <v>35</v>
      </c>
      <c r="F15" s="12">
        <v>144.80000000000001</v>
      </c>
      <c r="G15" s="12">
        <v>167.5</v>
      </c>
      <c r="H15" s="12">
        <v>151.80000000000001</v>
      </c>
      <c r="I15" s="12">
        <v>150.80000000000001</v>
      </c>
      <c r="J15" s="12">
        <v>131.4</v>
      </c>
      <c r="K15" s="12">
        <v>141.80000000000001</v>
      </c>
      <c r="L15" s="12">
        <v>170.7</v>
      </c>
      <c r="M15" s="12">
        <v>141.1</v>
      </c>
      <c r="N15" s="12">
        <v>113.6</v>
      </c>
      <c r="O15" s="12">
        <v>152</v>
      </c>
      <c r="P15" s="12">
        <v>136.5</v>
      </c>
      <c r="Q15" s="12">
        <v>159.1</v>
      </c>
      <c r="R15" s="12">
        <v>150.5</v>
      </c>
      <c r="S15" s="12">
        <v>170.1</v>
      </c>
      <c r="T15" s="12">
        <v>150.80000000000001</v>
      </c>
      <c r="U15" s="12">
        <v>141.69999999999999</v>
      </c>
      <c r="V15" s="12">
        <v>149.5</v>
      </c>
      <c r="W15" s="12">
        <v>154.80000000000001</v>
      </c>
      <c r="X15" s="12">
        <v>147.19999999999999</v>
      </c>
      <c r="Y15" s="12">
        <v>146.4</v>
      </c>
      <c r="Z15" s="12">
        <v>151.69999999999999</v>
      </c>
      <c r="AA15" s="12">
        <v>130.30000000000001</v>
      </c>
      <c r="AB15" s="12">
        <v>143.19999999999999</v>
      </c>
      <c r="AC15" s="12">
        <v>156.19999999999999</v>
      </c>
      <c r="AD15" s="12">
        <v>143.4</v>
      </c>
      <c r="AE15" s="12">
        <v>143.6</v>
      </c>
      <c r="AF15" s="12">
        <v>149.1</v>
      </c>
    </row>
    <row r="16" spans="1:32" x14ac:dyDescent="0.3">
      <c r="A16" t="s">
        <v>34</v>
      </c>
      <c r="B16">
        <v>2020</v>
      </c>
      <c r="C16" t="s">
        <v>36</v>
      </c>
      <c r="D16" t="s">
        <v>36</v>
      </c>
      <c r="E16" t="s">
        <v>36</v>
      </c>
      <c r="F16" s="12">
        <v>145.1</v>
      </c>
      <c r="G16" s="12">
        <v>167</v>
      </c>
      <c r="H16" s="12">
        <v>148.1</v>
      </c>
      <c r="I16" s="12">
        <v>151.5</v>
      </c>
      <c r="J16" s="12">
        <v>131.19999999999999</v>
      </c>
      <c r="K16" s="12">
        <v>142.5</v>
      </c>
      <c r="L16" s="12">
        <v>157.30000000000001</v>
      </c>
      <c r="M16" s="12">
        <v>141.1</v>
      </c>
      <c r="N16" s="12">
        <v>113.2</v>
      </c>
      <c r="O16" s="12">
        <v>153.19999999999999</v>
      </c>
      <c r="P16" s="12">
        <v>136.69999999999999</v>
      </c>
      <c r="Q16" s="12">
        <v>159.6</v>
      </c>
      <c r="R16" s="12">
        <v>148.9</v>
      </c>
      <c r="S16" s="12">
        <v>171.2</v>
      </c>
      <c r="T16" s="12">
        <v>151.19999999999999</v>
      </c>
      <c r="U16" s="12">
        <v>141.9</v>
      </c>
      <c r="V16" s="12">
        <v>149.80000000000001</v>
      </c>
      <c r="W16" s="12">
        <v>154.5</v>
      </c>
      <c r="X16" s="12">
        <v>148.9</v>
      </c>
      <c r="Y16" s="12">
        <v>146.4</v>
      </c>
      <c r="Z16" s="12">
        <v>152.30000000000001</v>
      </c>
      <c r="AA16" s="12">
        <v>129.9</v>
      </c>
      <c r="AB16" s="12">
        <v>143.69999999999999</v>
      </c>
      <c r="AC16" s="12">
        <v>156.1</v>
      </c>
      <c r="AD16" s="12">
        <v>145.19999999999999</v>
      </c>
      <c r="AE16" s="12">
        <v>143.80000000000001</v>
      </c>
      <c r="AF16" s="12">
        <v>148.6</v>
      </c>
    </row>
    <row r="17" spans="1:32" x14ac:dyDescent="0.3">
      <c r="A17" t="s">
        <v>34</v>
      </c>
      <c r="B17">
        <v>2020</v>
      </c>
      <c r="C17" t="s">
        <v>37</v>
      </c>
      <c r="D17" t="s">
        <v>37</v>
      </c>
      <c r="E17" t="s">
        <v>37</v>
      </c>
      <c r="F17" s="12">
        <v>148.69999999999999</v>
      </c>
      <c r="G17" s="12">
        <v>167.29999999999998</v>
      </c>
      <c r="H17" s="12">
        <v>148.80000000000001</v>
      </c>
      <c r="I17" s="12">
        <v>155.6</v>
      </c>
      <c r="J17" s="12">
        <v>135.1</v>
      </c>
      <c r="K17" s="12">
        <v>149.9</v>
      </c>
      <c r="L17" s="12">
        <v>168.6</v>
      </c>
      <c r="M17" s="12">
        <v>150.4</v>
      </c>
      <c r="N17" s="12">
        <v>120.3</v>
      </c>
      <c r="O17" s="12">
        <v>157.1</v>
      </c>
      <c r="P17" s="12">
        <v>136.80000000000001</v>
      </c>
      <c r="Q17" s="12">
        <v>159.1</v>
      </c>
      <c r="R17" s="12">
        <v>150.96666666666667</v>
      </c>
      <c r="S17" s="12">
        <v>170.16666666666666</v>
      </c>
      <c r="T17" s="12">
        <v>150.83333333333334</v>
      </c>
      <c r="U17" s="12">
        <v>141.70000000000002</v>
      </c>
      <c r="V17" s="12">
        <v>149.5</v>
      </c>
      <c r="W17" s="12">
        <v>155.6</v>
      </c>
      <c r="X17" s="12">
        <v>144.1</v>
      </c>
      <c r="Y17" s="12">
        <v>146.33333333333334</v>
      </c>
      <c r="Z17" s="12">
        <v>150.69999999999999</v>
      </c>
      <c r="AA17" s="12">
        <v>130.36666666666667</v>
      </c>
      <c r="AB17" s="12">
        <v>143.23333333333332</v>
      </c>
      <c r="AC17" s="12">
        <v>156.13333333333333</v>
      </c>
      <c r="AD17" s="12">
        <v>143.63333333333335</v>
      </c>
      <c r="AE17" s="12">
        <v>143.6</v>
      </c>
      <c r="AF17" s="12">
        <v>149.29999999999998</v>
      </c>
    </row>
    <row r="18" spans="1:32" x14ac:dyDescent="0.3">
      <c r="A18" t="s">
        <v>34</v>
      </c>
      <c r="B18">
        <v>2020</v>
      </c>
      <c r="C18" t="s">
        <v>38</v>
      </c>
      <c r="D18" t="s">
        <v>38</v>
      </c>
      <c r="E18" t="s">
        <v>38</v>
      </c>
      <c r="F18" s="12">
        <v>145.72500000000002</v>
      </c>
      <c r="G18" s="12">
        <v>167.29999999999998</v>
      </c>
      <c r="H18" s="12">
        <v>150.90000000000003</v>
      </c>
      <c r="I18" s="12">
        <v>152</v>
      </c>
      <c r="J18" s="12">
        <v>131.9</v>
      </c>
      <c r="K18" s="12">
        <v>144.35</v>
      </c>
      <c r="L18" s="12">
        <v>173.4</v>
      </c>
      <c r="M18" s="12">
        <v>143.25</v>
      </c>
      <c r="N18" s="12">
        <v>115.3</v>
      </c>
      <c r="O18" s="12">
        <v>153.29999999999998</v>
      </c>
      <c r="P18" s="12">
        <v>136.52500000000001</v>
      </c>
      <c r="Q18" s="12">
        <v>159.1</v>
      </c>
      <c r="R18" s="12">
        <v>150.96666666666667</v>
      </c>
      <c r="S18" s="12">
        <v>170.16666666666666</v>
      </c>
      <c r="T18" s="12">
        <v>150.83333333333334</v>
      </c>
      <c r="U18" s="12">
        <v>141.70000000000002</v>
      </c>
      <c r="V18" s="12">
        <v>149.5</v>
      </c>
      <c r="W18" s="12">
        <v>154.70000000000002</v>
      </c>
      <c r="X18" s="12">
        <v>146.19999999999999</v>
      </c>
      <c r="Y18" s="12">
        <v>146.33333333333334</v>
      </c>
      <c r="Z18" s="12">
        <v>151.47499999999999</v>
      </c>
      <c r="AA18" s="12">
        <v>130.36666666666667</v>
      </c>
      <c r="AB18" s="12">
        <v>143.23333333333332</v>
      </c>
      <c r="AC18" s="12">
        <v>156.13333333333333</v>
      </c>
      <c r="AD18" s="12">
        <v>143.63333333333335</v>
      </c>
      <c r="AE18" s="12">
        <v>143.6</v>
      </c>
      <c r="AF18" s="12">
        <v>149.29999999999998</v>
      </c>
    </row>
    <row r="19" spans="1:32" x14ac:dyDescent="0.3">
      <c r="A19" t="s">
        <v>34</v>
      </c>
      <c r="B19">
        <v>2020</v>
      </c>
      <c r="C19" t="s">
        <v>39</v>
      </c>
      <c r="D19" t="s">
        <v>39</v>
      </c>
      <c r="E19" t="s">
        <v>39</v>
      </c>
      <c r="F19" s="12">
        <v>149.6</v>
      </c>
      <c r="G19" s="12">
        <v>192.7</v>
      </c>
      <c r="H19" s="12">
        <v>151.4</v>
      </c>
      <c r="I19" s="12">
        <v>153.30000000000001</v>
      </c>
      <c r="J19" s="12">
        <v>136.30000000000001</v>
      </c>
      <c r="K19" s="12">
        <v>147.19999999999999</v>
      </c>
      <c r="L19" s="12">
        <v>156.5</v>
      </c>
      <c r="M19" s="12">
        <v>150.9</v>
      </c>
      <c r="N19" s="12">
        <v>114.2</v>
      </c>
      <c r="O19" s="12">
        <v>159.5</v>
      </c>
      <c r="P19" s="12">
        <v>139.4</v>
      </c>
      <c r="Q19" s="12">
        <v>161.80000000000001</v>
      </c>
      <c r="R19" s="12">
        <v>154</v>
      </c>
      <c r="S19" s="12">
        <v>183.5</v>
      </c>
      <c r="T19" s="12">
        <v>152.5</v>
      </c>
      <c r="U19" s="12">
        <v>144.4</v>
      </c>
      <c r="V19" s="12">
        <v>151.4</v>
      </c>
      <c r="W19" s="12">
        <v>154.69999999999999</v>
      </c>
      <c r="X19" s="12">
        <v>141.9</v>
      </c>
      <c r="Y19" s="12">
        <v>146.4</v>
      </c>
      <c r="Z19" s="12">
        <v>154.4</v>
      </c>
      <c r="AA19" s="12">
        <v>135</v>
      </c>
      <c r="AB19" s="12">
        <v>148.30000000000001</v>
      </c>
      <c r="AC19" s="12">
        <v>156.4</v>
      </c>
      <c r="AD19" s="12">
        <v>151.6</v>
      </c>
      <c r="AE19" s="12">
        <v>147</v>
      </c>
      <c r="AF19" s="12">
        <v>151.80000000000001</v>
      </c>
    </row>
    <row r="20" spans="1:32" x14ac:dyDescent="0.3">
      <c r="A20" t="s">
        <v>34</v>
      </c>
      <c r="B20">
        <v>2020</v>
      </c>
      <c r="C20" t="s">
        <v>40</v>
      </c>
      <c r="D20" t="s">
        <v>40</v>
      </c>
      <c r="E20" t="s">
        <v>40</v>
      </c>
      <c r="F20" s="12">
        <v>149.6</v>
      </c>
      <c r="G20" s="12">
        <v>192.7</v>
      </c>
      <c r="H20" s="12">
        <v>151.4</v>
      </c>
      <c r="I20" s="12">
        <v>153.30000000000001</v>
      </c>
      <c r="J20" s="12">
        <v>136.30000000000001</v>
      </c>
      <c r="K20" s="12">
        <v>147.19999999999999</v>
      </c>
      <c r="L20" s="12">
        <v>156.5</v>
      </c>
      <c r="M20" s="12">
        <v>150.9</v>
      </c>
      <c r="N20" s="12">
        <v>114.2</v>
      </c>
      <c r="O20" s="12">
        <v>159.5</v>
      </c>
      <c r="P20" s="12">
        <v>139.4</v>
      </c>
      <c r="Q20" s="12">
        <v>161.80000000000001</v>
      </c>
      <c r="R20" s="12">
        <v>154</v>
      </c>
      <c r="S20" s="12">
        <v>183.5</v>
      </c>
      <c r="T20" s="12">
        <v>152.5</v>
      </c>
      <c r="U20" s="12">
        <v>144.4</v>
      </c>
      <c r="V20" s="12">
        <v>151.4</v>
      </c>
      <c r="W20" s="12">
        <v>154.69999999999999</v>
      </c>
      <c r="X20" s="12">
        <v>141.9</v>
      </c>
      <c r="Y20" s="12">
        <v>146.4</v>
      </c>
      <c r="Z20" s="12">
        <v>154.4</v>
      </c>
      <c r="AA20" s="12">
        <v>135</v>
      </c>
      <c r="AB20" s="12">
        <v>148.30000000000001</v>
      </c>
      <c r="AC20" s="12">
        <v>156.4</v>
      </c>
      <c r="AD20" s="12">
        <v>151.6</v>
      </c>
      <c r="AE20" s="12">
        <v>147</v>
      </c>
      <c r="AF20" s="12">
        <v>151.80000000000001</v>
      </c>
    </row>
    <row r="21" spans="1:32" x14ac:dyDescent="0.3">
      <c r="A21" t="s">
        <v>34</v>
      </c>
      <c r="B21">
        <v>2020</v>
      </c>
      <c r="C21" t="s">
        <v>41</v>
      </c>
      <c r="D21" t="s">
        <v>41</v>
      </c>
      <c r="E21" t="s">
        <v>41</v>
      </c>
      <c r="F21" s="12">
        <v>148.9</v>
      </c>
      <c r="G21" s="12">
        <v>190.9</v>
      </c>
      <c r="H21" s="12">
        <v>150.80000000000001</v>
      </c>
      <c r="I21" s="12">
        <v>153.30000000000001</v>
      </c>
      <c r="J21" s="12">
        <v>137.4</v>
      </c>
      <c r="K21" s="12">
        <v>150.4</v>
      </c>
      <c r="L21" s="12">
        <v>178.1</v>
      </c>
      <c r="M21" s="12">
        <v>150.4</v>
      </c>
      <c r="N21" s="12">
        <v>115.1</v>
      </c>
      <c r="O21" s="12">
        <v>160</v>
      </c>
      <c r="P21" s="12">
        <v>140.6</v>
      </c>
      <c r="Q21" s="12">
        <v>162.30000000000001</v>
      </c>
      <c r="R21" s="12">
        <v>157</v>
      </c>
      <c r="S21" s="12">
        <v>182.6</v>
      </c>
      <c r="T21" s="12">
        <v>153.1</v>
      </c>
      <c r="U21" s="12">
        <v>143.4</v>
      </c>
      <c r="V21" s="12">
        <v>151.69999999999999</v>
      </c>
      <c r="W21" s="12">
        <v>155.5</v>
      </c>
      <c r="X21" s="12">
        <v>143</v>
      </c>
      <c r="Y21" s="12">
        <v>148.4</v>
      </c>
      <c r="Z21" s="12">
        <v>155</v>
      </c>
      <c r="AA21" s="12">
        <v>138.5</v>
      </c>
      <c r="AB21" s="12">
        <v>146</v>
      </c>
      <c r="AC21" s="12">
        <v>158.5</v>
      </c>
      <c r="AD21" s="12">
        <v>154.30000000000001</v>
      </c>
      <c r="AE21" s="12">
        <v>149</v>
      </c>
      <c r="AF21" s="12">
        <v>153.9</v>
      </c>
    </row>
    <row r="22" spans="1:32" x14ac:dyDescent="0.3">
      <c r="A22" t="s">
        <v>34</v>
      </c>
      <c r="B22">
        <v>2020</v>
      </c>
      <c r="C22" t="s">
        <v>42</v>
      </c>
      <c r="D22" t="s">
        <v>42</v>
      </c>
      <c r="E22" t="s">
        <v>42</v>
      </c>
      <c r="F22" s="12">
        <v>148.4</v>
      </c>
      <c r="G22" s="12">
        <v>187.1</v>
      </c>
      <c r="H22" s="12">
        <v>152.5</v>
      </c>
      <c r="I22" s="12">
        <v>153.6</v>
      </c>
      <c r="J22" s="12">
        <v>138.19999999999999</v>
      </c>
      <c r="K22" s="12">
        <v>150.9</v>
      </c>
      <c r="L22" s="12">
        <v>186.7</v>
      </c>
      <c r="M22" s="12">
        <v>149.80000000000001</v>
      </c>
      <c r="N22" s="12">
        <v>116.4</v>
      </c>
      <c r="O22" s="12">
        <v>160.30000000000001</v>
      </c>
      <c r="P22" s="12">
        <v>142.19999999999999</v>
      </c>
      <c r="Q22" s="12">
        <v>162.9</v>
      </c>
      <c r="R22" s="12">
        <v>158</v>
      </c>
      <c r="S22" s="12">
        <v>184.4</v>
      </c>
      <c r="T22" s="12">
        <v>153.4</v>
      </c>
      <c r="U22" s="12">
        <v>144.30000000000001</v>
      </c>
      <c r="V22" s="12">
        <v>152</v>
      </c>
      <c r="W22" s="12">
        <v>156.30000000000001</v>
      </c>
      <c r="X22" s="12">
        <v>142.9</v>
      </c>
      <c r="Y22" s="12">
        <v>148.69999999999999</v>
      </c>
      <c r="Z22" s="12">
        <v>155.6</v>
      </c>
      <c r="AA22" s="12">
        <v>139.6</v>
      </c>
      <c r="AB22" s="12">
        <v>146.6</v>
      </c>
      <c r="AC22" s="12">
        <v>157.5</v>
      </c>
      <c r="AD22" s="12">
        <v>158.4</v>
      </c>
      <c r="AE22" s="12">
        <v>150</v>
      </c>
      <c r="AF22" s="12">
        <v>154.69999999999999</v>
      </c>
    </row>
    <row r="23" spans="1:32" x14ac:dyDescent="0.3">
      <c r="A23" t="s">
        <v>34</v>
      </c>
      <c r="B23">
        <v>2020</v>
      </c>
      <c r="C23" t="s">
        <v>43</v>
      </c>
      <c r="D23" t="s">
        <v>43</v>
      </c>
      <c r="E23" t="s">
        <v>43</v>
      </c>
      <c r="F23" s="12">
        <v>147.5</v>
      </c>
      <c r="G23" s="12">
        <v>188.9</v>
      </c>
      <c r="H23" s="12">
        <v>161.4</v>
      </c>
      <c r="I23" s="12">
        <v>153.6</v>
      </c>
      <c r="J23" s="12">
        <v>140.1</v>
      </c>
      <c r="K23" s="12">
        <v>151.19999999999999</v>
      </c>
      <c r="L23" s="12">
        <v>209.2</v>
      </c>
      <c r="M23" s="12">
        <v>150.9</v>
      </c>
      <c r="N23" s="12">
        <v>116.2</v>
      </c>
      <c r="O23" s="12">
        <v>161</v>
      </c>
      <c r="P23" s="12">
        <v>144</v>
      </c>
      <c r="Q23" s="12">
        <v>163.19999999999999</v>
      </c>
      <c r="R23" s="12">
        <v>161.4</v>
      </c>
      <c r="S23" s="12">
        <v>184.3</v>
      </c>
      <c r="T23" s="12">
        <v>153.69999999999999</v>
      </c>
      <c r="U23" s="12">
        <v>144.6</v>
      </c>
      <c r="V23" s="12">
        <v>152.30000000000001</v>
      </c>
      <c r="W23" s="12">
        <v>156.5</v>
      </c>
      <c r="X23" s="12">
        <v>143.1</v>
      </c>
      <c r="Y23" s="12">
        <v>148.69999999999999</v>
      </c>
      <c r="Z23" s="12">
        <v>156.30000000000001</v>
      </c>
      <c r="AA23" s="12">
        <v>140.6</v>
      </c>
      <c r="AB23" s="12">
        <v>146.5</v>
      </c>
      <c r="AC23" s="12">
        <v>158.5</v>
      </c>
      <c r="AD23" s="12">
        <v>157</v>
      </c>
      <c r="AE23" s="12">
        <v>150.4</v>
      </c>
      <c r="AF23" s="12">
        <v>156.4</v>
      </c>
    </row>
    <row r="24" spans="1:32" x14ac:dyDescent="0.3">
      <c r="A24" t="s">
        <v>34</v>
      </c>
      <c r="B24">
        <v>2020</v>
      </c>
      <c r="C24" t="s">
        <v>45</v>
      </c>
      <c r="D24" t="s">
        <v>45</v>
      </c>
      <c r="E24" t="s">
        <v>45</v>
      </c>
      <c r="F24" s="12">
        <v>146.80000000000001</v>
      </c>
      <c r="G24" s="12">
        <v>191</v>
      </c>
      <c r="H24" s="12">
        <v>173.6</v>
      </c>
      <c r="I24" s="12">
        <v>153.80000000000001</v>
      </c>
      <c r="J24" s="12">
        <v>142.69999999999999</v>
      </c>
      <c r="K24" s="12">
        <v>148.4</v>
      </c>
      <c r="L24" s="12">
        <v>230</v>
      </c>
      <c r="M24" s="12">
        <v>156.80000000000001</v>
      </c>
      <c r="N24" s="12">
        <v>115.7</v>
      </c>
      <c r="O24" s="12">
        <v>161.80000000000001</v>
      </c>
      <c r="P24" s="12">
        <v>146.5</v>
      </c>
      <c r="Q24" s="12">
        <v>163.80000000000001</v>
      </c>
      <c r="R24" s="12">
        <v>164.7</v>
      </c>
      <c r="S24" s="12">
        <v>184.8</v>
      </c>
      <c r="T24" s="12">
        <v>154.30000000000001</v>
      </c>
      <c r="U24" s="12">
        <v>144.9</v>
      </c>
      <c r="V24" s="12">
        <v>152.80000000000001</v>
      </c>
      <c r="W24" s="12">
        <v>158</v>
      </c>
      <c r="X24" s="12">
        <v>143.6</v>
      </c>
      <c r="Y24" s="12">
        <v>149.19999999999999</v>
      </c>
      <c r="Z24" s="12">
        <v>157.19999999999999</v>
      </c>
      <c r="AA24" s="12">
        <v>140.4</v>
      </c>
      <c r="AB24" s="12">
        <v>148.4</v>
      </c>
      <c r="AC24" s="12">
        <v>158.6</v>
      </c>
      <c r="AD24" s="12">
        <v>156.9</v>
      </c>
      <c r="AE24" s="12">
        <v>150.69999999999999</v>
      </c>
      <c r="AF24" s="12">
        <v>158.4</v>
      </c>
    </row>
    <row r="25" spans="1:32" x14ac:dyDescent="0.3">
      <c r="A25" t="s">
        <v>34</v>
      </c>
      <c r="B25">
        <v>2020</v>
      </c>
      <c r="C25" t="s">
        <v>46</v>
      </c>
      <c r="D25" t="s">
        <v>46</v>
      </c>
      <c r="E25" t="s">
        <v>46</v>
      </c>
      <c r="F25" s="12">
        <v>146</v>
      </c>
      <c r="G25" s="12">
        <v>191</v>
      </c>
      <c r="H25" s="12">
        <v>175.3</v>
      </c>
      <c r="I25" s="12">
        <v>154.1</v>
      </c>
      <c r="J25" s="12">
        <v>146.6</v>
      </c>
      <c r="K25" s="12">
        <v>147.69999999999999</v>
      </c>
      <c r="L25" s="12">
        <v>230.5</v>
      </c>
      <c r="M25" s="12">
        <v>160.19999999999999</v>
      </c>
      <c r="N25" s="12">
        <v>115.3</v>
      </c>
      <c r="O25" s="12">
        <v>163</v>
      </c>
      <c r="P25" s="12">
        <v>149.19999999999999</v>
      </c>
      <c r="Q25" s="12">
        <v>164.8</v>
      </c>
      <c r="R25" s="12">
        <v>165.4</v>
      </c>
      <c r="S25" s="12">
        <v>185.4</v>
      </c>
      <c r="T25" s="12">
        <v>155</v>
      </c>
      <c r="U25" s="12">
        <v>145.4</v>
      </c>
      <c r="V25" s="12">
        <v>153.6</v>
      </c>
      <c r="W25" s="12">
        <v>158.4</v>
      </c>
      <c r="X25" s="12">
        <v>144.6</v>
      </c>
      <c r="Y25" s="12">
        <v>149.69999999999999</v>
      </c>
      <c r="Z25" s="12">
        <v>158.30000000000001</v>
      </c>
      <c r="AA25" s="12">
        <v>140.69999999999999</v>
      </c>
      <c r="AB25" s="12">
        <v>148.5</v>
      </c>
      <c r="AC25" s="12">
        <v>159.4</v>
      </c>
      <c r="AD25" s="12">
        <v>157.1</v>
      </c>
      <c r="AE25" s="12">
        <v>151.19999999999999</v>
      </c>
      <c r="AF25" s="12">
        <v>158.9</v>
      </c>
    </row>
    <row r="26" spans="1:32" x14ac:dyDescent="0.3">
      <c r="A26" t="s">
        <v>33</v>
      </c>
      <c r="B26">
        <v>2020</v>
      </c>
      <c r="C26" t="s">
        <v>31</v>
      </c>
      <c r="D26" t="s">
        <v>31</v>
      </c>
      <c r="E26" t="s">
        <v>31</v>
      </c>
      <c r="F26" s="12">
        <v>145.6</v>
      </c>
      <c r="G26" s="12">
        <v>167.6</v>
      </c>
      <c r="H26" s="12">
        <v>157</v>
      </c>
      <c r="I26" s="12">
        <v>149.30000000000001</v>
      </c>
      <c r="J26" s="12">
        <v>126.3</v>
      </c>
      <c r="K26" s="12">
        <v>144.4</v>
      </c>
      <c r="L26" s="12">
        <v>207.8</v>
      </c>
      <c r="M26" s="12">
        <v>139.1</v>
      </c>
      <c r="N26" s="12">
        <v>114.8</v>
      </c>
      <c r="O26" s="12">
        <v>149.5</v>
      </c>
      <c r="P26" s="12">
        <v>131.1</v>
      </c>
      <c r="Q26" s="12">
        <v>158.5</v>
      </c>
      <c r="R26" s="12">
        <v>154.4</v>
      </c>
      <c r="S26" s="12">
        <v>170.8</v>
      </c>
      <c r="T26" s="12">
        <v>147</v>
      </c>
      <c r="U26" s="12">
        <v>133.19999999999999</v>
      </c>
      <c r="V26" s="12">
        <v>144.9</v>
      </c>
      <c r="W26" s="12">
        <v>153.9</v>
      </c>
      <c r="X26" s="12">
        <v>135.1</v>
      </c>
      <c r="Y26" s="12">
        <v>140.1</v>
      </c>
      <c r="Z26" s="12">
        <v>143.80000000000001</v>
      </c>
      <c r="AA26" s="12">
        <v>126.1</v>
      </c>
      <c r="AB26" s="12">
        <v>137.19999999999999</v>
      </c>
      <c r="AC26" s="12">
        <v>152.1</v>
      </c>
      <c r="AD26" s="12">
        <v>142.1</v>
      </c>
      <c r="AE26" s="12">
        <v>138.4</v>
      </c>
      <c r="AF26" s="12">
        <v>148.19999999999999</v>
      </c>
    </row>
    <row r="27" spans="1:32" x14ac:dyDescent="0.3">
      <c r="A27" t="s">
        <v>33</v>
      </c>
      <c r="B27">
        <v>2020</v>
      </c>
      <c r="C27" t="s">
        <v>35</v>
      </c>
      <c r="D27" t="s">
        <v>35</v>
      </c>
      <c r="E27" t="s">
        <v>35</v>
      </c>
      <c r="F27" s="12">
        <v>146.19999999999999</v>
      </c>
      <c r="G27" s="12">
        <v>167.6</v>
      </c>
      <c r="H27" s="12">
        <v>153.1</v>
      </c>
      <c r="I27" s="12">
        <v>150.69999999999999</v>
      </c>
      <c r="J27" s="12">
        <v>127.4</v>
      </c>
      <c r="K27" s="12">
        <v>143.1</v>
      </c>
      <c r="L27" s="12">
        <v>181.7</v>
      </c>
      <c r="M27" s="12">
        <v>139.6</v>
      </c>
      <c r="N27" s="12">
        <v>114.6</v>
      </c>
      <c r="O27" s="12">
        <v>150.4</v>
      </c>
      <c r="P27" s="12">
        <v>131.5</v>
      </c>
      <c r="Q27" s="12">
        <v>159</v>
      </c>
      <c r="R27" s="12">
        <v>151.69999999999999</v>
      </c>
      <c r="S27" s="12">
        <v>172</v>
      </c>
      <c r="T27" s="12">
        <v>147.30000000000001</v>
      </c>
      <c r="U27" s="12">
        <v>133.5</v>
      </c>
      <c r="V27" s="12">
        <v>145.19999999999999</v>
      </c>
      <c r="W27" s="12">
        <v>154.80000000000001</v>
      </c>
      <c r="X27" s="12">
        <v>138.9</v>
      </c>
      <c r="Y27" s="12">
        <v>140.4</v>
      </c>
      <c r="Z27" s="12">
        <v>144.4</v>
      </c>
      <c r="AA27" s="12">
        <v>125.2</v>
      </c>
      <c r="AB27" s="12">
        <v>137.69999999999999</v>
      </c>
      <c r="AC27" s="12">
        <v>152.19999999999999</v>
      </c>
      <c r="AD27" s="12">
        <v>143.5</v>
      </c>
      <c r="AE27" s="12">
        <v>138.4</v>
      </c>
      <c r="AF27" s="12">
        <v>147.69999999999999</v>
      </c>
    </row>
    <row r="28" spans="1:32" x14ac:dyDescent="0.3">
      <c r="A28" t="s">
        <v>33</v>
      </c>
      <c r="B28">
        <v>2020</v>
      </c>
      <c r="C28" t="s">
        <v>36</v>
      </c>
      <c r="D28" t="s">
        <v>36</v>
      </c>
      <c r="E28" t="s">
        <v>36</v>
      </c>
      <c r="F28" s="12">
        <v>146.5</v>
      </c>
      <c r="G28" s="12">
        <v>167.5</v>
      </c>
      <c r="H28" s="12">
        <v>148.9</v>
      </c>
      <c r="I28" s="12">
        <v>151.1</v>
      </c>
      <c r="J28" s="12">
        <v>127.5</v>
      </c>
      <c r="K28" s="12">
        <v>143.30000000000001</v>
      </c>
      <c r="L28" s="12">
        <v>167</v>
      </c>
      <c r="M28" s="12">
        <v>139.69999999999999</v>
      </c>
      <c r="N28" s="12">
        <v>114.4</v>
      </c>
      <c r="O28" s="12">
        <v>151.5</v>
      </c>
      <c r="P28" s="12">
        <v>131.9</v>
      </c>
      <c r="Q28" s="12">
        <v>159.1</v>
      </c>
      <c r="R28" s="12">
        <v>150.1</v>
      </c>
      <c r="S28" s="12">
        <v>173.3</v>
      </c>
      <c r="T28" s="12">
        <v>147.69999999999999</v>
      </c>
      <c r="U28" s="12">
        <v>133.80000000000001</v>
      </c>
      <c r="V28" s="12">
        <v>145.6</v>
      </c>
      <c r="W28" s="12">
        <v>154.5</v>
      </c>
      <c r="X28" s="12">
        <v>141.4</v>
      </c>
      <c r="Y28" s="12">
        <v>140.80000000000001</v>
      </c>
      <c r="Z28" s="12">
        <v>145</v>
      </c>
      <c r="AA28" s="12">
        <v>124.6</v>
      </c>
      <c r="AB28" s="12">
        <v>137.9</v>
      </c>
      <c r="AC28" s="12">
        <v>152.5</v>
      </c>
      <c r="AD28" s="12">
        <v>145.30000000000001</v>
      </c>
      <c r="AE28" s="12">
        <v>138.69999999999999</v>
      </c>
      <c r="AF28" s="12">
        <v>147.30000000000001</v>
      </c>
    </row>
    <row r="29" spans="1:32" x14ac:dyDescent="0.3">
      <c r="A29" t="s">
        <v>33</v>
      </c>
      <c r="B29">
        <v>2020</v>
      </c>
      <c r="C29" t="s">
        <v>37</v>
      </c>
      <c r="D29" t="s">
        <v>37</v>
      </c>
      <c r="E29" t="s">
        <v>37</v>
      </c>
      <c r="F29" s="12">
        <v>151.80000000000001</v>
      </c>
      <c r="G29" s="12">
        <v>167.56666666666666</v>
      </c>
      <c r="H29" s="12">
        <v>151.9</v>
      </c>
      <c r="I29" s="12">
        <v>155.5</v>
      </c>
      <c r="J29" s="12">
        <v>131.6</v>
      </c>
      <c r="K29" s="12">
        <v>152.9</v>
      </c>
      <c r="L29" s="12">
        <v>180</v>
      </c>
      <c r="M29" s="12">
        <v>150.80000000000001</v>
      </c>
      <c r="N29" s="12">
        <v>121.2</v>
      </c>
      <c r="O29" s="12">
        <v>154</v>
      </c>
      <c r="P29" s="12">
        <v>133.5</v>
      </c>
      <c r="Q29" s="12">
        <v>158.86666666666667</v>
      </c>
      <c r="R29" s="12">
        <v>153.5</v>
      </c>
      <c r="S29" s="12">
        <v>172.03333333333333</v>
      </c>
      <c r="T29" s="12">
        <v>147.33333333333334</v>
      </c>
      <c r="U29" s="12">
        <v>133.5</v>
      </c>
      <c r="V29" s="12">
        <v>145.23333333333335</v>
      </c>
      <c r="W29" s="12">
        <v>155.6</v>
      </c>
      <c r="X29" s="12">
        <v>137.1</v>
      </c>
      <c r="Y29" s="12">
        <v>140.43333333333334</v>
      </c>
      <c r="Z29" s="12">
        <v>144.80000000000001</v>
      </c>
      <c r="AA29" s="12">
        <v>125.3</v>
      </c>
      <c r="AB29" s="12">
        <v>137.6</v>
      </c>
      <c r="AC29" s="12">
        <v>152.26666666666665</v>
      </c>
      <c r="AD29" s="12">
        <v>143.63333333333335</v>
      </c>
      <c r="AE29" s="12">
        <v>138.5</v>
      </c>
      <c r="AF29" s="12">
        <v>147.73333333333332</v>
      </c>
    </row>
    <row r="30" spans="1:32" x14ac:dyDescent="0.3">
      <c r="A30" t="s">
        <v>33</v>
      </c>
      <c r="B30">
        <v>2020</v>
      </c>
      <c r="C30" t="s">
        <v>38</v>
      </c>
      <c r="D30" t="s">
        <v>38</v>
      </c>
      <c r="E30" t="s">
        <v>38</v>
      </c>
      <c r="F30" s="12">
        <v>147.52499999999998</v>
      </c>
      <c r="G30" s="12">
        <v>167.56666666666666</v>
      </c>
      <c r="H30" s="12">
        <v>152.72499999999999</v>
      </c>
      <c r="I30" s="12">
        <v>151.65</v>
      </c>
      <c r="J30" s="12">
        <v>128.19999999999999</v>
      </c>
      <c r="K30" s="12">
        <v>145.92500000000001</v>
      </c>
      <c r="L30" s="12">
        <v>184.125</v>
      </c>
      <c r="M30" s="12">
        <v>142.30000000000001</v>
      </c>
      <c r="N30" s="12">
        <v>116.24999999999999</v>
      </c>
      <c r="O30" s="12">
        <v>151.35</v>
      </c>
      <c r="P30" s="12">
        <v>132</v>
      </c>
      <c r="Q30" s="12">
        <v>158.86666666666667</v>
      </c>
      <c r="R30" s="12">
        <v>152.42500000000001</v>
      </c>
      <c r="S30" s="12">
        <v>172.03333333333333</v>
      </c>
      <c r="T30" s="12">
        <v>147.33333333333334</v>
      </c>
      <c r="U30" s="12">
        <v>133.5</v>
      </c>
      <c r="V30" s="12">
        <v>145.23333333333335</v>
      </c>
      <c r="W30" s="12">
        <v>154.70000000000002</v>
      </c>
      <c r="X30" s="12">
        <v>138.125</v>
      </c>
      <c r="Y30" s="12">
        <v>140.43333333333334</v>
      </c>
      <c r="Z30" s="12">
        <v>144.5</v>
      </c>
      <c r="AA30" s="12">
        <v>125.3</v>
      </c>
      <c r="AB30" s="12">
        <v>137.6</v>
      </c>
      <c r="AC30" s="12">
        <v>152.26666666666665</v>
      </c>
      <c r="AD30" s="12">
        <v>143.63333333333335</v>
      </c>
      <c r="AE30" s="12">
        <v>138.5</v>
      </c>
      <c r="AF30" s="12">
        <v>147.73333333333332</v>
      </c>
    </row>
    <row r="31" spans="1:32" x14ac:dyDescent="0.3">
      <c r="A31" t="s">
        <v>33</v>
      </c>
      <c r="B31">
        <v>2020</v>
      </c>
      <c r="C31" t="s">
        <v>39</v>
      </c>
      <c r="D31" t="s">
        <v>39</v>
      </c>
      <c r="E31" t="s">
        <v>39</v>
      </c>
      <c r="F31" s="12">
        <v>152.69999999999999</v>
      </c>
      <c r="G31" s="12">
        <v>197</v>
      </c>
      <c r="H31" s="12">
        <v>154.6</v>
      </c>
      <c r="I31" s="12">
        <v>153.4</v>
      </c>
      <c r="J31" s="12">
        <v>132.9</v>
      </c>
      <c r="K31" s="12">
        <v>151.80000000000001</v>
      </c>
      <c r="L31" s="12">
        <v>171.2</v>
      </c>
      <c r="M31" s="12">
        <v>152</v>
      </c>
      <c r="N31" s="12">
        <v>116.3</v>
      </c>
      <c r="O31" s="12">
        <v>158.80000000000001</v>
      </c>
      <c r="P31" s="12">
        <v>135.6</v>
      </c>
      <c r="Q31" s="12">
        <v>161.69999999999999</v>
      </c>
      <c r="R31" s="12">
        <v>157</v>
      </c>
      <c r="S31" s="12">
        <v>186.7</v>
      </c>
      <c r="T31" s="12">
        <v>149.1</v>
      </c>
      <c r="U31" s="12">
        <v>136.6</v>
      </c>
      <c r="V31" s="12">
        <v>147.19999999999999</v>
      </c>
      <c r="W31" s="12">
        <v>154.69999999999999</v>
      </c>
      <c r="X31" s="12">
        <v>137.1</v>
      </c>
      <c r="Y31" s="12">
        <v>140.4</v>
      </c>
      <c r="Z31" s="12">
        <v>148.1</v>
      </c>
      <c r="AA31" s="12">
        <v>129.30000000000001</v>
      </c>
      <c r="AB31" s="12">
        <v>144.5</v>
      </c>
      <c r="AC31" s="12">
        <v>152.5</v>
      </c>
      <c r="AD31" s="12">
        <v>152.19999999999999</v>
      </c>
      <c r="AE31" s="12">
        <v>142</v>
      </c>
      <c r="AF31" s="12">
        <v>150.80000000000001</v>
      </c>
    </row>
    <row r="32" spans="1:32" x14ac:dyDescent="0.3">
      <c r="A32" t="s">
        <v>33</v>
      </c>
      <c r="B32">
        <v>2020</v>
      </c>
      <c r="C32" t="s">
        <v>40</v>
      </c>
      <c r="D32" t="s">
        <v>40</v>
      </c>
      <c r="E32" t="s">
        <v>40</v>
      </c>
      <c r="F32" s="12">
        <v>152.69999999999999</v>
      </c>
      <c r="G32" s="12">
        <v>197</v>
      </c>
      <c r="H32" s="12">
        <v>154.6</v>
      </c>
      <c r="I32" s="12">
        <v>153.4</v>
      </c>
      <c r="J32" s="12">
        <v>132.9</v>
      </c>
      <c r="K32" s="12">
        <v>151.80000000000001</v>
      </c>
      <c r="L32" s="12">
        <v>171.2</v>
      </c>
      <c r="M32" s="12">
        <v>152</v>
      </c>
      <c r="N32" s="12">
        <v>116.3</v>
      </c>
      <c r="O32" s="12">
        <v>158.80000000000001</v>
      </c>
      <c r="P32" s="12">
        <v>135.6</v>
      </c>
      <c r="Q32" s="12">
        <v>161.69999999999999</v>
      </c>
      <c r="R32" s="12">
        <v>157</v>
      </c>
      <c r="S32" s="12">
        <v>186.7</v>
      </c>
      <c r="T32" s="12">
        <v>149.1</v>
      </c>
      <c r="U32" s="12">
        <v>136.6</v>
      </c>
      <c r="V32" s="12">
        <v>147.19999999999999</v>
      </c>
      <c r="W32" s="12">
        <v>154.69999999999999</v>
      </c>
      <c r="X32" s="12">
        <v>137.1</v>
      </c>
      <c r="Y32" s="12">
        <v>140.4</v>
      </c>
      <c r="Z32" s="12">
        <v>148.1</v>
      </c>
      <c r="AA32" s="12">
        <v>129.30000000000001</v>
      </c>
      <c r="AB32" s="12">
        <v>144.5</v>
      </c>
      <c r="AC32" s="12">
        <v>152.5</v>
      </c>
      <c r="AD32" s="12">
        <v>152.19999999999999</v>
      </c>
      <c r="AE32" s="12">
        <v>142</v>
      </c>
      <c r="AF32" s="12">
        <v>150.80000000000001</v>
      </c>
    </row>
    <row r="33" spans="1:32" x14ac:dyDescent="0.3">
      <c r="A33" t="s">
        <v>33</v>
      </c>
      <c r="B33">
        <v>2020</v>
      </c>
      <c r="C33" t="s">
        <v>41</v>
      </c>
      <c r="D33" t="s">
        <v>41</v>
      </c>
      <c r="E33" t="s">
        <v>41</v>
      </c>
      <c r="F33" s="12">
        <v>151.6</v>
      </c>
      <c r="G33" s="12">
        <v>197.8</v>
      </c>
      <c r="H33" s="12">
        <v>154.5</v>
      </c>
      <c r="I33" s="12">
        <v>153.4</v>
      </c>
      <c r="J33" s="12">
        <v>133.4</v>
      </c>
      <c r="K33" s="12">
        <v>154.5</v>
      </c>
      <c r="L33" s="12">
        <v>191.9</v>
      </c>
      <c r="M33" s="12">
        <v>151.30000000000001</v>
      </c>
      <c r="N33" s="12">
        <v>116.8</v>
      </c>
      <c r="O33" s="12">
        <v>160</v>
      </c>
      <c r="P33" s="12">
        <v>136.5</v>
      </c>
      <c r="Q33" s="12">
        <v>163.30000000000001</v>
      </c>
      <c r="R33" s="12">
        <v>159.9</v>
      </c>
      <c r="S33" s="12">
        <v>187.2</v>
      </c>
      <c r="T33" s="12">
        <v>150</v>
      </c>
      <c r="U33" s="12">
        <v>135.19999999999999</v>
      </c>
      <c r="V33" s="12">
        <v>147.80000000000001</v>
      </c>
      <c r="W33" s="12">
        <v>155.5</v>
      </c>
      <c r="X33" s="12">
        <v>138.30000000000001</v>
      </c>
      <c r="Y33" s="12">
        <v>144.5</v>
      </c>
      <c r="Z33" s="12">
        <v>148.69999999999999</v>
      </c>
      <c r="AA33" s="12">
        <v>133.9</v>
      </c>
      <c r="AB33" s="12">
        <v>141.19999999999999</v>
      </c>
      <c r="AC33" s="12">
        <v>155.5</v>
      </c>
      <c r="AD33" s="12">
        <v>155.19999999999999</v>
      </c>
      <c r="AE33" s="12">
        <v>144.80000000000001</v>
      </c>
      <c r="AF33" s="12">
        <v>152.9</v>
      </c>
    </row>
    <row r="34" spans="1:32" x14ac:dyDescent="0.3">
      <c r="A34" t="s">
        <v>33</v>
      </c>
      <c r="B34">
        <v>2020</v>
      </c>
      <c r="C34" t="s">
        <v>42</v>
      </c>
      <c r="D34" t="s">
        <v>42</v>
      </c>
      <c r="E34" t="s">
        <v>42</v>
      </c>
      <c r="F34" s="12">
        <v>151.5</v>
      </c>
      <c r="G34" s="12">
        <v>193.1</v>
      </c>
      <c r="H34" s="12">
        <v>157.30000000000001</v>
      </c>
      <c r="I34" s="12">
        <v>153.9</v>
      </c>
      <c r="J34" s="12">
        <v>134.4</v>
      </c>
      <c r="K34" s="12">
        <v>155.4</v>
      </c>
      <c r="L34" s="12">
        <v>202</v>
      </c>
      <c r="M34" s="12">
        <v>150.80000000000001</v>
      </c>
      <c r="N34" s="12">
        <v>118.9</v>
      </c>
      <c r="O34" s="12">
        <v>160.9</v>
      </c>
      <c r="P34" s="12">
        <v>137.69999999999999</v>
      </c>
      <c r="Q34" s="12">
        <v>164.4</v>
      </c>
      <c r="R34" s="12">
        <v>161.30000000000001</v>
      </c>
      <c r="S34" s="12">
        <v>188.7</v>
      </c>
      <c r="T34" s="12">
        <v>150.19999999999999</v>
      </c>
      <c r="U34" s="12">
        <v>136.30000000000001</v>
      </c>
      <c r="V34" s="12">
        <v>148.1</v>
      </c>
      <c r="W34" s="12">
        <v>156.30000000000001</v>
      </c>
      <c r="X34" s="12">
        <v>137.19999999999999</v>
      </c>
      <c r="Y34" s="12">
        <v>145.4</v>
      </c>
      <c r="Z34" s="12">
        <v>150</v>
      </c>
      <c r="AA34" s="12">
        <v>135.1</v>
      </c>
      <c r="AB34" s="12">
        <v>141.80000000000001</v>
      </c>
      <c r="AC34" s="12">
        <v>154.9</v>
      </c>
      <c r="AD34" s="12">
        <v>159.80000000000001</v>
      </c>
      <c r="AE34" s="12">
        <v>146</v>
      </c>
      <c r="AF34" s="12">
        <v>154</v>
      </c>
    </row>
    <row r="35" spans="1:32" x14ac:dyDescent="0.3">
      <c r="A35" t="s">
        <v>33</v>
      </c>
      <c r="B35">
        <v>2020</v>
      </c>
      <c r="C35" t="s">
        <v>43</v>
      </c>
      <c r="D35" t="s">
        <v>43</v>
      </c>
      <c r="E35" t="s">
        <v>43</v>
      </c>
      <c r="F35" s="12">
        <v>150.6</v>
      </c>
      <c r="G35" s="12">
        <v>193.7</v>
      </c>
      <c r="H35" s="12">
        <v>164.8</v>
      </c>
      <c r="I35" s="12">
        <v>153.69999999999999</v>
      </c>
      <c r="J35" s="12">
        <v>135.69999999999999</v>
      </c>
      <c r="K35" s="12">
        <v>155.69999999999999</v>
      </c>
      <c r="L35" s="12">
        <v>226</v>
      </c>
      <c r="M35" s="12">
        <v>152.19999999999999</v>
      </c>
      <c r="N35" s="12">
        <v>118.1</v>
      </c>
      <c r="O35" s="12">
        <v>161.30000000000001</v>
      </c>
      <c r="P35" s="12">
        <v>139.19999999999999</v>
      </c>
      <c r="Q35" s="12">
        <v>164.8</v>
      </c>
      <c r="R35" s="12">
        <v>164.4</v>
      </c>
      <c r="S35" s="12">
        <v>188.7</v>
      </c>
      <c r="T35" s="12">
        <v>150.5</v>
      </c>
      <c r="U35" s="12">
        <v>136.1</v>
      </c>
      <c r="V35" s="12">
        <v>148.30000000000001</v>
      </c>
      <c r="W35" s="12">
        <v>156.5</v>
      </c>
      <c r="X35" s="12">
        <v>137.1</v>
      </c>
      <c r="Y35" s="12">
        <v>145.1</v>
      </c>
      <c r="Z35" s="12">
        <v>151</v>
      </c>
      <c r="AA35" s="12">
        <v>135.4</v>
      </c>
      <c r="AB35" s="12">
        <v>142</v>
      </c>
      <c r="AC35" s="12">
        <v>155.69999999999999</v>
      </c>
      <c r="AD35" s="12">
        <v>158.1</v>
      </c>
      <c r="AE35" s="12">
        <v>146.19999999999999</v>
      </c>
      <c r="AF35" s="12">
        <v>155.19999999999999</v>
      </c>
    </row>
    <row r="36" spans="1:32" x14ac:dyDescent="0.3">
      <c r="A36" t="s">
        <v>33</v>
      </c>
      <c r="B36">
        <v>2020</v>
      </c>
      <c r="C36" t="s">
        <v>45</v>
      </c>
      <c r="D36" t="s">
        <v>45</v>
      </c>
      <c r="E36" t="s">
        <v>45</v>
      </c>
      <c r="F36" s="12">
        <v>149.69999999999999</v>
      </c>
      <c r="G36" s="12">
        <v>195.5</v>
      </c>
      <c r="H36" s="12">
        <v>176.9</v>
      </c>
      <c r="I36" s="12">
        <v>153.9</v>
      </c>
      <c r="J36" s="12">
        <v>138</v>
      </c>
      <c r="K36" s="12">
        <v>150.5</v>
      </c>
      <c r="L36" s="12">
        <v>245.3</v>
      </c>
      <c r="M36" s="12">
        <v>158.69999999999999</v>
      </c>
      <c r="N36" s="12">
        <v>117.2</v>
      </c>
      <c r="O36" s="12">
        <v>161.4</v>
      </c>
      <c r="P36" s="12">
        <v>141.5</v>
      </c>
      <c r="Q36" s="12">
        <v>165.1</v>
      </c>
      <c r="R36" s="12">
        <v>167</v>
      </c>
      <c r="S36" s="12">
        <v>188.8</v>
      </c>
      <c r="T36" s="12">
        <v>151.1</v>
      </c>
      <c r="U36" s="12">
        <v>136.4</v>
      </c>
      <c r="V36" s="12">
        <v>148.80000000000001</v>
      </c>
      <c r="W36" s="12">
        <v>158</v>
      </c>
      <c r="X36" s="12">
        <v>137.30000000000001</v>
      </c>
      <c r="Y36" s="12">
        <v>145.1</v>
      </c>
      <c r="Z36" s="12">
        <v>152</v>
      </c>
      <c r="AA36" s="12">
        <v>135.19999999999999</v>
      </c>
      <c r="AB36" s="12">
        <v>144.4</v>
      </c>
      <c r="AC36" s="12">
        <v>156.4</v>
      </c>
      <c r="AD36" s="12">
        <v>157.9</v>
      </c>
      <c r="AE36" s="12">
        <v>146.6</v>
      </c>
      <c r="AF36" s="12">
        <v>156.69999999999999</v>
      </c>
    </row>
    <row r="37" spans="1:32" x14ac:dyDescent="0.3">
      <c r="A37" t="s">
        <v>33</v>
      </c>
      <c r="B37">
        <v>2020</v>
      </c>
      <c r="C37" t="s">
        <v>46</v>
      </c>
      <c r="D37" t="s">
        <v>46</v>
      </c>
      <c r="E37" t="s">
        <v>46</v>
      </c>
      <c r="F37" s="12">
        <v>149</v>
      </c>
      <c r="G37" s="12">
        <v>195.7</v>
      </c>
      <c r="H37" s="12">
        <v>178.3</v>
      </c>
      <c r="I37" s="12">
        <v>154.19999999999999</v>
      </c>
      <c r="J37" s="12">
        <v>140.69999999999999</v>
      </c>
      <c r="K37" s="12">
        <v>149.69999999999999</v>
      </c>
      <c r="L37" s="12">
        <v>240.9</v>
      </c>
      <c r="M37" s="12">
        <v>161.5</v>
      </c>
      <c r="N37" s="12">
        <v>117.1</v>
      </c>
      <c r="O37" s="12">
        <v>161.9</v>
      </c>
      <c r="P37" s="12">
        <v>143.30000000000001</v>
      </c>
      <c r="Q37" s="12">
        <v>166.1</v>
      </c>
      <c r="R37" s="12">
        <v>167</v>
      </c>
      <c r="S37" s="12">
        <v>190.2</v>
      </c>
      <c r="T37" s="12">
        <v>151.9</v>
      </c>
      <c r="U37" s="12">
        <v>136.69999999999999</v>
      </c>
      <c r="V37" s="12">
        <v>149.6</v>
      </c>
      <c r="W37" s="12">
        <v>158.4</v>
      </c>
      <c r="X37" s="12">
        <v>137.9</v>
      </c>
      <c r="Y37" s="12">
        <v>145.5</v>
      </c>
      <c r="Z37" s="12">
        <v>152.9</v>
      </c>
      <c r="AA37" s="12">
        <v>135.5</v>
      </c>
      <c r="AB37" s="12">
        <v>144.30000000000001</v>
      </c>
      <c r="AC37" s="12">
        <v>156.9</v>
      </c>
      <c r="AD37" s="12">
        <v>157.9</v>
      </c>
      <c r="AE37" s="12">
        <v>146.9</v>
      </c>
      <c r="AF37" s="12">
        <v>156.9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CDBAC-C5FB-4C4F-8561-4A1AE83162AA}">
  <dimension ref="A1:E31"/>
  <sheetViews>
    <sheetView workbookViewId="0">
      <selection activeCell="D15" sqref="D15"/>
    </sheetView>
  </sheetViews>
  <sheetFormatPr defaultRowHeight="14.4" x14ac:dyDescent="0.3"/>
  <cols>
    <col min="1" max="1" width="30.44140625" bestFit="1" customWidth="1"/>
    <col min="2" max="2" width="9.44140625" bestFit="1" customWidth="1"/>
    <col min="3" max="3" width="5.21875" bestFit="1" customWidth="1"/>
    <col min="4" max="4" width="77.109375" bestFit="1" customWidth="1"/>
    <col min="5" max="5" width="17.77734375" bestFit="1" customWidth="1"/>
  </cols>
  <sheetData>
    <row r="1" spans="1:5" x14ac:dyDescent="0.3">
      <c r="A1" s="3" t="s">
        <v>55</v>
      </c>
      <c r="B1" s="3" t="s">
        <v>56</v>
      </c>
      <c r="C1" s="3" t="s">
        <v>57</v>
      </c>
      <c r="D1" s="3" t="s">
        <v>58</v>
      </c>
      <c r="E1" s="3" t="s">
        <v>59</v>
      </c>
    </row>
    <row r="2" spans="1:5" x14ac:dyDescent="0.3">
      <c r="A2" s="4" t="s">
        <v>0</v>
      </c>
      <c r="B2" s="4" t="s">
        <v>60</v>
      </c>
      <c r="C2" s="4" t="s">
        <v>61</v>
      </c>
      <c r="D2" s="4" t="s">
        <v>62</v>
      </c>
      <c r="E2" s="4" t="s">
        <v>63</v>
      </c>
    </row>
    <row r="3" spans="1:5" x14ac:dyDescent="0.3">
      <c r="A3" s="4" t="s">
        <v>1</v>
      </c>
      <c r="B3" s="4" t="s">
        <v>64</v>
      </c>
      <c r="C3" s="4" t="s">
        <v>61</v>
      </c>
      <c r="D3" s="4" t="s">
        <v>66</v>
      </c>
      <c r="E3" s="4" t="s">
        <v>65</v>
      </c>
    </row>
    <row r="4" spans="1:5" s="9" customFormat="1" ht="28.8" x14ac:dyDescent="0.3">
      <c r="A4" s="7" t="s">
        <v>2</v>
      </c>
      <c r="B4" s="7" t="s">
        <v>60</v>
      </c>
      <c r="C4" s="7" t="s">
        <v>67</v>
      </c>
      <c r="D4" s="8" t="s">
        <v>73</v>
      </c>
      <c r="E4" s="7" t="s">
        <v>74</v>
      </c>
    </row>
    <row r="5" spans="1:5" x14ac:dyDescent="0.3">
      <c r="A5" s="4" t="s">
        <v>3</v>
      </c>
      <c r="B5" s="4" t="s">
        <v>64</v>
      </c>
      <c r="C5" s="4" t="s">
        <v>67</v>
      </c>
      <c r="D5" s="4" t="s">
        <v>76</v>
      </c>
      <c r="E5" s="4" t="s">
        <v>65</v>
      </c>
    </row>
    <row r="6" spans="1:5" x14ac:dyDescent="0.3">
      <c r="A6" s="4" t="s">
        <v>4</v>
      </c>
      <c r="B6" s="4" t="s">
        <v>64</v>
      </c>
      <c r="C6" s="4" t="s">
        <v>67</v>
      </c>
      <c r="D6" s="4" t="s">
        <v>76</v>
      </c>
      <c r="E6" s="4" t="s">
        <v>65</v>
      </c>
    </row>
    <row r="7" spans="1:5" x14ac:dyDescent="0.3">
      <c r="A7" s="4" t="s">
        <v>5</v>
      </c>
      <c r="B7" s="4" t="s">
        <v>64</v>
      </c>
      <c r="C7" s="4" t="s">
        <v>67</v>
      </c>
      <c r="D7" s="4" t="s">
        <v>76</v>
      </c>
      <c r="E7" s="4" t="s">
        <v>65</v>
      </c>
    </row>
    <row r="8" spans="1:5" x14ac:dyDescent="0.3">
      <c r="A8" s="4" t="s">
        <v>6</v>
      </c>
      <c r="B8" s="4" t="s">
        <v>64</v>
      </c>
      <c r="C8" s="4" t="s">
        <v>67</v>
      </c>
      <c r="D8" s="4" t="s">
        <v>76</v>
      </c>
      <c r="E8" s="4" t="s">
        <v>65</v>
      </c>
    </row>
    <row r="9" spans="1:5" x14ac:dyDescent="0.3">
      <c r="A9" s="4" t="s">
        <v>7</v>
      </c>
      <c r="B9" s="4" t="s">
        <v>64</v>
      </c>
      <c r="C9" s="4" t="s">
        <v>67</v>
      </c>
      <c r="D9" s="4" t="s">
        <v>76</v>
      </c>
      <c r="E9" s="4" t="s">
        <v>65</v>
      </c>
    </row>
    <row r="10" spans="1:5" x14ac:dyDescent="0.3">
      <c r="A10" s="4" t="s">
        <v>8</v>
      </c>
      <c r="B10" s="4" t="s">
        <v>64</v>
      </c>
      <c r="C10" s="4" t="s">
        <v>67</v>
      </c>
      <c r="D10" s="4" t="s">
        <v>76</v>
      </c>
      <c r="E10" s="4" t="s">
        <v>65</v>
      </c>
    </row>
    <row r="11" spans="1:5" x14ac:dyDescent="0.3">
      <c r="A11" s="4" t="s">
        <v>9</v>
      </c>
      <c r="B11" s="4" t="s">
        <v>64</v>
      </c>
      <c r="C11" s="4" t="s">
        <v>67</v>
      </c>
      <c r="D11" s="4" t="s">
        <v>76</v>
      </c>
      <c r="E11" s="4" t="s">
        <v>65</v>
      </c>
    </row>
    <row r="12" spans="1:5" x14ac:dyDescent="0.3">
      <c r="A12" s="4" t="s">
        <v>10</v>
      </c>
      <c r="B12" s="4" t="s">
        <v>64</v>
      </c>
      <c r="C12" s="4" t="s">
        <v>67</v>
      </c>
      <c r="D12" s="4" t="s">
        <v>76</v>
      </c>
      <c r="E12" s="4" t="s">
        <v>65</v>
      </c>
    </row>
    <row r="13" spans="1:5" x14ac:dyDescent="0.3">
      <c r="A13" s="4" t="s">
        <v>11</v>
      </c>
      <c r="B13" s="4" t="s">
        <v>64</v>
      </c>
      <c r="C13" s="4" t="s">
        <v>67</v>
      </c>
      <c r="D13" s="4" t="s">
        <v>76</v>
      </c>
      <c r="E13" s="4" t="s">
        <v>65</v>
      </c>
    </row>
    <row r="14" spans="1:5" x14ac:dyDescent="0.3">
      <c r="A14" s="4" t="s">
        <v>12</v>
      </c>
      <c r="B14" s="4" t="s">
        <v>64</v>
      </c>
      <c r="C14" s="4" t="s">
        <v>67</v>
      </c>
      <c r="D14" s="4" t="s">
        <v>76</v>
      </c>
      <c r="E14" s="4" t="s">
        <v>65</v>
      </c>
    </row>
    <row r="15" spans="1:5" x14ac:dyDescent="0.3">
      <c r="A15" s="4" t="s">
        <v>13</v>
      </c>
      <c r="B15" s="4" t="s">
        <v>64</v>
      </c>
      <c r="C15" s="4" t="s">
        <v>67</v>
      </c>
      <c r="D15" s="4" t="s">
        <v>76</v>
      </c>
      <c r="E15" s="4" t="s">
        <v>65</v>
      </c>
    </row>
    <row r="16" spans="1:5" x14ac:dyDescent="0.3">
      <c r="A16" s="4" t="s">
        <v>14</v>
      </c>
      <c r="B16" s="4" t="s">
        <v>64</v>
      </c>
      <c r="C16" s="4" t="s">
        <v>67</v>
      </c>
      <c r="D16" s="4" t="s">
        <v>76</v>
      </c>
      <c r="E16" s="4" t="s">
        <v>65</v>
      </c>
    </row>
    <row r="17" spans="1:5" x14ac:dyDescent="0.3">
      <c r="A17" s="4" t="s">
        <v>15</v>
      </c>
      <c r="B17" s="4" t="s">
        <v>64</v>
      </c>
      <c r="C17" s="4" t="s">
        <v>67</v>
      </c>
      <c r="D17" s="4" t="s">
        <v>76</v>
      </c>
      <c r="E17" s="4" t="s">
        <v>65</v>
      </c>
    </row>
    <row r="18" spans="1:5" x14ac:dyDescent="0.3">
      <c r="A18" s="4" t="s">
        <v>16</v>
      </c>
      <c r="B18" s="4" t="s">
        <v>64</v>
      </c>
      <c r="C18" s="4" t="s">
        <v>67</v>
      </c>
      <c r="D18" s="4" t="s">
        <v>76</v>
      </c>
      <c r="E18" s="4" t="s">
        <v>65</v>
      </c>
    </row>
    <row r="19" spans="1:5" x14ac:dyDescent="0.3">
      <c r="A19" s="4" t="s">
        <v>17</v>
      </c>
      <c r="B19" s="4" t="s">
        <v>64</v>
      </c>
      <c r="C19" s="4" t="s">
        <v>67</v>
      </c>
      <c r="D19" s="4" t="s">
        <v>76</v>
      </c>
      <c r="E19" s="4" t="s">
        <v>65</v>
      </c>
    </row>
    <row r="20" spans="1:5" x14ac:dyDescent="0.3">
      <c r="A20" s="4" t="s">
        <v>18</v>
      </c>
      <c r="B20" s="4" t="s">
        <v>64</v>
      </c>
      <c r="C20" s="4" t="s">
        <v>67</v>
      </c>
      <c r="D20" s="4" t="s">
        <v>76</v>
      </c>
      <c r="E20" s="4" t="s">
        <v>65</v>
      </c>
    </row>
    <row r="21" spans="1:5" x14ac:dyDescent="0.3">
      <c r="A21" s="4" t="s">
        <v>19</v>
      </c>
      <c r="B21" s="4" t="s">
        <v>64</v>
      </c>
      <c r="C21" s="4" t="s">
        <v>67</v>
      </c>
      <c r="D21" s="4" t="s">
        <v>76</v>
      </c>
      <c r="E21" s="4" t="s">
        <v>65</v>
      </c>
    </row>
    <row r="22" spans="1:5" x14ac:dyDescent="0.3">
      <c r="A22" s="4" t="s">
        <v>20</v>
      </c>
      <c r="B22" s="4" t="s">
        <v>64</v>
      </c>
      <c r="C22" s="4" t="s">
        <v>67</v>
      </c>
      <c r="D22" s="4" t="s">
        <v>76</v>
      </c>
      <c r="E22" s="4" t="s">
        <v>65</v>
      </c>
    </row>
    <row r="23" spans="1:5" x14ac:dyDescent="0.3">
      <c r="A23" s="4" t="s">
        <v>21</v>
      </c>
      <c r="B23" s="4" t="s">
        <v>64</v>
      </c>
      <c r="C23" s="4" t="s">
        <v>67</v>
      </c>
      <c r="D23" s="4" t="s">
        <v>76</v>
      </c>
      <c r="E23" s="4" t="s">
        <v>65</v>
      </c>
    </row>
    <row r="24" spans="1:5" x14ac:dyDescent="0.3">
      <c r="A24" s="4" t="s">
        <v>22</v>
      </c>
      <c r="B24" s="4" t="s">
        <v>64</v>
      </c>
      <c r="C24" s="4" t="s">
        <v>67</v>
      </c>
      <c r="D24" s="4" t="s">
        <v>76</v>
      </c>
      <c r="E24" s="4" t="s">
        <v>65</v>
      </c>
    </row>
    <row r="25" spans="1:5" x14ac:dyDescent="0.3">
      <c r="A25" s="4" t="s">
        <v>23</v>
      </c>
      <c r="B25" s="4" t="s">
        <v>64</v>
      </c>
      <c r="C25" s="4" t="s">
        <v>67</v>
      </c>
      <c r="D25" s="4" t="s">
        <v>76</v>
      </c>
      <c r="E25" s="4" t="s">
        <v>65</v>
      </c>
    </row>
    <row r="26" spans="1:5" x14ac:dyDescent="0.3">
      <c r="A26" s="4" t="s">
        <v>24</v>
      </c>
      <c r="B26" s="4" t="s">
        <v>64</v>
      </c>
      <c r="C26" s="4" t="s">
        <v>67</v>
      </c>
      <c r="D26" s="4" t="s">
        <v>76</v>
      </c>
      <c r="E26" s="4" t="s">
        <v>65</v>
      </c>
    </row>
    <row r="27" spans="1:5" x14ac:dyDescent="0.3">
      <c r="A27" s="4" t="s">
        <v>25</v>
      </c>
      <c r="B27" s="4" t="s">
        <v>64</v>
      </c>
      <c r="C27" s="4" t="s">
        <v>67</v>
      </c>
      <c r="D27" s="4" t="s">
        <v>76</v>
      </c>
      <c r="E27" s="4" t="s">
        <v>65</v>
      </c>
    </row>
    <row r="28" spans="1:5" x14ac:dyDescent="0.3">
      <c r="A28" s="4" t="s">
        <v>26</v>
      </c>
      <c r="B28" s="4" t="s">
        <v>64</v>
      </c>
      <c r="C28" s="4" t="s">
        <v>67</v>
      </c>
      <c r="D28" s="4" t="s">
        <v>76</v>
      </c>
      <c r="E28" s="4" t="s">
        <v>65</v>
      </c>
    </row>
    <row r="29" spans="1:5" x14ac:dyDescent="0.3">
      <c r="A29" s="4" t="s">
        <v>27</v>
      </c>
      <c r="B29" s="4" t="s">
        <v>64</v>
      </c>
      <c r="C29" s="4" t="s">
        <v>67</v>
      </c>
      <c r="D29" s="4" t="s">
        <v>76</v>
      </c>
      <c r="E29" s="4" t="s">
        <v>65</v>
      </c>
    </row>
    <row r="30" spans="1:5" x14ac:dyDescent="0.3">
      <c r="A30" s="4" t="s">
        <v>28</v>
      </c>
      <c r="B30" s="4" t="s">
        <v>64</v>
      </c>
      <c r="C30" s="4" t="s">
        <v>67</v>
      </c>
      <c r="D30" s="4" t="s">
        <v>76</v>
      </c>
      <c r="E30" s="4" t="s">
        <v>65</v>
      </c>
    </row>
    <row r="31" spans="1:5" x14ac:dyDescent="0.3">
      <c r="A31" s="4" t="s">
        <v>29</v>
      </c>
      <c r="B31" s="4" t="s">
        <v>64</v>
      </c>
      <c r="C31" s="4" t="s">
        <v>67</v>
      </c>
      <c r="D31" s="4" t="s">
        <v>76</v>
      </c>
      <c r="E31" s="4"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D6460-E990-4F51-A1CA-2DA71C4AC629}">
  <dimension ref="A1:N60"/>
  <sheetViews>
    <sheetView topLeftCell="A13" workbookViewId="0">
      <selection activeCell="A30" sqref="A30"/>
    </sheetView>
  </sheetViews>
  <sheetFormatPr defaultRowHeight="14.4" x14ac:dyDescent="0.3"/>
  <cols>
    <col min="1" max="1" width="7.109375" bestFit="1" customWidth="1"/>
    <col min="2" max="2" width="8.109375" bestFit="1" customWidth="1"/>
    <col min="3" max="3" width="7.88671875" bestFit="1" customWidth="1"/>
    <col min="4" max="4" width="17.44140625" bestFit="1" customWidth="1"/>
    <col min="5" max="5" width="14.77734375" bestFit="1" customWidth="1"/>
    <col min="6" max="6" width="7.44140625" bestFit="1" customWidth="1"/>
    <col min="7" max="7" width="6.44140625" bestFit="1" customWidth="1"/>
    <col min="8" max="8" width="11.6640625" bestFit="1" customWidth="1"/>
    <col min="9" max="9" width="13.21875" bestFit="1" customWidth="1"/>
    <col min="10" max="10" width="9.88671875" bestFit="1" customWidth="1"/>
    <col min="11" max="11" width="26.33203125" bestFit="1" customWidth="1"/>
    <col min="12" max="12" width="12.5546875" bestFit="1" customWidth="1"/>
  </cols>
  <sheetData>
    <row r="1" spans="1:14" s="4" customFormat="1" x14ac:dyDescent="0.3">
      <c r="A1" s="61" t="s">
        <v>2</v>
      </c>
      <c r="B1" s="61" t="s">
        <v>205</v>
      </c>
      <c r="C1" s="61" t="s">
        <v>206</v>
      </c>
      <c r="D1" s="61" t="s">
        <v>15</v>
      </c>
      <c r="E1" s="61" t="s">
        <v>109</v>
      </c>
      <c r="F1" s="61" t="s">
        <v>20</v>
      </c>
      <c r="G1" s="61" t="s">
        <v>108</v>
      </c>
      <c r="H1" s="61" t="s">
        <v>111</v>
      </c>
      <c r="I1" s="61" t="s">
        <v>110</v>
      </c>
      <c r="J1" s="61" t="s">
        <v>113</v>
      </c>
      <c r="K1" s="61" t="s">
        <v>112</v>
      </c>
      <c r="L1" s="61" t="s">
        <v>28</v>
      </c>
    </row>
    <row r="2" spans="1:14" s="4" customFormat="1" x14ac:dyDescent="0.3">
      <c r="A2" s="92">
        <v>44197</v>
      </c>
      <c r="B2" s="93">
        <v>3918.56</v>
      </c>
      <c r="C2" s="94">
        <v>9.1700000000000004E-2</v>
      </c>
      <c r="D2" s="4">
        <v>2263</v>
      </c>
      <c r="E2" s="4">
        <v>455.8</v>
      </c>
      <c r="F2" s="4">
        <v>307.7</v>
      </c>
      <c r="G2" s="4">
        <v>147.9</v>
      </c>
      <c r="H2" s="4">
        <v>316.10000000000002</v>
      </c>
      <c r="I2" s="4">
        <v>141.9</v>
      </c>
      <c r="J2" s="4">
        <v>149.6</v>
      </c>
      <c r="K2" s="4">
        <v>159.19999999999999</v>
      </c>
      <c r="L2" s="4">
        <v>151.9</v>
      </c>
    </row>
    <row r="3" spans="1:14" s="4" customFormat="1" x14ac:dyDescent="0.3">
      <c r="A3" s="95">
        <v>44228</v>
      </c>
      <c r="B3" s="96">
        <v>4399.41</v>
      </c>
      <c r="C3" s="97">
        <v>0.1227</v>
      </c>
      <c r="D3" s="4">
        <v>2227.6000000000004</v>
      </c>
      <c r="E3" s="4">
        <v>460.40000000000003</v>
      </c>
      <c r="F3" s="4">
        <v>310.70000000000005</v>
      </c>
      <c r="G3" s="4">
        <v>152.4</v>
      </c>
      <c r="H3" s="4">
        <v>317.10000000000002</v>
      </c>
      <c r="I3" s="4">
        <v>145.1</v>
      </c>
      <c r="J3" s="4">
        <v>151.5</v>
      </c>
      <c r="K3" s="4">
        <v>159.5</v>
      </c>
      <c r="L3" s="4">
        <v>153.4</v>
      </c>
      <c r="N3" s="102"/>
    </row>
    <row r="4" spans="1:14" s="4" customFormat="1" x14ac:dyDescent="0.3">
      <c r="A4" s="92">
        <v>44256</v>
      </c>
      <c r="B4" s="93">
        <v>4646.3599999999997</v>
      </c>
      <c r="C4" s="94">
        <v>5.6099999999999997E-2</v>
      </c>
      <c r="D4" s="4">
        <v>2227.5</v>
      </c>
      <c r="E4" s="4">
        <v>462.1</v>
      </c>
      <c r="F4" s="4">
        <v>311.10000000000002</v>
      </c>
      <c r="G4" s="4">
        <v>155.5</v>
      </c>
      <c r="H4" s="4">
        <v>315.5</v>
      </c>
      <c r="I4" s="4">
        <v>146.19999999999999</v>
      </c>
      <c r="J4" s="4">
        <v>152.6</v>
      </c>
      <c r="K4" s="4">
        <v>160.19999999999999</v>
      </c>
      <c r="L4" s="4">
        <v>153.80000000000001</v>
      </c>
      <c r="N4" s="101"/>
    </row>
    <row r="5" spans="1:14" s="4" customFormat="1" x14ac:dyDescent="0.3">
      <c r="A5" s="95">
        <v>44287</v>
      </c>
      <c r="B5" s="96">
        <v>4684.6400000000003</v>
      </c>
      <c r="C5" s="97">
        <v>8.2000000000000007E-3</v>
      </c>
      <c r="D5" s="4">
        <v>2252.9</v>
      </c>
      <c r="E5" s="4">
        <v>464.6</v>
      </c>
      <c r="F5" s="4">
        <v>313.20000000000005</v>
      </c>
      <c r="G5" s="4">
        <v>155.6</v>
      </c>
      <c r="H5" s="4">
        <v>317.70000000000005</v>
      </c>
      <c r="I5" s="4">
        <v>146.6</v>
      </c>
      <c r="J5" s="4">
        <v>153.19999999999999</v>
      </c>
      <c r="K5" s="4">
        <v>160.30000000000001</v>
      </c>
      <c r="L5" s="4">
        <v>154.4</v>
      </c>
    </row>
    <row r="6" spans="1:14" s="4" customFormat="1" x14ac:dyDescent="0.3">
      <c r="A6" s="92">
        <v>44317</v>
      </c>
      <c r="B6" s="93">
        <v>4870.9799999999996</v>
      </c>
      <c r="C6" s="94">
        <v>3.9800000000000002E-2</v>
      </c>
      <c r="D6" s="4">
        <v>2297.6000000000004</v>
      </c>
      <c r="E6" s="4">
        <v>474.29999999999995</v>
      </c>
      <c r="F6" s="4">
        <v>316.29999999999995</v>
      </c>
      <c r="G6" s="4">
        <v>159.4</v>
      </c>
      <c r="H6" s="4">
        <v>324.39999999999998</v>
      </c>
      <c r="I6" s="4">
        <v>148.9</v>
      </c>
      <c r="J6" s="4">
        <v>155.80000000000001</v>
      </c>
      <c r="K6" s="4">
        <v>161.19999999999999</v>
      </c>
      <c r="L6" s="4">
        <v>156.80000000000001</v>
      </c>
    </row>
    <row r="7" spans="1:14" s="4" customFormat="1" x14ac:dyDescent="0.3">
      <c r="A7" s="95">
        <v>44348</v>
      </c>
      <c r="B7" s="96">
        <v>5281.48</v>
      </c>
      <c r="C7" s="97">
        <v>8.43E-2</v>
      </c>
      <c r="D7" s="4">
        <v>2324.7000000000003</v>
      </c>
      <c r="E7" s="4">
        <v>474.7</v>
      </c>
      <c r="F7" s="4">
        <v>315.3</v>
      </c>
      <c r="G7" s="4">
        <v>159.80000000000001</v>
      </c>
      <c r="H7" s="4">
        <v>325.10000000000002</v>
      </c>
      <c r="I7" s="4">
        <v>150.69999999999999</v>
      </c>
      <c r="J7" s="4">
        <v>154.9</v>
      </c>
      <c r="K7" s="4">
        <v>161.69999999999999</v>
      </c>
      <c r="L7" s="4">
        <v>157.6</v>
      </c>
    </row>
    <row r="8" spans="1:14" s="4" customFormat="1" x14ac:dyDescent="0.3">
      <c r="A8" s="92">
        <v>44378</v>
      </c>
      <c r="B8" s="93">
        <v>5460.9</v>
      </c>
      <c r="C8" s="94">
        <v>3.4000000000000002E-2</v>
      </c>
      <c r="D8" s="4">
        <v>2338.1999999999998</v>
      </c>
      <c r="E8" s="4">
        <v>477.29999999999995</v>
      </c>
      <c r="F8" s="4">
        <v>317.3</v>
      </c>
      <c r="G8" s="4">
        <v>160.69999999999999</v>
      </c>
      <c r="H8" s="4">
        <v>327.10000000000002</v>
      </c>
      <c r="I8" s="4">
        <v>153.1</v>
      </c>
      <c r="J8" s="4">
        <v>155.30000000000001</v>
      </c>
      <c r="K8" s="4">
        <v>163.19999999999999</v>
      </c>
      <c r="L8" s="4">
        <v>159</v>
      </c>
    </row>
    <row r="9" spans="1:14" s="4" customFormat="1" x14ac:dyDescent="0.3">
      <c r="A9" s="95">
        <v>44409</v>
      </c>
      <c r="B9" s="96">
        <v>5108.7299999999996</v>
      </c>
      <c r="C9" s="97">
        <v>-6.4500000000000002E-2</v>
      </c>
      <c r="D9" s="4">
        <v>2334.1</v>
      </c>
      <c r="E9" s="4">
        <v>483</v>
      </c>
      <c r="F9" s="4">
        <v>319.60000000000002</v>
      </c>
      <c r="G9" s="4">
        <v>162.6</v>
      </c>
      <c r="H9" s="4">
        <v>328.4</v>
      </c>
      <c r="I9" s="4">
        <v>154</v>
      </c>
      <c r="J9" s="4">
        <v>157.6</v>
      </c>
      <c r="K9" s="4">
        <v>163.80000000000001</v>
      </c>
      <c r="L9" s="4">
        <v>160</v>
      </c>
    </row>
    <row r="10" spans="1:14" s="4" customFormat="1" x14ac:dyDescent="0.3">
      <c r="A10" s="92">
        <v>44440</v>
      </c>
      <c r="B10" s="93">
        <v>5359.17</v>
      </c>
      <c r="C10" s="94">
        <v>4.9000000000000002E-2</v>
      </c>
      <c r="D10" s="4">
        <v>2334.1</v>
      </c>
      <c r="E10" s="4">
        <v>483.2</v>
      </c>
      <c r="F10" s="4">
        <v>319.60000000000002</v>
      </c>
      <c r="G10" s="4">
        <v>162.6</v>
      </c>
      <c r="H10" s="4">
        <v>328.4</v>
      </c>
      <c r="I10" s="4">
        <v>154</v>
      </c>
      <c r="J10" s="4">
        <v>157.69999999999999</v>
      </c>
      <c r="K10" s="4">
        <v>163.69999999999999</v>
      </c>
      <c r="L10" s="4">
        <v>160</v>
      </c>
    </row>
    <row r="11" spans="1:14" s="4" customFormat="1" x14ac:dyDescent="0.3">
      <c r="A11" s="95">
        <v>44470</v>
      </c>
      <c r="B11" s="96">
        <v>6146.58</v>
      </c>
      <c r="C11" s="97">
        <v>0.1469</v>
      </c>
      <c r="D11" s="4">
        <v>2368.1999999999998</v>
      </c>
      <c r="E11" s="4">
        <v>486.3</v>
      </c>
      <c r="F11" s="4">
        <v>322</v>
      </c>
      <c r="G11" s="4">
        <v>164.2</v>
      </c>
      <c r="H11" s="4">
        <v>329.9</v>
      </c>
      <c r="I11" s="4">
        <v>155.69999999999999</v>
      </c>
      <c r="J11" s="4">
        <v>158.6</v>
      </c>
      <c r="K11" s="4">
        <v>163.9</v>
      </c>
      <c r="L11" s="4">
        <v>161</v>
      </c>
    </row>
    <row r="12" spans="1:14" s="4" customFormat="1" x14ac:dyDescent="0.3">
      <c r="A12" s="92">
        <v>44501</v>
      </c>
      <c r="B12" s="93">
        <v>5952.69</v>
      </c>
      <c r="C12" s="94">
        <v>-3.15E-2</v>
      </c>
      <c r="D12" s="4">
        <v>2387</v>
      </c>
      <c r="E12" s="4">
        <v>490.40000000000003</v>
      </c>
      <c r="F12" s="4">
        <v>323.5</v>
      </c>
      <c r="G12" s="4">
        <v>163.9</v>
      </c>
      <c r="H12" s="4">
        <v>332.1</v>
      </c>
      <c r="I12" s="4">
        <v>154.80000000000001</v>
      </c>
      <c r="J12" s="4">
        <v>159.80000000000001</v>
      </c>
      <c r="K12" s="4">
        <v>164.3</v>
      </c>
      <c r="L12" s="4">
        <v>161.4</v>
      </c>
    </row>
    <row r="13" spans="1:14" s="4" customFormat="1" x14ac:dyDescent="0.3">
      <c r="A13" s="95">
        <v>44531</v>
      </c>
      <c r="B13" s="96">
        <v>5504.55</v>
      </c>
      <c r="C13" s="97">
        <v>-7.5300000000000006E-2</v>
      </c>
      <c r="D13" s="4">
        <v>2373.3000000000002</v>
      </c>
      <c r="E13" s="4">
        <v>494.2</v>
      </c>
      <c r="F13" s="4">
        <v>323.60000000000002</v>
      </c>
      <c r="G13" s="4">
        <v>164.1</v>
      </c>
      <c r="H13" s="4">
        <v>333.2</v>
      </c>
      <c r="I13" s="4">
        <v>155.69999999999999</v>
      </c>
      <c r="J13" s="4">
        <v>160.6</v>
      </c>
      <c r="K13" s="4">
        <v>164.4</v>
      </c>
      <c r="L13" s="4">
        <v>162</v>
      </c>
    </row>
    <row r="14" spans="1:14" s="4" customFormat="1" x14ac:dyDescent="0.3">
      <c r="A14" s="92">
        <v>44562</v>
      </c>
      <c r="B14" s="93">
        <v>6247.71</v>
      </c>
      <c r="C14" s="94">
        <v>0.13500000000000001</v>
      </c>
      <c r="D14" s="4">
        <v>2356.3999999999996</v>
      </c>
      <c r="E14" s="4">
        <v>499.1</v>
      </c>
      <c r="F14" s="4">
        <v>325.60000000000002</v>
      </c>
      <c r="G14" s="4">
        <v>164.2</v>
      </c>
      <c r="H14" s="4">
        <v>334.4</v>
      </c>
      <c r="I14" s="4">
        <v>156.5</v>
      </c>
      <c r="J14" s="4">
        <v>161.19999999999999</v>
      </c>
      <c r="K14" s="4">
        <v>164.7</v>
      </c>
      <c r="L14" s="4">
        <v>162.69999999999999</v>
      </c>
    </row>
    <row r="15" spans="1:14" s="4" customFormat="1" x14ac:dyDescent="0.3">
      <c r="A15" s="95">
        <v>44593</v>
      </c>
      <c r="B15" s="96">
        <v>7018.51</v>
      </c>
      <c r="C15" s="97">
        <v>0.1234</v>
      </c>
      <c r="D15" s="4">
        <v>2354.0000000000005</v>
      </c>
      <c r="E15" s="4">
        <v>502.80000000000007</v>
      </c>
      <c r="F15" s="4">
        <v>327.3</v>
      </c>
      <c r="G15" s="4">
        <v>165.7</v>
      </c>
      <c r="H15" s="4">
        <v>336.6</v>
      </c>
      <c r="I15" s="4">
        <v>156.9</v>
      </c>
      <c r="J15" s="4">
        <v>162.1</v>
      </c>
      <c r="K15" s="4">
        <v>165.4</v>
      </c>
      <c r="L15" s="4">
        <v>163.5</v>
      </c>
    </row>
    <row r="16" spans="1:14" s="4" customFormat="1" x14ac:dyDescent="0.3">
      <c r="A16" s="92">
        <v>44621</v>
      </c>
      <c r="B16" s="93">
        <v>8569.8799999999992</v>
      </c>
      <c r="C16" s="94">
        <v>0.221</v>
      </c>
      <c r="D16" s="4">
        <v>2377.9</v>
      </c>
      <c r="E16" s="4">
        <v>507.79999999999995</v>
      </c>
      <c r="F16" s="4">
        <v>328.1</v>
      </c>
      <c r="G16" s="4">
        <v>167.2</v>
      </c>
      <c r="H16" s="4">
        <v>340.2</v>
      </c>
      <c r="I16" s="4">
        <v>157.9</v>
      </c>
      <c r="J16" s="4">
        <v>163.30000000000001</v>
      </c>
      <c r="K16" s="4">
        <v>166</v>
      </c>
      <c r="L16" s="4">
        <v>164.6</v>
      </c>
    </row>
    <row r="17" spans="1:12" s="4" customFormat="1" x14ac:dyDescent="0.3">
      <c r="A17" s="95">
        <v>44652</v>
      </c>
      <c r="B17" s="96">
        <v>7877.96</v>
      </c>
      <c r="C17" s="97">
        <v>-8.0699999999999994E-2</v>
      </c>
      <c r="D17" s="4">
        <v>2408.2000000000003</v>
      </c>
      <c r="E17" s="4">
        <v>513.20000000000005</v>
      </c>
      <c r="F17" s="4">
        <v>331</v>
      </c>
      <c r="G17" s="4">
        <v>172.2</v>
      </c>
      <c r="H17" s="4">
        <v>342.8</v>
      </c>
      <c r="I17" s="4">
        <v>162.6</v>
      </c>
      <c r="J17" s="4">
        <v>164.4</v>
      </c>
      <c r="K17" s="4">
        <v>166.9</v>
      </c>
      <c r="L17" s="4">
        <v>166.8</v>
      </c>
    </row>
    <row r="18" spans="1:12" s="4" customFormat="1" x14ac:dyDescent="0.3">
      <c r="A18" s="92">
        <v>44682</v>
      </c>
      <c r="B18" s="93">
        <v>8511.74</v>
      </c>
      <c r="C18" s="94">
        <v>8.0500000000000002E-2</v>
      </c>
      <c r="D18" s="4">
        <v>2433.0000000000005</v>
      </c>
      <c r="E18" s="4">
        <v>518.6</v>
      </c>
      <c r="F18" s="4">
        <v>332.7</v>
      </c>
      <c r="G18" s="4">
        <v>174.6</v>
      </c>
      <c r="H18" s="4">
        <v>343.20000000000005</v>
      </c>
      <c r="I18" s="4">
        <v>163</v>
      </c>
      <c r="J18" s="4">
        <v>165.1</v>
      </c>
      <c r="K18" s="4">
        <v>167.9</v>
      </c>
      <c r="L18" s="4">
        <v>167.5</v>
      </c>
    </row>
    <row r="19" spans="1:12" s="4" customFormat="1" x14ac:dyDescent="0.3">
      <c r="A19" s="95">
        <v>44713</v>
      </c>
      <c r="B19" s="96">
        <v>9119.5499999999993</v>
      </c>
      <c r="C19" s="97">
        <v>7.1400000000000005E-2</v>
      </c>
      <c r="D19" s="4">
        <v>2456.2000000000003</v>
      </c>
      <c r="E19" s="4">
        <v>523</v>
      </c>
      <c r="F19" s="4">
        <v>333.20000000000005</v>
      </c>
      <c r="G19" s="4">
        <v>176</v>
      </c>
      <c r="H19" s="4">
        <v>344.8</v>
      </c>
      <c r="I19" s="4">
        <v>161.1</v>
      </c>
      <c r="J19" s="4">
        <v>165.8</v>
      </c>
      <c r="K19" s="4">
        <v>169</v>
      </c>
      <c r="L19" s="4">
        <v>167.5</v>
      </c>
    </row>
    <row r="20" spans="1:12" s="4" customFormat="1" x14ac:dyDescent="0.3">
      <c r="A20" s="92">
        <v>44743</v>
      </c>
      <c r="B20" s="93">
        <v>8366.39</v>
      </c>
      <c r="C20" s="94">
        <v>-8.2600000000000007E-2</v>
      </c>
      <c r="D20" s="4">
        <v>2460.9</v>
      </c>
      <c r="E20" s="4">
        <v>526.90000000000009</v>
      </c>
      <c r="F20" s="4">
        <v>335.20000000000005</v>
      </c>
      <c r="G20" s="4">
        <v>179.6</v>
      </c>
      <c r="H20" s="4">
        <v>345.79999999999995</v>
      </c>
      <c r="I20" s="4">
        <v>161.6</v>
      </c>
      <c r="J20" s="4">
        <v>166.3</v>
      </c>
      <c r="K20" s="4">
        <v>171.4</v>
      </c>
      <c r="L20" s="4">
        <v>168.4</v>
      </c>
    </row>
    <row r="21" spans="1:12" s="4" customFormat="1" x14ac:dyDescent="0.3">
      <c r="A21" s="95">
        <v>44774</v>
      </c>
      <c r="B21" s="96">
        <v>7634.9</v>
      </c>
      <c r="C21" s="97">
        <v>-8.7400000000000005E-2</v>
      </c>
      <c r="D21" s="4">
        <v>2464.2000000000003</v>
      </c>
      <c r="E21" s="4">
        <v>530.70000000000005</v>
      </c>
      <c r="F21" s="4">
        <v>337.5</v>
      </c>
      <c r="G21" s="4">
        <v>178.8</v>
      </c>
      <c r="H21" s="4">
        <v>348</v>
      </c>
      <c r="I21" s="4">
        <v>161.9</v>
      </c>
      <c r="J21" s="4">
        <v>166.9</v>
      </c>
      <c r="K21" s="4">
        <v>172.3</v>
      </c>
      <c r="L21" s="4">
        <v>169.1</v>
      </c>
    </row>
    <row r="22" spans="1:12" s="4" customFormat="1" x14ac:dyDescent="0.3">
      <c r="A22" s="92">
        <v>44805</v>
      </c>
      <c r="B22" s="93">
        <v>7079.45</v>
      </c>
      <c r="C22" s="94">
        <v>-7.2800000000000004E-2</v>
      </c>
      <c r="D22" s="4">
        <v>2476.8000000000002</v>
      </c>
      <c r="E22" s="4">
        <v>535.1</v>
      </c>
      <c r="F22" s="4">
        <v>339</v>
      </c>
      <c r="G22" s="4">
        <v>179.5</v>
      </c>
      <c r="H22" s="4">
        <v>348.70000000000005</v>
      </c>
      <c r="I22" s="4">
        <v>162.30000000000001</v>
      </c>
      <c r="J22" s="4">
        <v>167.6</v>
      </c>
      <c r="K22" s="4">
        <v>173.1</v>
      </c>
      <c r="L22" s="4">
        <v>169.7</v>
      </c>
    </row>
    <row r="23" spans="1:12" s="4" customFormat="1" x14ac:dyDescent="0.3">
      <c r="A23" s="95">
        <v>44835</v>
      </c>
      <c r="B23" s="96">
        <v>7437.13</v>
      </c>
      <c r="C23" s="97">
        <v>5.0500000000000003E-2</v>
      </c>
      <c r="D23" s="4">
        <v>2493.6000000000004</v>
      </c>
      <c r="E23" s="4">
        <v>538.20000000000005</v>
      </c>
      <c r="F23" s="4">
        <v>341.6</v>
      </c>
      <c r="G23" s="4">
        <v>180.5</v>
      </c>
      <c r="H23" s="4">
        <v>350.79999999999995</v>
      </c>
      <c r="I23" s="4">
        <v>162.9</v>
      </c>
      <c r="J23" s="4">
        <v>168.2</v>
      </c>
      <c r="K23" s="4">
        <v>173.4</v>
      </c>
      <c r="L23" s="4">
        <v>170.5</v>
      </c>
    </row>
    <row r="24" spans="1:12" s="4" customFormat="1" x14ac:dyDescent="0.3">
      <c r="A24" s="92">
        <v>44866</v>
      </c>
      <c r="B24" s="93">
        <v>7150.11</v>
      </c>
      <c r="C24" s="94">
        <v>-3.8600000000000002E-2</v>
      </c>
      <c r="D24" s="4">
        <v>2493.7000000000003</v>
      </c>
      <c r="E24" s="4">
        <v>541.4</v>
      </c>
      <c r="F24" s="4">
        <v>343.20000000000005</v>
      </c>
      <c r="G24" s="4">
        <v>181.3</v>
      </c>
      <c r="H24" s="4">
        <v>353.4</v>
      </c>
      <c r="I24" s="4">
        <v>163</v>
      </c>
      <c r="J24" s="4">
        <v>168.5</v>
      </c>
      <c r="K24" s="4">
        <v>173.7</v>
      </c>
      <c r="L24" s="4">
        <v>171.1</v>
      </c>
    </row>
    <row r="25" spans="1:12" s="4" customFormat="1" x14ac:dyDescent="0.3">
      <c r="A25" s="95">
        <v>44896</v>
      </c>
      <c r="B25" s="96">
        <v>6429.95</v>
      </c>
      <c r="C25" s="97">
        <v>-0.1007</v>
      </c>
      <c r="D25" s="4">
        <v>2480.7000000000003</v>
      </c>
      <c r="E25" s="4">
        <v>544</v>
      </c>
      <c r="F25" s="4">
        <v>342.79999999999995</v>
      </c>
      <c r="G25" s="4">
        <v>182</v>
      </c>
      <c r="H25" s="4">
        <v>356.9</v>
      </c>
      <c r="I25" s="4">
        <v>163.4</v>
      </c>
      <c r="J25" s="4">
        <v>168.9</v>
      </c>
      <c r="K25" s="4">
        <v>174.1</v>
      </c>
      <c r="L25" s="4">
        <v>172</v>
      </c>
    </row>
    <row r="26" spans="1:12" s="4" customFormat="1" x14ac:dyDescent="0.3">
      <c r="A26" s="92">
        <v>44927</v>
      </c>
      <c r="B26" s="93">
        <v>6584.69</v>
      </c>
      <c r="C26" s="94">
        <v>2.41E-2</v>
      </c>
      <c r="D26" s="4">
        <v>2490.8999999999996</v>
      </c>
      <c r="E26" s="4">
        <v>546.29999999999995</v>
      </c>
      <c r="F26" s="4">
        <v>345</v>
      </c>
      <c r="G26" s="4">
        <v>182</v>
      </c>
      <c r="H26" s="4">
        <v>360.9</v>
      </c>
      <c r="I26" s="4">
        <v>163.6</v>
      </c>
      <c r="J26" s="4">
        <v>169.5</v>
      </c>
      <c r="K26" s="4">
        <v>174.3</v>
      </c>
      <c r="L26" s="4">
        <v>172.8</v>
      </c>
    </row>
    <row r="27" spans="1:12" s="4" customFormat="1" x14ac:dyDescent="0.3">
      <c r="A27" s="95">
        <v>44958</v>
      </c>
      <c r="B27" s="96">
        <v>6628.99</v>
      </c>
      <c r="C27" s="97">
        <v>6.7000000000000002E-3</v>
      </c>
      <c r="D27" s="4">
        <v>2478.6</v>
      </c>
      <c r="E27" s="4">
        <v>550</v>
      </c>
      <c r="F27" s="4">
        <v>347.7</v>
      </c>
      <c r="G27" s="4">
        <v>182.1</v>
      </c>
      <c r="H27" s="4">
        <v>365.4</v>
      </c>
      <c r="I27" s="4">
        <v>164.2</v>
      </c>
      <c r="J27" s="4">
        <v>170.3</v>
      </c>
      <c r="K27" s="4">
        <v>175</v>
      </c>
      <c r="L27" s="4">
        <v>174.1</v>
      </c>
    </row>
    <row r="28" spans="1:12" s="4" customFormat="1" x14ac:dyDescent="0.3">
      <c r="A28" s="92">
        <v>44986</v>
      </c>
      <c r="B28" s="93">
        <v>6292.9</v>
      </c>
      <c r="C28" s="94">
        <v>-5.0700000000000002E-2</v>
      </c>
      <c r="D28" s="4">
        <v>2478.6999999999998</v>
      </c>
      <c r="E28" s="4">
        <v>549.9</v>
      </c>
      <c r="F28" s="4">
        <v>347.7</v>
      </c>
      <c r="G28" s="4">
        <v>181.9</v>
      </c>
      <c r="H28" s="4">
        <v>365.4</v>
      </c>
      <c r="I28" s="4">
        <v>164.2</v>
      </c>
      <c r="J28" s="4">
        <v>170.3</v>
      </c>
      <c r="K28" s="4">
        <v>175</v>
      </c>
      <c r="L28" s="4">
        <v>174.1</v>
      </c>
    </row>
    <row r="29" spans="1:12" s="4" customFormat="1" x14ac:dyDescent="0.3">
      <c r="A29" s="95">
        <v>45017</v>
      </c>
      <c r="B29" s="96">
        <v>6763.43</v>
      </c>
      <c r="C29" s="97">
        <v>7.4800000000000005E-2</v>
      </c>
      <c r="D29" s="4">
        <v>2490.2000000000003</v>
      </c>
      <c r="E29" s="4">
        <v>551.79999999999995</v>
      </c>
      <c r="F29" s="4">
        <v>349.79999999999995</v>
      </c>
      <c r="G29" s="4">
        <v>181.7</v>
      </c>
      <c r="H29" s="4">
        <v>369</v>
      </c>
      <c r="I29" s="4">
        <v>164.5</v>
      </c>
      <c r="J29" s="4">
        <v>170.7</v>
      </c>
      <c r="K29" s="4">
        <v>176.4</v>
      </c>
      <c r="L29" s="4">
        <v>175</v>
      </c>
    </row>
    <row r="30" spans="1:12" s="4" customFormat="1" x14ac:dyDescent="0.3">
      <c r="A30" s="92">
        <v>45047</v>
      </c>
      <c r="B30" s="93">
        <v>6102.52</v>
      </c>
      <c r="C30" s="94">
        <v>-9.7699999999999995E-2</v>
      </c>
      <c r="D30" s="4">
        <v>2507.9</v>
      </c>
      <c r="E30" s="4">
        <v>553.20000000000005</v>
      </c>
      <c r="F30" s="4">
        <v>350.79999999999995</v>
      </c>
      <c r="G30" s="4">
        <v>182.8</v>
      </c>
      <c r="H30" s="4">
        <v>370.9</v>
      </c>
      <c r="I30" s="4">
        <v>164.8</v>
      </c>
      <c r="J30" s="4">
        <v>171.2</v>
      </c>
      <c r="K30" s="4">
        <v>177.1</v>
      </c>
      <c r="L30" s="4">
        <v>175.7</v>
      </c>
    </row>
    <row r="32" spans="1:12" x14ac:dyDescent="0.3">
      <c r="B32" s="61" t="s">
        <v>2</v>
      </c>
      <c r="C32" s="61" t="s">
        <v>206</v>
      </c>
      <c r="D32" s="61" t="s">
        <v>206</v>
      </c>
      <c r="E32" s="61" t="s">
        <v>206</v>
      </c>
      <c r="F32" s="61" t="s">
        <v>206</v>
      </c>
      <c r="G32" s="61" t="s">
        <v>206</v>
      </c>
      <c r="H32" s="61" t="s">
        <v>206</v>
      </c>
      <c r="I32" s="61" t="s">
        <v>206</v>
      </c>
      <c r="J32" s="61" t="s">
        <v>206</v>
      </c>
      <c r="K32" s="61" t="s">
        <v>206</v>
      </c>
      <c r="L32" s="61" t="s">
        <v>206</v>
      </c>
    </row>
    <row r="33" spans="2:12" x14ac:dyDescent="0.3">
      <c r="B33" s="95">
        <v>44228</v>
      </c>
      <c r="C33" s="94">
        <v>9.1700000000000004E-2</v>
      </c>
      <c r="D33" s="103">
        <f>(D3-D2)/D2</f>
        <v>-1.5642951833848711E-2</v>
      </c>
      <c r="E33" s="103">
        <f t="shared" ref="E33:L33" si="0">(E3-E2)/E2</f>
        <v>1.0092145677928965E-2</v>
      </c>
      <c r="F33" s="103">
        <f t="shared" si="0"/>
        <v>9.7497562560937834E-3</v>
      </c>
      <c r="G33" s="103">
        <f t="shared" si="0"/>
        <v>3.0425963488843813E-2</v>
      </c>
      <c r="H33" s="103">
        <f t="shared" si="0"/>
        <v>3.1635558367605187E-3</v>
      </c>
      <c r="I33" s="103">
        <f t="shared" si="0"/>
        <v>2.2551092318534097E-2</v>
      </c>
      <c r="J33" s="103">
        <f t="shared" si="0"/>
        <v>1.2700534759358327E-2</v>
      </c>
      <c r="K33" s="103">
        <f t="shared" si="0"/>
        <v>1.8844221105528353E-3</v>
      </c>
      <c r="L33" s="103">
        <f t="shared" si="0"/>
        <v>9.8749177090190904E-3</v>
      </c>
    </row>
    <row r="34" spans="2:12" x14ac:dyDescent="0.3">
      <c r="B34" s="92">
        <v>44256</v>
      </c>
      <c r="C34" s="97">
        <v>0.1227</v>
      </c>
      <c r="D34" s="103">
        <f t="shared" ref="D34:L34" si="1">(D4-D3)/D3</f>
        <v>-4.4891362901941002E-5</v>
      </c>
      <c r="E34" s="103">
        <f t="shared" si="1"/>
        <v>3.6924413553431549E-3</v>
      </c>
      <c r="F34" s="103">
        <f t="shared" si="1"/>
        <v>1.2874155133568625E-3</v>
      </c>
      <c r="G34" s="103">
        <f t="shared" si="1"/>
        <v>2.0341207349081326E-2</v>
      </c>
      <c r="H34" s="103">
        <f t="shared" si="1"/>
        <v>-5.0457269000316069E-3</v>
      </c>
      <c r="I34" s="103">
        <f t="shared" si="1"/>
        <v>7.5809786354238068E-3</v>
      </c>
      <c r="J34" s="103">
        <f t="shared" si="1"/>
        <v>7.2607260726072235E-3</v>
      </c>
      <c r="K34" s="103">
        <f t="shared" si="1"/>
        <v>4.3887147335422488E-3</v>
      </c>
      <c r="L34" s="103">
        <f t="shared" si="1"/>
        <v>2.6075619295958647E-3</v>
      </c>
    </row>
    <row r="35" spans="2:12" x14ac:dyDescent="0.3">
      <c r="B35" s="95">
        <v>44287</v>
      </c>
      <c r="C35" s="94">
        <v>5.6099999999999997E-2</v>
      </c>
      <c r="D35" s="103">
        <f t="shared" ref="D35:L35" si="2">(D5-D4)/D4</f>
        <v>1.1402918069584777E-2</v>
      </c>
      <c r="E35" s="103">
        <f t="shared" si="2"/>
        <v>5.4100843973165979E-3</v>
      </c>
      <c r="F35" s="103">
        <f t="shared" si="2"/>
        <v>6.7502410800386456E-3</v>
      </c>
      <c r="G35" s="103">
        <f t="shared" si="2"/>
        <v>6.4308681672022071E-4</v>
      </c>
      <c r="H35" s="103">
        <f t="shared" si="2"/>
        <v>6.9730586370841379E-3</v>
      </c>
      <c r="I35" s="103">
        <f t="shared" si="2"/>
        <v>2.7359781121751416E-3</v>
      </c>
      <c r="J35" s="103">
        <f t="shared" si="2"/>
        <v>3.9318479685451794E-3</v>
      </c>
      <c r="K35" s="103">
        <f t="shared" si="2"/>
        <v>6.2421972534346278E-4</v>
      </c>
      <c r="L35" s="103">
        <f t="shared" si="2"/>
        <v>3.9011703511052944E-3</v>
      </c>
    </row>
    <row r="36" spans="2:12" x14ac:dyDescent="0.3">
      <c r="B36" s="92">
        <v>44317</v>
      </c>
      <c r="C36" s="97">
        <v>8.2000000000000007E-3</v>
      </c>
      <c r="D36" s="103">
        <f t="shared" ref="D36:L36" si="3">(D6-D5)/D5</f>
        <v>1.9841093701451581E-2</v>
      </c>
      <c r="E36" s="103">
        <f t="shared" si="3"/>
        <v>2.0878174773998993E-2</v>
      </c>
      <c r="F36" s="103">
        <f t="shared" si="3"/>
        <v>9.8978288633458124E-3</v>
      </c>
      <c r="G36" s="103">
        <f t="shared" si="3"/>
        <v>2.4421593830334265E-2</v>
      </c>
      <c r="H36" s="103">
        <f t="shared" si="3"/>
        <v>2.1089077746301324E-2</v>
      </c>
      <c r="I36" s="103">
        <f t="shared" si="3"/>
        <v>1.568894952251031E-2</v>
      </c>
      <c r="J36" s="103">
        <f t="shared" si="3"/>
        <v>1.6971279373368297E-2</v>
      </c>
      <c r="K36" s="103">
        <f t="shared" si="3"/>
        <v>5.6144728633810183E-3</v>
      </c>
      <c r="L36" s="103">
        <f t="shared" si="3"/>
        <v>1.5544041450777238E-2</v>
      </c>
    </row>
    <row r="37" spans="2:12" x14ac:dyDescent="0.3">
      <c r="B37" s="95">
        <v>44348</v>
      </c>
      <c r="C37" s="94">
        <v>3.9800000000000002E-2</v>
      </c>
      <c r="D37" s="103">
        <f t="shared" ref="D37:L37" si="4">(D7-D6)/D6</f>
        <v>1.1794916434540349E-2</v>
      </c>
      <c r="E37" s="103">
        <f t="shared" si="4"/>
        <v>8.4334809192501399E-4</v>
      </c>
      <c r="F37" s="103">
        <f t="shared" si="4"/>
        <v>-3.1615554852985877E-3</v>
      </c>
      <c r="G37" s="103">
        <f t="shared" si="4"/>
        <v>2.5094102885822186E-3</v>
      </c>
      <c r="H37" s="103">
        <f t="shared" si="4"/>
        <v>2.1578298397042094E-3</v>
      </c>
      <c r="I37" s="103">
        <f t="shared" si="4"/>
        <v>1.2088650100738636E-2</v>
      </c>
      <c r="J37" s="103">
        <f t="shared" si="4"/>
        <v>-5.7766367137355949E-3</v>
      </c>
      <c r="K37" s="103">
        <f t="shared" si="4"/>
        <v>3.1017369727047149E-3</v>
      </c>
      <c r="L37" s="103">
        <f t="shared" si="4"/>
        <v>5.1020408163264218E-3</v>
      </c>
    </row>
    <row r="38" spans="2:12" x14ac:dyDescent="0.3">
      <c r="B38" s="92">
        <v>44378</v>
      </c>
      <c r="C38" s="97">
        <v>8.43E-2</v>
      </c>
      <c r="D38" s="103">
        <f t="shared" ref="D38:L38" si="5">(D8-D7)/D7</f>
        <v>5.8072009291519526E-3</v>
      </c>
      <c r="E38" s="103">
        <f t="shared" si="5"/>
        <v>5.4771434590266824E-3</v>
      </c>
      <c r="F38" s="103">
        <f t="shared" si="5"/>
        <v>6.3431652394544879E-3</v>
      </c>
      <c r="G38" s="103">
        <f t="shared" si="5"/>
        <v>5.6320400500624356E-3</v>
      </c>
      <c r="H38" s="103">
        <f t="shared" si="5"/>
        <v>6.1519532451553361E-3</v>
      </c>
      <c r="I38" s="103">
        <f t="shared" si="5"/>
        <v>1.5925680159256841E-2</v>
      </c>
      <c r="J38" s="103">
        <f t="shared" si="5"/>
        <v>2.5823111684958404E-3</v>
      </c>
      <c r="K38" s="103">
        <f t="shared" si="5"/>
        <v>9.2764378478664197E-3</v>
      </c>
      <c r="L38" s="103">
        <f t="shared" si="5"/>
        <v>8.883248730964504E-3</v>
      </c>
    </row>
    <row r="39" spans="2:12" x14ac:dyDescent="0.3">
      <c r="B39" s="95">
        <v>44409</v>
      </c>
      <c r="C39" s="94">
        <v>3.4000000000000002E-2</v>
      </c>
      <c r="D39" s="103">
        <f t="shared" ref="D39:L39" si="6">(D9-D8)/D8</f>
        <v>-1.7534855872037933E-3</v>
      </c>
      <c r="E39" s="103">
        <f t="shared" si="6"/>
        <v>1.1942174732872504E-2</v>
      </c>
      <c r="F39" s="103">
        <f t="shared" si="6"/>
        <v>7.248660573589698E-3</v>
      </c>
      <c r="G39" s="103">
        <f t="shared" si="6"/>
        <v>1.1823273179838244E-2</v>
      </c>
      <c r="H39" s="103">
        <f t="shared" si="6"/>
        <v>3.9743197798836885E-3</v>
      </c>
      <c r="I39" s="103">
        <f t="shared" si="6"/>
        <v>5.8785107772697954E-3</v>
      </c>
      <c r="J39" s="103">
        <f t="shared" si="6"/>
        <v>1.4810045074050114E-2</v>
      </c>
      <c r="K39" s="103">
        <f t="shared" si="6"/>
        <v>3.6764705882354337E-3</v>
      </c>
      <c r="L39" s="103">
        <f t="shared" si="6"/>
        <v>6.2893081761006293E-3</v>
      </c>
    </row>
    <row r="40" spans="2:12" x14ac:dyDescent="0.3">
      <c r="B40" s="92">
        <v>44440</v>
      </c>
      <c r="C40" s="97">
        <v>-6.4500000000000002E-2</v>
      </c>
      <c r="D40" s="103">
        <f t="shared" ref="D40:L40" si="7">(D10-D9)/D9</f>
        <v>0</v>
      </c>
      <c r="E40" s="103">
        <f t="shared" si="7"/>
        <v>4.1407867494821664E-4</v>
      </c>
      <c r="F40" s="103">
        <f t="shared" si="7"/>
        <v>0</v>
      </c>
      <c r="G40" s="103">
        <f t="shared" si="7"/>
        <v>0</v>
      </c>
      <c r="H40" s="103">
        <f t="shared" si="7"/>
        <v>0</v>
      </c>
      <c r="I40" s="103">
        <f t="shared" si="7"/>
        <v>0</v>
      </c>
      <c r="J40" s="103">
        <f t="shared" si="7"/>
        <v>6.3451776649742588E-4</v>
      </c>
      <c r="K40" s="103">
        <f t="shared" si="7"/>
        <v>-6.1050061050074928E-4</v>
      </c>
      <c r="L40" s="103">
        <f t="shared" si="7"/>
        <v>0</v>
      </c>
    </row>
    <row r="41" spans="2:12" x14ac:dyDescent="0.3">
      <c r="B41" s="95">
        <v>44470</v>
      </c>
      <c r="C41" s="94">
        <v>4.9000000000000002E-2</v>
      </c>
      <c r="D41" s="103">
        <f t="shared" ref="D41:L41" si="8">(D11-D10)/D10</f>
        <v>1.4609485454779105E-2</v>
      </c>
      <c r="E41" s="103">
        <f t="shared" si="8"/>
        <v>6.4155629139073323E-3</v>
      </c>
      <c r="F41" s="103">
        <f t="shared" si="8"/>
        <v>7.5093867334166996E-3</v>
      </c>
      <c r="G41" s="103">
        <f t="shared" si="8"/>
        <v>9.8400984009839754E-3</v>
      </c>
      <c r="H41" s="103">
        <f t="shared" si="8"/>
        <v>4.5676004872107186E-3</v>
      </c>
      <c r="I41" s="103">
        <f t="shared" si="8"/>
        <v>1.1038961038960965E-2</v>
      </c>
      <c r="J41" s="103">
        <f t="shared" si="8"/>
        <v>5.7070386810399859E-3</v>
      </c>
      <c r="K41" s="103">
        <f t="shared" si="8"/>
        <v>1.2217470983507458E-3</v>
      </c>
      <c r="L41" s="103">
        <f t="shared" si="8"/>
        <v>6.2500000000000003E-3</v>
      </c>
    </row>
    <row r="42" spans="2:12" x14ac:dyDescent="0.3">
      <c r="B42" s="92">
        <v>44501</v>
      </c>
      <c r="C42" s="97">
        <v>0.1469</v>
      </c>
      <c r="D42" s="103">
        <f t="shared" ref="D42:L42" si="9">(D12-D11)/D11</f>
        <v>7.9385187061904328E-3</v>
      </c>
      <c r="E42" s="103">
        <f t="shared" si="9"/>
        <v>8.4310096648160041E-3</v>
      </c>
      <c r="F42" s="103">
        <f t="shared" si="9"/>
        <v>4.658385093167702E-3</v>
      </c>
      <c r="G42" s="103">
        <f t="shared" si="9"/>
        <v>-1.8270401948841837E-3</v>
      </c>
      <c r="H42" s="103">
        <f t="shared" si="9"/>
        <v>6.6686874810550035E-3</v>
      </c>
      <c r="I42" s="103">
        <f t="shared" si="9"/>
        <v>-5.7803468208091026E-3</v>
      </c>
      <c r="J42" s="103">
        <f t="shared" si="9"/>
        <v>7.5662042875158705E-3</v>
      </c>
      <c r="K42" s="103">
        <f t="shared" si="9"/>
        <v>2.4405125076266362E-3</v>
      </c>
      <c r="L42" s="103">
        <f t="shared" si="9"/>
        <v>2.4844720496894762E-3</v>
      </c>
    </row>
    <row r="43" spans="2:12" x14ac:dyDescent="0.3">
      <c r="B43" s="95">
        <v>44531</v>
      </c>
      <c r="C43" s="94">
        <v>-3.15E-2</v>
      </c>
      <c r="D43" s="103">
        <f t="shared" ref="D43:L43" si="10">(D13-D12)/D12</f>
        <v>-5.7394218684540506E-3</v>
      </c>
      <c r="E43" s="103">
        <f t="shared" si="10"/>
        <v>7.7487765089721741E-3</v>
      </c>
      <c r="F43" s="103">
        <f t="shared" si="10"/>
        <v>3.0911901081923565E-4</v>
      </c>
      <c r="G43" s="103">
        <f t="shared" si="10"/>
        <v>1.2202562538132314E-3</v>
      </c>
      <c r="H43" s="103">
        <f t="shared" si="10"/>
        <v>3.3122553447755671E-3</v>
      </c>
      <c r="I43" s="103">
        <f t="shared" si="10"/>
        <v>5.8139534883719455E-3</v>
      </c>
      <c r="J43" s="103">
        <f t="shared" si="10"/>
        <v>5.0062578222777399E-3</v>
      </c>
      <c r="K43" s="103">
        <f t="shared" si="10"/>
        <v>6.0864272671938102E-4</v>
      </c>
      <c r="L43" s="103">
        <f t="shared" si="10"/>
        <v>3.7174721189590725E-3</v>
      </c>
    </row>
    <row r="44" spans="2:12" x14ac:dyDescent="0.3">
      <c r="B44" s="92">
        <v>44562</v>
      </c>
      <c r="C44" s="97">
        <v>-7.5300000000000006E-2</v>
      </c>
      <c r="D44" s="103">
        <f t="shared" ref="D44:L44" si="11">(D14-D13)/D13</f>
        <v>-7.1208865293054162E-3</v>
      </c>
      <c r="E44" s="103">
        <f t="shared" si="11"/>
        <v>9.9150141643060182E-3</v>
      </c>
      <c r="F44" s="103">
        <f t="shared" si="11"/>
        <v>6.180469715698393E-3</v>
      </c>
      <c r="G44" s="103">
        <f t="shared" si="11"/>
        <v>6.0938452163311586E-4</v>
      </c>
      <c r="H44" s="103">
        <f t="shared" si="11"/>
        <v>3.6014405762304583E-3</v>
      </c>
      <c r="I44" s="103">
        <f t="shared" si="11"/>
        <v>5.1380860629416276E-3</v>
      </c>
      <c r="J44" s="103">
        <f t="shared" si="11"/>
        <v>3.735990037359865E-3</v>
      </c>
      <c r="K44" s="103">
        <f t="shared" si="11"/>
        <v>1.8248175182480715E-3</v>
      </c>
      <c r="L44" s="103">
        <f t="shared" si="11"/>
        <v>4.3209876543209179E-3</v>
      </c>
    </row>
    <row r="45" spans="2:12" x14ac:dyDescent="0.3">
      <c r="B45" s="95">
        <v>44593</v>
      </c>
      <c r="C45" s="94">
        <v>0.13500000000000001</v>
      </c>
      <c r="D45" s="103">
        <f t="shared" ref="D45:L45" si="12">(D15-D14)/D14</f>
        <v>-1.0185028008823551E-3</v>
      </c>
      <c r="E45" s="103">
        <f t="shared" si="12"/>
        <v>7.4133440192347133E-3</v>
      </c>
      <c r="F45" s="103">
        <f t="shared" si="12"/>
        <v>5.2211302211301863E-3</v>
      </c>
      <c r="G45" s="103">
        <f t="shared" si="12"/>
        <v>9.1352009744214372E-3</v>
      </c>
      <c r="H45" s="103">
        <f t="shared" si="12"/>
        <v>6.5789473684211893E-3</v>
      </c>
      <c r="I45" s="103">
        <f t="shared" si="12"/>
        <v>2.5559105431310269E-3</v>
      </c>
      <c r="J45" s="103">
        <f t="shared" si="12"/>
        <v>5.5831265508685217E-3</v>
      </c>
      <c r="K45" s="103">
        <f t="shared" si="12"/>
        <v>4.2501517911355015E-3</v>
      </c>
      <c r="L45" s="103">
        <f t="shared" si="12"/>
        <v>4.9170251997542186E-3</v>
      </c>
    </row>
    <row r="46" spans="2:12" x14ac:dyDescent="0.3">
      <c r="B46" s="92">
        <v>44621</v>
      </c>
      <c r="C46" s="97">
        <v>0.1234</v>
      </c>
      <c r="D46" s="103">
        <f t="shared" ref="D46:L46" si="13">(D16-D15)/D15</f>
        <v>1.0152931180968407E-2</v>
      </c>
      <c r="E46" s="103">
        <f t="shared" si="13"/>
        <v>9.9443118536195023E-3</v>
      </c>
      <c r="F46" s="103">
        <f t="shared" si="13"/>
        <v>2.4442407577146695E-3</v>
      </c>
      <c r="G46" s="103">
        <f t="shared" si="13"/>
        <v>9.0525045262522634E-3</v>
      </c>
      <c r="H46" s="103">
        <f t="shared" si="13"/>
        <v>1.06951871657753E-2</v>
      </c>
      <c r="I46" s="103">
        <f t="shared" si="13"/>
        <v>6.3734862970044612E-3</v>
      </c>
      <c r="J46" s="103">
        <f t="shared" si="13"/>
        <v>7.4028377544726534E-3</v>
      </c>
      <c r="K46" s="103">
        <f t="shared" si="13"/>
        <v>3.6275695284159267E-3</v>
      </c>
      <c r="L46" s="103">
        <f t="shared" si="13"/>
        <v>6.7278287461773351E-3</v>
      </c>
    </row>
    <row r="47" spans="2:12" x14ac:dyDescent="0.3">
      <c r="B47" s="95">
        <v>44652</v>
      </c>
      <c r="C47" s="94">
        <v>0.221</v>
      </c>
      <c r="D47" s="103">
        <f t="shared" ref="D47:L47" si="14">(D17-D16)/D16</f>
        <v>1.2742335674334573E-2</v>
      </c>
      <c r="E47" s="103">
        <f t="shared" si="14"/>
        <v>1.063410791650274E-2</v>
      </c>
      <c r="F47" s="103">
        <f t="shared" si="14"/>
        <v>8.8387686680889265E-3</v>
      </c>
      <c r="G47" s="103">
        <f t="shared" si="14"/>
        <v>2.9904306220095697E-2</v>
      </c>
      <c r="H47" s="103">
        <f t="shared" si="14"/>
        <v>7.6425631981188206E-3</v>
      </c>
      <c r="I47" s="103">
        <f t="shared" si="14"/>
        <v>2.9765674477517344E-2</v>
      </c>
      <c r="J47" s="103">
        <f t="shared" si="14"/>
        <v>6.7360685854255618E-3</v>
      </c>
      <c r="K47" s="103">
        <f t="shared" si="14"/>
        <v>5.4216867469879864E-3</v>
      </c>
      <c r="L47" s="103">
        <f t="shared" si="14"/>
        <v>1.3365735115431453E-2</v>
      </c>
    </row>
    <row r="48" spans="2:12" x14ac:dyDescent="0.3">
      <c r="B48" s="92">
        <v>44682</v>
      </c>
      <c r="C48" s="97">
        <v>-8.0699999999999994E-2</v>
      </c>
      <c r="D48" s="103">
        <f t="shared" ref="D48:L48" si="15">(D18-D17)/D17</f>
        <v>1.0298147994352703E-2</v>
      </c>
      <c r="E48" s="103">
        <f t="shared" si="15"/>
        <v>1.0522213561964101E-2</v>
      </c>
      <c r="F48" s="103">
        <f t="shared" si="15"/>
        <v>5.1359516616313857E-3</v>
      </c>
      <c r="G48" s="103">
        <f t="shared" si="15"/>
        <v>1.3937282229965191E-2</v>
      </c>
      <c r="H48" s="103">
        <f t="shared" si="15"/>
        <v>1.1668611435240201E-3</v>
      </c>
      <c r="I48" s="103">
        <f t="shared" si="15"/>
        <v>2.4600246002460377E-3</v>
      </c>
      <c r="J48" s="103">
        <f t="shared" si="15"/>
        <v>4.257907542579006E-3</v>
      </c>
      <c r="K48" s="103">
        <f t="shared" si="15"/>
        <v>5.9916117435590173E-3</v>
      </c>
      <c r="L48" s="103">
        <f t="shared" si="15"/>
        <v>4.1966426858512504E-3</v>
      </c>
    </row>
    <row r="49" spans="2:12" x14ac:dyDescent="0.3">
      <c r="B49" s="95">
        <v>44713</v>
      </c>
      <c r="C49" s="94">
        <v>8.0500000000000002E-2</v>
      </c>
      <c r="D49" s="103">
        <f t="shared" ref="D49:L49" si="16">(D19-D18)/D18</f>
        <v>9.5355528154540958E-3</v>
      </c>
      <c r="E49" s="103">
        <f t="shared" si="16"/>
        <v>8.4843810258387522E-3</v>
      </c>
      <c r="F49" s="103">
        <f t="shared" si="16"/>
        <v>1.5028554253082563E-3</v>
      </c>
      <c r="G49" s="103">
        <f t="shared" si="16"/>
        <v>8.0183276059565042E-3</v>
      </c>
      <c r="H49" s="103">
        <f t="shared" si="16"/>
        <v>4.6620046620045623E-3</v>
      </c>
      <c r="I49" s="103">
        <f t="shared" si="16"/>
        <v>-1.1656441717791446E-2</v>
      </c>
      <c r="J49" s="103">
        <f t="shared" si="16"/>
        <v>4.2398546335555244E-3</v>
      </c>
      <c r="K49" s="103">
        <f t="shared" si="16"/>
        <v>6.5515187611673272E-3</v>
      </c>
      <c r="L49" s="103">
        <f t="shared" si="16"/>
        <v>0</v>
      </c>
    </row>
    <row r="50" spans="2:12" x14ac:dyDescent="0.3">
      <c r="B50" s="92">
        <v>44743</v>
      </c>
      <c r="C50" s="97">
        <v>7.1400000000000005E-2</v>
      </c>
      <c r="D50" s="103">
        <f t="shared" ref="D50:L50" si="17">(D20-D19)/D19</f>
        <v>1.9135249572509638E-3</v>
      </c>
      <c r="E50" s="103">
        <f t="shared" si="17"/>
        <v>7.4569789674953941E-3</v>
      </c>
      <c r="F50" s="103">
        <f t="shared" si="17"/>
        <v>6.002400960384153E-3</v>
      </c>
      <c r="G50" s="103">
        <f t="shared" si="17"/>
        <v>2.0454545454545423E-2</v>
      </c>
      <c r="H50" s="103">
        <f t="shared" si="17"/>
        <v>2.90023201856132E-3</v>
      </c>
      <c r="I50" s="103">
        <f t="shared" si="17"/>
        <v>3.1036623215394167E-3</v>
      </c>
      <c r="J50" s="103">
        <f t="shared" si="17"/>
        <v>3.0156815440289505E-3</v>
      </c>
      <c r="K50" s="103">
        <f t="shared" si="17"/>
        <v>1.4201183431952697E-2</v>
      </c>
      <c r="L50" s="103">
        <f t="shared" si="17"/>
        <v>5.3731343283582433E-3</v>
      </c>
    </row>
    <row r="51" spans="2:12" x14ac:dyDescent="0.3">
      <c r="B51" s="95">
        <v>44774</v>
      </c>
      <c r="C51" s="94">
        <v>-8.2600000000000007E-2</v>
      </c>
      <c r="D51" s="103">
        <f t="shared" ref="D51:L51" si="18">(D21-D20)/D20</f>
        <v>1.3409728148239188E-3</v>
      </c>
      <c r="E51" s="103">
        <f t="shared" si="18"/>
        <v>7.2119946858985647E-3</v>
      </c>
      <c r="F51" s="103">
        <f t="shared" si="18"/>
        <v>6.8615751789974765E-3</v>
      </c>
      <c r="G51" s="103">
        <f t="shared" si="18"/>
        <v>-4.4543429844097048E-3</v>
      </c>
      <c r="H51" s="103">
        <f t="shared" si="18"/>
        <v>6.3620589936380732E-3</v>
      </c>
      <c r="I51" s="103">
        <f t="shared" si="18"/>
        <v>1.8564356435644268E-3</v>
      </c>
      <c r="J51" s="103">
        <f t="shared" si="18"/>
        <v>3.6079374624172836E-3</v>
      </c>
      <c r="K51" s="103">
        <f t="shared" si="18"/>
        <v>5.2508751458576761E-3</v>
      </c>
      <c r="L51" s="103">
        <f t="shared" si="18"/>
        <v>4.1567695961994573E-3</v>
      </c>
    </row>
    <row r="52" spans="2:12" x14ac:dyDescent="0.3">
      <c r="B52" s="92">
        <v>44805</v>
      </c>
      <c r="C52" s="97">
        <v>-8.7400000000000005E-2</v>
      </c>
      <c r="D52" s="103">
        <f t="shared" ref="D52:L52" si="19">(D22-D21)/D21</f>
        <v>5.1132213294375079E-3</v>
      </c>
      <c r="E52" s="103">
        <f t="shared" si="19"/>
        <v>8.2909364989635897E-3</v>
      </c>
      <c r="F52" s="103">
        <f t="shared" si="19"/>
        <v>4.4444444444444444E-3</v>
      </c>
      <c r="G52" s="103">
        <f t="shared" si="19"/>
        <v>3.9149888143176093E-3</v>
      </c>
      <c r="H52" s="103">
        <f t="shared" si="19"/>
        <v>2.0114942528736937E-3</v>
      </c>
      <c r="I52" s="103">
        <f t="shared" si="19"/>
        <v>2.470660901791264E-3</v>
      </c>
      <c r="J52" s="103">
        <f t="shared" si="19"/>
        <v>4.1941282204912443E-3</v>
      </c>
      <c r="K52" s="103">
        <f t="shared" si="19"/>
        <v>4.6430644225187636E-3</v>
      </c>
      <c r="L52" s="103">
        <f t="shared" si="19"/>
        <v>3.548196333530422E-3</v>
      </c>
    </row>
    <row r="53" spans="2:12" x14ac:dyDescent="0.3">
      <c r="B53" s="95">
        <v>44835</v>
      </c>
      <c r="C53" s="94">
        <v>-7.2800000000000004E-2</v>
      </c>
      <c r="D53" s="103">
        <f t="shared" ref="D53:L53" si="20">(D23-D22)/D22</f>
        <v>6.7829457364341813E-3</v>
      </c>
      <c r="E53" s="103">
        <f t="shared" si="20"/>
        <v>5.7933096617455108E-3</v>
      </c>
      <c r="F53" s="103">
        <f t="shared" si="20"/>
        <v>7.669616519174108E-3</v>
      </c>
      <c r="G53" s="103">
        <f t="shared" si="20"/>
        <v>5.5710306406685237E-3</v>
      </c>
      <c r="H53" s="103">
        <f t="shared" si="20"/>
        <v>6.0223687983937731E-3</v>
      </c>
      <c r="I53" s="103">
        <f t="shared" si="20"/>
        <v>3.6968576709796321E-3</v>
      </c>
      <c r="J53" s="103">
        <f t="shared" si="20"/>
        <v>3.579952267303069E-3</v>
      </c>
      <c r="K53" s="103">
        <f t="shared" si="20"/>
        <v>1.7331022530329948E-3</v>
      </c>
      <c r="L53" s="103">
        <f t="shared" si="20"/>
        <v>4.7142015321155655E-3</v>
      </c>
    </row>
    <row r="54" spans="2:12" x14ac:dyDescent="0.3">
      <c r="B54" s="92">
        <v>44866</v>
      </c>
      <c r="C54" s="97">
        <v>5.0500000000000003E-2</v>
      </c>
      <c r="D54" s="103">
        <f t="shared" ref="D54:L54" si="21">(D24-D23)/D23</f>
        <v>4.010266281677456E-5</v>
      </c>
      <c r="E54" s="103">
        <f t="shared" si="21"/>
        <v>5.9457450761797315E-3</v>
      </c>
      <c r="F54" s="103">
        <f t="shared" si="21"/>
        <v>4.6838407494145858E-3</v>
      </c>
      <c r="G54" s="103">
        <f t="shared" si="21"/>
        <v>4.4321329639889825E-3</v>
      </c>
      <c r="H54" s="103">
        <f t="shared" si="21"/>
        <v>7.4116305587229852E-3</v>
      </c>
      <c r="I54" s="103">
        <f t="shared" si="21"/>
        <v>6.1387354205030267E-4</v>
      </c>
      <c r="J54" s="103">
        <f t="shared" si="21"/>
        <v>1.7835909631391878E-3</v>
      </c>
      <c r="K54" s="103">
        <f t="shared" si="21"/>
        <v>1.7301038062282753E-3</v>
      </c>
      <c r="L54" s="103">
        <f t="shared" si="21"/>
        <v>3.5190615835776792E-3</v>
      </c>
    </row>
    <row r="55" spans="2:12" x14ac:dyDescent="0.3">
      <c r="B55" s="95">
        <v>44896</v>
      </c>
      <c r="C55" s="94">
        <v>-3.8600000000000002E-2</v>
      </c>
      <c r="D55" s="103">
        <f t="shared" ref="D55:L55" si="22">(D25-D24)/D24</f>
        <v>-5.2131371055058745E-3</v>
      </c>
      <c r="E55" s="103">
        <f t="shared" si="22"/>
        <v>4.8023642408570799E-3</v>
      </c>
      <c r="F55" s="103">
        <f t="shared" si="22"/>
        <v>-1.1655011655014303E-3</v>
      </c>
      <c r="G55" s="103">
        <f t="shared" si="22"/>
        <v>3.8610038610037982E-3</v>
      </c>
      <c r="H55" s="103">
        <f t="shared" si="22"/>
        <v>9.903791737408036E-3</v>
      </c>
      <c r="I55" s="103">
        <f t="shared" si="22"/>
        <v>2.4539877300613845E-3</v>
      </c>
      <c r="J55" s="103">
        <f t="shared" si="22"/>
        <v>2.3738872403561168E-3</v>
      </c>
      <c r="K55" s="103">
        <f t="shared" si="22"/>
        <v>2.3028209556707293E-3</v>
      </c>
      <c r="L55" s="103">
        <f t="shared" si="22"/>
        <v>5.2600818234950653E-3</v>
      </c>
    </row>
    <row r="56" spans="2:12" x14ac:dyDescent="0.3">
      <c r="B56" s="92">
        <v>44927</v>
      </c>
      <c r="C56" s="97">
        <v>-0.1007</v>
      </c>
      <c r="D56" s="103">
        <f t="shared" ref="D56:L56" si="23">(D26-D25)/D25</f>
        <v>4.1117426532830906E-3</v>
      </c>
      <c r="E56" s="103">
        <f t="shared" si="23"/>
        <v>4.2279411764705047E-3</v>
      </c>
      <c r="F56" s="103">
        <f t="shared" si="23"/>
        <v>6.4177362893816968E-3</v>
      </c>
      <c r="G56" s="103">
        <f t="shared" si="23"/>
        <v>0</v>
      </c>
      <c r="H56" s="103">
        <f t="shared" si="23"/>
        <v>1.1207621182404036E-2</v>
      </c>
      <c r="I56" s="103">
        <f t="shared" si="23"/>
        <v>1.2239902080782657E-3</v>
      </c>
      <c r="J56" s="103">
        <f t="shared" si="23"/>
        <v>3.5523978685612452E-3</v>
      </c>
      <c r="K56" s="103">
        <f t="shared" si="23"/>
        <v>1.1487650775417408E-3</v>
      </c>
      <c r="L56" s="103">
        <f t="shared" si="23"/>
        <v>4.6511627906977403E-3</v>
      </c>
    </row>
    <row r="57" spans="2:12" x14ac:dyDescent="0.3">
      <c r="B57" s="95">
        <v>44958</v>
      </c>
      <c r="C57" s="94">
        <v>2.41E-2</v>
      </c>
      <c r="D57" s="103">
        <f t="shared" ref="D57:L57" si="24">(D27-D26)/D26</f>
        <v>-4.9379742261831984E-3</v>
      </c>
      <c r="E57" s="103">
        <f t="shared" si="24"/>
        <v>6.7728354384038909E-3</v>
      </c>
      <c r="F57" s="103">
        <f t="shared" si="24"/>
        <v>7.8260869565217068E-3</v>
      </c>
      <c r="G57" s="103">
        <f t="shared" si="24"/>
        <v>5.4945054945051823E-4</v>
      </c>
      <c r="H57" s="103">
        <f t="shared" si="24"/>
        <v>1.2468827930174564E-2</v>
      </c>
      <c r="I57" s="103">
        <f t="shared" si="24"/>
        <v>3.6674816625916523E-3</v>
      </c>
      <c r="J57" s="103">
        <f t="shared" si="24"/>
        <v>4.7197640117994768E-3</v>
      </c>
      <c r="K57" s="103">
        <f t="shared" si="24"/>
        <v>4.016064257028047E-3</v>
      </c>
      <c r="L57" s="103">
        <f t="shared" si="24"/>
        <v>7.5231481481480489E-3</v>
      </c>
    </row>
    <row r="58" spans="2:12" x14ac:dyDescent="0.3">
      <c r="B58" s="92">
        <v>44986</v>
      </c>
      <c r="C58" s="97">
        <v>6.7000000000000002E-3</v>
      </c>
      <c r="D58" s="103">
        <f t="shared" ref="D58:L58" si="25">(D28-D27)/D27</f>
        <v>4.034535624945899E-5</v>
      </c>
      <c r="E58" s="103">
        <f t="shared" si="25"/>
        <v>-1.8181818181822317E-4</v>
      </c>
      <c r="F58" s="103">
        <f t="shared" si="25"/>
        <v>0</v>
      </c>
      <c r="G58" s="103">
        <f t="shared" si="25"/>
        <v>-1.0982976386600144E-3</v>
      </c>
      <c r="H58" s="103">
        <f t="shared" si="25"/>
        <v>0</v>
      </c>
      <c r="I58" s="103">
        <f t="shared" si="25"/>
        <v>0</v>
      </c>
      <c r="J58" s="103">
        <f t="shared" si="25"/>
        <v>0</v>
      </c>
      <c r="K58" s="103">
        <f t="shared" si="25"/>
        <v>0</v>
      </c>
      <c r="L58" s="103">
        <f t="shared" si="25"/>
        <v>0</v>
      </c>
    </row>
    <row r="59" spans="2:12" x14ac:dyDescent="0.3">
      <c r="B59" s="95">
        <v>45017</v>
      </c>
      <c r="C59" s="94">
        <v>-5.0700000000000002E-2</v>
      </c>
      <c r="D59" s="103">
        <f t="shared" ref="D59:L59" si="26">(D29-D28)/D28</f>
        <v>4.6395287852505169E-3</v>
      </c>
      <c r="E59" s="103">
        <f t="shared" si="26"/>
        <v>3.455173667939584E-3</v>
      </c>
      <c r="F59" s="103">
        <f t="shared" si="26"/>
        <v>6.0396893874028355E-3</v>
      </c>
      <c r="G59" s="103">
        <f t="shared" si="26"/>
        <v>-1.0995052226499013E-3</v>
      </c>
      <c r="H59" s="103">
        <f t="shared" si="26"/>
        <v>9.8522167487685355E-3</v>
      </c>
      <c r="I59" s="103">
        <f t="shared" si="26"/>
        <v>1.8270401948843567E-3</v>
      </c>
      <c r="J59" s="103">
        <f t="shared" si="26"/>
        <v>2.3487962419258793E-3</v>
      </c>
      <c r="K59" s="103">
        <f t="shared" si="26"/>
        <v>8.0000000000000331E-3</v>
      </c>
      <c r="L59" s="103">
        <f t="shared" si="26"/>
        <v>5.1694428489374254E-3</v>
      </c>
    </row>
    <row r="60" spans="2:12" x14ac:dyDescent="0.3">
      <c r="B60" s="92">
        <v>45047</v>
      </c>
      <c r="C60" s="97">
        <v>7.4800000000000005E-2</v>
      </c>
      <c r="D60" s="103">
        <f t="shared" ref="D60:L60" si="27">(D30-D29)/D29</f>
        <v>7.107862822263198E-3</v>
      </c>
      <c r="E60" s="103">
        <f t="shared" si="27"/>
        <v>2.5371511417181789E-3</v>
      </c>
      <c r="F60" s="103">
        <f t="shared" si="27"/>
        <v>2.8587764436821044E-3</v>
      </c>
      <c r="G60" s="103">
        <f t="shared" si="27"/>
        <v>6.0539350577876877E-3</v>
      </c>
      <c r="H60" s="103">
        <f t="shared" si="27"/>
        <v>5.1490514905148431E-3</v>
      </c>
      <c r="I60" s="103">
        <f t="shared" si="27"/>
        <v>1.8237082066869992E-3</v>
      </c>
      <c r="J60" s="103">
        <f t="shared" si="27"/>
        <v>2.9291154071470417E-3</v>
      </c>
      <c r="K60" s="103">
        <f t="shared" si="27"/>
        <v>3.9682539682539038E-3</v>
      </c>
      <c r="L60" s="103">
        <f t="shared" si="27"/>
        <v>3.999999999999935E-3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775B3-FD92-42CB-9AC3-660A8A016533}">
  <sheetPr filterMode="1"/>
  <dimension ref="A1:AH376"/>
  <sheetViews>
    <sheetView workbookViewId="0">
      <selection activeCell="D1" sqref="D1:D1048576"/>
    </sheetView>
  </sheetViews>
  <sheetFormatPr defaultRowHeight="14.4" x14ac:dyDescent="0.3"/>
  <cols>
    <col min="1" max="1" width="11.21875" bestFit="1" customWidth="1"/>
    <col min="2" max="2" width="6.88671875" bestFit="1" customWidth="1"/>
    <col min="3" max="3" width="10" bestFit="1" customWidth="1"/>
    <col min="4" max="4" width="17" bestFit="1" customWidth="1"/>
    <col min="5" max="5" width="17" customWidth="1"/>
    <col min="6" max="6" width="17" style="52" customWidth="1"/>
    <col min="7" max="7" width="20.44140625" bestFit="1" customWidth="1"/>
    <col min="8" max="8" width="14.33203125" bestFit="1" customWidth="1"/>
    <col min="9" max="9" width="6" bestFit="1" customWidth="1"/>
    <col min="10" max="10" width="17.77734375" bestFit="1" customWidth="1"/>
    <col min="11" max="11" width="13.21875" bestFit="1" customWidth="1"/>
    <col min="12" max="12" width="7.6640625" bestFit="1" customWidth="1"/>
    <col min="13" max="13" width="12.109375" bestFit="1" customWidth="1"/>
    <col min="14" max="14" width="19.44140625" bestFit="1" customWidth="1"/>
    <col min="15" max="15" width="23.33203125" bestFit="1" customWidth="1"/>
    <col min="16" max="16" width="8.21875" bestFit="1" customWidth="1"/>
    <col min="17" max="17" width="23.6640625" bestFit="1" customWidth="1"/>
    <col min="18" max="18" width="32.6640625" bestFit="1" customWidth="1"/>
    <col min="19" max="19" width="19.6640625" bestFit="1" customWidth="1"/>
    <col min="20" max="20" width="26.88671875" bestFit="1" customWidth="1"/>
    <col min="21" max="21" width="9.88671875" bestFit="1" customWidth="1"/>
    <col min="22" max="22" width="11.109375" bestFit="1" customWidth="1"/>
    <col min="23" max="23" width="21.6640625" bestFit="1" customWidth="1"/>
    <col min="24" max="24" width="9.6640625" bestFit="1" customWidth="1"/>
    <col min="25" max="25" width="13.88671875" bestFit="1" customWidth="1"/>
    <col min="26" max="26" width="28" bestFit="1" customWidth="1"/>
    <col min="27" max="27" width="8.5546875" bestFit="1" customWidth="1"/>
    <col min="28" max="28" width="28.109375" bestFit="1" customWidth="1"/>
    <col min="29" max="29" width="25.88671875" bestFit="1" customWidth="1"/>
    <col min="30" max="30" width="11.33203125" bestFit="1" customWidth="1"/>
    <col min="31" max="31" width="24.109375" bestFit="1" customWidth="1"/>
    <col min="32" max="32" width="14.77734375" bestFit="1" customWidth="1"/>
    <col min="33" max="33" width="14.33203125" bestFit="1" customWidth="1"/>
  </cols>
  <sheetData>
    <row r="1" spans="1:34" x14ac:dyDescent="0.3">
      <c r="A1" s="5" t="s">
        <v>0</v>
      </c>
      <c r="B1" s="5" t="s">
        <v>1</v>
      </c>
      <c r="C1" s="6" t="s">
        <v>2</v>
      </c>
      <c r="D1" s="6" t="s">
        <v>68</v>
      </c>
      <c r="E1" s="5" t="s">
        <v>72</v>
      </c>
      <c r="F1" s="53" t="s">
        <v>150</v>
      </c>
      <c r="G1" s="5" t="s">
        <v>3</v>
      </c>
      <c r="H1" s="5" t="s">
        <v>4</v>
      </c>
      <c r="I1" s="5" t="s">
        <v>5</v>
      </c>
      <c r="J1" s="5" t="s">
        <v>6</v>
      </c>
      <c r="K1" s="5" t="s">
        <v>7</v>
      </c>
      <c r="L1" s="5" t="s">
        <v>8</v>
      </c>
      <c r="M1" s="5" t="s">
        <v>9</v>
      </c>
      <c r="N1" s="5" t="s">
        <v>10</v>
      </c>
      <c r="O1" s="5" t="s">
        <v>11</v>
      </c>
      <c r="P1" s="5" t="s">
        <v>12</v>
      </c>
      <c r="Q1" s="5" t="s">
        <v>13</v>
      </c>
      <c r="R1" s="5" t="s">
        <v>14</v>
      </c>
      <c r="S1" s="5" t="s">
        <v>15</v>
      </c>
      <c r="T1" s="5" t="s">
        <v>16</v>
      </c>
      <c r="U1" s="5" t="s">
        <v>17</v>
      </c>
      <c r="V1" s="5" t="s">
        <v>18</v>
      </c>
      <c r="W1" s="5" t="s">
        <v>19</v>
      </c>
      <c r="X1" s="5" t="s">
        <v>20</v>
      </c>
      <c r="Y1" s="5" t="s">
        <v>21</v>
      </c>
      <c r="Z1" s="5" t="s">
        <v>22</v>
      </c>
      <c r="AA1" s="5" t="s">
        <v>23</v>
      </c>
      <c r="AB1" s="5" t="s">
        <v>24</v>
      </c>
      <c r="AC1" s="5" t="s">
        <v>25</v>
      </c>
      <c r="AD1" s="5" t="s">
        <v>26</v>
      </c>
      <c r="AE1" s="5" t="s">
        <v>27</v>
      </c>
      <c r="AF1" s="5" t="s">
        <v>28</v>
      </c>
      <c r="AG1" s="5" t="s">
        <v>29</v>
      </c>
      <c r="AH1" s="5" t="s">
        <v>116</v>
      </c>
    </row>
    <row r="2" spans="1:34" hidden="1" x14ac:dyDescent="0.3">
      <c r="A2" t="s">
        <v>30</v>
      </c>
      <c r="B2">
        <v>2013</v>
      </c>
      <c r="C2" t="s">
        <v>31</v>
      </c>
      <c r="D2" t="str">
        <f t="shared" ref="D2:D65" si="0">TRIM(C2)</f>
        <v>January</v>
      </c>
      <c r="E2" t="s">
        <v>31</v>
      </c>
      <c r="F2" s="52">
        <v>41275</v>
      </c>
      <c r="G2">
        <v>107.5</v>
      </c>
      <c r="H2">
        <v>106.3</v>
      </c>
      <c r="I2">
        <v>108.1</v>
      </c>
      <c r="J2">
        <v>104.9</v>
      </c>
      <c r="K2">
        <v>106.1</v>
      </c>
      <c r="L2">
        <v>103.9</v>
      </c>
      <c r="M2">
        <v>101.9</v>
      </c>
      <c r="N2">
        <v>106.1</v>
      </c>
      <c r="O2">
        <v>106.8</v>
      </c>
      <c r="P2">
        <v>103.1</v>
      </c>
      <c r="Q2">
        <v>104.8</v>
      </c>
      <c r="R2">
        <v>106.7</v>
      </c>
      <c r="S2">
        <v>105.5</v>
      </c>
      <c r="T2">
        <v>105.1</v>
      </c>
      <c r="U2">
        <v>106.5</v>
      </c>
      <c r="V2">
        <v>105.8</v>
      </c>
      <c r="W2">
        <v>106.4</v>
      </c>
      <c r="X2">
        <v>100.3</v>
      </c>
      <c r="Y2">
        <v>105.5</v>
      </c>
      <c r="Z2">
        <v>104.8</v>
      </c>
      <c r="AA2">
        <v>104</v>
      </c>
      <c r="AB2">
        <v>103.3</v>
      </c>
      <c r="AC2">
        <v>103.4</v>
      </c>
      <c r="AD2">
        <v>103.8</v>
      </c>
      <c r="AE2">
        <v>104.7</v>
      </c>
      <c r="AF2">
        <v>104</v>
      </c>
      <c r="AG2">
        <v>105.1</v>
      </c>
      <c r="AH2">
        <f>SUM(G2:AF2)</f>
        <v>2729.3</v>
      </c>
    </row>
    <row r="3" spans="1:34" hidden="1" x14ac:dyDescent="0.3">
      <c r="A3" t="s">
        <v>30</v>
      </c>
      <c r="B3">
        <v>2013</v>
      </c>
      <c r="C3" t="s">
        <v>35</v>
      </c>
      <c r="D3" t="str">
        <f t="shared" si="0"/>
        <v>February</v>
      </c>
      <c r="E3" t="s">
        <v>35</v>
      </c>
      <c r="F3" s="52">
        <v>41306</v>
      </c>
      <c r="G3">
        <v>109.2</v>
      </c>
      <c r="H3">
        <v>108.7</v>
      </c>
      <c r="I3">
        <v>110.2</v>
      </c>
      <c r="J3">
        <v>105.4</v>
      </c>
      <c r="K3">
        <v>106.7</v>
      </c>
      <c r="L3">
        <v>104</v>
      </c>
      <c r="M3">
        <v>102.4</v>
      </c>
      <c r="N3">
        <v>105.9</v>
      </c>
      <c r="O3">
        <v>105.7</v>
      </c>
      <c r="P3">
        <v>103.1</v>
      </c>
      <c r="Q3">
        <v>105.1</v>
      </c>
      <c r="R3">
        <v>107.7</v>
      </c>
      <c r="S3">
        <v>106.3</v>
      </c>
      <c r="T3">
        <v>105.6</v>
      </c>
      <c r="U3">
        <v>107.1</v>
      </c>
      <c r="V3">
        <v>106.3</v>
      </c>
      <c r="W3">
        <v>107</v>
      </c>
      <c r="X3">
        <v>100.4</v>
      </c>
      <c r="Y3">
        <v>106.2</v>
      </c>
      <c r="Z3">
        <v>105.2</v>
      </c>
      <c r="AA3">
        <v>104.4</v>
      </c>
      <c r="AB3">
        <v>103.9</v>
      </c>
      <c r="AC3">
        <v>104</v>
      </c>
      <c r="AD3">
        <v>104.1</v>
      </c>
      <c r="AE3">
        <v>104.6</v>
      </c>
      <c r="AF3">
        <v>104.4</v>
      </c>
      <c r="AG3">
        <v>105.8</v>
      </c>
      <c r="AH3">
        <f t="shared" ref="AH3:AH66" si="1">SUM(G3:AF3)</f>
        <v>2743.6</v>
      </c>
    </row>
    <row r="4" spans="1:34" hidden="1" x14ac:dyDescent="0.3">
      <c r="A4" t="s">
        <v>30</v>
      </c>
      <c r="B4">
        <v>2013</v>
      </c>
      <c r="C4" t="s">
        <v>36</v>
      </c>
      <c r="D4" t="str">
        <f t="shared" si="0"/>
        <v>March</v>
      </c>
      <c r="E4" t="s">
        <v>36</v>
      </c>
      <c r="F4" s="52">
        <v>41334</v>
      </c>
      <c r="G4">
        <v>110.2</v>
      </c>
      <c r="H4">
        <v>108.8</v>
      </c>
      <c r="I4">
        <v>109.9</v>
      </c>
      <c r="J4">
        <v>105.6</v>
      </c>
      <c r="K4">
        <v>106.2</v>
      </c>
      <c r="L4">
        <v>105.7</v>
      </c>
      <c r="M4">
        <v>101.4</v>
      </c>
      <c r="N4">
        <v>105.7</v>
      </c>
      <c r="O4">
        <v>105</v>
      </c>
      <c r="P4">
        <v>103.3</v>
      </c>
      <c r="Q4">
        <v>105.6</v>
      </c>
      <c r="R4">
        <v>108.2</v>
      </c>
      <c r="S4">
        <v>106.6</v>
      </c>
      <c r="T4">
        <v>106.5</v>
      </c>
      <c r="U4">
        <v>107.6</v>
      </c>
      <c r="V4">
        <v>106.8</v>
      </c>
      <c r="W4">
        <v>107.5</v>
      </c>
      <c r="X4">
        <v>100.4</v>
      </c>
      <c r="Y4">
        <v>106.1</v>
      </c>
      <c r="Z4">
        <v>105.6</v>
      </c>
      <c r="AA4">
        <v>104.7</v>
      </c>
      <c r="AB4">
        <v>104.6</v>
      </c>
      <c r="AC4">
        <v>104</v>
      </c>
      <c r="AD4">
        <v>104.3</v>
      </c>
      <c r="AE4">
        <v>104.3</v>
      </c>
      <c r="AF4">
        <v>104.6</v>
      </c>
      <c r="AG4">
        <v>106</v>
      </c>
      <c r="AH4">
        <f t="shared" si="1"/>
        <v>2749.2</v>
      </c>
    </row>
    <row r="5" spans="1:34" hidden="1" x14ac:dyDescent="0.3">
      <c r="A5" t="s">
        <v>30</v>
      </c>
      <c r="B5">
        <v>2013</v>
      </c>
      <c r="C5" t="s">
        <v>37</v>
      </c>
      <c r="D5" t="str">
        <f t="shared" si="0"/>
        <v>April</v>
      </c>
      <c r="E5" t="s">
        <v>37</v>
      </c>
      <c r="F5" s="52">
        <v>41365</v>
      </c>
      <c r="G5">
        <v>110.2</v>
      </c>
      <c r="H5">
        <v>109.5</v>
      </c>
      <c r="I5">
        <v>106.9</v>
      </c>
      <c r="J5">
        <v>106.3</v>
      </c>
      <c r="K5">
        <v>105.7</v>
      </c>
      <c r="L5">
        <v>108.3</v>
      </c>
      <c r="M5">
        <v>103.4</v>
      </c>
      <c r="N5">
        <v>105.7</v>
      </c>
      <c r="O5">
        <v>104.2</v>
      </c>
      <c r="P5">
        <v>103.2</v>
      </c>
      <c r="Q5">
        <v>106.5</v>
      </c>
      <c r="R5">
        <v>108.8</v>
      </c>
      <c r="S5">
        <v>107.1</v>
      </c>
      <c r="T5">
        <v>107.1</v>
      </c>
      <c r="U5">
        <v>108.1</v>
      </c>
      <c r="V5">
        <v>107.4</v>
      </c>
      <c r="W5">
        <v>108</v>
      </c>
      <c r="X5">
        <v>100.5</v>
      </c>
      <c r="Y5">
        <v>106.5</v>
      </c>
      <c r="Z5">
        <v>106.1</v>
      </c>
      <c r="AA5">
        <v>105.1</v>
      </c>
      <c r="AB5">
        <v>104.4</v>
      </c>
      <c r="AC5">
        <v>104.5</v>
      </c>
      <c r="AD5">
        <v>104.8</v>
      </c>
      <c r="AE5">
        <v>102.7</v>
      </c>
      <c r="AF5">
        <v>104.6</v>
      </c>
      <c r="AG5">
        <v>106.4</v>
      </c>
      <c r="AH5">
        <f t="shared" si="1"/>
        <v>2755.6</v>
      </c>
    </row>
    <row r="6" spans="1:34" hidden="1" x14ac:dyDescent="0.3">
      <c r="A6" t="s">
        <v>30</v>
      </c>
      <c r="B6">
        <v>2013</v>
      </c>
      <c r="C6" t="s">
        <v>38</v>
      </c>
      <c r="D6" t="str">
        <f t="shared" si="0"/>
        <v>May</v>
      </c>
      <c r="E6" t="s">
        <v>38</v>
      </c>
      <c r="F6" s="52">
        <v>41395</v>
      </c>
      <c r="G6">
        <v>110.9</v>
      </c>
      <c r="H6">
        <v>109.8</v>
      </c>
      <c r="I6">
        <v>105.9</v>
      </c>
      <c r="J6">
        <v>107.5</v>
      </c>
      <c r="K6">
        <v>105.3</v>
      </c>
      <c r="L6">
        <v>108.1</v>
      </c>
      <c r="M6">
        <v>107.3</v>
      </c>
      <c r="N6">
        <v>106.1</v>
      </c>
      <c r="O6">
        <v>103.7</v>
      </c>
      <c r="P6">
        <v>104</v>
      </c>
      <c r="Q6">
        <v>107.4</v>
      </c>
      <c r="R6">
        <v>109.9</v>
      </c>
      <c r="S6">
        <v>108.1</v>
      </c>
      <c r="T6">
        <v>108.1</v>
      </c>
      <c r="U6">
        <v>108.8</v>
      </c>
      <c r="V6">
        <v>107.9</v>
      </c>
      <c r="W6">
        <v>108.6</v>
      </c>
      <c r="X6">
        <v>100.5</v>
      </c>
      <c r="Y6">
        <v>107.5</v>
      </c>
      <c r="Z6">
        <v>106.8</v>
      </c>
      <c r="AA6">
        <v>105.7</v>
      </c>
      <c r="AB6">
        <v>104.1</v>
      </c>
      <c r="AC6">
        <v>105</v>
      </c>
      <c r="AD6">
        <v>105.5</v>
      </c>
      <c r="AE6">
        <v>102.1</v>
      </c>
      <c r="AF6">
        <v>104.8</v>
      </c>
      <c r="AG6">
        <v>107.2</v>
      </c>
      <c r="AH6">
        <f t="shared" si="1"/>
        <v>2769.3999999999996</v>
      </c>
    </row>
    <row r="7" spans="1:34" hidden="1" x14ac:dyDescent="0.3">
      <c r="A7" t="s">
        <v>30</v>
      </c>
      <c r="B7">
        <v>2013</v>
      </c>
      <c r="C7" t="s">
        <v>39</v>
      </c>
      <c r="D7" t="str">
        <f t="shared" si="0"/>
        <v>June</v>
      </c>
      <c r="E7" t="s">
        <v>39</v>
      </c>
      <c r="F7" s="52">
        <v>41426</v>
      </c>
      <c r="G7">
        <v>112.3</v>
      </c>
      <c r="H7">
        <v>112.1</v>
      </c>
      <c r="I7">
        <v>108.1</v>
      </c>
      <c r="J7">
        <v>108.3</v>
      </c>
      <c r="K7">
        <v>105.9</v>
      </c>
      <c r="L7">
        <v>109.2</v>
      </c>
      <c r="M7">
        <v>118</v>
      </c>
      <c r="N7">
        <v>106.8</v>
      </c>
      <c r="O7">
        <v>104.1</v>
      </c>
      <c r="P7">
        <v>105.4</v>
      </c>
      <c r="Q7">
        <v>108.2</v>
      </c>
      <c r="R7">
        <v>111</v>
      </c>
      <c r="S7">
        <v>110.6</v>
      </c>
      <c r="T7">
        <v>109</v>
      </c>
      <c r="U7">
        <v>109.7</v>
      </c>
      <c r="V7">
        <v>108.8</v>
      </c>
      <c r="W7">
        <v>109.5</v>
      </c>
      <c r="X7">
        <v>106.6</v>
      </c>
      <c r="Y7">
        <v>108.5</v>
      </c>
      <c r="Z7">
        <v>107.5</v>
      </c>
      <c r="AA7">
        <v>106.3</v>
      </c>
      <c r="AB7">
        <v>105</v>
      </c>
      <c r="AC7">
        <v>105.6</v>
      </c>
      <c r="AD7">
        <v>106.5</v>
      </c>
      <c r="AE7">
        <v>102.5</v>
      </c>
      <c r="AF7">
        <v>105.5</v>
      </c>
      <c r="AG7">
        <v>108.9</v>
      </c>
      <c r="AH7">
        <f t="shared" si="1"/>
        <v>2811</v>
      </c>
    </row>
    <row r="8" spans="1:34" hidden="1" x14ac:dyDescent="0.3">
      <c r="A8" t="s">
        <v>30</v>
      </c>
      <c r="B8">
        <v>2013</v>
      </c>
      <c r="C8" t="s">
        <v>40</v>
      </c>
      <c r="D8" t="str">
        <f t="shared" si="0"/>
        <v>July</v>
      </c>
      <c r="E8" t="s">
        <v>40</v>
      </c>
      <c r="F8" s="52">
        <v>41456</v>
      </c>
      <c r="G8">
        <v>113.4</v>
      </c>
      <c r="H8">
        <v>114.9</v>
      </c>
      <c r="I8">
        <v>110.5</v>
      </c>
      <c r="J8">
        <v>109.3</v>
      </c>
      <c r="K8">
        <v>106.2</v>
      </c>
      <c r="L8">
        <v>110.3</v>
      </c>
      <c r="M8">
        <v>129.19999999999999</v>
      </c>
      <c r="N8">
        <v>107.1</v>
      </c>
      <c r="O8">
        <v>104.3</v>
      </c>
      <c r="P8">
        <v>106.4</v>
      </c>
      <c r="Q8">
        <v>109.1</v>
      </c>
      <c r="R8">
        <v>112.1</v>
      </c>
      <c r="S8">
        <v>113.1</v>
      </c>
      <c r="T8">
        <v>109.8</v>
      </c>
      <c r="U8">
        <v>110.5</v>
      </c>
      <c r="V8">
        <v>109.5</v>
      </c>
      <c r="W8">
        <v>110.3</v>
      </c>
      <c r="X8">
        <v>107.7</v>
      </c>
      <c r="Y8">
        <v>109.5</v>
      </c>
      <c r="Z8">
        <v>108.3</v>
      </c>
      <c r="AA8">
        <v>106.9</v>
      </c>
      <c r="AB8">
        <v>106.8</v>
      </c>
      <c r="AC8">
        <v>106.4</v>
      </c>
      <c r="AD8">
        <v>107.8</v>
      </c>
      <c r="AE8">
        <v>102.5</v>
      </c>
      <c r="AF8">
        <v>106.5</v>
      </c>
      <c r="AG8">
        <v>110.7</v>
      </c>
      <c r="AH8">
        <f t="shared" si="1"/>
        <v>2848.4000000000005</v>
      </c>
    </row>
    <row r="9" spans="1:34" hidden="1" x14ac:dyDescent="0.3">
      <c r="A9" t="s">
        <v>30</v>
      </c>
      <c r="B9">
        <v>2013</v>
      </c>
      <c r="C9" t="s">
        <v>41</v>
      </c>
      <c r="D9" t="str">
        <f t="shared" si="0"/>
        <v>August</v>
      </c>
      <c r="E9" t="s">
        <v>41</v>
      </c>
      <c r="F9" s="52">
        <v>41487</v>
      </c>
      <c r="G9">
        <v>114.3</v>
      </c>
      <c r="H9">
        <v>115.4</v>
      </c>
      <c r="I9">
        <v>111.1</v>
      </c>
      <c r="J9">
        <v>110</v>
      </c>
      <c r="K9">
        <v>106.4</v>
      </c>
      <c r="L9">
        <v>110.8</v>
      </c>
      <c r="M9">
        <v>138.9</v>
      </c>
      <c r="N9">
        <v>107.4</v>
      </c>
      <c r="O9">
        <v>104.1</v>
      </c>
      <c r="P9">
        <v>106.9</v>
      </c>
      <c r="Q9">
        <v>109.7</v>
      </c>
      <c r="R9">
        <v>112.6</v>
      </c>
      <c r="S9">
        <v>114.9</v>
      </c>
      <c r="T9">
        <v>110.7</v>
      </c>
      <c r="U9">
        <v>111.3</v>
      </c>
      <c r="V9">
        <v>110.2</v>
      </c>
      <c r="W9">
        <v>111.1</v>
      </c>
      <c r="X9">
        <v>108.9</v>
      </c>
      <c r="Y9">
        <v>109.9</v>
      </c>
      <c r="Z9">
        <v>108.7</v>
      </c>
      <c r="AA9">
        <v>107.5</v>
      </c>
      <c r="AB9">
        <v>107.8</v>
      </c>
      <c r="AC9">
        <v>106.8</v>
      </c>
      <c r="AD9">
        <v>108.7</v>
      </c>
      <c r="AE9">
        <v>105</v>
      </c>
      <c r="AF9">
        <v>107.5</v>
      </c>
      <c r="AG9">
        <v>112.1</v>
      </c>
      <c r="AH9">
        <f t="shared" si="1"/>
        <v>2876.6</v>
      </c>
    </row>
    <row r="10" spans="1:34" hidden="1" x14ac:dyDescent="0.3">
      <c r="A10" t="s">
        <v>30</v>
      </c>
      <c r="B10">
        <v>2013</v>
      </c>
      <c r="C10" t="s">
        <v>42</v>
      </c>
      <c r="D10" t="str">
        <f t="shared" si="0"/>
        <v>September</v>
      </c>
      <c r="E10" t="s">
        <v>42</v>
      </c>
      <c r="F10" s="52">
        <v>41518</v>
      </c>
      <c r="G10">
        <v>115.4</v>
      </c>
      <c r="H10">
        <v>115.7</v>
      </c>
      <c r="I10">
        <v>111.7</v>
      </c>
      <c r="J10">
        <v>111</v>
      </c>
      <c r="K10">
        <v>107.4</v>
      </c>
      <c r="L10">
        <v>110.9</v>
      </c>
      <c r="M10">
        <v>154</v>
      </c>
      <c r="N10">
        <v>108.1</v>
      </c>
      <c r="O10">
        <v>104.2</v>
      </c>
      <c r="P10">
        <v>107.9</v>
      </c>
      <c r="Q10">
        <v>110.4</v>
      </c>
      <c r="R10">
        <v>114</v>
      </c>
      <c r="S10">
        <v>117.8</v>
      </c>
      <c r="T10">
        <v>111.7</v>
      </c>
      <c r="U10">
        <v>112.7</v>
      </c>
      <c r="V10">
        <v>111.4</v>
      </c>
      <c r="W10">
        <v>112.5</v>
      </c>
      <c r="X10">
        <v>109.7</v>
      </c>
      <c r="Y10">
        <v>111.1</v>
      </c>
      <c r="Z10">
        <v>109.6</v>
      </c>
      <c r="AA10">
        <v>108.3</v>
      </c>
      <c r="AB10">
        <v>109.3</v>
      </c>
      <c r="AC10">
        <v>107.7</v>
      </c>
      <c r="AD10">
        <v>109.8</v>
      </c>
      <c r="AE10">
        <v>106.7</v>
      </c>
      <c r="AF10">
        <v>108.7</v>
      </c>
      <c r="AG10">
        <v>114.2</v>
      </c>
      <c r="AH10">
        <f t="shared" si="1"/>
        <v>2917.7000000000003</v>
      </c>
    </row>
    <row r="11" spans="1:34" hidden="1" x14ac:dyDescent="0.3">
      <c r="A11" t="s">
        <v>30</v>
      </c>
      <c r="B11">
        <v>2013</v>
      </c>
      <c r="C11" t="s">
        <v>43</v>
      </c>
      <c r="D11" t="str">
        <f t="shared" si="0"/>
        <v>October</v>
      </c>
      <c r="E11" t="s">
        <v>43</v>
      </c>
      <c r="F11" s="52">
        <v>41548</v>
      </c>
      <c r="G11">
        <v>116.3</v>
      </c>
      <c r="H11">
        <v>115.4</v>
      </c>
      <c r="I11">
        <v>112.6</v>
      </c>
      <c r="J11">
        <v>111.7</v>
      </c>
      <c r="K11">
        <v>107.7</v>
      </c>
      <c r="L11">
        <v>113.2</v>
      </c>
      <c r="M11">
        <v>164.9</v>
      </c>
      <c r="N11">
        <v>108.3</v>
      </c>
      <c r="O11">
        <v>103.9</v>
      </c>
      <c r="P11">
        <v>108.2</v>
      </c>
      <c r="Q11">
        <v>111.1</v>
      </c>
      <c r="R11">
        <v>114.9</v>
      </c>
      <c r="S11">
        <v>119.8</v>
      </c>
      <c r="T11">
        <v>112.2</v>
      </c>
      <c r="U11">
        <v>113.6</v>
      </c>
      <c r="V11">
        <v>112.3</v>
      </c>
      <c r="W11">
        <v>113.4</v>
      </c>
      <c r="X11">
        <v>110.5</v>
      </c>
      <c r="Y11">
        <v>111.6</v>
      </c>
      <c r="Z11">
        <v>110.4</v>
      </c>
      <c r="AA11">
        <v>108.9</v>
      </c>
      <c r="AB11">
        <v>109.3</v>
      </c>
      <c r="AC11">
        <v>108.3</v>
      </c>
      <c r="AD11">
        <v>110.2</v>
      </c>
      <c r="AE11">
        <v>107.5</v>
      </c>
      <c r="AF11">
        <v>109.1</v>
      </c>
      <c r="AG11">
        <v>115.5</v>
      </c>
      <c r="AH11">
        <f t="shared" si="1"/>
        <v>2945.3</v>
      </c>
    </row>
    <row r="12" spans="1:34" hidden="1" x14ac:dyDescent="0.3">
      <c r="A12" t="s">
        <v>30</v>
      </c>
      <c r="B12">
        <v>2013</v>
      </c>
      <c r="C12" t="s">
        <v>44</v>
      </c>
      <c r="D12" t="str">
        <f t="shared" si="0"/>
        <v>November</v>
      </c>
      <c r="E12" t="s">
        <v>45</v>
      </c>
      <c r="F12" s="52">
        <v>41579</v>
      </c>
      <c r="G12">
        <v>117.3</v>
      </c>
      <c r="H12">
        <v>114.9</v>
      </c>
      <c r="I12">
        <v>116.2</v>
      </c>
      <c r="J12">
        <v>112.8</v>
      </c>
      <c r="K12">
        <v>108.9</v>
      </c>
      <c r="L12">
        <v>116.6</v>
      </c>
      <c r="M12">
        <v>178.1</v>
      </c>
      <c r="N12">
        <v>109.1</v>
      </c>
      <c r="O12">
        <v>103.6</v>
      </c>
      <c r="P12">
        <v>109</v>
      </c>
      <c r="Q12">
        <v>111.8</v>
      </c>
      <c r="R12">
        <v>116</v>
      </c>
      <c r="S12">
        <v>122.5</v>
      </c>
      <c r="T12">
        <v>112.8</v>
      </c>
      <c r="U12">
        <v>114.6</v>
      </c>
      <c r="V12">
        <v>113.1</v>
      </c>
      <c r="W12">
        <v>114.4</v>
      </c>
      <c r="X12">
        <v>111.1</v>
      </c>
      <c r="Y12">
        <v>112.6</v>
      </c>
      <c r="Z12">
        <v>111.3</v>
      </c>
      <c r="AA12">
        <v>109.7</v>
      </c>
      <c r="AB12">
        <v>109.6</v>
      </c>
      <c r="AC12">
        <v>108.7</v>
      </c>
      <c r="AD12">
        <v>111</v>
      </c>
      <c r="AE12">
        <v>108.2</v>
      </c>
      <c r="AF12">
        <v>109.8</v>
      </c>
      <c r="AG12">
        <v>117.4</v>
      </c>
      <c r="AH12">
        <f t="shared" si="1"/>
        <v>2983.6999999999994</v>
      </c>
    </row>
    <row r="13" spans="1:34" hidden="1" x14ac:dyDescent="0.3">
      <c r="A13" t="s">
        <v>30</v>
      </c>
      <c r="B13">
        <v>2013</v>
      </c>
      <c r="C13" t="s">
        <v>46</v>
      </c>
      <c r="D13" t="str">
        <f t="shared" si="0"/>
        <v>December</v>
      </c>
      <c r="E13" t="s">
        <v>46</v>
      </c>
      <c r="F13" s="52">
        <v>41609</v>
      </c>
      <c r="G13">
        <v>118.4</v>
      </c>
      <c r="H13">
        <v>115.9</v>
      </c>
      <c r="I13">
        <v>120.4</v>
      </c>
      <c r="J13">
        <v>113.8</v>
      </c>
      <c r="K13">
        <v>109.5</v>
      </c>
      <c r="L13">
        <v>115.5</v>
      </c>
      <c r="M13">
        <v>145.69999999999999</v>
      </c>
      <c r="N13">
        <v>109.5</v>
      </c>
      <c r="O13">
        <v>102.9</v>
      </c>
      <c r="P13">
        <v>109.8</v>
      </c>
      <c r="Q13">
        <v>112.1</v>
      </c>
      <c r="R13">
        <v>116.8</v>
      </c>
      <c r="S13">
        <v>118.7</v>
      </c>
      <c r="T13">
        <v>113.6</v>
      </c>
      <c r="U13">
        <v>115.8</v>
      </c>
      <c r="V13">
        <v>114</v>
      </c>
      <c r="W13">
        <v>115.5</v>
      </c>
      <c r="X13">
        <v>110.7</v>
      </c>
      <c r="Y13">
        <v>112.8</v>
      </c>
      <c r="Z13">
        <v>112.1</v>
      </c>
      <c r="AA13">
        <v>110.1</v>
      </c>
      <c r="AB13">
        <v>109.9</v>
      </c>
      <c r="AC13">
        <v>109.2</v>
      </c>
      <c r="AD13">
        <v>111.6</v>
      </c>
      <c r="AE13">
        <v>108.1</v>
      </c>
      <c r="AF13">
        <v>110.1</v>
      </c>
      <c r="AG13">
        <v>115.5</v>
      </c>
      <c r="AH13">
        <f t="shared" si="1"/>
        <v>2962.4999999999995</v>
      </c>
    </row>
    <row r="14" spans="1:34" hidden="1" x14ac:dyDescent="0.3">
      <c r="A14" t="s">
        <v>34</v>
      </c>
      <c r="B14">
        <v>2013</v>
      </c>
      <c r="C14" t="s">
        <v>31</v>
      </c>
      <c r="D14" t="str">
        <f t="shared" si="0"/>
        <v>January</v>
      </c>
      <c r="E14" t="s">
        <v>31</v>
      </c>
      <c r="F14" s="52">
        <v>41275</v>
      </c>
      <c r="G14">
        <v>108.4</v>
      </c>
      <c r="H14">
        <v>107.3</v>
      </c>
      <c r="I14">
        <v>110</v>
      </c>
      <c r="J14">
        <v>104.4</v>
      </c>
      <c r="K14">
        <v>105.1</v>
      </c>
      <c r="L14">
        <v>103.2</v>
      </c>
      <c r="M14">
        <v>102.2</v>
      </c>
      <c r="N14">
        <v>106</v>
      </c>
      <c r="O14">
        <v>106.2</v>
      </c>
      <c r="P14">
        <v>102.7</v>
      </c>
      <c r="Q14">
        <v>104.9</v>
      </c>
      <c r="R14">
        <v>107.3</v>
      </c>
      <c r="S14">
        <v>105.6</v>
      </c>
      <c r="T14">
        <v>105.1</v>
      </c>
      <c r="U14">
        <v>106.3</v>
      </c>
      <c r="V14">
        <v>105.5</v>
      </c>
      <c r="W14">
        <v>106.2</v>
      </c>
      <c r="X14">
        <v>100.3</v>
      </c>
      <c r="Y14">
        <v>105.5</v>
      </c>
      <c r="Z14">
        <v>104.8</v>
      </c>
      <c r="AA14">
        <v>104</v>
      </c>
      <c r="AB14">
        <v>103.2</v>
      </c>
      <c r="AC14">
        <v>103.1</v>
      </c>
      <c r="AD14">
        <v>103.6</v>
      </c>
      <c r="AE14">
        <v>104.5</v>
      </c>
      <c r="AF14">
        <v>103.9</v>
      </c>
      <c r="AG14">
        <v>104.6</v>
      </c>
      <c r="AH14">
        <f t="shared" si="1"/>
        <v>2729.2999999999997</v>
      </c>
    </row>
    <row r="15" spans="1:34" hidden="1" x14ac:dyDescent="0.3">
      <c r="A15" t="s">
        <v>34</v>
      </c>
      <c r="B15">
        <v>2013</v>
      </c>
      <c r="C15" t="s">
        <v>35</v>
      </c>
      <c r="D15" t="str">
        <f t="shared" si="0"/>
        <v>February</v>
      </c>
      <c r="E15" t="s">
        <v>35</v>
      </c>
      <c r="F15" s="52">
        <v>41306</v>
      </c>
      <c r="G15">
        <v>110.4</v>
      </c>
      <c r="H15">
        <v>110.2</v>
      </c>
      <c r="I15">
        <v>112.8</v>
      </c>
      <c r="J15">
        <v>104.9</v>
      </c>
      <c r="K15">
        <v>105.5</v>
      </c>
      <c r="L15">
        <v>103.6</v>
      </c>
      <c r="M15">
        <v>103.2</v>
      </c>
      <c r="N15">
        <v>105.3</v>
      </c>
      <c r="O15">
        <v>105.1</v>
      </c>
      <c r="P15">
        <v>102.8</v>
      </c>
      <c r="Q15">
        <v>105.5</v>
      </c>
      <c r="R15">
        <v>108.3</v>
      </c>
      <c r="S15">
        <v>106.6</v>
      </c>
      <c r="T15">
        <v>105.7</v>
      </c>
      <c r="U15">
        <v>106.9</v>
      </c>
      <c r="V15">
        <v>106</v>
      </c>
      <c r="W15">
        <v>106.8</v>
      </c>
      <c r="X15">
        <v>100.4</v>
      </c>
      <c r="Y15">
        <v>106</v>
      </c>
      <c r="Z15">
        <v>105.2</v>
      </c>
      <c r="AA15">
        <v>104.5</v>
      </c>
      <c r="AB15">
        <v>104.2</v>
      </c>
      <c r="AC15">
        <v>103.6</v>
      </c>
      <c r="AD15">
        <v>103.9</v>
      </c>
      <c r="AE15">
        <v>104.5</v>
      </c>
      <c r="AF15">
        <v>104.4</v>
      </c>
      <c r="AG15">
        <v>105.3</v>
      </c>
      <c r="AH15">
        <f t="shared" si="1"/>
        <v>2746.3</v>
      </c>
    </row>
    <row r="16" spans="1:34" hidden="1" x14ac:dyDescent="0.3">
      <c r="A16" t="s">
        <v>34</v>
      </c>
      <c r="B16">
        <v>2013</v>
      </c>
      <c r="C16" t="s">
        <v>36</v>
      </c>
      <c r="D16" t="str">
        <f t="shared" si="0"/>
        <v>March</v>
      </c>
      <c r="E16" t="s">
        <v>36</v>
      </c>
      <c r="F16" s="52">
        <v>41334</v>
      </c>
      <c r="G16">
        <v>111.4</v>
      </c>
      <c r="H16">
        <v>109.7</v>
      </c>
      <c r="I16">
        <v>111.2</v>
      </c>
      <c r="J16">
        <v>105.1</v>
      </c>
      <c r="K16">
        <v>104.9</v>
      </c>
      <c r="L16">
        <v>105.3</v>
      </c>
      <c r="M16">
        <v>102.2</v>
      </c>
      <c r="N16">
        <v>105</v>
      </c>
      <c r="O16">
        <v>104.2</v>
      </c>
      <c r="P16">
        <v>103</v>
      </c>
      <c r="Q16">
        <v>106.2</v>
      </c>
      <c r="R16">
        <v>108.9</v>
      </c>
      <c r="S16">
        <v>106.9</v>
      </c>
      <c r="T16">
        <v>106.6</v>
      </c>
      <c r="U16">
        <v>107.4</v>
      </c>
      <c r="V16">
        <v>106.5</v>
      </c>
      <c r="W16">
        <v>107.3</v>
      </c>
      <c r="X16">
        <v>100.4</v>
      </c>
      <c r="Y16">
        <v>106.1</v>
      </c>
      <c r="Z16">
        <v>105.6</v>
      </c>
      <c r="AA16">
        <v>104.9</v>
      </c>
      <c r="AB16">
        <v>105.1</v>
      </c>
      <c r="AC16">
        <v>103.7</v>
      </c>
      <c r="AD16">
        <v>104</v>
      </c>
      <c r="AE16">
        <v>104.3</v>
      </c>
      <c r="AF16">
        <v>104.7</v>
      </c>
      <c r="AG16">
        <v>105.5</v>
      </c>
      <c r="AH16">
        <f t="shared" si="1"/>
        <v>2750.6</v>
      </c>
    </row>
    <row r="17" spans="1:34" hidden="1" x14ac:dyDescent="0.3">
      <c r="A17" t="s">
        <v>34</v>
      </c>
      <c r="B17">
        <v>2013</v>
      </c>
      <c r="C17" t="s">
        <v>37</v>
      </c>
      <c r="D17" t="str">
        <f t="shared" si="0"/>
        <v>April</v>
      </c>
      <c r="E17" t="s">
        <v>37</v>
      </c>
      <c r="F17" s="52">
        <v>41365</v>
      </c>
      <c r="G17">
        <v>111.6</v>
      </c>
      <c r="H17">
        <v>110.9</v>
      </c>
      <c r="I17">
        <v>106.6</v>
      </c>
      <c r="J17">
        <v>105.7</v>
      </c>
      <c r="K17">
        <v>104.4</v>
      </c>
      <c r="L17">
        <v>108.9</v>
      </c>
      <c r="M17">
        <v>105.5</v>
      </c>
      <c r="N17">
        <v>105.3</v>
      </c>
      <c r="O17">
        <v>103.5</v>
      </c>
      <c r="P17">
        <v>103.3</v>
      </c>
      <c r="Q17">
        <v>107.2</v>
      </c>
      <c r="R17">
        <v>109.6</v>
      </c>
      <c r="S17">
        <v>107.7</v>
      </c>
      <c r="T17">
        <v>107.5</v>
      </c>
      <c r="U17">
        <v>108</v>
      </c>
      <c r="V17">
        <v>107</v>
      </c>
      <c r="W17">
        <v>107.9</v>
      </c>
      <c r="X17">
        <v>100.5</v>
      </c>
      <c r="Y17">
        <v>106.5</v>
      </c>
      <c r="Z17">
        <v>106.3</v>
      </c>
      <c r="AA17">
        <v>105.3</v>
      </c>
      <c r="AB17">
        <v>104.7</v>
      </c>
      <c r="AC17">
        <v>104.2</v>
      </c>
      <c r="AD17">
        <v>105</v>
      </c>
      <c r="AE17">
        <v>102.9</v>
      </c>
      <c r="AF17">
        <v>104.8</v>
      </c>
      <c r="AG17">
        <v>106.1</v>
      </c>
      <c r="AH17">
        <f t="shared" si="1"/>
        <v>2760.8</v>
      </c>
    </row>
    <row r="18" spans="1:34" x14ac:dyDescent="0.3">
      <c r="A18" t="s">
        <v>34</v>
      </c>
      <c r="B18">
        <v>2013</v>
      </c>
      <c r="C18" t="s">
        <v>38</v>
      </c>
      <c r="D18" t="str">
        <f t="shared" si="0"/>
        <v>May</v>
      </c>
      <c r="E18" t="s">
        <v>38</v>
      </c>
      <c r="F18" s="52">
        <v>41395</v>
      </c>
      <c r="G18">
        <v>112.3</v>
      </c>
      <c r="H18">
        <v>111.3</v>
      </c>
      <c r="I18">
        <v>104.7</v>
      </c>
      <c r="J18">
        <v>106.8</v>
      </c>
      <c r="K18">
        <v>103.9</v>
      </c>
      <c r="L18">
        <v>109.3</v>
      </c>
      <c r="M18">
        <v>112.9</v>
      </c>
      <c r="N18">
        <v>105.8</v>
      </c>
      <c r="O18">
        <v>103.1</v>
      </c>
      <c r="P18">
        <v>104.3</v>
      </c>
      <c r="Q18">
        <v>108.1</v>
      </c>
      <c r="R18">
        <v>110.5</v>
      </c>
      <c r="S18">
        <v>109.2</v>
      </c>
      <c r="T18">
        <v>108.6</v>
      </c>
      <c r="U18">
        <v>108.7</v>
      </c>
      <c r="V18">
        <v>107.4</v>
      </c>
      <c r="W18">
        <v>108.5</v>
      </c>
      <c r="X18">
        <v>100.5</v>
      </c>
      <c r="Y18">
        <v>107.4</v>
      </c>
      <c r="Z18">
        <v>106.9</v>
      </c>
      <c r="AA18">
        <v>105.9</v>
      </c>
      <c r="AB18">
        <v>104</v>
      </c>
      <c r="AC18">
        <v>104.8</v>
      </c>
      <c r="AD18">
        <v>105.6</v>
      </c>
      <c r="AE18">
        <v>102.3</v>
      </c>
      <c r="AF18">
        <v>104.8</v>
      </c>
      <c r="AG18">
        <v>106.9</v>
      </c>
      <c r="AH18">
        <f t="shared" si="1"/>
        <v>2777.6000000000004</v>
      </c>
    </row>
    <row r="19" spans="1:34" x14ac:dyDescent="0.3">
      <c r="A19" t="s">
        <v>34</v>
      </c>
      <c r="B19">
        <v>2013</v>
      </c>
      <c r="C19" t="s">
        <v>39</v>
      </c>
      <c r="D19" t="str">
        <f t="shared" si="0"/>
        <v>June</v>
      </c>
      <c r="E19" t="s">
        <v>39</v>
      </c>
      <c r="F19" s="52">
        <v>41426</v>
      </c>
      <c r="G19">
        <v>113.8</v>
      </c>
      <c r="H19">
        <v>114.9</v>
      </c>
      <c r="I19">
        <v>109.8</v>
      </c>
      <c r="J19">
        <v>107.9</v>
      </c>
      <c r="K19">
        <v>104.2</v>
      </c>
      <c r="L19">
        <v>110.7</v>
      </c>
      <c r="M19">
        <v>126.7</v>
      </c>
      <c r="N19">
        <v>106.3</v>
      </c>
      <c r="O19">
        <v>103.2</v>
      </c>
      <c r="P19">
        <v>105.7</v>
      </c>
      <c r="Q19">
        <v>109</v>
      </c>
      <c r="R19">
        <v>111.6</v>
      </c>
      <c r="S19">
        <v>112.2</v>
      </c>
      <c r="T19">
        <v>109.5</v>
      </c>
      <c r="U19">
        <v>109.5</v>
      </c>
      <c r="V19">
        <v>108.1</v>
      </c>
      <c r="W19">
        <v>109.3</v>
      </c>
      <c r="X19">
        <v>106.6</v>
      </c>
      <c r="Y19">
        <v>108.3</v>
      </c>
      <c r="Z19">
        <v>107.6</v>
      </c>
      <c r="AA19">
        <v>106.4</v>
      </c>
      <c r="AB19">
        <v>105.1</v>
      </c>
      <c r="AC19">
        <v>105.4</v>
      </c>
      <c r="AD19">
        <v>107.4</v>
      </c>
      <c r="AE19">
        <v>102.8</v>
      </c>
      <c r="AF19">
        <v>105.8</v>
      </c>
      <c r="AG19">
        <v>109.3</v>
      </c>
      <c r="AH19">
        <f t="shared" si="1"/>
        <v>2827.8</v>
      </c>
    </row>
    <row r="20" spans="1:34" x14ac:dyDescent="0.3">
      <c r="A20" t="s">
        <v>34</v>
      </c>
      <c r="B20">
        <v>2013</v>
      </c>
      <c r="C20" t="s">
        <v>40</v>
      </c>
      <c r="D20" t="str">
        <f t="shared" si="0"/>
        <v>July</v>
      </c>
      <c r="E20" t="s">
        <v>40</v>
      </c>
      <c r="F20" s="52">
        <v>41456</v>
      </c>
      <c r="G20">
        <v>114.8</v>
      </c>
      <c r="H20">
        <v>116.4</v>
      </c>
      <c r="I20">
        <v>111.9</v>
      </c>
      <c r="J20">
        <v>108.9</v>
      </c>
      <c r="K20">
        <v>104.3</v>
      </c>
      <c r="L20">
        <v>111.7</v>
      </c>
      <c r="M20">
        <v>140</v>
      </c>
      <c r="N20">
        <v>106.4</v>
      </c>
      <c r="O20">
        <v>103.3</v>
      </c>
      <c r="P20">
        <v>106.8</v>
      </c>
      <c r="Q20">
        <v>109.6</v>
      </c>
      <c r="R20">
        <v>112.6</v>
      </c>
      <c r="S20">
        <v>114.7</v>
      </c>
      <c r="T20">
        <v>110.3</v>
      </c>
      <c r="U20">
        <v>110.2</v>
      </c>
      <c r="V20">
        <v>108.8</v>
      </c>
      <c r="W20">
        <v>110</v>
      </c>
      <c r="X20">
        <v>107.7</v>
      </c>
      <c r="Y20">
        <v>109.2</v>
      </c>
      <c r="Z20">
        <v>108.2</v>
      </c>
      <c r="AA20">
        <v>107</v>
      </c>
      <c r="AB20">
        <v>107.1</v>
      </c>
      <c r="AC20">
        <v>106.1</v>
      </c>
      <c r="AD20">
        <v>109.1</v>
      </c>
      <c r="AE20">
        <v>102.8</v>
      </c>
      <c r="AF20">
        <v>106.9</v>
      </c>
      <c r="AG20">
        <v>111</v>
      </c>
      <c r="AH20">
        <f t="shared" si="1"/>
        <v>2864.7999999999997</v>
      </c>
    </row>
    <row r="21" spans="1:34" x14ac:dyDescent="0.3">
      <c r="A21" t="s">
        <v>34</v>
      </c>
      <c r="B21">
        <v>2013</v>
      </c>
      <c r="C21" t="s">
        <v>41</v>
      </c>
      <c r="D21" t="str">
        <f t="shared" si="0"/>
        <v>August</v>
      </c>
      <c r="E21" t="s">
        <v>41</v>
      </c>
      <c r="F21" s="52">
        <v>41487</v>
      </c>
      <c r="G21">
        <v>115.6</v>
      </c>
      <c r="H21">
        <v>117.2</v>
      </c>
      <c r="I21">
        <v>111.7</v>
      </c>
      <c r="J21">
        <v>109.6</v>
      </c>
      <c r="K21">
        <v>104.5</v>
      </c>
      <c r="L21">
        <v>109.8</v>
      </c>
      <c r="M21">
        <v>151.80000000000001</v>
      </c>
      <c r="N21">
        <v>106.5</v>
      </c>
      <c r="O21">
        <v>103.1</v>
      </c>
      <c r="P21">
        <v>107.4</v>
      </c>
      <c r="Q21">
        <v>110.2</v>
      </c>
      <c r="R21">
        <v>113.4</v>
      </c>
      <c r="S21">
        <v>116.6</v>
      </c>
      <c r="T21">
        <v>111.2</v>
      </c>
      <c r="U21">
        <v>111</v>
      </c>
      <c r="V21">
        <v>109.4</v>
      </c>
      <c r="W21">
        <v>110.7</v>
      </c>
      <c r="X21">
        <v>108.9</v>
      </c>
      <c r="Y21">
        <v>109.7</v>
      </c>
      <c r="Z21">
        <v>108.7</v>
      </c>
      <c r="AA21">
        <v>107.5</v>
      </c>
      <c r="AB21">
        <v>108</v>
      </c>
      <c r="AC21">
        <v>106.6</v>
      </c>
      <c r="AD21">
        <v>109.9</v>
      </c>
      <c r="AE21">
        <v>105.4</v>
      </c>
      <c r="AF21">
        <v>107.9</v>
      </c>
      <c r="AG21">
        <v>112.4</v>
      </c>
      <c r="AH21">
        <f t="shared" si="1"/>
        <v>2892.3</v>
      </c>
    </row>
    <row r="22" spans="1:34" x14ac:dyDescent="0.3">
      <c r="A22" t="s">
        <v>34</v>
      </c>
      <c r="B22">
        <v>2013</v>
      </c>
      <c r="C22" t="s">
        <v>42</v>
      </c>
      <c r="D22" t="str">
        <f t="shared" si="0"/>
        <v>September</v>
      </c>
      <c r="E22" t="s">
        <v>42</v>
      </c>
      <c r="F22" s="52">
        <v>41518</v>
      </c>
      <c r="G22">
        <v>116.4</v>
      </c>
      <c r="H22">
        <v>116.9</v>
      </c>
      <c r="I22">
        <v>112.3</v>
      </c>
      <c r="J22">
        <v>110.5</v>
      </c>
      <c r="K22">
        <v>105.3</v>
      </c>
      <c r="L22">
        <v>107.3</v>
      </c>
      <c r="M22">
        <v>160.9</v>
      </c>
      <c r="N22">
        <v>107.1</v>
      </c>
      <c r="O22">
        <v>103.1</v>
      </c>
      <c r="P22">
        <v>108.3</v>
      </c>
      <c r="Q22">
        <v>110.7</v>
      </c>
      <c r="R22">
        <v>114.6</v>
      </c>
      <c r="S22">
        <v>118.3</v>
      </c>
      <c r="T22">
        <v>112</v>
      </c>
      <c r="U22">
        <v>112.2</v>
      </c>
      <c r="V22">
        <v>110.4</v>
      </c>
      <c r="W22">
        <v>111.9</v>
      </c>
      <c r="X22">
        <v>109.7</v>
      </c>
      <c r="Y22">
        <v>110.5</v>
      </c>
      <c r="Z22">
        <v>109.6</v>
      </c>
      <c r="AA22">
        <v>108.1</v>
      </c>
      <c r="AB22">
        <v>109.9</v>
      </c>
      <c r="AC22">
        <v>107.5</v>
      </c>
      <c r="AD22">
        <v>110.6</v>
      </c>
      <c r="AE22">
        <v>106.8</v>
      </c>
      <c r="AF22">
        <v>109</v>
      </c>
      <c r="AG22">
        <v>113.7</v>
      </c>
      <c r="AH22">
        <f t="shared" si="1"/>
        <v>2919.9</v>
      </c>
    </row>
    <row r="23" spans="1:34" x14ac:dyDescent="0.3">
      <c r="A23" t="s">
        <v>34</v>
      </c>
      <c r="B23">
        <v>2013</v>
      </c>
      <c r="C23" t="s">
        <v>43</v>
      </c>
      <c r="D23" t="str">
        <f t="shared" si="0"/>
        <v>October</v>
      </c>
      <c r="E23" t="s">
        <v>43</v>
      </c>
      <c r="F23" s="52">
        <v>41548</v>
      </c>
      <c r="G23">
        <v>117.1</v>
      </c>
      <c r="H23">
        <v>116.3</v>
      </c>
      <c r="I23">
        <v>113.3</v>
      </c>
      <c r="J23">
        <v>111.2</v>
      </c>
      <c r="K23">
        <v>105.7</v>
      </c>
      <c r="L23">
        <v>109.9</v>
      </c>
      <c r="M23">
        <v>171.2</v>
      </c>
      <c r="N23">
        <v>107.3</v>
      </c>
      <c r="O23">
        <v>102.7</v>
      </c>
      <c r="P23">
        <v>108.7</v>
      </c>
      <c r="Q23">
        <v>111.2</v>
      </c>
      <c r="R23">
        <v>115.4</v>
      </c>
      <c r="S23">
        <v>120.2</v>
      </c>
      <c r="T23">
        <v>112.5</v>
      </c>
      <c r="U23">
        <v>113.2</v>
      </c>
      <c r="V23">
        <v>111.2</v>
      </c>
      <c r="W23">
        <v>112.8</v>
      </c>
      <c r="X23">
        <v>110.5</v>
      </c>
      <c r="Y23">
        <v>110.9</v>
      </c>
      <c r="Z23">
        <v>110.3</v>
      </c>
      <c r="AA23">
        <v>108.6</v>
      </c>
      <c r="AB23">
        <v>109.5</v>
      </c>
      <c r="AC23">
        <v>108.1</v>
      </c>
      <c r="AD23">
        <v>110.8</v>
      </c>
      <c r="AE23">
        <v>107.4</v>
      </c>
      <c r="AF23">
        <v>109.2</v>
      </c>
      <c r="AG23">
        <v>114.8</v>
      </c>
      <c r="AH23">
        <f t="shared" si="1"/>
        <v>2945.2000000000007</v>
      </c>
    </row>
    <row r="24" spans="1:34" x14ac:dyDescent="0.3">
      <c r="A24" t="s">
        <v>34</v>
      </c>
      <c r="B24">
        <v>2013</v>
      </c>
      <c r="C24" t="s">
        <v>45</v>
      </c>
      <c r="D24" t="str">
        <f t="shared" si="0"/>
        <v>November</v>
      </c>
      <c r="E24" t="s">
        <v>45</v>
      </c>
      <c r="F24" s="52">
        <v>41579</v>
      </c>
      <c r="G24">
        <v>118.1</v>
      </c>
      <c r="H24">
        <v>115.4</v>
      </c>
      <c r="I24">
        <v>118.7</v>
      </c>
      <c r="J24">
        <v>112.5</v>
      </c>
      <c r="K24">
        <v>106.8</v>
      </c>
      <c r="L24">
        <v>113.5</v>
      </c>
      <c r="M24">
        <v>183.1</v>
      </c>
      <c r="N24">
        <v>108.2</v>
      </c>
      <c r="O24">
        <v>102.2</v>
      </c>
      <c r="P24">
        <v>109.4</v>
      </c>
      <c r="Q24">
        <v>111.8</v>
      </c>
      <c r="R24">
        <v>116.5</v>
      </c>
      <c r="S24">
        <v>122.6</v>
      </c>
      <c r="T24">
        <v>113.1</v>
      </c>
      <c r="U24">
        <v>114.2</v>
      </c>
      <c r="V24">
        <v>111.9</v>
      </c>
      <c r="W24">
        <v>113.8</v>
      </c>
      <c r="X24">
        <v>111.1</v>
      </c>
      <c r="Y24">
        <v>111.6</v>
      </c>
      <c r="Z24">
        <v>111.1</v>
      </c>
      <c r="AA24">
        <v>109.3</v>
      </c>
      <c r="AB24">
        <v>109.5</v>
      </c>
      <c r="AC24">
        <v>108.6</v>
      </c>
      <c r="AD24">
        <v>111.2</v>
      </c>
      <c r="AE24">
        <v>108.1</v>
      </c>
      <c r="AF24">
        <v>109.7</v>
      </c>
      <c r="AG24">
        <v>116.3</v>
      </c>
      <c r="AH24">
        <f t="shared" si="1"/>
        <v>2981.9999999999995</v>
      </c>
    </row>
    <row r="25" spans="1:34" x14ac:dyDescent="0.3">
      <c r="A25" t="s">
        <v>34</v>
      </c>
      <c r="B25">
        <v>2013</v>
      </c>
      <c r="C25" t="s">
        <v>46</v>
      </c>
      <c r="D25" t="str">
        <f t="shared" si="0"/>
        <v>December</v>
      </c>
      <c r="E25" t="s">
        <v>46</v>
      </c>
      <c r="F25" s="52">
        <v>41609</v>
      </c>
      <c r="G25">
        <v>119.1</v>
      </c>
      <c r="H25">
        <v>116.7</v>
      </c>
      <c r="I25">
        <v>123.5</v>
      </c>
      <c r="J25">
        <v>113.4</v>
      </c>
      <c r="K25">
        <v>107.3</v>
      </c>
      <c r="L25">
        <v>113.3</v>
      </c>
      <c r="M25">
        <v>145.4</v>
      </c>
      <c r="N25">
        <v>108.7</v>
      </c>
      <c r="O25">
        <v>101.5</v>
      </c>
      <c r="P25">
        <v>110.5</v>
      </c>
      <c r="Q25">
        <v>112.1</v>
      </c>
      <c r="R25">
        <v>117.4</v>
      </c>
      <c r="S25">
        <v>118.4</v>
      </c>
      <c r="T25">
        <v>114</v>
      </c>
      <c r="U25">
        <v>115.2</v>
      </c>
      <c r="V25">
        <v>112.7</v>
      </c>
      <c r="W25">
        <v>114.8</v>
      </c>
      <c r="X25">
        <v>110.7</v>
      </c>
      <c r="Y25">
        <v>111.9</v>
      </c>
      <c r="Z25">
        <v>111.7</v>
      </c>
      <c r="AA25">
        <v>109.7</v>
      </c>
      <c r="AB25">
        <v>109.8</v>
      </c>
      <c r="AC25">
        <v>109</v>
      </c>
      <c r="AD25">
        <v>111.5</v>
      </c>
      <c r="AE25">
        <v>107.9</v>
      </c>
      <c r="AF25">
        <v>110</v>
      </c>
      <c r="AG25">
        <v>114.5</v>
      </c>
      <c r="AH25">
        <f t="shared" si="1"/>
        <v>2956.2000000000003</v>
      </c>
    </row>
    <row r="26" spans="1:34" hidden="1" x14ac:dyDescent="0.3">
      <c r="A26" t="s">
        <v>33</v>
      </c>
      <c r="B26">
        <v>2013</v>
      </c>
      <c r="C26" t="s">
        <v>31</v>
      </c>
      <c r="D26" t="str">
        <f t="shared" si="0"/>
        <v>January</v>
      </c>
      <c r="E26" t="s">
        <v>31</v>
      </c>
      <c r="F26" s="52">
        <v>41275</v>
      </c>
      <c r="G26">
        <v>110.5</v>
      </c>
      <c r="H26">
        <v>109.1</v>
      </c>
      <c r="I26">
        <v>113</v>
      </c>
      <c r="J26">
        <v>103.6</v>
      </c>
      <c r="K26">
        <v>103.4</v>
      </c>
      <c r="L26">
        <v>102.3</v>
      </c>
      <c r="M26">
        <v>102.9</v>
      </c>
      <c r="N26">
        <v>105.8</v>
      </c>
      <c r="O26">
        <v>105.1</v>
      </c>
      <c r="P26">
        <v>101.8</v>
      </c>
      <c r="Q26">
        <v>105.1</v>
      </c>
      <c r="R26">
        <v>107.9</v>
      </c>
      <c r="S26">
        <v>105.9</v>
      </c>
      <c r="T26">
        <v>105.2</v>
      </c>
      <c r="U26">
        <v>105.9</v>
      </c>
      <c r="V26">
        <v>105</v>
      </c>
      <c r="W26">
        <v>105.8</v>
      </c>
      <c r="X26">
        <v>100.3</v>
      </c>
      <c r="Y26">
        <v>105.4</v>
      </c>
      <c r="Z26">
        <v>104.8</v>
      </c>
      <c r="AA26">
        <v>104.1</v>
      </c>
      <c r="AB26">
        <v>103.2</v>
      </c>
      <c r="AC26">
        <v>102.9</v>
      </c>
      <c r="AD26">
        <v>103.5</v>
      </c>
      <c r="AE26">
        <v>104.3</v>
      </c>
      <c r="AF26">
        <v>103.7</v>
      </c>
      <c r="AG26">
        <v>104</v>
      </c>
      <c r="AH26">
        <f t="shared" si="1"/>
        <v>2730.5</v>
      </c>
    </row>
    <row r="27" spans="1:34" hidden="1" x14ac:dyDescent="0.3">
      <c r="A27" t="s">
        <v>33</v>
      </c>
      <c r="B27">
        <v>2013</v>
      </c>
      <c r="C27" t="s">
        <v>35</v>
      </c>
      <c r="D27" t="str">
        <f t="shared" si="0"/>
        <v>February</v>
      </c>
      <c r="E27" t="s">
        <v>35</v>
      </c>
      <c r="F27" s="52">
        <v>41306</v>
      </c>
      <c r="G27">
        <v>112.9</v>
      </c>
      <c r="H27">
        <v>112.9</v>
      </c>
      <c r="I27">
        <v>116.9</v>
      </c>
      <c r="J27">
        <v>104</v>
      </c>
      <c r="K27">
        <v>103.5</v>
      </c>
      <c r="L27">
        <v>103.1</v>
      </c>
      <c r="M27">
        <v>104.9</v>
      </c>
      <c r="N27">
        <v>104.1</v>
      </c>
      <c r="O27">
        <v>103.8</v>
      </c>
      <c r="P27">
        <v>102.3</v>
      </c>
      <c r="Q27">
        <v>106</v>
      </c>
      <c r="R27">
        <v>109</v>
      </c>
      <c r="S27">
        <v>107.2</v>
      </c>
      <c r="T27">
        <v>106</v>
      </c>
      <c r="U27">
        <v>106.6</v>
      </c>
      <c r="V27">
        <v>105.5</v>
      </c>
      <c r="W27">
        <v>106.4</v>
      </c>
      <c r="X27">
        <v>100.4</v>
      </c>
      <c r="Y27">
        <v>105.7</v>
      </c>
      <c r="Z27">
        <v>105.2</v>
      </c>
      <c r="AA27">
        <v>104.7</v>
      </c>
      <c r="AB27">
        <v>104.4</v>
      </c>
      <c r="AC27">
        <v>103.3</v>
      </c>
      <c r="AD27">
        <v>103.7</v>
      </c>
      <c r="AE27">
        <v>104.3</v>
      </c>
      <c r="AF27">
        <v>104.3</v>
      </c>
      <c r="AG27">
        <v>104.7</v>
      </c>
      <c r="AH27">
        <f t="shared" si="1"/>
        <v>2751.1000000000004</v>
      </c>
    </row>
    <row r="28" spans="1:34" hidden="1" x14ac:dyDescent="0.3">
      <c r="A28" t="s">
        <v>33</v>
      </c>
      <c r="B28">
        <v>2013</v>
      </c>
      <c r="C28" t="s">
        <v>36</v>
      </c>
      <c r="D28" t="str">
        <f t="shared" si="0"/>
        <v>March</v>
      </c>
      <c r="E28" t="s">
        <v>36</v>
      </c>
      <c r="F28" s="52">
        <v>41334</v>
      </c>
      <c r="G28">
        <v>113.9</v>
      </c>
      <c r="H28">
        <v>111.4</v>
      </c>
      <c r="I28">
        <v>113.2</v>
      </c>
      <c r="J28">
        <v>104.3</v>
      </c>
      <c r="K28">
        <v>102.7</v>
      </c>
      <c r="L28">
        <v>104.9</v>
      </c>
      <c r="M28">
        <v>103.8</v>
      </c>
      <c r="N28">
        <v>103.5</v>
      </c>
      <c r="O28">
        <v>102.6</v>
      </c>
      <c r="P28">
        <v>102.4</v>
      </c>
      <c r="Q28">
        <v>107</v>
      </c>
      <c r="R28">
        <v>109.8</v>
      </c>
      <c r="S28">
        <v>107.3</v>
      </c>
      <c r="T28">
        <v>106.8</v>
      </c>
      <c r="U28">
        <v>107.2</v>
      </c>
      <c r="V28">
        <v>106</v>
      </c>
      <c r="W28">
        <v>107</v>
      </c>
      <c r="X28">
        <v>100.4</v>
      </c>
      <c r="Y28">
        <v>106</v>
      </c>
      <c r="Z28">
        <v>105.7</v>
      </c>
      <c r="AA28">
        <v>105.2</v>
      </c>
      <c r="AB28">
        <v>105.5</v>
      </c>
      <c r="AC28">
        <v>103.5</v>
      </c>
      <c r="AD28">
        <v>103.8</v>
      </c>
      <c r="AE28">
        <v>104.2</v>
      </c>
      <c r="AF28">
        <v>104.9</v>
      </c>
      <c r="AG28">
        <v>105</v>
      </c>
      <c r="AH28">
        <f t="shared" si="1"/>
        <v>2753</v>
      </c>
    </row>
    <row r="29" spans="1:34" hidden="1" x14ac:dyDescent="0.3">
      <c r="A29" t="s">
        <v>33</v>
      </c>
      <c r="B29">
        <v>2013</v>
      </c>
      <c r="C29" t="s">
        <v>37</v>
      </c>
      <c r="D29" t="str">
        <f t="shared" si="0"/>
        <v>April</v>
      </c>
      <c r="E29" t="s">
        <v>37</v>
      </c>
      <c r="F29" s="52">
        <v>41365</v>
      </c>
      <c r="G29">
        <v>114.6</v>
      </c>
      <c r="H29">
        <v>113.4</v>
      </c>
      <c r="I29">
        <v>106</v>
      </c>
      <c r="J29">
        <v>104.7</v>
      </c>
      <c r="K29">
        <v>102.1</v>
      </c>
      <c r="L29">
        <v>109.5</v>
      </c>
      <c r="M29">
        <v>109.7</v>
      </c>
      <c r="N29">
        <v>104.6</v>
      </c>
      <c r="O29">
        <v>102</v>
      </c>
      <c r="P29">
        <v>103.5</v>
      </c>
      <c r="Q29">
        <v>108.2</v>
      </c>
      <c r="R29">
        <v>110.6</v>
      </c>
      <c r="S29">
        <v>108.8</v>
      </c>
      <c r="T29">
        <v>108.5</v>
      </c>
      <c r="U29">
        <v>107.9</v>
      </c>
      <c r="V29">
        <v>106.4</v>
      </c>
      <c r="W29">
        <v>107.7</v>
      </c>
      <c r="X29">
        <v>100.5</v>
      </c>
      <c r="Y29">
        <v>106.4</v>
      </c>
      <c r="Z29">
        <v>106.5</v>
      </c>
      <c r="AA29">
        <v>105.7</v>
      </c>
      <c r="AB29">
        <v>105</v>
      </c>
      <c r="AC29">
        <v>104</v>
      </c>
      <c r="AD29">
        <v>105.2</v>
      </c>
      <c r="AE29">
        <v>103.2</v>
      </c>
      <c r="AF29">
        <v>105.1</v>
      </c>
      <c r="AG29">
        <v>105.7</v>
      </c>
      <c r="AH29">
        <f t="shared" si="1"/>
        <v>2769.7999999999997</v>
      </c>
    </row>
    <row r="30" spans="1:34" hidden="1" x14ac:dyDescent="0.3">
      <c r="A30" t="s">
        <v>33</v>
      </c>
      <c r="B30">
        <v>2013</v>
      </c>
      <c r="C30" t="s">
        <v>38</v>
      </c>
      <c r="D30" t="str">
        <f t="shared" si="0"/>
        <v>May</v>
      </c>
      <c r="E30" t="s">
        <v>38</v>
      </c>
      <c r="F30" s="52">
        <v>41395</v>
      </c>
      <c r="G30">
        <v>115.4</v>
      </c>
      <c r="H30">
        <v>114.2</v>
      </c>
      <c r="I30">
        <v>102.7</v>
      </c>
      <c r="J30">
        <v>105.5</v>
      </c>
      <c r="K30">
        <v>101.5</v>
      </c>
      <c r="L30">
        <v>110.6</v>
      </c>
      <c r="M30">
        <v>123.7</v>
      </c>
      <c r="N30">
        <v>105.2</v>
      </c>
      <c r="O30">
        <v>101.9</v>
      </c>
      <c r="P30">
        <v>105</v>
      </c>
      <c r="Q30">
        <v>109.1</v>
      </c>
      <c r="R30">
        <v>111.3</v>
      </c>
      <c r="S30">
        <v>111.1</v>
      </c>
      <c r="T30">
        <v>109.8</v>
      </c>
      <c r="U30">
        <v>108.5</v>
      </c>
      <c r="V30">
        <v>106.7</v>
      </c>
      <c r="W30">
        <v>108.3</v>
      </c>
      <c r="X30">
        <v>100.5</v>
      </c>
      <c r="Y30">
        <v>107.2</v>
      </c>
      <c r="Z30">
        <v>107.1</v>
      </c>
      <c r="AA30">
        <v>106.2</v>
      </c>
      <c r="AB30">
        <v>103.9</v>
      </c>
      <c r="AC30">
        <v>104.6</v>
      </c>
      <c r="AD30">
        <v>105.7</v>
      </c>
      <c r="AE30">
        <v>102.6</v>
      </c>
      <c r="AF30">
        <v>104.9</v>
      </c>
      <c r="AG30">
        <v>106.6</v>
      </c>
      <c r="AH30">
        <f t="shared" si="1"/>
        <v>2793.1999999999994</v>
      </c>
    </row>
    <row r="31" spans="1:34" hidden="1" x14ac:dyDescent="0.3">
      <c r="A31" t="s">
        <v>33</v>
      </c>
      <c r="B31">
        <v>2013</v>
      </c>
      <c r="C31" t="s">
        <v>39</v>
      </c>
      <c r="D31" t="str">
        <f t="shared" si="0"/>
        <v>June</v>
      </c>
      <c r="E31" t="s">
        <v>39</v>
      </c>
      <c r="F31" s="52">
        <v>41426</v>
      </c>
      <c r="G31">
        <v>117</v>
      </c>
      <c r="H31">
        <v>120.1</v>
      </c>
      <c r="I31">
        <v>112.5</v>
      </c>
      <c r="J31">
        <v>107.3</v>
      </c>
      <c r="K31">
        <v>101.3</v>
      </c>
      <c r="L31">
        <v>112.4</v>
      </c>
      <c r="M31">
        <v>143.6</v>
      </c>
      <c r="N31">
        <v>105.4</v>
      </c>
      <c r="O31">
        <v>101.4</v>
      </c>
      <c r="P31">
        <v>106.4</v>
      </c>
      <c r="Q31">
        <v>110</v>
      </c>
      <c r="R31">
        <v>112.2</v>
      </c>
      <c r="S31">
        <v>115</v>
      </c>
      <c r="T31">
        <v>110.9</v>
      </c>
      <c r="U31">
        <v>109.2</v>
      </c>
      <c r="V31">
        <v>107.2</v>
      </c>
      <c r="W31">
        <v>108.9</v>
      </c>
      <c r="X31">
        <v>106.6</v>
      </c>
      <c r="Y31">
        <v>108</v>
      </c>
      <c r="Z31">
        <v>107.7</v>
      </c>
      <c r="AA31">
        <v>106.5</v>
      </c>
      <c r="AB31">
        <v>105.2</v>
      </c>
      <c r="AC31">
        <v>105.2</v>
      </c>
      <c r="AD31">
        <v>108.1</v>
      </c>
      <c r="AE31">
        <v>103.3</v>
      </c>
      <c r="AF31">
        <v>106.1</v>
      </c>
      <c r="AG31">
        <v>109.7</v>
      </c>
      <c r="AH31">
        <f t="shared" si="1"/>
        <v>2857.5</v>
      </c>
    </row>
    <row r="32" spans="1:34" hidden="1" x14ac:dyDescent="0.3">
      <c r="A32" t="s">
        <v>33</v>
      </c>
      <c r="B32">
        <v>2013</v>
      </c>
      <c r="C32" t="s">
        <v>40</v>
      </c>
      <c r="D32" t="str">
        <f t="shared" si="0"/>
        <v>July</v>
      </c>
      <c r="E32" t="s">
        <v>40</v>
      </c>
      <c r="F32" s="52">
        <v>41456</v>
      </c>
      <c r="G32">
        <v>117.8</v>
      </c>
      <c r="H32">
        <v>119.2</v>
      </c>
      <c r="I32">
        <v>114</v>
      </c>
      <c r="J32">
        <v>108.3</v>
      </c>
      <c r="K32">
        <v>101.1</v>
      </c>
      <c r="L32">
        <v>113.2</v>
      </c>
      <c r="M32">
        <v>160.9</v>
      </c>
      <c r="N32">
        <v>105.1</v>
      </c>
      <c r="O32">
        <v>101.3</v>
      </c>
      <c r="P32">
        <v>107.5</v>
      </c>
      <c r="Q32">
        <v>110.4</v>
      </c>
      <c r="R32">
        <v>113.1</v>
      </c>
      <c r="S32">
        <v>117.5</v>
      </c>
      <c r="T32">
        <v>111.7</v>
      </c>
      <c r="U32">
        <v>109.8</v>
      </c>
      <c r="V32">
        <v>107.8</v>
      </c>
      <c r="W32">
        <v>109.5</v>
      </c>
      <c r="X32">
        <v>107.7</v>
      </c>
      <c r="Y32">
        <v>108.6</v>
      </c>
      <c r="Z32">
        <v>108.1</v>
      </c>
      <c r="AA32">
        <v>107.1</v>
      </c>
      <c r="AB32">
        <v>107.3</v>
      </c>
      <c r="AC32">
        <v>105.9</v>
      </c>
      <c r="AD32">
        <v>110.1</v>
      </c>
      <c r="AE32">
        <v>103.2</v>
      </c>
      <c r="AF32">
        <v>107.3</v>
      </c>
      <c r="AG32">
        <v>111.4</v>
      </c>
      <c r="AH32">
        <f t="shared" si="1"/>
        <v>2893.5</v>
      </c>
    </row>
    <row r="33" spans="1:34" hidden="1" x14ac:dyDescent="0.3">
      <c r="A33" t="s">
        <v>33</v>
      </c>
      <c r="B33">
        <v>2013</v>
      </c>
      <c r="C33" t="s">
        <v>41</v>
      </c>
      <c r="D33" t="str">
        <f t="shared" si="0"/>
        <v>August</v>
      </c>
      <c r="E33" t="s">
        <v>41</v>
      </c>
      <c r="F33" s="52">
        <v>41487</v>
      </c>
      <c r="G33">
        <v>118.3</v>
      </c>
      <c r="H33">
        <v>120.4</v>
      </c>
      <c r="I33">
        <v>112.7</v>
      </c>
      <c r="J33">
        <v>108.9</v>
      </c>
      <c r="K33">
        <v>101.1</v>
      </c>
      <c r="L33">
        <v>108.7</v>
      </c>
      <c r="M33">
        <v>177</v>
      </c>
      <c r="N33">
        <v>104.7</v>
      </c>
      <c r="O33">
        <v>101</v>
      </c>
      <c r="P33">
        <v>108.5</v>
      </c>
      <c r="Q33">
        <v>110.9</v>
      </c>
      <c r="R33">
        <v>114.3</v>
      </c>
      <c r="S33">
        <v>119.6</v>
      </c>
      <c r="T33">
        <v>112.4</v>
      </c>
      <c r="U33">
        <v>110.6</v>
      </c>
      <c r="V33">
        <v>108.3</v>
      </c>
      <c r="W33">
        <v>110.2</v>
      </c>
      <c r="X33">
        <v>108.9</v>
      </c>
      <c r="Y33">
        <v>109.3</v>
      </c>
      <c r="Z33">
        <v>108.7</v>
      </c>
      <c r="AA33">
        <v>107.6</v>
      </c>
      <c r="AB33">
        <v>108.1</v>
      </c>
      <c r="AC33">
        <v>106.5</v>
      </c>
      <c r="AD33">
        <v>110.8</v>
      </c>
      <c r="AE33">
        <v>106</v>
      </c>
      <c r="AF33">
        <v>108.3</v>
      </c>
      <c r="AG33">
        <v>112.7</v>
      </c>
      <c r="AH33">
        <f t="shared" si="1"/>
        <v>2921.8</v>
      </c>
    </row>
    <row r="34" spans="1:34" hidden="1" x14ac:dyDescent="0.3">
      <c r="A34" t="s">
        <v>33</v>
      </c>
      <c r="B34">
        <v>2013</v>
      </c>
      <c r="C34" t="s">
        <v>42</v>
      </c>
      <c r="D34" t="str">
        <f t="shared" si="0"/>
        <v>September</v>
      </c>
      <c r="E34" t="s">
        <v>42</v>
      </c>
      <c r="F34" s="52">
        <v>41518</v>
      </c>
      <c r="G34">
        <v>118.6</v>
      </c>
      <c r="H34">
        <v>119.1</v>
      </c>
      <c r="I34">
        <v>113.2</v>
      </c>
      <c r="J34">
        <v>109.6</v>
      </c>
      <c r="K34">
        <v>101.7</v>
      </c>
      <c r="L34">
        <v>103.2</v>
      </c>
      <c r="M34">
        <v>174.3</v>
      </c>
      <c r="N34">
        <v>105.1</v>
      </c>
      <c r="O34">
        <v>100.8</v>
      </c>
      <c r="P34">
        <v>109.1</v>
      </c>
      <c r="Q34">
        <v>111.1</v>
      </c>
      <c r="R34">
        <v>115.4</v>
      </c>
      <c r="S34">
        <v>119.2</v>
      </c>
      <c r="T34">
        <v>112.9</v>
      </c>
      <c r="U34">
        <v>111.4</v>
      </c>
      <c r="V34">
        <v>109</v>
      </c>
      <c r="W34">
        <v>111.1</v>
      </c>
      <c r="X34">
        <v>109.7</v>
      </c>
      <c r="Y34">
        <v>109.5</v>
      </c>
      <c r="Z34">
        <v>109.6</v>
      </c>
      <c r="AA34">
        <v>107.9</v>
      </c>
      <c r="AB34">
        <v>110.4</v>
      </c>
      <c r="AC34">
        <v>107.4</v>
      </c>
      <c r="AD34">
        <v>111.2</v>
      </c>
      <c r="AE34">
        <v>106.9</v>
      </c>
      <c r="AF34">
        <v>109.4</v>
      </c>
      <c r="AG34">
        <v>113.2</v>
      </c>
      <c r="AH34">
        <f t="shared" si="1"/>
        <v>2926.8</v>
      </c>
    </row>
    <row r="35" spans="1:34" hidden="1" x14ac:dyDescent="0.3">
      <c r="A35" t="s">
        <v>33</v>
      </c>
      <c r="B35">
        <v>2013</v>
      </c>
      <c r="C35" t="s">
        <v>43</v>
      </c>
      <c r="D35" t="str">
        <f t="shared" si="0"/>
        <v>October</v>
      </c>
      <c r="E35" t="s">
        <v>43</v>
      </c>
      <c r="F35" s="52">
        <v>41548</v>
      </c>
      <c r="G35">
        <v>118.9</v>
      </c>
      <c r="H35">
        <v>118.1</v>
      </c>
      <c r="I35">
        <v>114.5</v>
      </c>
      <c r="J35">
        <v>110.4</v>
      </c>
      <c r="K35">
        <v>102.3</v>
      </c>
      <c r="L35">
        <v>106.2</v>
      </c>
      <c r="M35">
        <v>183.5</v>
      </c>
      <c r="N35">
        <v>105.3</v>
      </c>
      <c r="O35">
        <v>100.2</v>
      </c>
      <c r="P35">
        <v>109.6</v>
      </c>
      <c r="Q35">
        <v>111.4</v>
      </c>
      <c r="R35">
        <v>116</v>
      </c>
      <c r="S35">
        <v>120.8</v>
      </c>
      <c r="T35">
        <v>113.5</v>
      </c>
      <c r="U35">
        <v>112.5</v>
      </c>
      <c r="V35">
        <v>109.7</v>
      </c>
      <c r="W35">
        <v>112</v>
      </c>
      <c r="X35">
        <v>110.5</v>
      </c>
      <c r="Y35">
        <v>109.7</v>
      </c>
      <c r="Z35">
        <v>110.2</v>
      </c>
      <c r="AA35">
        <v>108.2</v>
      </c>
      <c r="AB35">
        <v>109.7</v>
      </c>
      <c r="AC35">
        <v>108</v>
      </c>
      <c r="AD35">
        <v>111.3</v>
      </c>
      <c r="AE35">
        <v>107.3</v>
      </c>
      <c r="AF35">
        <v>109.4</v>
      </c>
      <c r="AG35">
        <v>114</v>
      </c>
      <c r="AH35">
        <f t="shared" si="1"/>
        <v>2949.1999999999994</v>
      </c>
    </row>
    <row r="36" spans="1:34" hidden="1" x14ac:dyDescent="0.3">
      <c r="A36" t="s">
        <v>33</v>
      </c>
      <c r="B36">
        <v>2013</v>
      </c>
      <c r="C36" t="s">
        <v>45</v>
      </c>
      <c r="D36" t="str">
        <f t="shared" si="0"/>
        <v>November</v>
      </c>
      <c r="E36" t="s">
        <v>45</v>
      </c>
      <c r="F36" s="52">
        <v>41579</v>
      </c>
      <c r="G36">
        <v>119.8</v>
      </c>
      <c r="H36">
        <v>116.3</v>
      </c>
      <c r="I36">
        <v>122.6</v>
      </c>
      <c r="J36">
        <v>112</v>
      </c>
      <c r="K36">
        <v>103.2</v>
      </c>
      <c r="L36">
        <v>110</v>
      </c>
      <c r="M36">
        <v>192.8</v>
      </c>
      <c r="N36">
        <v>106.3</v>
      </c>
      <c r="O36">
        <v>99.5</v>
      </c>
      <c r="P36">
        <v>110.3</v>
      </c>
      <c r="Q36">
        <v>111.8</v>
      </c>
      <c r="R36">
        <v>117.1</v>
      </c>
      <c r="S36">
        <v>122.9</v>
      </c>
      <c r="T36">
        <v>114.1</v>
      </c>
      <c r="U36">
        <v>113.5</v>
      </c>
      <c r="V36">
        <v>110.3</v>
      </c>
      <c r="W36">
        <v>113</v>
      </c>
      <c r="X36">
        <v>111.1</v>
      </c>
      <c r="Y36">
        <v>110</v>
      </c>
      <c r="Z36">
        <v>110.9</v>
      </c>
      <c r="AA36">
        <v>108.6</v>
      </c>
      <c r="AB36">
        <v>109.5</v>
      </c>
      <c r="AC36">
        <v>108.5</v>
      </c>
      <c r="AD36">
        <v>111.3</v>
      </c>
      <c r="AE36">
        <v>107.9</v>
      </c>
      <c r="AF36">
        <v>109.6</v>
      </c>
      <c r="AG36">
        <v>115</v>
      </c>
      <c r="AH36">
        <f t="shared" si="1"/>
        <v>2982.9</v>
      </c>
    </row>
    <row r="37" spans="1:34" hidden="1" x14ac:dyDescent="0.3">
      <c r="A37" t="s">
        <v>33</v>
      </c>
      <c r="B37">
        <v>2013</v>
      </c>
      <c r="C37" t="s">
        <v>46</v>
      </c>
      <c r="D37" t="str">
        <f t="shared" si="0"/>
        <v>December</v>
      </c>
      <c r="E37" t="s">
        <v>46</v>
      </c>
      <c r="F37" s="52">
        <v>41609</v>
      </c>
      <c r="G37">
        <v>120.5</v>
      </c>
      <c r="H37">
        <v>118.1</v>
      </c>
      <c r="I37">
        <v>128.5</v>
      </c>
      <c r="J37">
        <v>112.8</v>
      </c>
      <c r="K37">
        <v>103.4</v>
      </c>
      <c r="L37">
        <v>110.7</v>
      </c>
      <c r="M37">
        <v>144.80000000000001</v>
      </c>
      <c r="N37">
        <v>107.1</v>
      </c>
      <c r="O37">
        <v>98.6</v>
      </c>
      <c r="P37">
        <v>111.9</v>
      </c>
      <c r="Q37">
        <v>112.1</v>
      </c>
      <c r="R37">
        <v>118.1</v>
      </c>
      <c r="S37">
        <v>117.8</v>
      </c>
      <c r="T37">
        <v>115</v>
      </c>
      <c r="U37">
        <v>114.2</v>
      </c>
      <c r="V37">
        <v>110.9</v>
      </c>
      <c r="W37">
        <v>113.7</v>
      </c>
      <c r="X37">
        <v>110.7</v>
      </c>
      <c r="Y37">
        <v>110.4</v>
      </c>
      <c r="Z37">
        <v>111.3</v>
      </c>
      <c r="AA37">
        <v>109</v>
      </c>
      <c r="AB37">
        <v>109.7</v>
      </c>
      <c r="AC37">
        <v>108.9</v>
      </c>
      <c r="AD37">
        <v>111.4</v>
      </c>
      <c r="AE37">
        <v>107.7</v>
      </c>
      <c r="AF37">
        <v>109.8</v>
      </c>
      <c r="AG37">
        <v>113.3</v>
      </c>
      <c r="AH37">
        <f t="shared" si="1"/>
        <v>2947.1000000000004</v>
      </c>
    </row>
    <row r="38" spans="1:34" hidden="1" x14ac:dyDescent="0.3">
      <c r="A38" t="s">
        <v>30</v>
      </c>
      <c r="B38">
        <v>2014</v>
      </c>
      <c r="C38" t="s">
        <v>31</v>
      </c>
      <c r="D38" t="str">
        <f t="shared" si="0"/>
        <v>January</v>
      </c>
      <c r="E38" t="s">
        <v>31</v>
      </c>
      <c r="F38" s="52">
        <v>41640</v>
      </c>
      <c r="G38">
        <v>118.9</v>
      </c>
      <c r="H38">
        <v>117.1</v>
      </c>
      <c r="I38">
        <v>120.5</v>
      </c>
      <c r="J38">
        <v>114.4</v>
      </c>
      <c r="K38">
        <v>109</v>
      </c>
      <c r="L38">
        <v>115.5</v>
      </c>
      <c r="M38">
        <v>123.9</v>
      </c>
      <c r="N38">
        <v>109.6</v>
      </c>
      <c r="O38">
        <v>101.8</v>
      </c>
      <c r="P38">
        <v>110.2</v>
      </c>
      <c r="Q38">
        <v>112.4</v>
      </c>
      <c r="R38">
        <v>117.3</v>
      </c>
      <c r="S38">
        <v>116</v>
      </c>
      <c r="T38">
        <v>114</v>
      </c>
      <c r="U38">
        <v>116.5</v>
      </c>
      <c r="V38">
        <v>114.5</v>
      </c>
      <c r="W38">
        <v>116.2</v>
      </c>
      <c r="X38">
        <v>111.6</v>
      </c>
      <c r="Y38">
        <v>113</v>
      </c>
      <c r="Z38">
        <v>112.6</v>
      </c>
      <c r="AA38">
        <v>110.6</v>
      </c>
      <c r="AB38">
        <v>110.5</v>
      </c>
      <c r="AC38">
        <v>109.6</v>
      </c>
      <c r="AD38">
        <v>111.8</v>
      </c>
      <c r="AE38">
        <v>108.3</v>
      </c>
      <c r="AF38">
        <v>110.6</v>
      </c>
      <c r="AG38">
        <v>114.2</v>
      </c>
      <c r="AH38">
        <f t="shared" si="1"/>
        <v>2946.4</v>
      </c>
    </row>
    <row r="39" spans="1:34" hidden="1" x14ac:dyDescent="0.3">
      <c r="A39" t="s">
        <v>30</v>
      </c>
      <c r="B39">
        <v>2014</v>
      </c>
      <c r="C39" t="s">
        <v>35</v>
      </c>
      <c r="D39" t="str">
        <f t="shared" si="0"/>
        <v>February</v>
      </c>
      <c r="E39" t="s">
        <v>35</v>
      </c>
      <c r="F39" s="52">
        <v>41671</v>
      </c>
      <c r="G39">
        <v>119.4</v>
      </c>
      <c r="H39">
        <v>117.7</v>
      </c>
      <c r="I39">
        <v>121.2</v>
      </c>
      <c r="J39">
        <v>115</v>
      </c>
      <c r="K39">
        <v>109</v>
      </c>
      <c r="L39">
        <v>116.6</v>
      </c>
      <c r="M39">
        <v>116</v>
      </c>
      <c r="N39">
        <v>109.8</v>
      </c>
      <c r="O39">
        <v>101.1</v>
      </c>
      <c r="P39">
        <v>110.4</v>
      </c>
      <c r="Q39">
        <v>112.9</v>
      </c>
      <c r="R39">
        <v>117.8</v>
      </c>
      <c r="S39">
        <v>115.3</v>
      </c>
      <c r="T39">
        <v>114.2</v>
      </c>
      <c r="U39">
        <v>117.1</v>
      </c>
      <c r="V39">
        <v>114.5</v>
      </c>
      <c r="W39">
        <v>116.7</v>
      </c>
      <c r="X39">
        <v>112.5</v>
      </c>
      <c r="Y39">
        <v>113.2</v>
      </c>
      <c r="Z39">
        <v>112.9</v>
      </c>
      <c r="AA39">
        <v>110.9</v>
      </c>
      <c r="AB39">
        <v>110.8</v>
      </c>
      <c r="AC39">
        <v>109.9</v>
      </c>
      <c r="AD39">
        <v>112</v>
      </c>
      <c r="AE39">
        <v>108.7</v>
      </c>
      <c r="AF39">
        <v>110.9</v>
      </c>
      <c r="AG39">
        <v>114</v>
      </c>
      <c r="AH39">
        <f t="shared" si="1"/>
        <v>2946.5</v>
      </c>
    </row>
    <row r="40" spans="1:34" hidden="1" x14ac:dyDescent="0.3">
      <c r="A40" t="s">
        <v>30</v>
      </c>
      <c r="B40">
        <v>2014</v>
      </c>
      <c r="C40" t="s">
        <v>36</v>
      </c>
      <c r="D40" t="str">
        <f t="shared" si="0"/>
        <v>March</v>
      </c>
      <c r="E40" t="s">
        <v>36</v>
      </c>
      <c r="F40" s="52">
        <v>41699</v>
      </c>
      <c r="G40">
        <v>120.1</v>
      </c>
      <c r="H40">
        <v>118.1</v>
      </c>
      <c r="I40">
        <v>120.7</v>
      </c>
      <c r="J40">
        <v>116.1</v>
      </c>
      <c r="K40">
        <v>109.3</v>
      </c>
      <c r="L40">
        <v>119.6</v>
      </c>
      <c r="M40">
        <v>117.9</v>
      </c>
      <c r="N40">
        <v>110.2</v>
      </c>
      <c r="O40">
        <v>101.2</v>
      </c>
      <c r="P40">
        <v>110.7</v>
      </c>
      <c r="Q40">
        <v>113</v>
      </c>
      <c r="R40">
        <v>118.3</v>
      </c>
      <c r="S40">
        <v>116.2</v>
      </c>
      <c r="T40">
        <v>114.6</v>
      </c>
      <c r="U40">
        <v>117.5</v>
      </c>
      <c r="V40">
        <v>114.9</v>
      </c>
      <c r="W40">
        <v>117.2</v>
      </c>
      <c r="X40">
        <v>113.2</v>
      </c>
      <c r="Y40">
        <v>113.4</v>
      </c>
      <c r="Z40">
        <v>113.4</v>
      </c>
      <c r="AA40">
        <v>111.4</v>
      </c>
      <c r="AB40">
        <v>111.2</v>
      </c>
      <c r="AC40">
        <v>110.2</v>
      </c>
      <c r="AD40">
        <v>112.4</v>
      </c>
      <c r="AE40">
        <v>108.9</v>
      </c>
      <c r="AF40">
        <v>111.3</v>
      </c>
      <c r="AG40">
        <v>114.6</v>
      </c>
      <c r="AH40">
        <f t="shared" si="1"/>
        <v>2961.0000000000005</v>
      </c>
    </row>
    <row r="41" spans="1:34" hidden="1" x14ac:dyDescent="0.3">
      <c r="A41" t="s">
        <v>30</v>
      </c>
      <c r="B41">
        <v>2014</v>
      </c>
      <c r="C41" t="s">
        <v>37</v>
      </c>
      <c r="D41" t="str">
        <f t="shared" si="0"/>
        <v>April</v>
      </c>
      <c r="E41" t="s">
        <v>37</v>
      </c>
      <c r="F41" s="52">
        <v>41730</v>
      </c>
      <c r="G41">
        <v>120.2</v>
      </c>
      <c r="H41">
        <v>118.9</v>
      </c>
      <c r="I41">
        <v>118.1</v>
      </c>
      <c r="J41">
        <v>117</v>
      </c>
      <c r="K41">
        <v>109.7</v>
      </c>
      <c r="L41">
        <v>125.5</v>
      </c>
      <c r="M41">
        <v>120.5</v>
      </c>
      <c r="N41">
        <v>111</v>
      </c>
      <c r="O41">
        <v>102.6</v>
      </c>
      <c r="P41">
        <v>111.2</v>
      </c>
      <c r="Q41">
        <v>113.5</v>
      </c>
      <c r="R41">
        <v>118.7</v>
      </c>
      <c r="S41">
        <v>117.2</v>
      </c>
      <c r="T41">
        <v>115.4</v>
      </c>
      <c r="U41">
        <v>118.1</v>
      </c>
      <c r="V41">
        <v>116.1</v>
      </c>
      <c r="W41">
        <v>117.8</v>
      </c>
      <c r="X41">
        <v>113.9</v>
      </c>
      <c r="Y41">
        <v>113.4</v>
      </c>
      <c r="Z41">
        <v>113.7</v>
      </c>
      <c r="AA41">
        <v>111.8</v>
      </c>
      <c r="AB41">
        <v>111.2</v>
      </c>
      <c r="AC41">
        <v>110.5</v>
      </c>
      <c r="AD41">
        <v>113</v>
      </c>
      <c r="AE41">
        <v>108.9</v>
      </c>
      <c r="AF41">
        <v>111.5</v>
      </c>
      <c r="AG41">
        <v>115.4</v>
      </c>
      <c r="AH41">
        <f t="shared" si="1"/>
        <v>2979.4</v>
      </c>
    </row>
    <row r="42" spans="1:34" hidden="1" x14ac:dyDescent="0.3">
      <c r="A42" t="s">
        <v>30</v>
      </c>
      <c r="B42">
        <v>2014</v>
      </c>
      <c r="C42" t="s">
        <v>38</v>
      </c>
      <c r="D42" t="str">
        <f t="shared" si="0"/>
        <v>May</v>
      </c>
      <c r="E42" t="s">
        <v>38</v>
      </c>
      <c r="F42" s="52">
        <v>41760</v>
      </c>
      <c r="G42">
        <v>120.3</v>
      </c>
      <c r="H42">
        <v>120.2</v>
      </c>
      <c r="I42">
        <v>116.9</v>
      </c>
      <c r="J42">
        <v>118</v>
      </c>
      <c r="K42">
        <v>110.1</v>
      </c>
      <c r="L42">
        <v>126.3</v>
      </c>
      <c r="M42">
        <v>123.9</v>
      </c>
      <c r="N42">
        <v>111.5</v>
      </c>
      <c r="O42">
        <v>103.5</v>
      </c>
      <c r="P42">
        <v>111.6</v>
      </c>
      <c r="Q42">
        <v>114.2</v>
      </c>
      <c r="R42">
        <v>119.2</v>
      </c>
      <c r="S42">
        <v>118.2</v>
      </c>
      <c r="T42">
        <v>116.3</v>
      </c>
      <c r="U42">
        <v>118.7</v>
      </c>
      <c r="V42">
        <v>116.8</v>
      </c>
      <c r="W42">
        <v>118.5</v>
      </c>
      <c r="X42">
        <v>114.3</v>
      </c>
      <c r="Y42">
        <v>113.4</v>
      </c>
      <c r="Z42">
        <v>114.1</v>
      </c>
      <c r="AA42">
        <v>112.1</v>
      </c>
      <c r="AB42">
        <v>111.4</v>
      </c>
      <c r="AC42">
        <v>110.9</v>
      </c>
      <c r="AD42">
        <v>113.1</v>
      </c>
      <c r="AE42">
        <v>108.9</v>
      </c>
      <c r="AF42">
        <v>111.8</v>
      </c>
      <c r="AG42">
        <v>116</v>
      </c>
      <c r="AH42">
        <f t="shared" si="1"/>
        <v>2994.2000000000003</v>
      </c>
    </row>
    <row r="43" spans="1:34" hidden="1" x14ac:dyDescent="0.3">
      <c r="A43" t="s">
        <v>30</v>
      </c>
      <c r="B43">
        <v>2014</v>
      </c>
      <c r="C43" t="s">
        <v>39</v>
      </c>
      <c r="D43" t="str">
        <f t="shared" si="0"/>
        <v>June</v>
      </c>
      <c r="E43" t="s">
        <v>39</v>
      </c>
      <c r="F43" s="52">
        <v>41791</v>
      </c>
      <c r="G43">
        <v>120.7</v>
      </c>
      <c r="H43">
        <v>121.6</v>
      </c>
      <c r="I43">
        <v>116.1</v>
      </c>
      <c r="J43">
        <v>119.3</v>
      </c>
      <c r="K43">
        <v>110.3</v>
      </c>
      <c r="L43">
        <v>125.8</v>
      </c>
      <c r="M43">
        <v>129.30000000000001</v>
      </c>
      <c r="N43">
        <v>112.2</v>
      </c>
      <c r="O43">
        <v>103.6</v>
      </c>
      <c r="P43">
        <v>112.3</v>
      </c>
      <c r="Q43">
        <v>114.9</v>
      </c>
      <c r="R43">
        <v>120.1</v>
      </c>
      <c r="S43">
        <v>119.5</v>
      </c>
      <c r="T43">
        <v>117.3</v>
      </c>
      <c r="U43">
        <v>119.7</v>
      </c>
      <c r="V43">
        <v>117.3</v>
      </c>
      <c r="W43">
        <v>119.3</v>
      </c>
      <c r="X43">
        <v>113.9</v>
      </c>
      <c r="Y43">
        <v>114.4</v>
      </c>
      <c r="Z43">
        <v>114.9</v>
      </c>
      <c r="AA43">
        <v>112.8</v>
      </c>
      <c r="AB43">
        <v>112.2</v>
      </c>
      <c r="AC43">
        <v>111.4</v>
      </c>
      <c r="AD43">
        <v>114.3</v>
      </c>
      <c r="AE43">
        <v>108</v>
      </c>
      <c r="AF43">
        <v>112.3</v>
      </c>
      <c r="AG43">
        <v>117</v>
      </c>
      <c r="AH43">
        <f t="shared" si="1"/>
        <v>3013.5000000000005</v>
      </c>
    </row>
    <row r="44" spans="1:34" hidden="1" x14ac:dyDescent="0.3">
      <c r="A44" t="s">
        <v>30</v>
      </c>
      <c r="B44">
        <v>2014</v>
      </c>
      <c r="C44" t="s">
        <v>40</v>
      </c>
      <c r="D44" t="str">
        <f t="shared" si="0"/>
        <v>July</v>
      </c>
      <c r="E44" t="s">
        <v>40</v>
      </c>
      <c r="F44" s="52">
        <v>41821</v>
      </c>
      <c r="G44">
        <v>121.7</v>
      </c>
      <c r="H44">
        <v>122.5</v>
      </c>
      <c r="I44">
        <v>117.7</v>
      </c>
      <c r="J44">
        <v>120.6</v>
      </c>
      <c r="K44">
        <v>110.4</v>
      </c>
      <c r="L44">
        <v>129.1</v>
      </c>
      <c r="M44">
        <v>150.1</v>
      </c>
      <c r="N44">
        <v>113.2</v>
      </c>
      <c r="O44">
        <v>104.8</v>
      </c>
      <c r="P44">
        <v>113.3</v>
      </c>
      <c r="Q44">
        <v>115.6</v>
      </c>
      <c r="R44">
        <v>120.9</v>
      </c>
      <c r="S44">
        <v>123.3</v>
      </c>
      <c r="T44">
        <v>118</v>
      </c>
      <c r="U44">
        <v>120.7</v>
      </c>
      <c r="V44">
        <v>118.3</v>
      </c>
      <c r="W44">
        <v>120.3</v>
      </c>
      <c r="X44">
        <v>114.8</v>
      </c>
      <c r="Y44">
        <v>115.3</v>
      </c>
      <c r="Z44">
        <v>115.4</v>
      </c>
      <c r="AA44">
        <v>113.4</v>
      </c>
      <c r="AB44">
        <v>113.2</v>
      </c>
      <c r="AC44">
        <v>111.8</v>
      </c>
      <c r="AD44">
        <v>115.5</v>
      </c>
      <c r="AE44">
        <v>108.8</v>
      </c>
      <c r="AF44">
        <v>113.1</v>
      </c>
      <c r="AG44">
        <v>119.5</v>
      </c>
      <c r="AH44">
        <f t="shared" si="1"/>
        <v>3061.8000000000006</v>
      </c>
    </row>
    <row r="45" spans="1:34" hidden="1" x14ac:dyDescent="0.3">
      <c r="A45" t="s">
        <v>30</v>
      </c>
      <c r="B45">
        <v>2014</v>
      </c>
      <c r="C45" t="s">
        <v>41</v>
      </c>
      <c r="D45" t="str">
        <f t="shared" si="0"/>
        <v>August</v>
      </c>
      <c r="E45" t="s">
        <v>41</v>
      </c>
      <c r="F45" s="52">
        <v>41852</v>
      </c>
      <c r="G45">
        <v>121.8</v>
      </c>
      <c r="H45">
        <v>122.8</v>
      </c>
      <c r="I45">
        <v>117.8</v>
      </c>
      <c r="J45">
        <v>121.9</v>
      </c>
      <c r="K45">
        <v>110.6</v>
      </c>
      <c r="L45">
        <v>129.69999999999999</v>
      </c>
      <c r="M45">
        <v>161.1</v>
      </c>
      <c r="N45">
        <v>114.1</v>
      </c>
      <c r="O45">
        <v>105.1</v>
      </c>
      <c r="P45">
        <v>114.6</v>
      </c>
      <c r="Q45">
        <v>115.8</v>
      </c>
      <c r="R45">
        <v>121.7</v>
      </c>
      <c r="S45">
        <v>125.3</v>
      </c>
      <c r="T45">
        <v>118.8</v>
      </c>
      <c r="U45">
        <v>120.9</v>
      </c>
      <c r="V45">
        <v>118.8</v>
      </c>
      <c r="W45">
        <v>120.7</v>
      </c>
      <c r="X45">
        <v>115.5</v>
      </c>
      <c r="Y45">
        <v>115.4</v>
      </c>
      <c r="Z45">
        <v>115.9</v>
      </c>
      <c r="AA45">
        <v>114</v>
      </c>
      <c r="AB45">
        <v>113.2</v>
      </c>
      <c r="AC45">
        <v>112.2</v>
      </c>
      <c r="AD45">
        <v>116.2</v>
      </c>
      <c r="AE45">
        <v>109.4</v>
      </c>
      <c r="AF45">
        <v>113.5</v>
      </c>
      <c r="AG45">
        <v>120.7</v>
      </c>
      <c r="AH45">
        <f t="shared" si="1"/>
        <v>3086.7999999999993</v>
      </c>
    </row>
    <row r="46" spans="1:34" hidden="1" x14ac:dyDescent="0.3">
      <c r="A46" t="s">
        <v>30</v>
      </c>
      <c r="B46">
        <v>2014</v>
      </c>
      <c r="C46" t="s">
        <v>42</v>
      </c>
      <c r="D46" t="str">
        <f t="shared" si="0"/>
        <v>September</v>
      </c>
      <c r="E46" t="s">
        <v>42</v>
      </c>
      <c r="F46" s="52">
        <v>41883</v>
      </c>
      <c r="G46">
        <v>122.3</v>
      </c>
      <c r="H46">
        <v>122.4</v>
      </c>
      <c r="I46">
        <v>117.8</v>
      </c>
      <c r="J46">
        <v>122.7</v>
      </c>
      <c r="K46">
        <v>110.4</v>
      </c>
      <c r="L46">
        <v>129.80000000000001</v>
      </c>
      <c r="M46">
        <v>158.80000000000001</v>
      </c>
      <c r="N46">
        <v>115</v>
      </c>
      <c r="O46">
        <v>104.7</v>
      </c>
      <c r="P46">
        <v>114.9</v>
      </c>
      <c r="Q46">
        <v>116.5</v>
      </c>
      <c r="R46">
        <v>122.6</v>
      </c>
      <c r="S46">
        <v>125.3</v>
      </c>
      <c r="T46">
        <v>119.5</v>
      </c>
      <c r="U46">
        <v>121.7</v>
      </c>
      <c r="V46">
        <v>119.2</v>
      </c>
      <c r="W46">
        <v>121.3</v>
      </c>
      <c r="X46">
        <v>116.1</v>
      </c>
      <c r="Y46">
        <v>115.8</v>
      </c>
      <c r="Z46">
        <v>116.7</v>
      </c>
      <c r="AA46">
        <v>114.5</v>
      </c>
      <c r="AB46">
        <v>112.8</v>
      </c>
      <c r="AC46">
        <v>112.6</v>
      </c>
      <c r="AD46">
        <v>116.6</v>
      </c>
      <c r="AE46">
        <v>109.1</v>
      </c>
      <c r="AF46">
        <v>113.7</v>
      </c>
      <c r="AG46">
        <v>120.9</v>
      </c>
      <c r="AH46">
        <f t="shared" si="1"/>
        <v>3092.7999999999997</v>
      </c>
    </row>
    <row r="47" spans="1:34" hidden="1" x14ac:dyDescent="0.3">
      <c r="A47" t="s">
        <v>30</v>
      </c>
      <c r="B47">
        <v>2014</v>
      </c>
      <c r="C47" t="s">
        <v>43</v>
      </c>
      <c r="D47" t="str">
        <f t="shared" si="0"/>
        <v>October</v>
      </c>
      <c r="E47" t="s">
        <v>43</v>
      </c>
      <c r="F47" s="52">
        <v>41913</v>
      </c>
      <c r="G47">
        <v>122.6</v>
      </c>
      <c r="H47">
        <v>122.5</v>
      </c>
      <c r="I47">
        <v>118.3</v>
      </c>
      <c r="J47">
        <v>123.2</v>
      </c>
      <c r="K47">
        <v>110.5</v>
      </c>
      <c r="L47">
        <v>128.9</v>
      </c>
      <c r="M47">
        <v>155.30000000000001</v>
      </c>
      <c r="N47">
        <v>115.5</v>
      </c>
      <c r="O47">
        <v>104</v>
      </c>
      <c r="P47">
        <v>115.3</v>
      </c>
      <c r="Q47">
        <v>116.8</v>
      </c>
      <c r="R47">
        <v>123.2</v>
      </c>
      <c r="S47">
        <v>125.1</v>
      </c>
      <c r="T47">
        <v>120</v>
      </c>
      <c r="U47">
        <v>122.7</v>
      </c>
      <c r="V47">
        <v>120.3</v>
      </c>
      <c r="W47">
        <v>122.3</v>
      </c>
      <c r="X47">
        <v>116.7</v>
      </c>
      <c r="Y47">
        <v>116.4</v>
      </c>
      <c r="Z47">
        <v>117.5</v>
      </c>
      <c r="AA47">
        <v>115.3</v>
      </c>
      <c r="AB47">
        <v>112.6</v>
      </c>
      <c r="AC47">
        <v>113</v>
      </c>
      <c r="AD47">
        <v>116.9</v>
      </c>
      <c r="AE47">
        <v>109.3</v>
      </c>
      <c r="AF47">
        <v>114</v>
      </c>
      <c r="AG47">
        <v>121</v>
      </c>
      <c r="AH47">
        <f t="shared" si="1"/>
        <v>3098.2000000000003</v>
      </c>
    </row>
    <row r="48" spans="1:34" hidden="1" x14ac:dyDescent="0.3">
      <c r="A48" t="s">
        <v>30</v>
      </c>
      <c r="B48">
        <v>2014</v>
      </c>
      <c r="C48" t="s">
        <v>45</v>
      </c>
      <c r="D48" t="str">
        <f t="shared" si="0"/>
        <v>November</v>
      </c>
      <c r="E48" t="s">
        <v>45</v>
      </c>
      <c r="F48" s="52">
        <v>41944</v>
      </c>
      <c r="G48">
        <v>122.7</v>
      </c>
      <c r="H48">
        <v>122.6</v>
      </c>
      <c r="I48">
        <v>119.9</v>
      </c>
      <c r="J48">
        <v>124</v>
      </c>
      <c r="K48">
        <v>110.5</v>
      </c>
      <c r="L48">
        <v>128.80000000000001</v>
      </c>
      <c r="M48">
        <v>152</v>
      </c>
      <c r="N48">
        <v>116.2</v>
      </c>
      <c r="O48">
        <v>103.3</v>
      </c>
      <c r="P48">
        <v>115.8</v>
      </c>
      <c r="Q48">
        <v>116.8</v>
      </c>
      <c r="R48">
        <v>124.5</v>
      </c>
      <c r="S48">
        <v>124.9</v>
      </c>
      <c r="T48">
        <v>120.8</v>
      </c>
      <c r="U48">
        <v>123.3</v>
      </c>
      <c r="V48">
        <v>120.5</v>
      </c>
      <c r="W48">
        <v>122.9</v>
      </c>
      <c r="X48">
        <v>117.1</v>
      </c>
      <c r="Y48">
        <v>117.3</v>
      </c>
      <c r="Z48">
        <v>118.1</v>
      </c>
      <c r="AA48">
        <v>115.9</v>
      </c>
      <c r="AB48">
        <v>112</v>
      </c>
      <c r="AC48">
        <v>113.3</v>
      </c>
      <c r="AD48">
        <v>117.2</v>
      </c>
      <c r="AE48">
        <v>108.8</v>
      </c>
      <c r="AF48">
        <v>114.1</v>
      </c>
      <c r="AG48">
        <v>121.1</v>
      </c>
      <c r="AH48">
        <f t="shared" si="1"/>
        <v>3103.3</v>
      </c>
    </row>
    <row r="49" spans="1:34" hidden="1" x14ac:dyDescent="0.3">
      <c r="A49" t="s">
        <v>30</v>
      </c>
      <c r="B49">
        <v>2014</v>
      </c>
      <c r="C49" t="s">
        <v>46</v>
      </c>
      <c r="D49" t="str">
        <f t="shared" si="0"/>
        <v>December</v>
      </c>
      <c r="E49" t="s">
        <v>46</v>
      </c>
      <c r="F49" s="52">
        <v>41974</v>
      </c>
      <c r="G49">
        <v>122.4</v>
      </c>
      <c r="H49">
        <v>122.4</v>
      </c>
      <c r="I49">
        <v>121.8</v>
      </c>
      <c r="J49">
        <v>124.2</v>
      </c>
      <c r="K49">
        <v>110.2</v>
      </c>
      <c r="L49">
        <v>128.6</v>
      </c>
      <c r="M49">
        <v>140.30000000000001</v>
      </c>
      <c r="N49">
        <v>116.3</v>
      </c>
      <c r="O49">
        <v>102</v>
      </c>
      <c r="P49">
        <v>116</v>
      </c>
      <c r="Q49">
        <v>117.3</v>
      </c>
      <c r="R49">
        <v>124.8</v>
      </c>
      <c r="S49">
        <v>123.3</v>
      </c>
      <c r="T49">
        <v>121.7</v>
      </c>
      <c r="U49">
        <v>123.8</v>
      </c>
      <c r="V49">
        <v>120.6</v>
      </c>
      <c r="W49">
        <v>123.3</v>
      </c>
      <c r="X49">
        <v>116.5</v>
      </c>
      <c r="Y49">
        <v>117.4</v>
      </c>
      <c r="Z49">
        <v>118.2</v>
      </c>
      <c r="AA49">
        <v>116.2</v>
      </c>
      <c r="AB49">
        <v>111.5</v>
      </c>
      <c r="AC49">
        <v>113.3</v>
      </c>
      <c r="AD49">
        <v>117.7</v>
      </c>
      <c r="AE49">
        <v>109.4</v>
      </c>
      <c r="AF49">
        <v>114.2</v>
      </c>
      <c r="AG49">
        <v>120.3</v>
      </c>
      <c r="AH49">
        <f t="shared" si="1"/>
        <v>3093.3999999999996</v>
      </c>
    </row>
    <row r="50" spans="1:34" x14ac:dyDescent="0.3">
      <c r="A50" t="s">
        <v>34</v>
      </c>
      <c r="B50">
        <v>2014</v>
      </c>
      <c r="C50" t="s">
        <v>31</v>
      </c>
      <c r="D50" t="str">
        <f t="shared" si="0"/>
        <v>January</v>
      </c>
      <c r="E50" t="s">
        <v>31</v>
      </c>
      <c r="F50" s="52">
        <v>41640</v>
      </c>
      <c r="G50">
        <v>119.6</v>
      </c>
      <c r="H50">
        <v>118.8</v>
      </c>
      <c r="I50">
        <v>124.1</v>
      </c>
      <c r="J50">
        <v>114.1</v>
      </c>
      <c r="K50">
        <v>106.8</v>
      </c>
      <c r="L50">
        <v>113.9</v>
      </c>
      <c r="M50">
        <v>122.2</v>
      </c>
      <c r="N50">
        <v>108.9</v>
      </c>
      <c r="O50">
        <v>100.2</v>
      </c>
      <c r="P50">
        <v>111</v>
      </c>
      <c r="Q50">
        <v>112.3</v>
      </c>
      <c r="R50">
        <v>118.1</v>
      </c>
      <c r="S50">
        <v>115.8</v>
      </c>
      <c r="T50">
        <v>114.5</v>
      </c>
      <c r="U50">
        <v>115.8</v>
      </c>
      <c r="V50">
        <v>113.2</v>
      </c>
      <c r="W50">
        <v>115.4</v>
      </c>
      <c r="X50">
        <v>111.6</v>
      </c>
      <c r="Y50">
        <v>112.2</v>
      </c>
      <c r="Z50">
        <v>112.3</v>
      </c>
      <c r="AA50">
        <v>110.3</v>
      </c>
      <c r="AB50">
        <v>110.7</v>
      </c>
      <c r="AC50">
        <v>109.7</v>
      </c>
      <c r="AD50">
        <v>111.6</v>
      </c>
      <c r="AE50">
        <v>108.2</v>
      </c>
      <c r="AF50">
        <v>110.6</v>
      </c>
      <c r="AG50">
        <v>113.6</v>
      </c>
      <c r="AH50">
        <f t="shared" si="1"/>
        <v>2941.8999999999992</v>
      </c>
    </row>
    <row r="51" spans="1:34" x14ac:dyDescent="0.3">
      <c r="A51" t="s">
        <v>34</v>
      </c>
      <c r="B51">
        <v>2014</v>
      </c>
      <c r="C51" t="s">
        <v>35</v>
      </c>
      <c r="D51" t="str">
        <f t="shared" si="0"/>
        <v>February</v>
      </c>
      <c r="E51" t="s">
        <v>35</v>
      </c>
      <c r="F51" s="52">
        <v>41671</v>
      </c>
      <c r="G51">
        <v>120.2</v>
      </c>
      <c r="H51">
        <v>119.2</v>
      </c>
      <c r="I51">
        <v>122.5</v>
      </c>
      <c r="J51">
        <v>115.1</v>
      </c>
      <c r="K51">
        <v>106.6</v>
      </c>
      <c r="L51">
        <v>115.4</v>
      </c>
      <c r="M51">
        <v>114.5</v>
      </c>
      <c r="N51">
        <v>109.3</v>
      </c>
      <c r="O51">
        <v>99.2</v>
      </c>
      <c r="P51">
        <v>111.4</v>
      </c>
      <c r="Q51">
        <v>112.6</v>
      </c>
      <c r="R51">
        <v>118.8</v>
      </c>
      <c r="S51">
        <v>115.3</v>
      </c>
      <c r="T51">
        <v>114.7</v>
      </c>
      <c r="U51">
        <v>116.4</v>
      </c>
      <c r="V51">
        <v>113.3</v>
      </c>
      <c r="W51">
        <v>115.9</v>
      </c>
      <c r="X51">
        <v>112.5</v>
      </c>
      <c r="Y51">
        <v>112.4</v>
      </c>
      <c r="Z51">
        <v>112.8</v>
      </c>
      <c r="AA51">
        <v>110.7</v>
      </c>
      <c r="AB51">
        <v>111.1</v>
      </c>
      <c r="AC51">
        <v>110.1</v>
      </c>
      <c r="AD51">
        <v>111.8</v>
      </c>
      <c r="AE51">
        <v>108.7</v>
      </c>
      <c r="AF51">
        <v>110.9</v>
      </c>
      <c r="AG51">
        <v>113.6</v>
      </c>
      <c r="AH51">
        <f t="shared" si="1"/>
        <v>2941.4</v>
      </c>
    </row>
    <row r="52" spans="1:34" x14ac:dyDescent="0.3">
      <c r="A52" t="s">
        <v>34</v>
      </c>
      <c r="B52">
        <v>2014</v>
      </c>
      <c r="C52" t="s">
        <v>47</v>
      </c>
      <c r="D52" t="str">
        <f t="shared" si="0"/>
        <v>Marcrh</v>
      </c>
      <c r="E52" t="s">
        <v>36</v>
      </c>
      <c r="F52" s="52">
        <v>41699</v>
      </c>
      <c r="G52">
        <v>120.7</v>
      </c>
      <c r="H52">
        <v>119.3</v>
      </c>
      <c r="I52">
        <v>121</v>
      </c>
      <c r="J52">
        <v>116.1</v>
      </c>
      <c r="K52">
        <v>106.9</v>
      </c>
      <c r="L52">
        <v>118.7</v>
      </c>
      <c r="M52">
        <v>116.3</v>
      </c>
      <c r="N52">
        <v>109.8</v>
      </c>
      <c r="O52">
        <v>99.6</v>
      </c>
      <c r="P52">
        <v>111.8</v>
      </c>
      <c r="Q52">
        <v>112.7</v>
      </c>
      <c r="R52">
        <v>119.3</v>
      </c>
      <c r="S52">
        <v>116.1</v>
      </c>
      <c r="T52">
        <v>115.2</v>
      </c>
      <c r="U52">
        <v>116.8</v>
      </c>
      <c r="V52">
        <v>113.7</v>
      </c>
      <c r="W52">
        <v>116.4</v>
      </c>
      <c r="X52">
        <v>113.2</v>
      </c>
      <c r="Y52">
        <v>112.5</v>
      </c>
      <c r="Z52">
        <v>113.2</v>
      </c>
      <c r="AA52">
        <v>111.2</v>
      </c>
      <c r="AB52">
        <v>111.4</v>
      </c>
      <c r="AC52">
        <v>110.6</v>
      </c>
      <c r="AD52">
        <v>112</v>
      </c>
      <c r="AE52">
        <v>109</v>
      </c>
      <c r="AF52">
        <v>111.3</v>
      </c>
      <c r="AG52">
        <v>114.2</v>
      </c>
      <c r="AH52">
        <f t="shared" si="1"/>
        <v>2954.7999999999997</v>
      </c>
    </row>
    <row r="53" spans="1:34" x14ac:dyDescent="0.3">
      <c r="A53" t="s">
        <v>34</v>
      </c>
      <c r="B53">
        <v>2014</v>
      </c>
      <c r="C53" t="s">
        <v>37</v>
      </c>
      <c r="D53" t="str">
        <f t="shared" si="0"/>
        <v>April</v>
      </c>
      <c r="E53" t="s">
        <v>37</v>
      </c>
      <c r="F53" s="52">
        <v>41730</v>
      </c>
      <c r="G53">
        <v>120.9</v>
      </c>
      <c r="H53">
        <v>119.9</v>
      </c>
      <c r="I53">
        <v>116.2</v>
      </c>
      <c r="J53">
        <v>117</v>
      </c>
      <c r="K53">
        <v>107.3</v>
      </c>
      <c r="L53">
        <v>126.1</v>
      </c>
      <c r="M53">
        <v>120.7</v>
      </c>
      <c r="N53">
        <v>111</v>
      </c>
      <c r="O53">
        <v>101.8</v>
      </c>
      <c r="P53">
        <v>112.6</v>
      </c>
      <c r="Q53">
        <v>113.2</v>
      </c>
      <c r="R53">
        <v>119.8</v>
      </c>
      <c r="S53">
        <v>117.6</v>
      </c>
      <c r="T53">
        <v>116</v>
      </c>
      <c r="U53">
        <v>117.4</v>
      </c>
      <c r="V53">
        <v>114.6</v>
      </c>
      <c r="W53">
        <v>117</v>
      </c>
      <c r="X53">
        <v>113.9</v>
      </c>
      <c r="Y53">
        <v>112.5</v>
      </c>
      <c r="Z53">
        <v>113.6</v>
      </c>
      <c r="AA53">
        <v>111.5</v>
      </c>
      <c r="AB53">
        <v>111.2</v>
      </c>
      <c r="AC53">
        <v>110.9</v>
      </c>
      <c r="AD53">
        <v>112.7</v>
      </c>
      <c r="AE53">
        <v>109</v>
      </c>
      <c r="AF53">
        <v>111.5</v>
      </c>
      <c r="AG53">
        <v>115.1</v>
      </c>
      <c r="AH53">
        <f t="shared" si="1"/>
        <v>2975.8999999999996</v>
      </c>
    </row>
    <row r="54" spans="1:34" x14ac:dyDescent="0.3">
      <c r="A54" t="s">
        <v>34</v>
      </c>
      <c r="B54">
        <v>2014</v>
      </c>
      <c r="C54" t="s">
        <v>38</v>
      </c>
      <c r="D54" t="str">
        <f t="shared" si="0"/>
        <v>May</v>
      </c>
      <c r="E54" t="s">
        <v>38</v>
      </c>
      <c r="F54" s="52">
        <v>41760</v>
      </c>
      <c r="G54">
        <v>121.1</v>
      </c>
      <c r="H54">
        <v>121.6</v>
      </c>
      <c r="I54">
        <v>115.9</v>
      </c>
      <c r="J54">
        <v>118.4</v>
      </c>
      <c r="K54">
        <v>107.7</v>
      </c>
      <c r="L54">
        <v>127.7</v>
      </c>
      <c r="M54">
        <v>125</v>
      </c>
      <c r="N54">
        <v>111.9</v>
      </c>
      <c r="O54">
        <v>102.8</v>
      </c>
      <c r="P54">
        <v>113.4</v>
      </c>
      <c r="Q54">
        <v>113.7</v>
      </c>
      <c r="R54">
        <v>120.4</v>
      </c>
      <c r="S54">
        <v>118.9</v>
      </c>
      <c r="T54">
        <v>116.8</v>
      </c>
      <c r="U54">
        <v>118</v>
      </c>
      <c r="V54">
        <v>115.2</v>
      </c>
      <c r="W54">
        <v>117.6</v>
      </c>
      <c r="X54">
        <v>114.3</v>
      </c>
      <c r="Y54">
        <v>112.5</v>
      </c>
      <c r="Z54">
        <v>114.1</v>
      </c>
      <c r="AA54">
        <v>111.8</v>
      </c>
      <c r="AB54">
        <v>111.3</v>
      </c>
      <c r="AC54">
        <v>111.2</v>
      </c>
      <c r="AD54">
        <v>113</v>
      </c>
      <c r="AE54">
        <v>109.1</v>
      </c>
      <c r="AF54">
        <v>111.8</v>
      </c>
      <c r="AG54">
        <v>115.8</v>
      </c>
      <c r="AH54">
        <f t="shared" si="1"/>
        <v>2995.2000000000007</v>
      </c>
    </row>
    <row r="55" spans="1:34" x14ac:dyDescent="0.3">
      <c r="A55" t="s">
        <v>34</v>
      </c>
      <c r="B55">
        <v>2014</v>
      </c>
      <c r="C55" t="s">
        <v>39</v>
      </c>
      <c r="D55" t="str">
        <f t="shared" si="0"/>
        <v>June</v>
      </c>
      <c r="E55" t="s">
        <v>39</v>
      </c>
      <c r="F55" s="52">
        <v>41791</v>
      </c>
      <c r="G55">
        <v>121.5</v>
      </c>
      <c r="H55">
        <v>123.1</v>
      </c>
      <c r="I55">
        <v>115.8</v>
      </c>
      <c r="J55">
        <v>119.7</v>
      </c>
      <c r="K55">
        <v>107.8</v>
      </c>
      <c r="L55">
        <v>128.30000000000001</v>
      </c>
      <c r="M55">
        <v>132.1</v>
      </c>
      <c r="N55">
        <v>112.4</v>
      </c>
      <c r="O55">
        <v>102.9</v>
      </c>
      <c r="P55">
        <v>114.3</v>
      </c>
      <c r="Q55">
        <v>114.2</v>
      </c>
      <c r="R55">
        <v>121.2</v>
      </c>
      <c r="S55">
        <v>120.4</v>
      </c>
      <c r="T55">
        <v>117.8</v>
      </c>
      <c r="U55">
        <v>118.8</v>
      </c>
      <c r="V55">
        <v>115.6</v>
      </c>
      <c r="W55">
        <v>118.3</v>
      </c>
      <c r="X55">
        <v>113.9</v>
      </c>
      <c r="Y55">
        <v>113.2</v>
      </c>
      <c r="Z55">
        <v>114.6</v>
      </c>
      <c r="AA55">
        <v>112.3</v>
      </c>
      <c r="AB55">
        <v>111.8</v>
      </c>
      <c r="AC55">
        <v>111.6</v>
      </c>
      <c r="AD55">
        <v>114.8</v>
      </c>
      <c r="AE55">
        <v>108.3</v>
      </c>
      <c r="AF55">
        <v>112.3</v>
      </c>
      <c r="AG55">
        <v>116.7</v>
      </c>
      <c r="AH55">
        <f t="shared" si="1"/>
        <v>3017.0000000000005</v>
      </c>
    </row>
    <row r="56" spans="1:34" x14ac:dyDescent="0.3">
      <c r="A56" t="s">
        <v>34</v>
      </c>
      <c r="B56">
        <v>2014</v>
      </c>
      <c r="C56" t="s">
        <v>40</v>
      </c>
      <c r="D56" t="str">
        <f t="shared" si="0"/>
        <v>July</v>
      </c>
      <c r="E56" t="s">
        <v>40</v>
      </c>
      <c r="F56" s="52">
        <v>41821</v>
      </c>
      <c r="G56">
        <v>122.4</v>
      </c>
      <c r="H56">
        <v>123.9</v>
      </c>
      <c r="I56">
        <v>117.8</v>
      </c>
      <c r="J56">
        <v>121</v>
      </c>
      <c r="K56">
        <v>107.9</v>
      </c>
      <c r="L56">
        <v>131.19999999999999</v>
      </c>
      <c r="M56">
        <v>157.69999999999999</v>
      </c>
      <c r="N56">
        <v>113.2</v>
      </c>
      <c r="O56">
        <v>104.1</v>
      </c>
      <c r="P56">
        <v>115.5</v>
      </c>
      <c r="Q56">
        <v>114.8</v>
      </c>
      <c r="R56">
        <v>122.1</v>
      </c>
      <c r="S56">
        <v>124.7</v>
      </c>
      <c r="T56">
        <v>118.8</v>
      </c>
      <c r="U56">
        <v>119.6</v>
      </c>
      <c r="V56">
        <v>116.3</v>
      </c>
      <c r="W56">
        <v>119.1</v>
      </c>
      <c r="X56">
        <v>114.8</v>
      </c>
      <c r="Y56">
        <v>113.9</v>
      </c>
      <c r="Z56">
        <v>115.2</v>
      </c>
      <c r="AA56">
        <v>112.7</v>
      </c>
      <c r="AB56">
        <v>113.1</v>
      </c>
      <c r="AC56">
        <v>112.1</v>
      </c>
      <c r="AD56">
        <v>116.8</v>
      </c>
      <c r="AE56">
        <v>109.2</v>
      </c>
      <c r="AF56">
        <v>113.3</v>
      </c>
      <c r="AG56">
        <v>119.2</v>
      </c>
      <c r="AH56">
        <f t="shared" si="1"/>
        <v>3071.2</v>
      </c>
    </row>
    <row r="57" spans="1:34" x14ac:dyDescent="0.3">
      <c r="A57" t="s">
        <v>34</v>
      </c>
      <c r="B57">
        <v>2014</v>
      </c>
      <c r="C57" t="s">
        <v>41</v>
      </c>
      <c r="D57" t="str">
        <f t="shared" si="0"/>
        <v>August</v>
      </c>
      <c r="E57" t="s">
        <v>41</v>
      </c>
      <c r="F57" s="52">
        <v>41852</v>
      </c>
      <c r="G57">
        <v>122.7</v>
      </c>
      <c r="H57">
        <v>124.4</v>
      </c>
      <c r="I57">
        <v>117.3</v>
      </c>
      <c r="J57">
        <v>122</v>
      </c>
      <c r="K57">
        <v>108</v>
      </c>
      <c r="L57">
        <v>131.1</v>
      </c>
      <c r="M57">
        <v>168.2</v>
      </c>
      <c r="N57">
        <v>114.5</v>
      </c>
      <c r="O57">
        <v>104.3</v>
      </c>
      <c r="P57">
        <v>117.1</v>
      </c>
      <c r="Q57">
        <v>115.2</v>
      </c>
      <c r="R57">
        <v>123.1</v>
      </c>
      <c r="S57">
        <v>126.6</v>
      </c>
      <c r="T57">
        <v>119.9</v>
      </c>
      <c r="U57">
        <v>120</v>
      </c>
      <c r="V57">
        <v>116.8</v>
      </c>
      <c r="W57">
        <v>119.6</v>
      </c>
      <c r="X57">
        <v>115.5</v>
      </c>
      <c r="Y57">
        <v>114</v>
      </c>
      <c r="Z57">
        <v>115.6</v>
      </c>
      <c r="AA57">
        <v>113.3</v>
      </c>
      <c r="AB57">
        <v>112.8</v>
      </c>
      <c r="AC57">
        <v>112.6</v>
      </c>
      <c r="AD57">
        <v>118</v>
      </c>
      <c r="AE57">
        <v>109.9</v>
      </c>
      <c r="AF57">
        <v>113.7</v>
      </c>
      <c r="AG57">
        <v>120.3</v>
      </c>
      <c r="AH57">
        <f t="shared" si="1"/>
        <v>3096.2</v>
      </c>
    </row>
    <row r="58" spans="1:34" x14ac:dyDescent="0.3">
      <c r="A58" t="s">
        <v>34</v>
      </c>
      <c r="B58">
        <v>2014</v>
      </c>
      <c r="C58" t="s">
        <v>42</v>
      </c>
      <c r="D58" t="str">
        <f t="shared" si="0"/>
        <v>September</v>
      </c>
      <c r="E58" t="s">
        <v>42</v>
      </c>
      <c r="F58" s="52">
        <v>41883</v>
      </c>
      <c r="G58">
        <v>122.9</v>
      </c>
      <c r="H58">
        <v>123.5</v>
      </c>
      <c r="I58">
        <v>117.3</v>
      </c>
      <c r="J58">
        <v>122.7</v>
      </c>
      <c r="K58">
        <v>107.9</v>
      </c>
      <c r="L58">
        <v>127.3</v>
      </c>
      <c r="M58">
        <v>162.1</v>
      </c>
      <c r="N58">
        <v>115.6</v>
      </c>
      <c r="O58">
        <v>103.8</v>
      </c>
      <c r="P58">
        <v>117.6</v>
      </c>
      <c r="Q58">
        <v>115.8</v>
      </c>
      <c r="R58">
        <v>123.8</v>
      </c>
      <c r="S58">
        <v>125.8</v>
      </c>
      <c r="T58">
        <v>120.8</v>
      </c>
      <c r="U58">
        <v>120.7</v>
      </c>
      <c r="V58">
        <v>117.2</v>
      </c>
      <c r="W58">
        <v>120.1</v>
      </c>
      <c r="X58">
        <v>116.1</v>
      </c>
      <c r="Y58">
        <v>114.3</v>
      </c>
      <c r="Z58">
        <v>116.1</v>
      </c>
      <c r="AA58">
        <v>113.7</v>
      </c>
      <c r="AB58">
        <v>112</v>
      </c>
      <c r="AC58">
        <v>113.1</v>
      </c>
      <c r="AD58">
        <v>118.6</v>
      </c>
      <c r="AE58">
        <v>109.5</v>
      </c>
      <c r="AF58">
        <v>113.7</v>
      </c>
      <c r="AG58">
        <v>120.1</v>
      </c>
      <c r="AH58">
        <f t="shared" si="1"/>
        <v>3091.9999999999991</v>
      </c>
    </row>
    <row r="59" spans="1:34" x14ac:dyDescent="0.3">
      <c r="A59" t="s">
        <v>34</v>
      </c>
      <c r="B59">
        <v>2014</v>
      </c>
      <c r="C59" t="s">
        <v>43</v>
      </c>
      <c r="D59" t="str">
        <f t="shared" si="0"/>
        <v>October</v>
      </c>
      <c r="E59" t="s">
        <v>43</v>
      </c>
      <c r="F59" s="52">
        <v>41913</v>
      </c>
      <c r="G59">
        <v>123.2</v>
      </c>
      <c r="H59">
        <v>123.8</v>
      </c>
      <c r="I59">
        <v>118.1</v>
      </c>
      <c r="J59">
        <v>123.2</v>
      </c>
      <c r="K59">
        <v>107.9</v>
      </c>
      <c r="L59">
        <v>126.4</v>
      </c>
      <c r="M59">
        <v>156.80000000000001</v>
      </c>
      <c r="N59">
        <v>116.1</v>
      </c>
      <c r="O59">
        <v>103.1</v>
      </c>
      <c r="P59">
        <v>118.1</v>
      </c>
      <c r="Q59">
        <v>116.1</v>
      </c>
      <c r="R59">
        <v>124.5</v>
      </c>
      <c r="S59">
        <v>125.4</v>
      </c>
      <c r="T59">
        <v>121.1</v>
      </c>
      <c r="U59">
        <v>121.5</v>
      </c>
      <c r="V59">
        <v>118.1</v>
      </c>
      <c r="W59">
        <v>121</v>
      </c>
      <c r="X59">
        <v>116.7</v>
      </c>
      <c r="Y59">
        <v>114.7</v>
      </c>
      <c r="Z59">
        <v>116.7</v>
      </c>
      <c r="AA59">
        <v>114.3</v>
      </c>
      <c r="AB59">
        <v>111.8</v>
      </c>
      <c r="AC59">
        <v>113.3</v>
      </c>
      <c r="AD59">
        <v>118.8</v>
      </c>
      <c r="AE59">
        <v>109.6</v>
      </c>
      <c r="AF59">
        <v>113.9</v>
      </c>
      <c r="AG59">
        <v>120.1</v>
      </c>
      <c r="AH59">
        <f t="shared" si="1"/>
        <v>3094.2</v>
      </c>
    </row>
    <row r="60" spans="1:34" x14ac:dyDescent="0.3">
      <c r="A60" t="s">
        <v>34</v>
      </c>
      <c r="B60">
        <v>2014</v>
      </c>
      <c r="C60" t="s">
        <v>45</v>
      </c>
      <c r="D60" t="str">
        <f t="shared" si="0"/>
        <v>November</v>
      </c>
      <c r="E60" t="s">
        <v>45</v>
      </c>
      <c r="F60" s="52">
        <v>41944</v>
      </c>
      <c r="G60">
        <v>123.3</v>
      </c>
      <c r="H60">
        <v>123.7</v>
      </c>
      <c r="I60">
        <v>121</v>
      </c>
      <c r="J60">
        <v>124.2</v>
      </c>
      <c r="K60">
        <v>107.8</v>
      </c>
      <c r="L60">
        <v>125.7</v>
      </c>
      <c r="M60">
        <v>152.4</v>
      </c>
      <c r="N60">
        <v>117.2</v>
      </c>
      <c r="O60">
        <v>102.1</v>
      </c>
      <c r="P60">
        <v>118.7</v>
      </c>
      <c r="Q60">
        <v>116.4</v>
      </c>
      <c r="R60">
        <v>125.6</v>
      </c>
      <c r="S60">
        <v>125.1</v>
      </c>
      <c r="T60">
        <v>122.1</v>
      </c>
      <c r="U60">
        <v>122.1</v>
      </c>
      <c r="V60">
        <v>118.4</v>
      </c>
      <c r="W60">
        <v>121.6</v>
      </c>
      <c r="X60">
        <v>117.1</v>
      </c>
      <c r="Y60">
        <v>115.5</v>
      </c>
      <c r="Z60">
        <v>117.3</v>
      </c>
      <c r="AA60">
        <v>114.8</v>
      </c>
      <c r="AB60">
        <v>110.8</v>
      </c>
      <c r="AC60">
        <v>113.7</v>
      </c>
      <c r="AD60">
        <v>119</v>
      </c>
      <c r="AE60">
        <v>109.1</v>
      </c>
      <c r="AF60">
        <v>113.8</v>
      </c>
      <c r="AG60">
        <v>120.1</v>
      </c>
      <c r="AH60">
        <f t="shared" si="1"/>
        <v>3098.5000000000005</v>
      </c>
    </row>
    <row r="61" spans="1:34" x14ac:dyDescent="0.3">
      <c r="A61" t="s">
        <v>34</v>
      </c>
      <c r="B61">
        <v>2014</v>
      </c>
      <c r="C61" t="s">
        <v>46</v>
      </c>
      <c r="D61" t="str">
        <f t="shared" si="0"/>
        <v>December</v>
      </c>
      <c r="E61" t="s">
        <v>46</v>
      </c>
      <c r="F61" s="52">
        <v>41974</v>
      </c>
      <c r="G61">
        <v>122.9</v>
      </c>
      <c r="H61">
        <v>123.2</v>
      </c>
      <c r="I61">
        <v>123.5</v>
      </c>
      <c r="J61">
        <v>124.5</v>
      </c>
      <c r="K61">
        <v>107.6</v>
      </c>
      <c r="L61">
        <v>125.7</v>
      </c>
      <c r="M61">
        <v>140.5</v>
      </c>
      <c r="N61">
        <v>117.6</v>
      </c>
      <c r="O61">
        <v>100.6</v>
      </c>
      <c r="P61">
        <v>119.1</v>
      </c>
      <c r="Q61">
        <v>116.8</v>
      </c>
      <c r="R61">
        <v>126.1</v>
      </c>
      <c r="S61">
        <v>123.6</v>
      </c>
      <c r="T61">
        <v>123</v>
      </c>
      <c r="U61">
        <v>122.6</v>
      </c>
      <c r="V61">
        <v>118.6</v>
      </c>
      <c r="W61">
        <v>122</v>
      </c>
      <c r="X61">
        <v>116.5</v>
      </c>
      <c r="Y61">
        <v>115.7</v>
      </c>
      <c r="Z61">
        <v>117.5</v>
      </c>
      <c r="AA61">
        <v>115.1</v>
      </c>
      <c r="AB61">
        <v>110.1</v>
      </c>
      <c r="AC61">
        <v>113.9</v>
      </c>
      <c r="AD61">
        <v>119.5</v>
      </c>
      <c r="AE61">
        <v>109.8</v>
      </c>
      <c r="AF61">
        <v>113.8</v>
      </c>
      <c r="AG61">
        <v>119.4</v>
      </c>
      <c r="AH61">
        <f t="shared" si="1"/>
        <v>3089.7999999999997</v>
      </c>
    </row>
    <row r="62" spans="1:34" hidden="1" x14ac:dyDescent="0.3">
      <c r="A62" t="s">
        <v>33</v>
      </c>
      <c r="B62">
        <v>2014</v>
      </c>
      <c r="C62" t="s">
        <v>31</v>
      </c>
      <c r="D62" t="str">
        <f t="shared" si="0"/>
        <v>January</v>
      </c>
      <c r="E62" t="s">
        <v>31</v>
      </c>
      <c r="F62" s="52">
        <v>41640</v>
      </c>
      <c r="G62">
        <v>121.2</v>
      </c>
      <c r="H62">
        <v>122</v>
      </c>
      <c r="I62">
        <v>129.9</v>
      </c>
      <c r="J62">
        <v>113.6</v>
      </c>
      <c r="K62">
        <v>102.9</v>
      </c>
      <c r="L62">
        <v>112.1</v>
      </c>
      <c r="M62">
        <v>118.9</v>
      </c>
      <c r="N62">
        <v>107.5</v>
      </c>
      <c r="O62">
        <v>96.9</v>
      </c>
      <c r="P62">
        <v>112.7</v>
      </c>
      <c r="Q62">
        <v>112.1</v>
      </c>
      <c r="R62">
        <v>119</v>
      </c>
      <c r="S62">
        <v>115.5</v>
      </c>
      <c r="T62">
        <v>115.7</v>
      </c>
      <c r="U62">
        <v>114.8</v>
      </c>
      <c r="V62">
        <v>111.3</v>
      </c>
      <c r="W62">
        <v>114.3</v>
      </c>
      <c r="X62">
        <v>111.6</v>
      </c>
      <c r="Y62">
        <v>111</v>
      </c>
      <c r="Z62">
        <v>111.9</v>
      </c>
      <c r="AA62">
        <v>109.7</v>
      </c>
      <c r="AB62">
        <v>110.8</v>
      </c>
      <c r="AC62">
        <v>109.8</v>
      </c>
      <c r="AD62">
        <v>111.5</v>
      </c>
      <c r="AE62">
        <v>108</v>
      </c>
      <c r="AF62">
        <v>110.5</v>
      </c>
      <c r="AG62">
        <v>112.9</v>
      </c>
      <c r="AH62">
        <f t="shared" si="1"/>
        <v>2935.2000000000003</v>
      </c>
    </row>
    <row r="63" spans="1:34" hidden="1" x14ac:dyDescent="0.3">
      <c r="A63" t="s">
        <v>33</v>
      </c>
      <c r="B63">
        <v>2014</v>
      </c>
      <c r="C63" t="s">
        <v>35</v>
      </c>
      <c r="D63" t="str">
        <f t="shared" si="0"/>
        <v>February</v>
      </c>
      <c r="E63" t="s">
        <v>35</v>
      </c>
      <c r="F63" s="52">
        <v>41671</v>
      </c>
      <c r="G63">
        <v>121.9</v>
      </c>
      <c r="H63">
        <v>122</v>
      </c>
      <c r="I63">
        <v>124.5</v>
      </c>
      <c r="J63">
        <v>115.2</v>
      </c>
      <c r="K63">
        <v>102.5</v>
      </c>
      <c r="L63">
        <v>114.1</v>
      </c>
      <c r="M63">
        <v>111.5</v>
      </c>
      <c r="N63">
        <v>108.2</v>
      </c>
      <c r="O63">
        <v>95.4</v>
      </c>
      <c r="P63">
        <v>113.5</v>
      </c>
      <c r="Q63">
        <v>112.1</v>
      </c>
      <c r="R63">
        <v>119.9</v>
      </c>
      <c r="S63">
        <v>115.2</v>
      </c>
      <c r="T63">
        <v>116.2</v>
      </c>
      <c r="U63">
        <v>115.3</v>
      </c>
      <c r="V63">
        <v>111.7</v>
      </c>
      <c r="W63">
        <v>114.7</v>
      </c>
      <c r="X63">
        <v>112.5</v>
      </c>
      <c r="Y63">
        <v>111.1</v>
      </c>
      <c r="Z63">
        <v>112.6</v>
      </c>
      <c r="AA63">
        <v>110.4</v>
      </c>
      <c r="AB63">
        <v>111.3</v>
      </c>
      <c r="AC63">
        <v>110.3</v>
      </c>
      <c r="AD63">
        <v>111.6</v>
      </c>
      <c r="AE63">
        <v>108.7</v>
      </c>
      <c r="AF63">
        <v>111</v>
      </c>
      <c r="AG63">
        <v>113.1</v>
      </c>
      <c r="AH63">
        <f t="shared" si="1"/>
        <v>2933.4</v>
      </c>
    </row>
    <row r="64" spans="1:34" hidden="1" x14ac:dyDescent="0.3">
      <c r="A64" t="s">
        <v>33</v>
      </c>
      <c r="B64">
        <v>2014</v>
      </c>
      <c r="C64" t="s">
        <v>36</v>
      </c>
      <c r="D64" t="str">
        <f t="shared" si="0"/>
        <v>March</v>
      </c>
      <c r="E64" t="s">
        <v>36</v>
      </c>
      <c r="F64" s="52">
        <v>41699</v>
      </c>
      <c r="G64">
        <v>122.1</v>
      </c>
      <c r="H64">
        <v>121.4</v>
      </c>
      <c r="I64">
        <v>121.5</v>
      </c>
      <c r="J64">
        <v>116.2</v>
      </c>
      <c r="K64">
        <v>102.8</v>
      </c>
      <c r="L64">
        <v>117.7</v>
      </c>
      <c r="M64">
        <v>113.3</v>
      </c>
      <c r="N64">
        <v>108.9</v>
      </c>
      <c r="O64">
        <v>96.3</v>
      </c>
      <c r="P64">
        <v>114.1</v>
      </c>
      <c r="Q64">
        <v>112.2</v>
      </c>
      <c r="R64">
        <v>120.5</v>
      </c>
      <c r="S64">
        <v>116</v>
      </c>
      <c r="T64">
        <v>116.7</v>
      </c>
      <c r="U64">
        <v>115.8</v>
      </c>
      <c r="V64">
        <v>112.1</v>
      </c>
      <c r="W64">
        <v>115.2</v>
      </c>
      <c r="X64">
        <v>113.2</v>
      </c>
      <c r="Y64">
        <v>110.9</v>
      </c>
      <c r="Z64">
        <v>113</v>
      </c>
      <c r="AA64">
        <v>110.8</v>
      </c>
      <c r="AB64">
        <v>111.6</v>
      </c>
      <c r="AC64">
        <v>110.9</v>
      </c>
      <c r="AD64">
        <v>111.8</v>
      </c>
      <c r="AE64">
        <v>109.2</v>
      </c>
      <c r="AF64">
        <v>111.4</v>
      </c>
      <c r="AG64">
        <v>113.7</v>
      </c>
      <c r="AH64">
        <f t="shared" si="1"/>
        <v>2945.6000000000004</v>
      </c>
    </row>
    <row r="65" spans="1:34" hidden="1" x14ac:dyDescent="0.3">
      <c r="A65" t="s">
        <v>33</v>
      </c>
      <c r="B65">
        <v>2014</v>
      </c>
      <c r="C65" t="s">
        <v>37</v>
      </c>
      <c r="D65" t="str">
        <f t="shared" si="0"/>
        <v>April</v>
      </c>
      <c r="E65" t="s">
        <v>37</v>
      </c>
      <c r="F65" s="52">
        <v>41730</v>
      </c>
      <c r="G65">
        <v>122.5</v>
      </c>
      <c r="H65">
        <v>121.7</v>
      </c>
      <c r="I65">
        <v>113.3</v>
      </c>
      <c r="J65">
        <v>117</v>
      </c>
      <c r="K65">
        <v>103.1</v>
      </c>
      <c r="L65">
        <v>126.7</v>
      </c>
      <c r="M65">
        <v>121.2</v>
      </c>
      <c r="N65">
        <v>111</v>
      </c>
      <c r="O65">
        <v>100.3</v>
      </c>
      <c r="P65">
        <v>115.3</v>
      </c>
      <c r="Q65">
        <v>112.7</v>
      </c>
      <c r="R65">
        <v>121</v>
      </c>
      <c r="S65">
        <v>118.2</v>
      </c>
      <c r="T65">
        <v>117.6</v>
      </c>
      <c r="U65">
        <v>116.3</v>
      </c>
      <c r="V65">
        <v>112.5</v>
      </c>
      <c r="W65">
        <v>115.7</v>
      </c>
      <c r="X65">
        <v>113.9</v>
      </c>
      <c r="Y65">
        <v>110.9</v>
      </c>
      <c r="Z65">
        <v>113.4</v>
      </c>
      <c r="AA65">
        <v>111</v>
      </c>
      <c r="AB65">
        <v>111.2</v>
      </c>
      <c r="AC65">
        <v>111.2</v>
      </c>
      <c r="AD65">
        <v>112.5</v>
      </c>
      <c r="AE65">
        <v>109.1</v>
      </c>
      <c r="AF65">
        <v>111.4</v>
      </c>
      <c r="AG65">
        <v>114.7</v>
      </c>
      <c r="AH65">
        <f t="shared" si="1"/>
        <v>2970.7</v>
      </c>
    </row>
    <row r="66" spans="1:34" hidden="1" x14ac:dyDescent="0.3">
      <c r="A66" t="s">
        <v>33</v>
      </c>
      <c r="B66">
        <v>2014</v>
      </c>
      <c r="C66" t="s">
        <v>38</v>
      </c>
      <c r="D66" t="str">
        <f t="shared" ref="D66:D129" si="2">TRIM(C66)</f>
        <v>May</v>
      </c>
      <c r="E66" t="s">
        <v>38</v>
      </c>
      <c r="F66" s="52">
        <v>41760</v>
      </c>
      <c r="G66">
        <v>122.7</v>
      </c>
      <c r="H66">
        <v>124.1</v>
      </c>
      <c r="I66">
        <v>114.2</v>
      </c>
      <c r="J66">
        <v>119.1</v>
      </c>
      <c r="K66">
        <v>103.5</v>
      </c>
      <c r="L66">
        <v>129.19999999999999</v>
      </c>
      <c r="M66">
        <v>127</v>
      </c>
      <c r="N66">
        <v>112.6</v>
      </c>
      <c r="O66">
        <v>101.3</v>
      </c>
      <c r="P66">
        <v>117</v>
      </c>
      <c r="Q66">
        <v>112.9</v>
      </c>
      <c r="R66">
        <v>121.7</v>
      </c>
      <c r="S66">
        <v>120</v>
      </c>
      <c r="T66">
        <v>118.3</v>
      </c>
      <c r="U66">
        <v>116.8</v>
      </c>
      <c r="V66">
        <v>112.9</v>
      </c>
      <c r="W66">
        <v>116.2</v>
      </c>
      <c r="X66">
        <v>114.3</v>
      </c>
      <c r="Y66">
        <v>111.1</v>
      </c>
      <c r="Z66">
        <v>114.1</v>
      </c>
      <c r="AA66">
        <v>111.2</v>
      </c>
      <c r="AB66">
        <v>111.3</v>
      </c>
      <c r="AC66">
        <v>111.5</v>
      </c>
      <c r="AD66">
        <v>112.9</v>
      </c>
      <c r="AE66">
        <v>109.3</v>
      </c>
      <c r="AF66">
        <v>111.7</v>
      </c>
      <c r="AG66">
        <v>115.6</v>
      </c>
      <c r="AH66">
        <f t="shared" si="1"/>
        <v>2996.9</v>
      </c>
    </row>
    <row r="67" spans="1:34" hidden="1" x14ac:dyDescent="0.3">
      <c r="A67" t="s">
        <v>33</v>
      </c>
      <c r="B67">
        <v>2014</v>
      </c>
      <c r="C67" t="s">
        <v>39</v>
      </c>
      <c r="D67" t="str">
        <f t="shared" si="2"/>
        <v>June</v>
      </c>
      <c r="E67" t="s">
        <v>39</v>
      </c>
      <c r="F67" s="52">
        <v>41791</v>
      </c>
      <c r="G67">
        <v>123.1</v>
      </c>
      <c r="H67">
        <v>125.9</v>
      </c>
      <c r="I67">
        <v>115.4</v>
      </c>
      <c r="J67">
        <v>120.4</v>
      </c>
      <c r="K67">
        <v>103.4</v>
      </c>
      <c r="L67">
        <v>131.19999999999999</v>
      </c>
      <c r="M67">
        <v>137.5</v>
      </c>
      <c r="N67">
        <v>112.8</v>
      </c>
      <c r="O67">
        <v>101.4</v>
      </c>
      <c r="P67">
        <v>118.3</v>
      </c>
      <c r="Q67">
        <v>113.2</v>
      </c>
      <c r="R67">
        <v>122.4</v>
      </c>
      <c r="S67">
        <v>122</v>
      </c>
      <c r="T67">
        <v>119</v>
      </c>
      <c r="U67">
        <v>117.4</v>
      </c>
      <c r="V67">
        <v>113.2</v>
      </c>
      <c r="W67">
        <v>116.7</v>
      </c>
      <c r="X67">
        <v>113.9</v>
      </c>
      <c r="Y67">
        <v>111.2</v>
      </c>
      <c r="Z67">
        <v>114.3</v>
      </c>
      <c r="AA67">
        <v>111.4</v>
      </c>
      <c r="AB67">
        <v>111.5</v>
      </c>
      <c r="AC67">
        <v>111.8</v>
      </c>
      <c r="AD67">
        <v>115.1</v>
      </c>
      <c r="AE67">
        <v>108.7</v>
      </c>
      <c r="AF67">
        <v>112.2</v>
      </c>
      <c r="AG67">
        <v>116.4</v>
      </c>
      <c r="AH67">
        <f t="shared" ref="AH67:AH130" si="3">SUM(G67:AF67)</f>
        <v>3023.4</v>
      </c>
    </row>
    <row r="68" spans="1:34" hidden="1" x14ac:dyDescent="0.3">
      <c r="A68" t="s">
        <v>33</v>
      </c>
      <c r="B68">
        <v>2014</v>
      </c>
      <c r="C68" t="s">
        <v>40</v>
      </c>
      <c r="D68" t="str">
        <f t="shared" si="2"/>
        <v>July</v>
      </c>
      <c r="E68" t="s">
        <v>40</v>
      </c>
      <c r="F68" s="52">
        <v>41821</v>
      </c>
      <c r="G68">
        <v>123.8</v>
      </c>
      <c r="H68">
        <v>126.4</v>
      </c>
      <c r="I68">
        <v>118</v>
      </c>
      <c r="J68">
        <v>121.6</v>
      </c>
      <c r="K68">
        <v>103.5</v>
      </c>
      <c r="L68">
        <v>133.69999999999999</v>
      </c>
      <c r="M68">
        <v>172.4</v>
      </c>
      <c r="N68">
        <v>113.1</v>
      </c>
      <c r="O68">
        <v>102.7</v>
      </c>
      <c r="P68">
        <v>120</v>
      </c>
      <c r="Q68">
        <v>113.8</v>
      </c>
      <c r="R68">
        <v>123.4</v>
      </c>
      <c r="S68">
        <v>127.1</v>
      </c>
      <c r="T68">
        <v>121</v>
      </c>
      <c r="U68">
        <v>118</v>
      </c>
      <c r="V68">
        <v>113.6</v>
      </c>
      <c r="W68">
        <v>117.4</v>
      </c>
      <c r="X68">
        <v>114.8</v>
      </c>
      <c r="Y68">
        <v>111.6</v>
      </c>
      <c r="Z68">
        <v>114.9</v>
      </c>
      <c r="AA68">
        <v>111.5</v>
      </c>
      <c r="AB68">
        <v>113</v>
      </c>
      <c r="AC68">
        <v>112.4</v>
      </c>
      <c r="AD68">
        <v>117.8</v>
      </c>
      <c r="AE68">
        <v>109.7</v>
      </c>
      <c r="AF68">
        <v>113.5</v>
      </c>
      <c r="AG68">
        <v>118.9</v>
      </c>
      <c r="AH68">
        <f t="shared" si="3"/>
        <v>3088.7000000000003</v>
      </c>
    </row>
    <row r="69" spans="1:34" hidden="1" x14ac:dyDescent="0.3">
      <c r="A69" t="s">
        <v>33</v>
      </c>
      <c r="B69">
        <v>2014</v>
      </c>
      <c r="C69" t="s">
        <v>41</v>
      </c>
      <c r="D69" t="str">
        <f t="shared" si="2"/>
        <v>August</v>
      </c>
      <c r="E69" t="s">
        <v>41</v>
      </c>
      <c r="F69" s="52">
        <v>41852</v>
      </c>
      <c r="G69">
        <v>124.8</v>
      </c>
      <c r="H69">
        <v>127.3</v>
      </c>
      <c r="I69">
        <v>116.5</v>
      </c>
      <c r="J69">
        <v>122.2</v>
      </c>
      <c r="K69">
        <v>103.6</v>
      </c>
      <c r="L69">
        <v>132.69999999999999</v>
      </c>
      <c r="M69">
        <v>181.9</v>
      </c>
      <c r="N69">
        <v>115.2</v>
      </c>
      <c r="O69">
        <v>102.7</v>
      </c>
      <c r="P69">
        <v>122.1</v>
      </c>
      <c r="Q69">
        <v>114.4</v>
      </c>
      <c r="R69">
        <v>124.7</v>
      </c>
      <c r="S69">
        <v>128.9</v>
      </c>
      <c r="T69">
        <v>123</v>
      </c>
      <c r="U69">
        <v>118.6</v>
      </c>
      <c r="V69">
        <v>114.1</v>
      </c>
      <c r="W69">
        <v>117.9</v>
      </c>
      <c r="X69">
        <v>115.5</v>
      </c>
      <c r="Y69">
        <v>111.8</v>
      </c>
      <c r="Z69">
        <v>115.3</v>
      </c>
      <c r="AA69">
        <v>112.2</v>
      </c>
      <c r="AB69">
        <v>112.5</v>
      </c>
      <c r="AC69">
        <v>112.9</v>
      </c>
      <c r="AD69">
        <v>119.2</v>
      </c>
      <c r="AE69">
        <v>110.5</v>
      </c>
      <c r="AF69">
        <v>113.9</v>
      </c>
      <c r="AG69">
        <v>119.9</v>
      </c>
      <c r="AH69">
        <f t="shared" si="3"/>
        <v>3114.4</v>
      </c>
    </row>
    <row r="70" spans="1:34" hidden="1" x14ac:dyDescent="0.3">
      <c r="A70" t="s">
        <v>33</v>
      </c>
      <c r="B70">
        <v>2014</v>
      </c>
      <c r="C70" t="s">
        <v>42</v>
      </c>
      <c r="D70" t="str">
        <f t="shared" si="2"/>
        <v>September</v>
      </c>
      <c r="E70" t="s">
        <v>42</v>
      </c>
      <c r="F70" s="52">
        <v>41883</v>
      </c>
      <c r="G70">
        <v>124.2</v>
      </c>
      <c r="H70">
        <v>125.4</v>
      </c>
      <c r="I70">
        <v>116.4</v>
      </c>
      <c r="J70">
        <v>122.7</v>
      </c>
      <c r="K70">
        <v>103.5</v>
      </c>
      <c r="L70">
        <v>124.5</v>
      </c>
      <c r="M70">
        <v>168.6</v>
      </c>
      <c r="N70">
        <v>116.9</v>
      </c>
      <c r="O70">
        <v>101.9</v>
      </c>
      <c r="P70">
        <v>122.9</v>
      </c>
      <c r="Q70">
        <v>114.8</v>
      </c>
      <c r="R70">
        <v>125.2</v>
      </c>
      <c r="S70">
        <v>126.7</v>
      </c>
      <c r="T70">
        <v>124.3</v>
      </c>
      <c r="U70">
        <v>119.2</v>
      </c>
      <c r="V70">
        <v>114.5</v>
      </c>
      <c r="W70">
        <v>118.4</v>
      </c>
      <c r="X70">
        <v>116.1</v>
      </c>
      <c r="Y70">
        <v>111.8</v>
      </c>
      <c r="Z70">
        <v>115.5</v>
      </c>
      <c r="AA70">
        <v>112.3</v>
      </c>
      <c r="AB70">
        <v>111.2</v>
      </c>
      <c r="AC70">
        <v>113.4</v>
      </c>
      <c r="AD70">
        <v>120</v>
      </c>
      <c r="AE70">
        <v>110</v>
      </c>
      <c r="AF70">
        <v>113.6</v>
      </c>
      <c r="AG70">
        <v>119.2</v>
      </c>
      <c r="AH70">
        <f t="shared" si="3"/>
        <v>3094.0000000000005</v>
      </c>
    </row>
    <row r="71" spans="1:34" hidden="1" x14ac:dyDescent="0.3">
      <c r="A71" t="s">
        <v>33</v>
      </c>
      <c r="B71">
        <v>2014</v>
      </c>
      <c r="C71" t="s">
        <v>43</v>
      </c>
      <c r="D71" t="str">
        <f t="shared" si="2"/>
        <v>October</v>
      </c>
      <c r="E71" t="s">
        <v>43</v>
      </c>
      <c r="F71" s="52">
        <v>41913</v>
      </c>
      <c r="G71">
        <v>124.6</v>
      </c>
      <c r="H71">
        <v>126.1</v>
      </c>
      <c r="I71">
        <v>117.8</v>
      </c>
      <c r="J71">
        <v>123.1</v>
      </c>
      <c r="K71">
        <v>103.5</v>
      </c>
      <c r="L71">
        <v>123.5</v>
      </c>
      <c r="M71">
        <v>159.6</v>
      </c>
      <c r="N71">
        <v>117.4</v>
      </c>
      <c r="O71">
        <v>101.2</v>
      </c>
      <c r="P71">
        <v>123.8</v>
      </c>
      <c r="Q71">
        <v>115.2</v>
      </c>
      <c r="R71">
        <v>125.9</v>
      </c>
      <c r="S71">
        <v>125.8</v>
      </c>
      <c r="T71">
        <v>124.3</v>
      </c>
      <c r="U71">
        <v>119.6</v>
      </c>
      <c r="V71">
        <v>114.9</v>
      </c>
      <c r="W71">
        <v>118.9</v>
      </c>
      <c r="X71">
        <v>116.7</v>
      </c>
      <c r="Y71">
        <v>112</v>
      </c>
      <c r="Z71">
        <v>115.8</v>
      </c>
      <c r="AA71">
        <v>112.6</v>
      </c>
      <c r="AB71">
        <v>111</v>
      </c>
      <c r="AC71">
        <v>113.6</v>
      </c>
      <c r="AD71">
        <v>120.2</v>
      </c>
      <c r="AE71">
        <v>110.1</v>
      </c>
      <c r="AF71">
        <v>113.7</v>
      </c>
      <c r="AG71">
        <v>119.1</v>
      </c>
      <c r="AH71">
        <f t="shared" si="3"/>
        <v>3090.8999999999992</v>
      </c>
    </row>
    <row r="72" spans="1:34" hidden="1" x14ac:dyDescent="0.3">
      <c r="A72" t="s">
        <v>33</v>
      </c>
      <c r="B72">
        <v>2014</v>
      </c>
      <c r="C72" t="s">
        <v>45</v>
      </c>
      <c r="D72" t="str">
        <f t="shared" si="2"/>
        <v>November</v>
      </c>
      <c r="E72" t="s">
        <v>45</v>
      </c>
      <c r="F72" s="52">
        <v>41944</v>
      </c>
      <c r="G72">
        <v>124.5</v>
      </c>
      <c r="H72">
        <v>125.6</v>
      </c>
      <c r="I72">
        <v>122.7</v>
      </c>
      <c r="J72">
        <v>124.6</v>
      </c>
      <c r="K72">
        <v>103.2</v>
      </c>
      <c r="L72">
        <v>122.2</v>
      </c>
      <c r="M72">
        <v>153.19999999999999</v>
      </c>
      <c r="N72">
        <v>119.3</v>
      </c>
      <c r="O72">
        <v>99.8</v>
      </c>
      <c r="P72">
        <v>124.6</v>
      </c>
      <c r="Q72">
        <v>115.8</v>
      </c>
      <c r="R72">
        <v>126.9</v>
      </c>
      <c r="S72">
        <v>125.4</v>
      </c>
      <c r="T72">
        <v>125.8</v>
      </c>
      <c r="U72">
        <v>120.3</v>
      </c>
      <c r="V72">
        <v>115.4</v>
      </c>
      <c r="W72">
        <v>119.5</v>
      </c>
      <c r="X72">
        <v>117.1</v>
      </c>
      <c r="Y72">
        <v>112.6</v>
      </c>
      <c r="Z72">
        <v>116.4</v>
      </c>
      <c r="AA72">
        <v>113</v>
      </c>
      <c r="AB72">
        <v>109.7</v>
      </c>
      <c r="AC72">
        <v>114</v>
      </c>
      <c r="AD72">
        <v>120.3</v>
      </c>
      <c r="AE72">
        <v>109.6</v>
      </c>
      <c r="AF72">
        <v>113.4</v>
      </c>
      <c r="AG72">
        <v>119</v>
      </c>
      <c r="AH72">
        <f t="shared" si="3"/>
        <v>3094.9</v>
      </c>
    </row>
    <row r="73" spans="1:34" hidden="1" x14ac:dyDescent="0.3">
      <c r="A73" t="s">
        <v>33</v>
      </c>
      <c r="B73">
        <v>2014</v>
      </c>
      <c r="C73" t="s">
        <v>46</v>
      </c>
      <c r="D73" t="str">
        <f t="shared" si="2"/>
        <v>December</v>
      </c>
      <c r="E73" t="s">
        <v>46</v>
      </c>
      <c r="F73" s="52">
        <v>41974</v>
      </c>
      <c r="G73">
        <v>124</v>
      </c>
      <c r="H73">
        <v>124.7</v>
      </c>
      <c r="I73">
        <v>126.3</v>
      </c>
      <c r="J73">
        <v>124.9</v>
      </c>
      <c r="K73">
        <v>103</v>
      </c>
      <c r="L73">
        <v>122.3</v>
      </c>
      <c r="M73">
        <v>141</v>
      </c>
      <c r="N73">
        <v>120.1</v>
      </c>
      <c r="O73">
        <v>97.8</v>
      </c>
      <c r="P73">
        <v>125.4</v>
      </c>
      <c r="Q73">
        <v>116.1</v>
      </c>
      <c r="R73">
        <v>127.6</v>
      </c>
      <c r="S73">
        <v>124</v>
      </c>
      <c r="T73">
        <v>126.4</v>
      </c>
      <c r="U73">
        <v>120.7</v>
      </c>
      <c r="V73">
        <v>115.8</v>
      </c>
      <c r="W73">
        <v>120</v>
      </c>
      <c r="X73">
        <v>116.5</v>
      </c>
      <c r="Y73">
        <v>113</v>
      </c>
      <c r="Z73">
        <v>116.8</v>
      </c>
      <c r="AA73">
        <v>113.2</v>
      </c>
      <c r="AB73">
        <v>108.8</v>
      </c>
      <c r="AC73">
        <v>114.3</v>
      </c>
      <c r="AD73">
        <v>120.7</v>
      </c>
      <c r="AE73">
        <v>110.4</v>
      </c>
      <c r="AF73">
        <v>113.4</v>
      </c>
      <c r="AG73">
        <v>118.4</v>
      </c>
      <c r="AH73">
        <f t="shared" si="3"/>
        <v>3087.2000000000003</v>
      </c>
    </row>
    <row r="74" spans="1:34" hidden="1" x14ac:dyDescent="0.3">
      <c r="A74" t="s">
        <v>30</v>
      </c>
      <c r="B74">
        <v>2015</v>
      </c>
      <c r="C74" t="s">
        <v>31</v>
      </c>
      <c r="D74" t="str">
        <f t="shared" si="2"/>
        <v>January</v>
      </c>
      <c r="E74" t="s">
        <v>31</v>
      </c>
      <c r="F74" s="52">
        <v>42005</v>
      </c>
      <c r="G74">
        <v>123.1</v>
      </c>
      <c r="H74">
        <v>123.1</v>
      </c>
      <c r="I74">
        <v>122.1</v>
      </c>
      <c r="J74">
        <v>124.9</v>
      </c>
      <c r="K74">
        <v>111</v>
      </c>
      <c r="L74">
        <v>130.4</v>
      </c>
      <c r="M74">
        <v>132.30000000000001</v>
      </c>
      <c r="N74">
        <v>117.2</v>
      </c>
      <c r="O74">
        <v>100.5</v>
      </c>
      <c r="P74">
        <v>117.2</v>
      </c>
      <c r="Q74">
        <v>117.9</v>
      </c>
      <c r="R74">
        <v>125.6</v>
      </c>
      <c r="S74">
        <v>122.8</v>
      </c>
      <c r="T74">
        <v>122.7</v>
      </c>
      <c r="U74">
        <v>124.4</v>
      </c>
      <c r="V74">
        <v>121.6</v>
      </c>
      <c r="W74">
        <v>124</v>
      </c>
      <c r="X74">
        <v>117.3</v>
      </c>
      <c r="Y74">
        <v>118.4</v>
      </c>
      <c r="Z74">
        <v>118.9</v>
      </c>
      <c r="AA74">
        <v>116.6</v>
      </c>
      <c r="AB74">
        <v>111</v>
      </c>
      <c r="AC74">
        <v>114</v>
      </c>
      <c r="AD74">
        <v>118.2</v>
      </c>
      <c r="AE74">
        <v>110.2</v>
      </c>
      <c r="AF74">
        <v>114.5</v>
      </c>
      <c r="AG74">
        <v>120.3</v>
      </c>
      <c r="AH74">
        <f t="shared" si="3"/>
        <v>3099.9</v>
      </c>
    </row>
    <row r="75" spans="1:34" hidden="1" x14ac:dyDescent="0.3">
      <c r="A75" t="s">
        <v>30</v>
      </c>
      <c r="B75">
        <v>2015</v>
      </c>
      <c r="C75" t="s">
        <v>35</v>
      </c>
      <c r="D75" t="str">
        <f t="shared" si="2"/>
        <v>February</v>
      </c>
      <c r="E75" t="s">
        <v>35</v>
      </c>
      <c r="F75" s="52">
        <v>42036</v>
      </c>
      <c r="G75">
        <v>123.4</v>
      </c>
      <c r="H75">
        <v>124.4</v>
      </c>
      <c r="I75">
        <v>122.1</v>
      </c>
      <c r="J75">
        <v>125.8</v>
      </c>
      <c r="K75">
        <v>111.5</v>
      </c>
      <c r="L75">
        <v>129.4</v>
      </c>
      <c r="M75">
        <v>128.19999999999999</v>
      </c>
      <c r="N75">
        <v>118.8</v>
      </c>
      <c r="O75">
        <v>100</v>
      </c>
      <c r="P75">
        <v>118.6</v>
      </c>
      <c r="Q75">
        <v>118.8</v>
      </c>
      <c r="R75">
        <v>126.8</v>
      </c>
      <c r="S75">
        <v>122.8</v>
      </c>
      <c r="T75">
        <v>124.2</v>
      </c>
      <c r="U75">
        <v>125.4</v>
      </c>
      <c r="V75">
        <v>122.7</v>
      </c>
      <c r="W75">
        <v>125</v>
      </c>
      <c r="X75">
        <v>118.1</v>
      </c>
      <c r="Y75">
        <v>120</v>
      </c>
      <c r="Z75">
        <v>119.6</v>
      </c>
      <c r="AA75">
        <v>117.7</v>
      </c>
      <c r="AB75">
        <v>110.9</v>
      </c>
      <c r="AC75">
        <v>114.8</v>
      </c>
      <c r="AD75">
        <v>118.7</v>
      </c>
      <c r="AE75">
        <v>110.8</v>
      </c>
      <c r="AF75">
        <v>115</v>
      </c>
      <c r="AG75">
        <v>120.6</v>
      </c>
      <c r="AH75">
        <f t="shared" si="3"/>
        <v>3113.4999999999995</v>
      </c>
    </row>
    <row r="76" spans="1:34" hidden="1" x14ac:dyDescent="0.3">
      <c r="A76" t="s">
        <v>30</v>
      </c>
      <c r="B76">
        <v>2015</v>
      </c>
      <c r="C76" t="s">
        <v>36</v>
      </c>
      <c r="D76" t="str">
        <f t="shared" si="2"/>
        <v>March</v>
      </c>
      <c r="E76" t="s">
        <v>36</v>
      </c>
      <c r="F76" s="52">
        <v>42064</v>
      </c>
      <c r="G76">
        <v>123.3</v>
      </c>
      <c r="H76">
        <v>124.7</v>
      </c>
      <c r="I76">
        <v>118.9</v>
      </c>
      <c r="J76">
        <v>126</v>
      </c>
      <c r="K76">
        <v>111.8</v>
      </c>
      <c r="L76">
        <v>130.9</v>
      </c>
      <c r="M76">
        <v>128</v>
      </c>
      <c r="N76">
        <v>119.9</v>
      </c>
      <c r="O76">
        <v>98.9</v>
      </c>
      <c r="P76">
        <v>119.4</v>
      </c>
      <c r="Q76">
        <v>118.9</v>
      </c>
      <c r="R76">
        <v>127.7</v>
      </c>
      <c r="S76">
        <v>123.1</v>
      </c>
      <c r="T76">
        <v>124.7</v>
      </c>
      <c r="U76">
        <v>126</v>
      </c>
      <c r="V76">
        <v>122.9</v>
      </c>
      <c r="W76">
        <v>125.5</v>
      </c>
      <c r="X76">
        <v>118.6</v>
      </c>
      <c r="Y76">
        <v>120.6</v>
      </c>
      <c r="Z76">
        <v>120.2</v>
      </c>
      <c r="AA76">
        <v>118.2</v>
      </c>
      <c r="AB76">
        <v>111.6</v>
      </c>
      <c r="AC76">
        <v>115.5</v>
      </c>
      <c r="AD76">
        <v>119.4</v>
      </c>
      <c r="AE76">
        <v>110.8</v>
      </c>
      <c r="AF76">
        <v>115.5</v>
      </c>
      <c r="AG76">
        <v>121.1</v>
      </c>
      <c r="AH76">
        <f t="shared" si="3"/>
        <v>3121</v>
      </c>
    </row>
    <row r="77" spans="1:34" hidden="1" x14ac:dyDescent="0.3">
      <c r="A77" t="s">
        <v>30</v>
      </c>
      <c r="B77">
        <v>2015</v>
      </c>
      <c r="C77" t="s">
        <v>37</v>
      </c>
      <c r="D77" t="str">
        <f t="shared" si="2"/>
        <v>April</v>
      </c>
      <c r="E77" t="s">
        <v>37</v>
      </c>
      <c r="F77" s="52">
        <v>42095</v>
      </c>
      <c r="G77">
        <v>123.3</v>
      </c>
      <c r="H77">
        <v>125.5</v>
      </c>
      <c r="I77">
        <v>117.2</v>
      </c>
      <c r="J77">
        <v>126.8</v>
      </c>
      <c r="K77">
        <v>111.9</v>
      </c>
      <c r="L77">
        <v>134.19999999999999</v>
      </c>
      <c r="M77">
        <v>127.5</v>
      </c>
      <c r="N77">
        <v>121.5</v>
      </c>
      <c r="O77">
        <v>97.8</v>
      </c>
      <c r="P77">
        <v>119.8</v>
      </c>
      <c r="Q77">
        <v>119.4</v>
      </c>
      <c r="R77">
        <v>128.69999999999999</v>
      </c>
      <c r="S77">
        <v>123.6</v>
      </c>
      <c r="T77">
        <v>125.7</v>
      </c>
      <c r="U77">
        <v>126.4</v>
      </c>
      <c r="V77">
        <v>123.3</v>
      </c>
      <c r="W77">
        <v>126</v>
      </c>
      <c r="X77">
        <v>119.2</v>
      </c>
      <c r="Y77">
        <v>121.2</v>
      </c>
      <c r="Z77">
        <v>120.9</v>
      </c>
      <c r="AA77">
        <v>118.6</v>
      </c>
      <c r="AB77">
        <v>111.9</v>
      </c>
      <c r="AC77">
        <v>116.2</v>
      </c>
      <c r="AD77">
        <v>119.9</v>
      </c>
      <c r="AE77">
        <v>111.6</v>
      </c>
      <c r="AF77">
        <v>116</v>
      </c>
      <c r="AG77">
        <v>121.5</v>
      </c>
      <c r="AH77">
        <f t="shared" si="3"/>
        <v>3134.1</v>
      </c>
    </row>
    <row r="78" spans="1:34" hidden="1" x14ac:dyDescent="0.3">
      <c r="A78" t="s">
        <v>30</v>
      </c>
      <c r="B78">
        <v>2015</v>
      </c>
      <c r="C78" t="s">
        <v>38</v>
      </c>
      <c r="D78" t="str">
        <f t="shared" si="2"/>
        <v>May</v>
      </c>
      <c r="E78" t="s">
        <v>38</v>
      </c>
      <c r="F78" s="52">
        <v>42125</v>
      </c>
      <c r="G78">
        <v>123.5</v>
      </c>
      <c r="H78">
        <v>127.1</v>
      </c>
      <c r="I78">
        <v>117.3</v>
      </c>
      <c r="J78">
        <v>127.7</v>
      </c>
      <c r="K78">
        <v>112.5</v>
      </c>
      <c r="L78">
        <v>134.1</v>
      </c>
      <c r="M78">
        <v>128.5</v>
      </c>
      <c r="N78">
        <v>124.3</v>
      </c>
      <c r="O78">
        <v>97.6</v>
      </c>
      <c r="P78">
        <v>120.7</v>
      </c>
      <c r="Q78">
        <v>120.2</v>
      </c>
      <c r="R78">
        <v>129.80000000000001</v>
      </c>
      <c r="S78">
        <v>124.4</v>
      </c>
      <c r="T78">
        <v>126.7</v>
      </c>
      <c r="U78">
        <v>127.3</v>
      </c>
      <c r="V78">
        <v>124.1</v>
      </c>
      <c r="W78">
        <v>126.8</v>
      </c>
      <c r="X78">
        <v>119.6</v>
      </c>
      <c r="Y78">
        <v>121.9</v>
      </c>
      <c r="Z78">
        <v>121.5</v>
      </c>
      <c r="AA78">
        <v>119.4</v>
      </c>
      <c r="AB78">
        <v>113.3</v>
      </c>
      <c r="AC78">
        <v>116.7</v>
      </c>
      <c r="AD78">
        <v>120.5</v>
      </c>
      <c r="AE78">
        <v>112.3</v>
      </c>
      <c r="AF78">
        <v>116.9</v>
      </c>
      <c r="AG78">
        <v>122.4</v>
      </c>
      <c r="AH78">
        <f t="shared" si="3"/>
        <v>3154.7000000000003</v>
      </c>
    </row>
    <row r="79" spans="1:34" hidden="1" x14ac:dyDescent="0.3">
      <c r="A79" t="s">
        <v>30</v>
      </c>
      <c r="B79">
        <v>2015</v>
      </c>
      <c r="C79" t="s">
        <v>39</v>
      </c>
      <c r="D79" t="str">
        <f t="shared" si="2"/>
        <v>June</v>
      </c>
      <c r="E79" t="s">
        <v>39</v>
      </c>
      <c r="F79" s="52">
        <v>42156</v>
      </c>
      <c r="G79">
        <v>124.1</v>
      </c>
      <c r="H79">
        <v>130.4</v>
      </c>
      <c r="I79">
        <v>122.1</v>
      </c>
      <c r="J79">
        <v>128.69999999999999</v>
      </c>
      <c r="K79">
        <v>114.1</v>
      </c>
      <c r="L79">
        <v>133.19999999999999</v>
      </c>
      <c r="M79">
        <v>135.19999999999999</v>
      </c>
      <c r="N79">
        <v>131.9</v>
      </c>
      <c r="O79">
        <v>96.3</v>
      </c>
      <c r="P79">
        <v>123</v>
      </c>
      <c r="Q79">
        <v>121.1</v>
      </c>
      <c r="R79">
        <v>131.19999999999999</v>
      </c>
      <c r="S79">
        <v>126.6</v>
      </c>
      <c r="T79">
        <v>128.19999999999999</v>
      </c>
      <c r="U79">
        <v>128.4</v>
      </c>
      <c r="V79">
        <v>125.1</v>
      </c>
      <c r="W79">
        <v>128</v>
      </c>
      <c r="X79">
        <v>119</v>
      </c>
      <c r="Y79">
        <v>122.6</v>
      </c>
      <c r="Z79">
        <v>122.8</v>
      </c>
      <c r="AA79">
        <v>120.4</v>
      </c>
      <c r="AB79">
        <v>114.2</v>
      </c>
      <c r="AC79">
        <v>117.9</v>
      </c>
      <c r="AD79">
        <v>122</v>
      </c>
      <c r="AE79">
        <v>113</v>
      </c>
      <c r="AF79">
        <v>117.9</v>
      </c>
      <c r="AG79">
        <v>124.1</v>
      </c>
      <c r="AH79">
        <f t="shared" si="3"/>
        <v>3197.4</v>
      </c>
    </row>
    <row r="80" spans="1:34" hidden="1" x14ac:dyDescent="0.3">
      <c r="A80" t="s">
        <v>30</v>
      </c>
      <c r="B80">
        <v>2015</v>
      </c>
      <c r="C80" t="s">
        <v>40</v>
      </c>
      <c r="D80" t="str">
        <f t="shared" si="2"/>
        <v>July</v>
      </c>
      <c r="E80" t="s">
        <v>40</v>
      </c>
      <c r="F80" s="52">
        <v>42186</v>
      </c>
      <c r="G80">
        <v>124</v>
      </c>
      <c r="H80">
        <v>131.5</v>
      </c>
      <c r="I80">
        <v>122</v>
      </c>
      <c r="J80">
        <v>128.69999999999999</v>
      </c>
      <c r="K80">
        <v>113.5</v>
      </c>
      <c r="L80">
        <v>133.30000000000001</v>
      </c>
      <c r="M80">
        <v>140.80000000000001</v>
      </c>
      <c r="N80">
        <v>133.80000000000001</v>
      </c>
      <c r="O80">
        <v>94.1</v>
      </c>
      <c r="P80">
        <v>123.4</v>
      </c>
      <c r="Q80">
        <v>121</v>
      </c>
      <c r="R80">
        <v>131.69999999999999</v>
      </c>
      <c r="S80">
        <v>127.5</v>
      </c>
      <c r="T80">
        <v>129.4</v>
      </c>
      <c r="U80">
        <v>128.80000000000001</v>
      </c>
      <c r="V80">
        <v>125.5</v>
      </c>
      <c r="W80">
        <v>128.30000000000001</v>
      </c>
      <c r="X80">
        <v>119.9</v>
      </c>
      <c r="Y80">
        <v>123</v>
      </c>
      <c r="Z80">
        <v>123</v>
      </c>
      <c r="AA80">
        <v>120.8</v>
      </c>
      <c r="AB80">
        <v>114.1</v>
      </c>
      <c r="AC80">
        <v>118</v>
      </c>
      <c r="AD80">
        <v>122.9</v>
      </c>
      <c r="AE80">
        <v>112.7</v>
      </c>
      <c r="AF80">
        <v>118.1</v>
      </c>
      <c r="AG80">
        <v>124.7</v>
      </c>
      <c r="AH80">
        <f t="shared" si="3"/>
        <v>3209.8</v>
      </c>
    </row>
    <row r="81" spans="1:34" hidden="1" x14ac:dyDescent="0.3">
      <c r="A81" t="s">
        <v>30</v>
      </c>
      <c r="B81">
        <v>2015</v>
      </c>
      <c r="C81" t="s">
        <v>41</v>
      </c>
      <c r="D81" t="str">
        <f t="shared" si="2"/>
        <v>August</v>
      </c>
      <c r="E81" t="s">
        <v>41</v>
      </c>
      <c r="F81" s="52">
        <v>42217</v>
      </c>
      <c r="G81">
        <v>124.7</v>
      </c>
      <c r="H81">
        <v>131.30000000000001</v>
      </c>
      <c r="I81">
        <v>121.3</v>
      </c>
      <c r="J81">
        <v>128.80000000000001</v>
      </c>
      <c r="K81">
        <v>114</v>
      </c>
      <c r="L81">
        <v>134.19999999999999</v>
      </c>
      <c r="M81">
        <v>153.6</v>
      </c>
      <c r="N81">
        <v>137.9</v>
      </c>
      <c r="O81">
        <v>93.1</v>
      </c>
      <c r="P81">
        <v>123.9</v>
      </c>
      <c r="Q81">
        <v>121.5</v>
      </c>
      <c r="R81">
        <v>132.5</v>
      </c>
      <c r="S81">
        <v>129.80000000000001</v>
      </c>
      <c r="T81">
        <v>130.1</v>
      </c>
      <c r="U81">
        <v>129.5</v>
      </c>
      <c r="V81">
        <v>126.3</v>
      </c>
      <c r="W81">
        <v>129</v>
      </c>
      <c r="X81">
        <v>120.9</v>
      </c>
      <c r="Y81">
        <v>123.8</v>
      </c>
      <c r="Z81">
        <v>123.7</v>
      </c>
      <c r="AA81">
        <v>121.1</v>
      </c>
      <c r="AB81">
        <v>113.6</v>
      </c>
      <c r="AC81">
        <v>118.5</v>
      </c>
      <c r="AD81">
        <v>123.6</v>
      </c>
      <c r="AE81">
        <v>112.5</v>
      </c>
      <c r="AF81">
        <v>118.2</v>
      </c>
      <c r="AG81">
        <v>126.1</v>
      </c>
      <c r="AH81">
        <f t="shared" si="3"/>
        <v>3237.3999999999996</v>
      </c>
    </row>
    <row r="82" spans="1:34" hidden="1" x14ac:dyDescent="0.3">
      <c r="A82" t="s">
        <v>30</v>
      </c>
      <c r="B82">
        <v>2015</v>
      </c>
      <c r="C82" t="s">
        <v>42</v>
      </c>
      <c r="D82" t="str">
        <f t="shared" si="2"/>
        <v>September</v>
      </c>
      <c r="E82" t="s">
        <v>42</v>
      </c>
      <c r="F82" s="52">
        <v>42248</v>
      </c>
      <c r="G82">
        <v>125.1</v>
      </c>
      <c r="H82">
        <v>131.1</v>
      </c>
      <c r="I82">
        <v>120.7</v>
      </c>
      <c r="J82">
        <v>129.19999999999999</v>
      </c>
      <c r="K82">
        <v>114.7</v>
      </c>
      <c r="L82">
        <v>132.30000000000001</v>
      </c>
      <c r="M82">
        <v>158.9</v>
      </c>
      <c r="N82">
        <v>142.1</v>
      </c>
      <c r="O82">
        <v>92.5</v>
      </c>
      <c r="P82">
        <v>125.4</v>
      </c>
      <c r="Q82">
        <v>121.9</v>
      </c>
      <c r="R82">
        <v>132.69999999999999</v>
      </c>
      <c r="S82">
        <v>131</v>
      </c>
      <c r="T82">
        <v>131</v>
      </c>
      <c r="U82">
        <v>130.4</v>
      </c>
      <c r="V82">
        <v>126.8</v>
      </c>
      <c r="W82">
        <v>129.9</v>
      </c>
      <c r="X82">
        <v>121.6</v>
      </c>
      <c r="Y82">
        <v>123.7</v>
      </c>
      <c r="Z82">
        <v>124.5</v>
      </c>
      <c r="AA82">
        <v>121.4</v>
      </c>
      <c r="AB82">
        <v>113.8</v>
      </c>
      <c r="AC82">
        <v>119.6</v>
      </c>
      <c r="AD82">
        <v>124.5</v>
      </c>
      <c r="AE82">
        <v>113.7</v>
      </c>
      <c r="AF82">
        <v>118.8</v>
      </c>
      <c r="AG82">
        <v>127</v>
      </c>
      <c r="AH82">
        <f t="shared" si="3"/>
        <v>3257.3</v>
      </c>
    </row>
    <row r="83" spans="1:34" hidden="1" x14ac:dyDescent="0.3">
      <c r="A83" t="s">
        <v>30</v>
      </c>
      <c r="B83">
        <v>2015</v>
      </c>
      <c r="C83" t="s">
        <v>43</v>
      </c>
      <c r="D83" t="str">
        <f t="shared" si="2"/>
        <v>October</v>
      </c>
      <c r="E83" t="s">
        <v>43</v>
      </c>
      <c r="F83" s="52">
        <v>42278</v>
      </c>
      <c r="G83">
        <v>125.6</v>
      </c>
      <c r="H83">
        <v>130.4</v>
      </c>
      <c r="I83">
        <v>120.8</v>
      </c>
      <c r="J83">
        <v>129.4</v>
      </c>
      <c r="K83">
        <v>115.8</v>
      </c>
      <c r="L83">
        <v>133.19999999999999</v>
      </c>
      <c r="M83">
        <v>157.69999999999999</v>
      </c>
      <c r="N83">
        <v>154.19999999999999</v>
      </c>
      <c r="O83">
        <v>93.7</v>
      </c>
      <c r="P83">
        <v>126.6</v>
      </c>
      <c r="Q83">
        <v>122.3</v>
      </c>
      <c r="R83">
        <v>133.1</v>
      </c>
      <c r="S83">
        <v>131.80000000000001</v>
      </c>
      <c r="T83">
        <v>131.5</v>
      </c>
      <c r="U83">
        <v>131.1</v>
      </c>
      <c r="V83">
        <v>127.3</v>
      </c>
      <c r="W83">
        <v>130.6</v>
      </c>
      <c r="X83">
        <v>122.4</v>
      </c>
      <c r="Y83">
        <v>124.4</v>
      </c>
      <c r="Z83">
        <v>125.1</v>
      </c>
      <c r="AA83">
        <v>122</v>
      </c>
      <c r="AB83">
        <v>113.8</v>
      </c>
      <c r="AC83">
        <v>120.1</v>
      </c>
      <c r="AD83">
        <v>125.1</v>
      </c>
      <c r="AE83">
        <v>114.2</v>
      </c>
      <c r="AF83">
        <v>119.2</v>
      </c>
      <c r="AG83">
        <v>127.7</v>
      </c>
      <c r="AH83">
        <f t="shared" si="3"/>
        <v>3281.3999999999996</v>
      </c>
    </row>
    <row r="84" spans="1:34" hidden="1" x14ac:dyDescent="0.3">
      <c r="A84" t="s">
        <v>30</v>
      </c>
      <c r="B84">
        <v>2015</v>
      </c>
      <c r="C84" t="s">
        <v>45</v>
      </c>
      <c r="D84" t="str">
        <f t="shared" si="2"/>
        <v>November</v>
      </c>
      <c r="E84" t="s">
        <v>45</v>
      </c>
      <c r="F84" s="52">
        <v>42309</v>
      </c>
      <c r="G84">
        <v>126.1</v>
      </c>
      <c r="H84">
        <v>130.6</v>
      </c>
      <c r="I84">
        <v>121.7</v>
      </c>
      <c r="J84">
        <v>129.5</v>
      </c>
      <c r="K84">
        <v>117.8</v>
      </c>
      <c r="L84">
        <v>132.1</v>
      </c>
      <c r="M84">
        <v>155.19999999999999</v>
      </c>
      <c r="N84">
        <v>160.80000000000001</v>
      </c>
      <c r="O84">
        <v>94.5</v>
      </c>
      <c r="P84">
        <v>128.30000000000001</v>
      </c>
      <c r="Q84">
        <v>123.1</v>
      </c>
      <c r="R84">
        <v>134.19999999999999</v>
      </c>
      <c r="S84">
        <v>132.4</v>
      </c>
      <c r="T84">
        <v>132.19999999999999</v>
      </c>
      <c r="U84">
        <v>132.1</v>
      </c>
      <c r="V84">
        <v>128.19999999999999</v>
      </c>
      <c r="W84">
        <v>131.5</v>
      </c>
      <c r="X84">
        <v>122.9</v>
      </c>
      <c r="Y84">
        <v>125.6</v>
      </c>
      <c r="Z84">
        <v>125.6</v>
      </c>
      <c r="AA84">
        <v>122.6</v>
      </c>
      <c r="AB84">
        <v>114</v>
      </c>
      <c r="AC84">
        <v>120.9</v>
      </c>
      <c r="AD84">
        <v>125.8</v>
      </c>
      <c r="AE84">
        <v>114.2</v>
      </c>
      <c r="AF84">
        <v>119.6</v>
      </c>
      <c r="AG84">
        <v>128.30000000000001</v>
      </c>
      <c r="AH84">
        <f t="shared" si="3"/>
        <v>3301.4999999999995</v>
      </c>
    </row>
    <row r="85" spans="1:34" hidden="1" x14ac:dyDescent="0.3">
      <c r="A85" t="s">
        <v>30</v>
      </c>
      <c r="B85">
        <v>2015</v>
      </c>
      <c r="C85" t="s">
        <v>46</v>
      </c>
      <c r="D85" t="str">
        <f t="shared" si="2"/>
        <v>December</v>
      </c>
      <c r="E85" t="s">
        <v>46</v>
      </c>
      <c r="F85" s="52">
        <v>42339</v>
      </c>
      <c r="G85">
        <v>126.3</v>
      </c>
      <c r="H85">
        <v>131.30000000000001</v>
      </c>
      <c r="I85">
        <v>123.3</v>
      </c>
      <c r="J85">
        <v>129.80000000000001</v>
      </c>
      <c r="K85">
        <v>118.3</v>
      </c>
      <c r="L85">
        <v>131.6</v>
      </c>
      <c r="M85">
        <v>145.5</v>
      </c>
      <c r="N85">
        <v>162.1</v>
      </c>
      <c r="O85">
        <v>95.4</v>
      </c>
      <c r="P85">
        <v>128.9</v>
      </c>
      <c r="Q85">
        <v>123.3</v>
      </c>
      <c r="R85">
        <v>135.1</v>
      </c>
      <c r="S85">
        <v>131.4</v>
      </c>
      <c r="T85">
        <v>133.1</v>
      </c>
      <c r="U85">
        <v>132.5</v>
      </c>
      <c r="V85">
        <v>128.5</v>
      </c>
      <c r="W85">
        <v>131.9</v>
      </c>
      <c r="X85">
        <v>122.4</v>
      </c>
      <c r="Y85">
        <v>125.7</v>
      </c>
      <c r="Z85">
        <v>126</v>
      </c>
      <c r="AA85">
        <v>123.1</v>
      </c>
      <c r="AB85">
        <v>114</v>
      </c>
      <c r="AC85">
        <v>121.6</v>
      </c>
      <c r="AD85">
        <v>125.6</v>
      </c>
      <c r="AE85">
        <v>114.1</v>
      </c>
      <c r="AF85">
        <v>119.8</v>
      </c>
      <c r="AG85">
        <v>127.9</v>
      </c>
      <c r="AH85">
        <f t="shared" si="3"/>
        <v>3300.6</v>
      </c>
    </row>
    <row r="86" spans="1:34" x14ac:dyDescent="0.3">
      <c r="A86" t="s">
        <v>34</v>
      </c>
      <c r="B86">
        <v>2015</v>
      </c>
      <c r="C86" t="s">
        <v>31</v>
      </c>
      <c r="D86" t="str">
        <f t="shared" si="2"/>
        <v>January</v>
      </c>
      <c r="E86" t="s">
        <v>31</v>
      </c>
      <c r="F86" s="52">
        <v>42005</v>
      </c>
      <c r="G86">
        <v>123.4</v>
      </c>
      <c r="H86">
        <v>123.9</v>
      </c>
      <c r="I86">
        <v>123.8</v>
      </c>
      <c r="J86">
        <v>125</v>
      </c>
      <c r="K86">
        <v>108.5</v>
      </c>
      <c r="L86">
        <v>126.2</v>
      </c>
      <c r="M86">
        <v>133</v>
      </c>
      <c r="N86">
        <v>119.1</v>
      </c>
      <c r="O86">
        <v>99</v>
      </c>
      <c r="P86">
        <v>120.3</v>
      </c>
      <c r="Q86">
        <v>117.3</v>
      </c>
      <c r="R86">
        <v>126.7</v>
      </c>
      <c r="S86">
        <v>123.1</v>
      </c>
      <c r="T86">
        <v>124</v>
      </c>
      <c r="U86">
        <v>123.1</v>
      </c>
      <c r="V86">
        <v>119.3</v>
      </c>
      <c r="W86">
        <v>122.5</v>
      </c>
      <c r="X86">
        <v>117.3</v>
      </c>
      <c r="Y86">
        <v>116.5</v>
      </c>
      <c r="Z86">
        <v>118.1</v>
      </c>
      <c r="AA86">
        <v>115.5</v>
      </c>
      <c r="AB86">
        <v>109.4</v>
      </c>
      <c r="AC86">
        <v>114.3</v>
      </c>
      <c r="AD86">
        <v>119.7</v>
      </c>
      <c r="AE86">
        <v>110.7</v>
      </c>
      <c r="AF86">
        <v>114</v>
      </c>
      <c r="AG86">
        <v>119.5</v>
      </c>
      <c r="AH86">
        <f t="shared" si="3"/>
        <v>3093.7</v>
      </c>
    </row>
    <row r="87" spans="1:34" x14ac:dyDescent="0.3">
      <c r="A87" t="s">
        <v>34</v>
      </c>
      <c r="B87">
        <v>2015</v>
      </c>
      <c r="C87" t="s">
        <v>35</v>
      </c>
      <c r="D87" t="str">
        <f t="shared" si="2"/>
        <v>February</v>
      </c>
      <c r="E87" t="s">
        <v>35</v>
      </c>
      <c r="F87" s="52">
        <v>42036</v>
      </c>
      <c r="G87">
        <v>123.7</v>
      </c>
      <c r="H87">
        <v>125.1</v>
      </c>
      <c r="I87">
        <v>121.1</v>
      </c>
      <c r="J87">
        <v>125.7</v>
      </c>
      <c r="K87">
        <v>109.1</v>
      </c>
      <c r="L87">
        <v>125.8</v>
      </c>
      <c r="M87">
        <v>129.4</v>
      </c>
      <c r="N87">
        <v>120.9</v>
      </c>
      <c r="O87">
        <v>98.3</v>
      </c>
      <c r="P87">
        <v>121.6</v>
      </c>
      <c r="Q87">
        <v>118</v>
      </c>
      <c r="R87">
        <v>127.6</v>
      </c>
      <c r="S87">
        <v>123.1</v>
      </c>
      <c r="T87">
        <v>125.2</v>
      </c>
      <c r="U87">
        <v>123.8</v>
      </c>
      <c r="V87">
        <v>120.1</v>
      </c>
      <c r="W87">
        <v>123.3</v>
      </c>
      <c r="X87">
        <v>118.1</v>
      </c>
      <c r="Y87">
        <v>117.7</v>
      </c>
      <c r="Z87">
        <v>118.7</v>
      </c>
      <c r="AA87">
        <v>116.3</v>
      </c>
      <c r="AB87">
        <v>108.7</v>
      </c>
      <c r="AC87">
        <v>114.9</v>
      </c>
      <c r="AD87">
        <v>119.7</v>
      </c>
      <c r="AE87">
        <v>111.2</v>
      </c>
      <c r="AF87">
        <v>114.1</v>
      </c>
      <c r="AG87">
        <v>119.7</v>
      </c>
      <c r="AH87">
        <f t="shared" si="3"/>
        <v>3101.1999999999989</v>
      </c>
    </row>
    <row r="88" spans="1:34" x14ac:dyDescent="0.3">
      <c r="A88" t="s">
        <v>34</v>
      </c>
      <c r="B88">
        <v>2015</v>
      </c>
      <c r="C88" t="s">
        <v>36</v>
      </c>
      <c r="D88" t="str">
        <f t="shared" si="2"/>
        <v>March</v>
      </c>
      <c r="E88" t="s">
        <v>36</v>
      </c>
      <c r="F88" s="52">
        <v>42064</v>
      </c>
      <c r="G88">
        <v>123.5</v>
      </c>
      <c r="H88">
        <v>125.4</v>
      </c>
      <c r="I88">
        <v>116.8</v>
      </c>
      <c r="J88">
        <v>126</v>
      </c>
      <c r="K88">
        <v>109.2</v>
      </c>
      <c r="L88">
        <v>127.6</v>
      </c>
      <c r="M88">
        <v>129.19999999999999</v>
      </c>
      <c r="N88">
        <v>122.4</v>
      </c>
      <c r="O88">
        <v>97</v>
      </c>
      <c r="P88">
        <v>122.1</v>
      </c>
      <c r="Q88">
        <v>118.1</v>
      </c>
      <c r="R88">
        <v>128.4</v>
      </c>
      <c r="S88">
        <v>123.4</v>
      </c>
      <c r="T88">
        <v>125.8</v>
      </c>
      <c r="U88">
        <v>124.3</v>
      </c>
      <c r="V88">
        <v>120.4</v>
      </c>
      <c r="W88">
        <v>123.7</v>
      </c>
      <c r="X88">
        <v>118.6</v>
      </c>
      <c r="Y88">
        <v>118.3</v>
      </c>
      <c r="Z88">
        <v>119.2</v>
      </c>
      <c r="AA88">
        <v>116.7</v>
      </c>
      <c r="AB88">
        <v>109.9</v>
      </c>
      <c r="AC88">
        <v>115.4</v>
      </c>
      <c r="AD88">
        <v>120.1</v>
      </c>
      <c r="AE88">
        <v>111</v>
      </c>
      <c r="AF88">
        <v>114.7</v>
      </c>
      <c r="AG88">
        <v>120.2</v>
      </c>
      <c r="AH88">
        <f t="shared" si="3"/>
        <v>3107.1999999999994</v>
      </c>
    </row>
    <row r="89" spans="1:34" x14ac:dyDescent="0.3">
      <c r="A89" t="s">
        <v>34</v>
      </c>
      <c r="B89">
        <v>2015</v>
      </c>
      <c r="C89" t="s">
        <v>37</v>
      </c>
      <c r="D89" t="str">
        <f t="shared" si="2"/>
        <v>April</v>
      </c>
      <c r="E89" t="s">
        <v>37</v>
      </c>
      <c r="F89" s="52">
        <v>42095</v>
      </c>
      <c r="G89">
        <v>123.5</v>
      </c>
      <c r="H89">
        <v>126.4</v>
      </c>
      <c r="I89">
        <v>114.4</v>
      </c>
      <c r="J89">
        <v>126.6</v>
      </c>
      <c r="K89">
        <v>109.2</v>
      </c>
      <c r="L89">
        <v>132.5</v>
      </c>
      <c r="M89">
        <v>128.6</v>
      </c>
      <c r="N89">
        <v>124.8</v>
      </c>
      <c r="O89">
        <v>95.7</v>
      </c>
      <c r="P89">
        <v>122.4</v>
      </c>
      <c r="Q89">
        <v>118.5</v>
      </c>
      <c r="R89">
        <v>129.1</v>
      </c>
      <c r="S89">
        <v>124</v>
      </c>
      <c r="T89">
        <v>126.9</v>
      </c>
      <c r="U89">
        <v>124.7</v>
      </c>
      <c r="V89">
        <v>120.8</v>
      </c>
      <c r="W89">
        <v>124.1</v>
      </c>
      <c r="X89">
        <v>119.2</v>
      </c>
      <c r="Y89">
        <v>118.7</v>
      </c>
      <c r="Z89">
        <v>119.7</v>
      </c>
      <c r="AA89">
        <v>117.1</v>
      </c>
      <c r="AB89">
        <v>110.1</v>
      </c>
      <c r="AC89">
        <v>115.9</v>
      </c>
      <c r="AD89">
        <v>121</v>
      </c>
      <c r="AE89">
        <v>111.7</v>
      </c>
      <c r="AF89">
        <v>115.1</v>
      </c>
      <c r="AG89">
        <v>120.7</v>
      </c>
      <c r="AH89">
        <f t="shared" si="3"/>
        <v>3120.6999999999994</v>
      </c>
    </row>
    <row r="90" spans="1:34" x14ac:dyDescent="0.3">
      <c r="A90" t="s">
        <v>34</v>
      </c>
      <c r="B90">
        <v>2015</v>
      </c>
      <c r="C90" t="s">
        <v>38</v>
      </c>
      <c r="D90" t="str">
        <f t="shared" si="2"/>
        <v>May</v>
      </c>
      <c r="E90" t="s">
        <v>38</v>
      </c>
      <c r="F90" s="52">
        <v>42125</v>
      </c>
      <c r="G90">
        <v>123.6</v>
      </c>
      <c r="H90">
        <v>128</v>
      </c>
      <c r="I90">
        <v>115</v>
      </c>
      <c r="J90">
        <v>127.3</v>
      </c>
      <c r="K90">
        <v>109.8</v>
      </c>
      <c r="L90">
        <v>132.6</v>
      </c>
      <c r="M90">
        <v>130.9</v>
      </c>
      <c r="N90">
        <v>130.5</v>
      </c>
      <c r="O90">
        <v>95.3</v>
      </c>
      <c r="P90">
        <v>123.4</v>
      </c>
      <c r="Q90">
        <v>119.2</v>
      </c>
      <c r="R90">
        <v>129.80000000000001</v>
      </c>
      <c r="S90">
        <v>125</v>
      </c>
      <c r="T90">
        <v>127.9</v>
      </c>
      <c r="U90">
        <v>125.4</v>
      </c>
      <c r="V90">
        <v>121.3</v>
      </c>
      <c r="W90">
        <v>124.7</v>
      </c>
      <c r="X90">
        <v>119.6</v>
      </c>
      <c r="Y90">
        <v>119.2</v>
      </c>
      <c r="Z90">
        <v>120.2</v>
      </c>
      <c r="AA90">
        <v>117.7</v>
      </c>
      <c r="AB90">
        <v>112</v>
      </c>
      <c r="AC90">
        <v>116.3</v>
      </c>
      <c r="AD90">
        <v>121.4</v>
      </c>
      <c r="AE90">
        <v>112.3</v>
      </c>
      <c r="AF90">
        <v>116.1</v>
      </c>
      <c r="AG90">
        <v>121.6</v>
      </c>
      <c r="AH90">
        <f t="shared" si="3"/>
        <v>3144.5</v>
      </c>
    </row>
    <row r="91" spans="1:34" x14ac:dyDescent="0.3">
      <c r="A91" t="s">
        <v>34</v>
      </c>
      <c r="B91">
        <v>2015</v>
      </c>
      <c r="C91" t="s">
        <v>39</v>
      </c>
      <c r="D91" t="str">
        <f t="shared" si="2"/>
        <v>June</v>
      </c>
      <c r="E91" t="s">
        <v>39</v>
      </c>
      <c r="F91" s="52">
        <v>42156</v>
      </c>
      <c r="G91">
        <v>123.9</v>
      </c>
      <c r="H91">
        <v>131.80000000000001</v>
      </c>
      <c r="I91">
        <v>121.6</v>
      </c>
      <c r="J91">
        <v>128.19999999999999</v>
      </c>
      <c r="K91">
        <v>111.1</v>
      </c>
      <c r="L91">
        <v>132.80000000000001</v>
      </c>
      <c r="M91">
        <v>139.1</v>
      </c>
      <c r="N91">
        <v>137.4</v>
      </c>
      <c r="O91">
        <v>94.1</v>
      </c>
      <c r="P91">
        <v>125.5</v>
      </c>
      <c r="Q91">
        <v>119.8</v>
      </c>
      <c r="R91">
        <v>130.9</v>
      </c>
      <c r="S91">
        <v>127.3</v>
      </c>
      <c r="T91">
        <v>129.19999999999999</v>
      </c>
      <c r="U91">
        <v>126.4</v>
      </c>
      <c r="V91">
        <v>122</v>
      </c>
      <c r="W91">
        <v>125.7</v>
      </c>
      <c r="X91">
        <v>119</v>
      </c>
      <c r="Y91">
        <v>119.8</v>
      </c>
      <c r="Z91">
        <v>121.1</v>
      </c>
      <c r="AA91">
        <v>118.5</v>
      </c>
      <c r="AB91">
        <v>112.9</v>
      </c>
      <c r="AC91">
        <v>116.9</v>
      </c>
      <c r="AD91">
        <v>123.1</v>
      </c>
      <c r="AE91">
        <v>112.8</v>
      </c>
      <c r="AF91">
        <v>117</v>
      </c>
      <c r="AG91">
        <v>123</v>
      </c>
      <c r="AH91">
        <f t="shared" si="3"/>
        <v>3187.9000000000005</v>
      </c>
    </row>
    <row r="92" spans="1:34" x14ac:dyDescent="0.3">
      <c r="A92" t="s">
        <v>34</v>
      </c>
      <c r="B92">
        <v>2015</v>
      </c>
      <c r="C92" t="s">
        <v>40</v>
      </c>
      <c r="D92" t="str">
        <f t="shared" si="2"/>
        <v>July</v>
      </c>
      <c r="E92" t="s">
        <v>40</v>
      </c>
      <c r="F92" s="52">
        <v>42186</v>
      </c>
      <c r="G92">
        <v>123.7</v>
      </c>
      <c r="H92">
        <v>132.5</v>
      </c>
      <c r="I92">
        <v>121</v>
      </c>
      <c r="J92">
        <v>128.30000000000001</v>
      </c>
      <c r="K92">
        <v>110.9</v>
      </c>
      <c r="L92">
        <v>133.1</v>
      </c>
      <c r="M92">
        <v>145.1</v>
      </c>
      <c r="N92">
        <v>139.1</v>
      </c>
      <c r="O92">
        <v>91.3</v>
      </c>
      <c r="P92">
        <v>126.1</v>
      </c>
      <c r="Q92">
        <v>119.9</v>
      </c>
      <c r="R92">
        <v>131.4</v>
      </c>
      <c r="S92">
        <v>128.19999999999999</v>
      </c>
      <c r="T92">
        <v>130.4</v>
      </c>
      <c r="U92">
        <v>126.7</v>
      </c>
      <c r="V92">
        <v>122.3</v>
      </c>
      <c r="W92">
        <v>126.1</v>
      </c>
      <c r="X92">
        <v>119.9</v>
      </c>
      <c r="Y92">
        <v>120.1</v>
      </c>
      <c r="Z92">
        <v>121.3</v>
      </c>
      <c r="AA92">
        <v>119</v>
      </c>
      <c r="AB92">
        <v>112.7</v>
      </c>
      <c r="AC92">
        <v>117.2</v>
      </c>
      <c r="AD92">
        <v>124.4</v>
      </c>
      <c r="AE92">
        <v>112.3</v>
      </c>
      <c r="AF92">
        <v>117.2</v>
      </c>
      <c r="AG92">
        <v>123.6</v>
      </c>
      <c r="AH92">
        <f t="shared" si="3"/>
        <v>3200.2000000000003</v>
      </c>
    </row>
    <row r="93" spans="1:34" x14ac:dyDescent="0.3">
      <c r="A93" t="s">
        <v>34</v>
      </c>
      <c r="B93">
        <v>2015</v>
      </c>
      <c r="C93" t="s">
        <v>41</v>
      </c>
      <c r="D93" t="str">
        <f t="shared" si="2"/>
        <v>August</v>
      </c>
      <c r="E93" t="s">
        <v>41</v>
      </c>
      <c r="F93" s="52">
        <v>42217</v>
      </c>
      <c r="G93">
        <v>124.2</v>
      </c>
      <c r="H93">
        <v>131.4</v>
      </c>
      <c r="I93">
        <v>120.1</v>
      </c>
      <c r="J93">
        <v>128.5</v>
      </c>
      <c r="K93">
        <v>111.4</v>
      </c>
      <c r="L93">
        <v>132.30000000000001</v>
      </c>
      <c r="M93">
        <v>157.6</v>
      </c>
      <c r="N93">
        <v>144</v>
      </c>
      <c r="O93">
        <v>90.5</v>
      </c>
      <c r="P93">
        <v>126.8</v>
      </c>
      <c r="Q93">
        <v>120.4</v>
      </c>
      <c r="R93">
        <v>132.1</v>
      </c>
      <c r="S93">
        <v>130.30000000000001</v>
      </c>
      <c r="T93">
        <v>131.19999999999999</v>
      </c>
      <c r="U93">
        <v>127.2</v>
      </c>
      <c r="V93">
        <v>122.9</v>
      </c>
      <c r="W93">
        <v>126.6</v>
      </c>
      <c r="X93">
        <v>120.9</v>
      </c>
      <c r="Y93">
        <v>120.6</v>
      </c>
      <c r="Z93">
        <v>122</v>
      </c>
      <c r="AA93">
        <v>119.4</v>
      </c>
      <c r="AB93">
        <v>111.7</v>
      </c>
      <c r="AC93">
        <v>117.8</v>
      </c>
      <c r="AD93">
        <v>125.1</v>
      </c>
      <c r="AE93">
        <v>112.3</v>
      </c>
      <c r="AF93">
        <v>117.2</v>
      </c>
      <c r="AG93">
        <v>124.8</v>
      </c>
      <c r="AH93">
        <f t="shared" si="3"/>
        <v>3224.5</v>
      </c>
    </row>
    <row r="94" spans="1:34" x14ac:dyDescent="0.3">
      <c r="A94" t="s">
        <v>34</v>
      </c>
      <c r="B94">
        <v>2015</v>
      </c>
      <c r="C94" t="s">
        <v>42</v>
      </c>
      <c r="D94" t="str">
        <f t="shared" si="2"/>
        <v>September</v>
      </c>
      <c r="E94" t="s">
        <v>42</v>
      </c>
      <c r="F94" s="52">
        <v>42248</v>
      </c>
      <c r="G94">
        <v>124.6</v>
      </c>
      <c r="H94">
        <v>130.4</v>
      </c>
      <c r="I94">
        <v>118.7</v>
      </c>
      <c r="J94">
        <v>128.9</v>
      </c>
      <c r="K94">
        <v>111.9</v>
      </c>
      <c r="L94">
        <v>128.4</v>
      </c>
      <c r="M94">
        <v>162.19999999999999</v>
      </c>
      <c r="N94">
        <v>150</v>
      </c>
      <c r="O94">
        <v>90.4</v>
      </c>
      <c r="P94">
        <v>128.4</v>
      </c>
      <c r="Q94">
        <v>120.7</v>
      </c>
      <c r="R94">
        <v>132.5</v>
      </c>
      <c r="S94">
        <v>131.19999999999999</v>
      </c>
      <c r="T94">
        <v>132</v>
      </c>
      <c r="U94">
        <v>127.9</v>
      </c>
      <c r="V94">
        <v>123.4</v>
      </c>
      <c r="W94">
        <v>127.2</v>
      </c>
      <c r="X94">
        <v>121.6</v>
      </c>
      <c r="Y94">
        <v>120.4</v>
      </c>
      <c r="Z94">
        <v>122.6</v>
      </c>
      <c r="AA94">
        <v>119.8</v>
      </c>
      <c r="AB94">
        <v>111.3</v>
      </c>
      <c r="AC94">
        <v>118.3</v>
      </c>
      <c r="AD94">
        <v>125.7</v>
      </c>
      <c r="AE94">
        <v>113.4</v>
      </c>
      <c r="AF94">
        <v>117.5</v>
      </c>
      <c r="AG94">
        <v>125.4</v>
      </c>
      <c r="AH94">
        <f t="shared" si="3"/>
        <v>3239.4000000000005</v>
      </c>
    </row>
    <row r="95" spans="1:34" x14ac:dyDescent="0.3">
      <c r="A95" t="s">
        <v>34</v>
      </c>
      <c r="B95">
        <v>2015</v>
      </c>
      <c r="C95" t="s">
        <v>43</v>
      </c>
      <c r="D95" t="str">
        <f t="shared" si="2"/>
        <v>October</v>
      </c>
      <c r="E95" t="s">
        <v>43</v>
      </c>
      <c r="F95" s="52">
        <v>42278</v>
      </c>
      <c r="G95">
        <v>125</v>
      </c>
      <c r="H95">
        <v>129.80000000000001</v>
      </c>
      <c r="I95">
        <v>118.9</v>
      </c>
      <c r="J95">
        <v>129.1</v>
      </c>
      <c r="K95">
        <v>113.3</v>
      </c>
      <c r="L95">
        <v>129</v>
      </c>
      <c r="M95">
        <v>160.4</v>
      </c>
      <c r="N95">
        <v>165.3</v>
      </c>
      <c r="O95">
        <v>92.3</v>
      </c>
      <c r="P95">
        <v>129.69999999999999</v>
      </c>
      <c r="Q95">
        <v>121.1</v>
      </c>
      <c r="R95">
        <v>133</v>
      </c>
      <c r="S95">
        <v>132.1</v>
      </c>
      <c r="T95">
        <v>132.5</v>
      </c>
      <c r="U95">
        <v>128.5</v>
      </c>
      <c r="V95">
        <v>123.8</v>
      </c>
      <c r="W95">
        <v>127.8</v>
      </c>
      <c r="X95">
        <v>122.4</v>
      </c>
      <c r="Y95">
        <v>120.8</v>
      </c>
      <c r="Z95">
        <v>123</v>
      </c>
      <c r="AA95">
        <v>120.4</v>
      </c>
      <c r="AB95">
        <v>111.4</v>
      </c>
      <c r="AC95">
        <v>118.7</v>
      </c>
      <c r="AD95">
        <v>125.9</v>
      </c>
      <c r="AE95">
        <v>113.9</v>
      </c>
      <c r="AF95">
        <v>117.9</v>
      </c>
      <c r="AG95">
        <v>126.1</v>
      </c>
      <c r="AH95">
        <f t="shared" si="3"/>
        <v>3266.0000000000005</v>
      </c>
    </row>
    <row r="96" spans="1:34" x14ac:dyDescent="0.3">
      <c r="A96" t="s">
        <v>34</v>
      </c>
      <c r="B96">
        <v>2015</v>
      </c>
      <c r="C96" t="s">
        <v>45</v>
      </c>
      <c r="D96" t="str">
        <f t="shared" si="2"/>
        <v>November</v>
      </c>
      <c r="E96" t="s">
        <v>45</v>
      </c>
      <c r="F96" s="52">
        <v>42309</v>
      </c>
      <c r="G96">
        <v>125.4</v>
      </c>
      <c r="H96">
        <v>130.30000000000001</v>
      </c>
      <c r="I96">
        <v>121.6</v>
      </c>
      <c r="J96">
        <v>129.19999999999999</v>
      </c>
      <c r="K96">
        <v>114.9</v>
      </c>
      <c r="L96">
        <v>128.19999999999999</v>
      </c>
      <c r="M96">
        <v>158.4</v>
      </c>
      <c r="N96">
        <v>171.2</v>
      </c>
      <c r="O96">
        <v>93.3</v>
      </c>
      <c r="P96">
        <v>131.19999999999999</v>
      </c>
      <c r="Q96">
        <v>121.7</v>
      </c>
      <c r="R96">
        <v>134</v>
      </c>
      <c r="S96">
        <v>132.69999999999999</v>
      </c>
      <c r="T96">
        <v>133.6</v>
      </c>
      <c r="U96">
        <v>129.30000000000001</v>
      </c>
      <c r="V96">
        <v>124.5</v>
      </c>
      <c r="W96">
        <v>128.6</v>
      </c>
      <c r="X96">
        <v>122.9</v>
      </c>
      <c r="Y96">
        <v>121.6</v>
      </c>
      <c r="Z96">
        <v>123.4</v>
      </c>
      <c r="AA96">
        <v>120.9</v>
      </c>
      <c r="AB96">
        <v>111.5</v>
      </c>
      <c r="AC96">
        <v>119.2</v>
      </c>
      <c r="AD96">
        <v>126.3</v>
      </c>
      <c r="AE96">
        <v>113.8</v>
      </c>
      <c r="AF96">
        <v>118.1</v>
      </c>
      <c r="AG96">
        <v>126.6</v>
      </c>
      <c r="AH96">
        <f t="shared" si="3"/>
        <v>3285.8</v>
      </c>
    </row>
    <row r="97" spans="1:34" x14ac:dyDescent="0.3">
      <c r="A97" t="s">
        <v>34</v>
      </c>
      <c r="B97">
        <v>2015</v>
      </c>
      <c r="C97" t="s">
        <v>46</v>
      </c>
      <c r="D97" t="str">
        <f t="shared" si="2"/>
        <v>December</v>
      </c>
      <c r="E97" t="s">
        <v>46</v>
      </c>
      <c r="F97" s="52">
        <v>42339</v>
      </c>
      <c r="G97">
        <v>125.7</v>
      </c>
      <c r="H97">
        <v>131.4</v>
      </c>
      <c r="I97">
        <v>124.8</v>
      </c>
      <c r="J97">
        <v>129.4</v>
      </c>
      <c r="K97">
        <v>115.3</v>
      </c>
      <c r="L97">
        <v>126.6</v>
      </c>
      <c r="M97">
        <v>146.69999999999999</v>
      </c>
      <c r="N97">
        <v>171.5</v>
      </c>
      <c r="O97">
        <v>94.5</v>
      </c>
      <c r="P97">
        <v>132.1</v>
      </c>
      <c r="Q97">
        <v>122</v>
      </c>
      <c r="R97">
        <v>134.69999999999999</v>
      </c>
      <c r="S97">
        <v>131.4</v>
      </c>
      <c r="T97">
        <v>134.5</v>
      </c>
      <c r="U97">
        <v>129.69999999999999</v>
      </c>
      <c r="V97">
        <v>124.8</v>
      </c>
      <c r="W97">
        <v>129</v>
      </c>
      <c r="X97">
        <v>122.4</v>
      </c>
      <c r="Y97">
        <v>122</v>
      </c>
      <c r="Z97">
        <v>123.6</v>
      </c>
      <c r="AA97">
        <v>121.4</v>
      </c>
      <c r="AB97">
        <v>111.5</v>
      </c>
      <c r="AC97">
        <v>119.6</v>
      </c>
      <c r="AD97">
        <v>126.2</v>
      </c>
      <c r="AE97">
        <v>113.7</v>
      </c>
      <c r="AF97">
        <v>118.3</v>
      </c>
      <c r="AG97">
        <v>126.1</v>
      </c>
      <c r="AH97">
        <f t="shared" si="3"/>
        <v>3282.8</v>
      </c>
    </row>
    <row r="98" spans="1:34" hidden="1" x14ac:dyDescent="0.3">
      <c r="A98" t="s">
        <v>33</v>
      </c>
      <c r="B98">
        <v>2015</v>
      </c>
      <c r="C98" t="s">
        <v>31</v>
      </c>
      <c r="D98" t="str">
        <f t="shared" si="2"/>
        <v>January</v>
      </c>
      <c r="E98" t="s">
        <v>31</v>
      </c>
      <c r="F98" s="52">
        <v>42005</v>
      </c>
      <c r="G98">
        <v>124</v>
      </c>
      <c r="H98">
        <v>125.5</v>
      </c>
      <c r="I98">
        <v>126.6</v>
      </c>
      <c r="J98">
        <v>125.2</v>
      </c>
      <c r="K98">
        <v>104.3</v>
      </c>
      <c r="L98">
        <v>121.3</v>
      </c>
      <c r="M98">
        <v>134.4</v>
      </c>
      <c r="N98">
        <v>122.9</v>
      </c>
      <c r="O98">
        <v>96.1</v>
      </c>
      <c r="P98">
        <v>126.6</v>
      </c>
      <c r="Q98">
        <v>116.5</v>
      </c>
      <c r="R98">
        <v>128</v>
      </c>
      <c r="S98">
        <v>123.5</v>
      </c>
      <c r="T98">
        <v>127.4</v>
      </c>
      <c r="U98">
        <v>121</v>
      </c>
      <c r="V98">
        <v>116.1</v>
      </c>
      <c r="W98">
        <v>120.2</v>
      </c>
      <c r="X98">
        <v>117.3</v>
      </c>
      <c r="Y98">
        <v>113.4</v>
      </c>
      <c r="Z98">
        <v>117.2</v>
      </c>
      <c r="AA98">
        <v>113.7</v>
      </c>
      <c r="AB98">
        <v>107.9</v>
      </c>
      <c r="AC98">
        <v>114.6</v>
      </c>
      <c r="AD98">
        <v>120.8</v>
      </c>
      <c r="AE98">
        <v>111.4</v>
      </c>
      <c r="AF98">
        <v>113.4</v>
      </c>
      <c r="AG98">
        <v>118.5</v>
      </c>
      <c r="AH98">
        <f t="shared" si="3"/>
        <v>3089.3</v>
      </c>
    </row>
    <row r="99" spans="1:34" hidden="1" x14ac:dyDescent="0.3">
      <c r="A99" t="s">
        <v>33</v>
      </c>
      <c r="B99">
        <v>2015</v>
      </c>
      <c r="C99" t="s">
        <v>35</v>
      </c>
      <c r="D99" t="str">
        <f t="shared" si="2"/>
        <v>February</v>
      </c>
      <c r="E99" t="s">
        <v>35</v>
      </c>
      <c r="F99" s="52">
        <v>42036</v>
      </c>
      <c r="G99">
        <v>124.3</v>
      </c>
      <c r="H99">
        <v>126.5</v>
      </c>
      <c r="I99">
        <v>119.5</v>
      </c>
      <c r="J99">
        <v>125.6</v>
      </c>
      <c r="K99">
        <v>104.9</v>
      </c>
      <c r="L99">
        <v>121.6</v>
      </c>
      <c r="M99">
        <v>131.80000000000001</v>
      </c>
      <c r="N99">
        <v>125.1</v>
      </c>
      <c r="O99">
        <v>95</v>
      </c>
      <c r="P99">
        <v>127.7</v>
      </c>
      <c r="Q99">
        <v>116.8</v>
      </c>
      <c r="R99">
        <v>128.6</v>
      </c>
      <c r="S99">
        <v>123.7</v>
      </c>
      <c r="T99">
        <v>128.1</v>
      </c>
      <c r="U99">
        <v>121.3</v>
      </c>
      <c r="V99">
        <v>116.5</v>
      </c>
      <c r="W99">
        <v>120.6</v>
      </c>
      <c r="X99">
        <v>118.1</v>
      </c>
      <c r="Y99">
        <v>114</v>
      </c>
      <c r="Z99">
        <v>117.7</v>
      </c>
      <c r="AA99">
        <v>114.1</v>
      </c>
      <c r="AB99">
        <v>106.8</v>
      </c>
      <c r="AC99">
        <v>114.9</v>
      </c>
      <c r="AD99">
        <v>120.4</v>
      </c>
      <c r="AE99">
        <v>111.7</v>
      </c>
      <c r="AF99">
        <v>113.2</v>
      </c>
      <c r="AG99">
        <v>118.7</v>
      </c>
      <c r="AH99">
        <f t="shared" si="3"/>
        <v>3088.4999999999995</v>
      </c>
    </row>
    <row r="100" spans="1:34" hidden="1" x14ac:dyDescent="0.3">
      <c r="A100" t="s">
        <v>33</v>
      </c>
      <c r="B100">
        <v>2015</v>
      </c>
      <c r="C100" t="s">
        <v>36</v>
      </c>
      <c r="D100" t="str">
        <f t="shared" si="2"/>
        <v>March</v>
      </c>
      <c r="E100" t="s">
        <v>36</v>
      </c>
      <c r="F100" s="52">
        <v>42064</v>
      </c>
      <c r="G100">
        <v>124</v>
      </c>
      <c r="H100">
        <v>126.7</v>
      </c>
      <c r="I100">
        <v>113.5</v>
      </c>
      <c r="J100">
        <v>125.9</v>
      </c>
      <c r="K100">
        <v>104.8</v>
      </c>
      <c r="L100">
        <v>123.8</v>
      </c>
      <c r="M100">
        <v>131.4</v>
      </c>
      <c r="N100">
        <v>127.2</v>
      </c>
      <c r="O100">
        <v>93.2</v>
      </c>
      <c r="P100">
        <v>127.4</v>
      </c>
      <c r="Q100">
        <v>117</v>
      </c>
      <c r="R100">
        <v>129.19999999999999</v>
      </c>
      <c r="S100">
        <v>123.9</v>
      </c>
      <c r="T100">
        <v>128.80000000000001</v>
      </c>
      <c r="U100">
        <v>121.7</v>
      </c>
      <c r="V100">
        <v>116.9</v>
      </c>
      <c r="W100">
        <v>120.9</v>
      </c>
      <c r="X100">
        <v>118.6</v>
      </c>
      <c r="Y100">
        <v>114.4</v>
      </c>
      <c r="Z100">
        <v>118</v>
      </c>
      <c r="AA100">
        <v>114.3</v>
      </c>
      <c r="AB100">
        <v>108.4</v>
      </c>
      <c r="AC100">
        <v>115.4</v>
      </c>
      <c r="AD100">
        <v>120.6</v>
      </c>
      <c r="AE100">
        <v>111.3</v>
      </c>
      <c r="AF100">
        <v>113.8</v>
      </c>
      <c r="AG100">
        <v>119.1</v>
      </c>
      <c r="AH100">
        <f t="shared" si="3"/>
        <v>3091.1000000000008</v>
      </c>
    </row>
    <row r="101" spans="1:34" hidden="1" x14ac:dyDescent="0.3">
      <c r="A101" t="s">
        <v>33</v>
      </c>
      <c r="B101">
        <v>2015</v>
      </c>
      <c r="C101" t="s">
        <v>37</v>
      </c>
      <c r="D101" t="str">
        <f t="shared" si="2"/>
        <v>April</v>
      </c>
      <c r="E101" t="s">
        <v>37</v>
      </c>
      <c r="F101" s="52">
        <v>42095</v>
      </c>
      <c r="G101">
        <v>123.8</v>
      </c>
      <c r="H101">
        <v>128.19999999999999</v>
      </c>
      <c r="I101">
        <v>110</v>
      </c>
      <c r="J101">
        <v>126.3</v>
      </c>
      <c r="K101">
        <v>104.5</v>
      </c>
      <c r="L101">
        <v>130.6</v>
      </c>
      <c r="M101">
        <v>130.80000000000001</v>
      </c>
      <c r="N101">
        <v>131.30000000000001</v>
      </c>
      <c r="O101">
        <v>91.6</v>
      </c>
      <c r="P101">
        <v>127.7</v>
      </c>
      <c r="Q101">
        <v>117.2</v>
      </c>
      <c r="R101">
        <v>129.5</v>
      </c>
      <c r="S101">
        <v>124.6</v>
      </c>
      <c r="T101">
        <v>130.1</v>
      </c>
      <c r="U101">
        <v>122.1</v>
      </c>
      <c r="V101">
        <v>117.2</v>
      </c>
      <c r="W101">
        <v>121.3</v>
      </c>
      <c r="X101">
        <v>119.2</v>
      </c>
      <c r="Y101">
        <v>114.7</v>
      </c>
      <c r="Z101">
        <v>118.4</v>
      </c>
      <c r="AA101">
        <v>114.6</v>
      </c>
      <c r="AB101">
        <v>108.4</v>
      </c>
      <c r="AC101">
        <v>115.6</v>
      </c>
      <c r="AD101">
        <v>121.7</v>
      </c>
      <c r="AE101">
        <v>111.8</v>
      </c>
      <c r="AF101">
        <v>114.2</v>
      </c>
      <c r="AG101">
        <v>119.7</v>
      </c>
      <c r="AH101">
        <f t="shared" si="3"/>
        <v>3105.3999999999992</v>
      </c>
    </row>
    <row r="102" spans="1:34" hidden="1" x14ac:dyDescent="0.3">
      <c r="A102" t="s">
        <v>33</v>
      </c>
      <c r="B102">
        <v>2015</v>
      </c>
      <c r="C102" t="s">
        <v>38</v>
      </c>
      <c r="D102" t="str">
        <f t="shared" si="2"/>
        <v>May</v>
      </c>
      <c r="E102" t="s">
        <v>38</v>
      </c>
      <c r="F102" s="52">
        <v>42125</v>
      </c>
      <c r="G102">
        <v>123.8</v>
      </c>
      <c r="H102">
        <v>129.69999999999999</v>
      </c>
      <c r="I102">
        <v>111.3</v>
      </c>
      <c r="J102">
        <v>126.6</v>
      </c>
      <c r="K102">
        <v>105.2</v>
      </c>
      <c r="L102">
        <v>130.80000000000001</v>
      </c>
      <c r="M102">
        <v>135.6</v>
      </c>
      <c r="N102">
        <v>142.6</v>
      </c>
      <c r="O102">
        <v>90.8</v>
      </c>
      <c r="P102">
        <v>128.80000000000001</v>
      </c>
      <c r="Q102">
        <v>117.7</v>
      </c>
      <c r="R102">
        <v>129.9</v>
      </c>
      <c r="S102">
        <v>126.1</v>
      </c>
      <c r="T102">
        <v>131.30000000000001</v>
      </c>
      <c r="U102">
        <v>122.4</v>
      </c>
      <c r="V102">
        <v>117.4</v>
      </c>
      <c r="W102">
        <v>121.6</v>
      </c>
      <c r="X102">
        <v>119.6</v>
      </c>
      <c r="Y102">
        <v>114.9</v>
      </c>
      <c r="Z102">
        <v>118.7</v>
      </c>
      <c r="AA102">
        <v>114.9</v>
      </c>
      <c r="AB102">
        <v>110.8</v>
      </c>
      <c r="AC102">
        <v>116</v>
      </c>
      <c r="AD102">
        <v>122</v>
      </c>
      <c r="AE102">
        <v>112.4</v>
      </c>
      <c r="AF102">
        <v>115.2</v>
      </c>
      <c r="AG102">
        <v>120.7</v>
      </c>
      <c r="AH102">
        <f t="shared" si="3"/>
        <v>3136.1000000000004</v>
      </c>
    </row>
    <row r="103" spans="1:34" hidden="1" x14ac:dyDescent="0.3">
      <c r="A103" t="s">
        <v>33</v>
      </c>
      <c r="B103">
        <v>2015</v>
      </c>
      <c r="C103" t="s">
        <v>39</v>
      </c>
      <c r="D103" t="str">
        <f t="shared" si="2"/>
        <v>June</v>
      </c>
      <c r="E103" t="s">
        <v>39</v>
      </c>
      <c r="F103" s="52">
        <v>42156</v>
      </c>
      <c r="G103">
        <v>123.6</v>
      </c>
      <c r="H103">
        <v>134.4</v>
      </c>
      <c r="I103">
        <v>120.9</v>
      </c>
      <c r="J103">
        <v>127.3</v>
      </c>
      <c r="K103">
        <v>106</v>
      </c>
      <c r="L103">
        <v>132.30000000000001</v>
      </c>
      <c r="M103">
        <v>146.69999999999999</v>
      </c>
      <c r="N103">
        <v>148.1</v>
      </c>
      <c r="O103">
        <v>89.8</v>
      </c>
      <c r="P103">
        <v>130.5</v>
      </c>
      <c r="Q103">
        <v>118</v>
      </c>
      <c r="R103">
        <v>130.5</v>
      </c>
      <c r="S103">
        <v>128.5</v>
      </c>
      <c r="T103">
        <v>132.1</v>
      </c>
      <c r="U103">
        <v>123.2</v>
      </c>
      <c r="V103">
        <v>117.6</v>
      </c>
      <c r="W103">
        <v>122.3</v>
      </c>
      <c r="X103">
        <v>119</v>
      </c>
      <c r="Y103">
        <v>115.1</v>
      </c>
      <c r="Z103">
        <v>119.2</v>
      </c>
      <c r="AA103">
        <v>115.4</v>
      </c>
      <c r="AB103">
        <v>111.7</v>
      </c>
      <c r="AC103">
        <v>116.2</v>
      </c>
      <c r="AD103">
        <v>123.8</v>
      </c>
      <c r="AE103">
        <v>112.5</v>
      </c>
      <c r="AF103">
        <v>116</v>
      </c>
      <c r="AG103">
        <v>121.7</v>
      </c>
      <c r="AH103">
        <f t="shared" si="3"/>
        <v>3180.6999999999994</v>
      </c>
    </row>
    <row r="104" spans="1:34" hidden="1" x14ac:dyDescent="0.3">
      <c r="A104" t="s">
        <v>33</v>
      </c>
      <c r="B104">
        <v>2015</v>
      </c>
      <c r="C104" t="s">
        <v>40</v>
      </c>
      <c r="D104" t="str">
        <f t="shared" si="2"/>
        <v>July</v>
      </c>
      <c r="E104" t="s">
        <v>40</v>
      </c>
      <c r="F104" s="52">
        <v>42186</v>
      </c>
      <c r="G104">
        <v>123.2</v>
      </c>
      <c r="H104">
        <v>134.30000000000001</v>
      </c>
      <c r="I104">
        <v>119.5</v>
      </c>
      <c r="J104">
        <v>127.7</v>
      </c>
      <c r="K104">
        <v>106.3</v>
      </c>
      <c r="L104">
        <v>132.80000000000001</v>
      </c>
      <c r="M104">
        <v>153.5</v>
      </c>
      <c r="N104">
        <v>149.5</v>
      </c>
      <c r="O104">
        <v>85.7</v>
      </c>
      <c r="P104">
        <v>131.5</v>
      </c>
      <c r="Q104">
        <v>118.3</v>
      </c>
      <c r="R104">
        <v>131.1</v>
      </c>
      <c r="S104">
        <v>129.5</v>
      </c>
      <c r="T104">
        <v>133.1</v>
      </c>
      <c r="U104">
        <v>123.5</v>
      </c>
      <c r="V104">
        <v>117.9</v>
      </c>
      <c r="W104">
        <v>122.7</v>
      </c>
      <c r="X104">
        <v>119.9</v>
      </c>
      <c r="Y104">
        <v>115.3</v>
      </c>
      <c r="Z104">
        <v>119.5</v>
      </c>
      <c r="AA104">
        <v>116</v>
      </c>
      <c r="AB104">
        <v>111.5</v>
      </c>
      <c r="AC104">
        <v>116.6</v>
      </c>
      <c r="AD104">
        <v>125.4</v>
      </c>
      <c r="AE104">
        <v>111.7</v>
      </c>
      <c r="AF104">
        <v>116.3</v>
      </c>
      <c r="AG104">
        <v>122.4</v>
      </c>
      <c r="AH104">
        <f t="shared" si="3"/>
        <v>3192.3</v>
      </c>
    </row>
    <row r="105" spans="1:34" hidden="1" x14ac:dyDescent="0.3">
      <c r="A105" t="s">
        <v>33</v>
      </c>
      <c r="B105">
        <v>2015</v>
      </c>
      <c r="C105" t="s">
        <v>41</v>
      </c>
      <c r="D105" t="str">
        <f t="shared" si="2"/>
        <v>August</v>
      </c>
      <c r="E105" t="s">
        <v>41</v>
      </c>
      <c r="F105" s="52">
        <v>42217</v>
      </c>
      <c r="G105">
        <v>123.1</v>
      </c>
      <c r="H105">
        <v>131.69999999999999</v>
      </c>
      <c r="I105">
        <v>118.1</v>
      </c>
      <c r="J105">
        <v>128</v>
      </c>
      <c r="K105">
        <v>106.8</v>
      </c>
      <c r="L105">
        <v>130.1</v>
      </c>
      <c r="M105">
        <v>165.5</v>
      </c>
      <c r="N105">
        <v>156</v>
      </c>
      <c r="O105">
        <v>85.3</v>
      </c>
      <c r="P105">
        <v>132.69999999999999</v>
      </c>
      <c r="Q105">
        <v>118.8</v>
      </c>
      <c r="R105">
        <v>131.69999999999999</v>
      </c>
      <c r="S105">
        <v>131.1</v>
      </c>
      <c r="T105">
        <v>134.19999999999999</v>
      </c>
      <c r="U105">
        <v>123.7</v>
      </c>
      <c r="V105">
        <v>118.2</v>
      </c>
      <c r="W105">
        <v>122.9</v>
      </c>
      <c r="X105">
        <v>120.9</v>
      </c>
      <c r="Y105">
        <v>115.3</v>
      </c>
      <c r="Z105">
        <v>120</v>
      </c>
      <c r="AA105">
        <v>116.6</v>
      </c>
      <c r="AB105">
        <v>109.9</v>
      </c>
      <c r="AC105">
        <v>117.2</v>
      </c>
      <c r="AD105">
        <v>126.2</v>
      </c>
      <c r="AE105">
        <v>112</v>
      </c>
      <c r="AF105">
        <v>116.2</v>
      </c>
      <c r="AG105">
        <v>123.2</v>
      </c>
      <c r="AH105">
        <f t="shared" si="3"/>
        <v>3212.2</v>
      </c>
    </row>
    <row r="106" spans="1:34" hidden="1" x14ac:dyDescent="0.3">
      <c r="A106" t="s">
        <v>33</v>
      </c>
      <c r="B106">
        <v>2015</v>
      </c>
      <c r="C106" t="s">
        <v>42</v>
      </c>
      <c r="D106" t="str">
        <f t="shared" si="2"/>
        <v>September</v>
      </c>
      <c r="E106" t="s">
        <v>42</v>
      </c>
      <c r="F106" s="52">
        <v>42248</v>
      </c>
      <c r="G106">
        <v>123.4</v>
      </c>
      <c r="H106">
        <v>129</v>
      </c>
      <c r="I106">
        <v>115.6</v>
      </c>
      <c r="J106">
        <v>128.30000000000001</v>
      </c>
      <c r="K106">
        <v>107</v>
      </c>
      <c r="L106">
        <v>124</v>
      </c>
      <c r="M106">
        <v>168.5</v>
      </c>
      <c r="N106">
        <v>165.4</v>
      </c>
      <c r="O106">
        <v>86.3</v>
      </c>
      <c r="P106">
        <v>134.4</v>
      </c>
      <c r="Q106">
        <v>119.1</v>
      </c>
      <c r="R106">
        <v>132.30000000000001</v>
      </c>
      <c r="S106">
        <v>131.5</v>
      </c>
      <c r="T106">
        <v>134.69999999999999</v>
      </c>
      <c r="U106">
        <v>124</v>
      </c>
      <c r="V106">
        <v>118.6</v>
      </c>
      <c r="W106">
        <v>123.2</v>
      </c>
      <c r="X106">
        <v>121.6</v>
      </c>
      <c r="Y106">
        <v>115.1</v>
      </c>
      <c r="Z106">
        <v>120.4</v>
      </c>
      <c r="AA106">
        <v>117.1</v>
      </c>
      <c r="AB106">
        <v>109.1</v>
      </c>
      <c r="AC106">
        <v>117.3</v>
      </c>
      <c r="AD106">
        <v>126.5</v>
      </c>
      <c r="AE106">
        <v>112.9</v>
      </c>
      <c r="AF106">
        <v>116.2</v>
      </c>
      <c r="AG106">
        <v>123.5</v>
      </c>
      <c r="AH106">
        <f t="shared" si="3"/>
        <v>3221.4999999999995</v>
      </c>
    </row>
    <row r="107" spans="1:34" hidden="1" x14ac:dyDescent="0.3">
      <c r="A107" t="s">
        <v>33</v>
      </c>
      <c r="B107">
        <v>2015</v>
      </c>
      <c r="C107" t="s">
        <v>43</v>
      </c>
      <c r="D107" t="str">
        <f t="shared" si="2"/>
        <v>October</v>
      </c>
      <c r="E107" t="s">
        <v>43</v>
      </c>
      <c r="F107" s="52">
        <v>42278</v>
      </c>
      <c r="G107">
        <v>123.6</v>
      </c>
      <c r="H107">
        <v>128.6</v>
      </c>
      <c r="I107">
        <v>115.9</v>
      </c>
      <c r="J107">
        <v>128.5</v>
      </c>
      <c r="K107">
        <v>109</v>
      </c>
      <c r="L107">
        <v>124.1</v>
      </c>
      <c r="M107">
        <v>165.8</v>
      </c>
      <c r="N107">
        <v>187.2</v>
      </c>
      <c r="O107">
        <v>89.4</v>
      </c>
      <c r="P107">
        <v>135.80000000000001</v>
      </c>
      <c r="Q107">
        <v>119.4</v>
      </c>
      <c r="R107">
        <v>132.9</v>
      </c>
      <c r="S107">
        <v>132.6</v>
      </c>
      <c r="T107">
        <v>135.30000000000001</v>
      </c>
      <c r="U107">
        <v>124.4</v>
      </c>
      <c r="V107">
        <v>118.8</v>
      </c>
      <c r="W107">
        <v>123.6</v>
      </c>
      <c r="X107">
        <v>122.4</v>
      </c>
      <c r="Y107">
        <v>114.9</v>
      </c>
      <c r="Z107">
        <v>120.7</v>
      </c>
      <c r="AA107">
        <v>117.7</v>
      </c>
      <c r="AB107">
        <v>109.3</v>
      </c>
      <c r="AC107">
        <v>117.7</v>
      </c>
      <c r="AD107">
        <v>126.5</v>
      </c>
      <c r="AE107">
        <v>113.5</v>
      </c>
      <c r="AF107">
        <v>116.5</v>
      </c>
      <c r="AG107">
        <v>124.2</v>
      </c>
      <c r="AH107">
        <f t="shared" si="3"/>
        <v>3254.1</v>
      </c>
    </row>
    <row r="108" spans="1:34" hidden="1" x14ac:dyDescent="0.3">
      <c r="A108" t="s">
        <v>33</v>
      </c>
      <c r="B108">
        <v>2015</v>
      </c>
      <c r="C108" t="s">
        <v>45</v>
      </c>
      <c r="D108" t="str">
        <f t="shared" si="2"/>
        <v>November</v>
      </c>
      <c r="E108" t="s">
        <v>45</v>
      </c>
      <c r="F108" s="52">
        <v>42309</v>
      </c>
      <c r="G108">
        <v>124</v>
      </c>
      <c r="H108">
        <v>129.80000000000001</v>
      </c>
      <c r="I108">
        <v>121.5</v>
      </c>
      <c r="J108">
        <v>128.6</v>
      </c>
      <c r="K108">
        <v>110</v>
      </c>
      <c r="L108">
        <v>123.7</v>
      </c>
      <c r="M108">
        <v>164.6</v>
      </c>
      <c r="N108">
        <v>191.6</v>
      </c>
      <c r="O108">
        <v>90.8</v>
      </c>
      <c r="P108">
        <v>137.1</v>
      </c>
      <c r="Q108">
        <v>119.8</v>
      </c>
      <c r="R108">
        <v>133.69999999999999</v>
      </c>
      <c r="S108">
        <v>133.30000000000001</v>
      </c>
      <c r="T108">
        <v>137.6</v>
      </c>
      <c r="U108">
        <v>125</v>
      </c>
      <c r="V108">
        <v>119.3</v>
      </c>
      <c r="W108">
        <v>124.2</v>
      </c>
      <c r="X108">
        <v>122.9</v>
      </c>
      <c r="Y108">
        <v>115.1</v>
      </c>
      <c r="Z108">
        <v>121</v>
      </c>
      <c r="AA108">
        <v>118.1</v>
      </c>
      <c r="AB108">
        <v>109.3</v>
      </c>
      <c r="AC108">
        <v>117.9</v>
      </c>
      <c r="AD108">
        <v>126.6</v>
      </c>
      <c r="AE108">
        <v>113.3</v>
      </c>
      <c r="AF108">
        <v>116.6</v>
      </c>
      <c r="AG108">
        <v>124.6</v>
      </c>
      <c r="AH108">
        <f t="shared" si="3"/>
        <v>3275.3999999999996</v>
      </c>
    </row>
    <row r="109" spans="1:34" hidden="1" x14ac:dyDescent="0.3">
      <c r="A109" t="s">
        <v>33</v>
      </c>
      <c r="B109">
        <v>2015</v>
      </c>
      <c r="C109" t="s">
        <v>46</v>
      </c>
      <c r="D109" t="str">
        <f t="shared" si="2"/>
        <v>December</v>
      </c>
      <c r="E109" t="s">
        <v>46</v>
      </c>
      <c r="F109" s="52">
        <v>42339</v>
      </c>
      <c r="G109">
        <v>124.3</v>
      </c>
      <c r="H109">
        <v>131.69999999999999</v>
      </c>
      <c r="I109">
        <v>127.1</v>
      </c>
      <c r="J109">
        <v>128.6</v>
      </c>
      <c r="K109">
        <v>110</v>
      </c>
      <c r="L109">
        <v>120.8</v>
      </c>
      <c r="M109">
        <v>149</v>
      </c>
      <c r="N109">
        <v>190.1</v>
      </c>
      <c r="O109">
        <v>92.7</v>
      </c>
      <c r="P109">
        <v>138.6</v>
      </c>
      <c r="Q109">
        <v>120.2</v>
      </c>
      <c r="R109">
        <v>134.19999999999999</v>
      </c>
      <c r="S109">
        <v>131.5</v>
      </c>
      <c r="T109">
        <v>138.19999999999999</v>
      </c>
      <c r="U109">
        <v>125.4</v>
      </c>
      <c r="V109">
        <v>119.5</v>
      </c>
      <c r="W109">
        <v>124.5</v>
      </c>
      <c r="X109">
        <v>122.4</v>
      </c>
      <c r="Y109">
        <v>116</v>
      </c>
      <c r="Z109">
        <v>121</v>
      </c>
      <c r="AA109">
        <v>118.6</v>
      </c>
      <c r="AB109">
        <v>109.3</v>
      </c>
      <c r="AC109">
        <v>118.1</v>
      </c>
      <c r="AD109">
        <v>126.6</v>
      </c>
      <c r="AE109">
        <v>113.2</v>
      </c>
      <c r="AF109">
        <v>116.7</v>
      </c>
      <c r="AG109">
        <v>124</v>
      </c>
      <c r="AH109">
        <f t="shared" si="3"/>
        <v>3268.2999999999997</v>
      </c>
    </row>
    <row r="110" spans="1:34" hidden="1" x14ac:dyDescent="0.3">
      <c r="A110" t="s">
        <v>30</v>
      </c>
      <c r="B110">
        <v>2016</v>
      </c>
      <c r="C110" t="s">
        <v>31</v>
      </c>
      <c r="D110" t="str">
        <f t="shared" si="2"/>
        <v>January</v>
      </c>
      <c r="E110" t="s">
        <v>31</v>
      </c>
      <c r="F110" s="52">
        <v>42370</v>
      </c>
      <c r="G110">
        <v>126.8</v>
      </c>
      <c r="H110">
        <v>133.19999999999999</v>
      </c>
      <c r="I110">
        <v>126.5</v>
      </c>
      <c r="J110">
        <v>130.30000000000001</v>
      </c>
      <c r="K110">
        <v>118.9</v>
      </c>
      <c r="L110">
        <v>131.6</v>
      </c>
      <c r="M110">
        <v>140.1</v>
      </c>
      <c r="N110">
        <v>163.80000000000001</v>
      </c>
      <c r="O110">
        <v>97.7</v>
      </c>
      <c r="P110">
        <v>129.6</v>
      </c>
      <c r="Q110">
        <v>124.3</v>
      </c>
      <c r="R110">
        <v>135.9</v>
      </c>
      <c r="S110">
        <v>131.4</v>
      </c>
      <c r="T110">
        <v>133.6</v>
      </c>
      <c r="U110">
        <v>133.19999999999999</v>
      </c>
      <c r="V110">
        <v>128.9</v>
      </c>
      <c r="W110">
        <v>132.6</v>
      </c>
      <c r="X110">
        <v>123.4</v>
      </c>
      <c r="Y110">
        <v>126.2</v>
      </c>
      <c r="Z110">
        <v>126.6</v>
      </c>
      <c r="AA110">
        <v>123.7</v>
      </c>
      <c r="AB110">
        <v>113.6</v>
      </c>
      <c r="AC110">
        <v>121.4</v>
      </c>
      <c r="AD110">
        <v>126.2</v>
      </c>
      <c r="AE110">
        <v>114.9</v>
      </c>
      <c r="AF110">
        <v>120.1</v>
      </c>
      <c r="AG110">
        <v>128.1</v>
      </c>
      <c r="AH110">
        <f t="shared" si="3"/>
        <v>3314.4999999999995</v>
      </c>
    </row>
    <row r="111" spans="1:34" hidden="1" x14ac:dyDescent="0.3">
      <c r="A111" t="s">
        <v>30</v>
      </c>
      <c r="B111">
        <v>2016</v>
      </c>
      <c r="C111" t="s">
        <v>35</v>
      </c>
      <c r="D111" t="str">
        <f t="shared" si="2"/>
        <v>February</v>
      </c>
      <c r="E111" t="s">
        <v>35</v>
      </c>
      <c r="F111" s="52">
        <v>42401</v>
      </c>
      <c r="G111">
        <v>127.1</v>
      </c>
      <c r="H111">
        <v>133.69999999999999</v>
      </c>
      <c r="I111">
        <v>127.7</v>
      </c>
      <c r="J111">
        <v>130.69999999999999</v>
      </c>
      <c r="K111">
        <v>118.5</v>
      </c>
      <c r="L111">
        <v>130.4</v>
      </c>
      <c r="M111">
        <v>130.9</v>
      </c>
      <c r="N111">
        <v>162.80000000000001</v>
      </c>
      <c r="O111">
        <v>98.7</v>
      </c>
      <c r="P111">
        <v>130.6</v>
      </c>
      <c r="Q111">
        <v>124.8</v>
      </c>
      <c r="R111">
        <v>136.4</v>
      </c>
      <c r="S111">
        <v>130.30000000000001</v>
      </c>
      <c r="T111">
        <v>134.4</v>
      </c>
      <c r="U111">
        <v>133.9</v>
      </c>
      <c r="V111">
        <v>129.80000000000001</v>
      </c>
      <c r="W111">
        <v>133.4</v>
      </c>
      <c r="X111">
        <v>124.4</v>
      </c>
      <c r="Y111">
        <v>127.5</v>
      </c>
      <c r="Z111">
        <v>127.1</v>
      </c>
      <c r="AA111">
        <v>124.3</v>
      </c>
      <c r="AB111">
        <v>113.9</v>
      </c>
      <c r="AC111">
        <v>122.3</v>
      </c>
      <c r="AD111">
        <v>127.1</v>
      </c>
      <c r="AE111">
        <v>116.8</v>
      </c>
      <c r="AF111">
        <v>120.9</v>
      </c>
      <c r="AG111">
        <v>127.9</v>
      </c>
      <c r="AH111">
        <f t="shared" si="3"/>
        <v>3318.400000000001</v>
      </c>
    </row>
    <row r="112" spans="1:34" hidden="1" x14ac:dyDescent="0.3">
      <c r="A112" t="s">
        <v>30</v>
      </c>
      <c r="B112">
        <v>2016</v>
      </c>
      <c r="C112" t="s">
        <v>36</v>
      </c>
      <c r="D112" t="str">
        <f t="shared" si="2"/>
        <v>March</v>
      </c>
      <c r="E112" t="s">
        <v>36</v>
      </c>
      <c r="F112" s="52">
        <v>42430</v>
      </c>
      <c r="G112">
        <v>127.3</v>
      </c>
      <c r="H112">
        <v>134.4</v>
      </c>
      <c r="I112">
        <v>125.1</v>
      </c>
      <c r="J112">
        <v>130.5</v>
      </c>
      <c r="K112">
        <v>118.3</v>
      </c>
      <c r="L112">
        <v>131.69999999999999</v>
      </c>
      <c r="M112">
        <v>130.69999999999999</v>
      </c>
      <c r="N112">
        <v>161.19999999999999</v>
      </c>
      <c r="O112">
        <v>100.4</v>
      </c>
      <c r="P112">
        <v>130.80000000000001</v>
      </c>
      <c r="Q112">
        <v>124.9</v>
      </c>
      <c r="R112">
        <v>137</v>
      </c>
      <c r="S112">
        <v>130.4</v>
      </c>
      <c r="T112">
        <v>135</v>
      </c>
      <c r="U112">
        <v>134.4</v>
      </c>
      <c r="V112">
        <v>130.19999999999999</v>
      </c>
      <c r="W112">
        <v>133.80000000000001</v>
      </c>
      <c r="X112">
        <v>124.9</v>
      </c>
      <c r="Y112">
        <v>127</v>
      </c>
      <c r="Z112">
        <v>127.7</v>
      </c>
      <c r="AA112">
        <v>124.8</v>
      </c>
      <c r="AB112">
        <v>113.6</v>
      </c>
      <c r="AC112">
        <v>122.5</v>
      </c>
      <c r="AD112">
        <v>127.5</v>
      </c>
      <c r="AE112">
        <v>117.4</v>
      </c>
      <c r="AF112">
        <v>121.1</v>
      </c>
      <c r="AG112">
        <v>128</v>
      </c>
      <c r="AH112">
        <f t="shared" si="3"/>
        <v>3322.6000000000004</v>
      </c>
    </row>
    <row r="113" spans="1:34" hidden="1" x14ac:dyDescent="0.3">
      <c r="A113" t="s">
        <v>30</v>
      </c>
      <c r="B113">
        <v>2016</v>
      </c>
      <c r="C113" t="s">
        <v>37</v>
      </c>
      <c r="D113" t="str">
        <f t="shared" si="2"/>
        <v>April</v>
      </c>
      <c r="E113" t="s">
        <v>37</v>
      </c>
      <c r="F113" s="52">
        <v>42461</v>
      </c>
      <c r="G113">
        <v>127.4</v>
      </c>
      <c r="H113">
        <v>135.4</v>
      </c>
      <c r="I113">
        <v>123.4</v>
      </c>
      <c r="J113">
        <v>131.30000000000001</v>
      </c>
      <c r="K113">
        <v>118.2</v>
      </c>
      <c r="L113">
        <v>138.1</v>
      </c>
      <c r="M113">
        <v>134.1</v>
      </c>
      <c r="N113">
        <v>162.69999999999999</v>
      </c>
      <c r="O113">
        <v>105</v>
      </c>
      <c r="P113">
        <v>131.4</v>
      </c>
      <c r="Q113">
        <v>125.4</v>
      </c>
      <c r="R113">
        <v>137.4</v>
      </c>
      <c r="S113">
        <v>131.80000000000001</v>
      </c>
      <c r="T113">
        <v>135.5</v>
      </c>
      <c r="U113">
        <v>135</v>
      </c>
      <c r="V113">
        <v>130.6</v>
      </c>
      <c r="W113">
        <v>134.4</v>
      </c>
      <c r="X113">
        <v>125.6</v>
      </c>
      <c r="Y113">
        <v>127</v>
      </c>
      <c r="Z113">
        <v>128</v>
      </c>
      <c r="AA113">
        <v>125.2</v>
      </c>
      <c r="AB113">
        <v>114.4</v>
      </c>
      <c r="AC113">
        <v>123.2</v>
      </c>
      <c r="AD113">
        <v>127.9</v>
      </c>
      <c r="AE113">
        <v>118.4</v>
      </c>
      <c r="AF113">
        <v>121.7</v>
      </c>
      <c r="AG113">
        <v>129</v>
      </c>
      <c r="AH113">
        <f t="shared" si="3"/>
        <v>3348.5</v>
      </c>
    </row>
    <row r="114" spans="1:34" hidden="1" x14ac:dyDescent="0.3">
      <c r="A114" t="s">
        <v>30</v>
      </c>
      <c r="B114">
        <v>2016</v>
      </c>
      <c r="C114" t="s">
        <v>38</v>
      </c>
      <c r="D114" t="str">
        <f t="shared" si="2"/>
        <v>May</v>
      </c>
      <c r="E114" t="s">
        <v>38</v>
      </c>
      <c r="F114" s="52">
        <v>42491</v>
      </c>
      <c r="G114">
        <v>127.6</v>
      </c>
      <c r="H114">
        <v>137.5</v>
      </c>
      <c r="I114">
        <v>124.4</v>
      </c>
      <c r="J114">
        <v>132.4</v>
      </c>
      <c r="K114">
        <v>118.2</v>
      </c>
      <c r="L114">
        <v>138.1</v>
      </c>
      <c r="M114">
        <v>141.80000000000001</v>
      </c>
      <c r="N114">
        <v>166</v>
      </c>
      <c r="O114">
        <v>107.5</v>
      </c>
      <c r="P114">
        <v>132.19999999999999</v>
      </c>
      <c r="Q114">
        <v>126.1</v>
      </c>
      <c r="R114">
        <v>138.30000000000001</v>
      </c>
      <c r="S114">
        <v>133.6</v>
      </c>
      <c r="T114">
        <v>136</v>
      </c>
      <c r="U114">
        <v>135.4</v>
      </c>
      <c r="V114">
        <v>131.1</v>
      </c>
      <c r="W114">
        <v>134.80000000000001</v>
      </c>
      <c r="X114">
        <v>126</v>
      </c>
      <c r="Y114">
        <v>127.4</v>
      </c>
      <c r="Z114">
        <v>128.5</v>
      </c>
      <c r="AA114">
        <v>125.8</v>
      </c>
      <c r="AB114">
        <v>115.1</v>
      </c>
      <c r="AC114">
        <v>123.6</v>
      </c>
      <c r="AD114">
        <v>129.1</v>
      </c>
      <c r="AE114">
        <v>119.7</v>
      </c>
      <c r="AF114">
        <v>122.5</v>
      </c>
      <c r="AG114">
        <v>130.30000000000001</v>
      </c>
      <c r="AH114">
        <f t="shared" si="3"/>
        <v>3378.7</v>
      </c>
    </row>
    <row r="115" spans="1:34" hidden="1" x14ac:dyDescent="0.3">
      <c r="A115" t="s">
        <v>30</v>
      </c>
      <c r="B115">
        <v>2016</v>
      </c>
      <c r="C115" t="s">
        <v>39</v>
      </c>
      <c r="D115" t="str">
        <f t="shared" si="2"/>
        <v>June</v>
      </c>
      <c r="E115" t="s">
        <v>39</v>
      </c>
      <c r="F115" s="52">
        <v>42522</v>
      </c>
      <c r="G115">
        <v>128.6</v>
      </c>
      <c r="H115">
        <v>138.6</v>
      </c>
      <c r="I115">
        <v>126.6</v>
      </c>
      <c r="J115">
        <v>133.6</v>
      </c>
      <c r="K115">
        <v>118.6</v>
      </c>
      <c r="L115">
        <v>137.4</v>
      </c>
      <c r="M115">
        <v>152.5</v>
      </c>
      <c r="N115">
        <v>169.2</v>
      </c>
      <c r="O115">
        <v>108.8</v>
      </c>
      <c r="P115">
        <v>133.1</v>
      </c>
      <c r="Q115">
        <v>126.4</v>
      </c>
      <c r="R115">
        <v>139.19999999999999</v>
      </c>
      <c r="S115">
        <v>136</v>
      </c>
      <c r="T115">
        <v>137.19999999999999</v>
      </c>
      <c r="U115">
        <v>136.30000000000001</v>
      </c>
      <c r="V115">
        <v>131.6</v>
      </c>
      <c r="W115">
        <v>135.6</v>
      </c>
      <c r="X115">
        <v>125.5</v>
      </c>
      <c r="Y115">
        <v>128</v>
      </c>
      <c r="Z115">
        <v>129.30000000000001</v>
      </c>
      <c r="AA115">
        <v>126.2</v>
      </c>
      <c r="AB115">
        <v>116.3</v>
      </c>
      <c r="AC115">
        <v>124.1</v>
      </c>
      <c r="AD115">
        <v>130.19999999999999</v>
      </c>
      <c r="AE115">
        <v>119.9</v>
      </c>
      <c r="AF115">
        <v>123.3</v>
      </c>
      <c r="AG115">
        <v>131.9</v>
      </c>
      <c r="AH115">
        <f t="shared" si="3"/>
        <v>3412.1</v>
      </c>
    </row>
    <row r="116" spans="1:34" hidden="1" x14ac:dyDescent="0.3">
      <c r="A116" t="s">
        <v>30</v>
      </c>
      <c r="B116">
        <v>2016</v>
      </c>
      <c r="C116" t="s">
        <v>40</v>
      </c>
      <c r="D116" t="str">
        <f t="shared" si="2"/>
        <v>July</v>
      </c>
      <c r="E116" t="s">
        <v>40</v>
      </c>
      <c r="F116" s="52">
        <v>42552</v>
      </c>
      <c r="G116">
        <v>129.30000000000001</v>
      </c>
      <c r="H116">
        <v>139.5</v>
      </c>
      <c r="I116">
        <v>129.6</v>
      </c>
      <c r="J116">
        <v>134.5</v>
      </c>
      <c r="K116">
        <v>119.5</v>
      </c>
      <c r="L116">
        <v>138.5</v>
      </c>
      <c r="M116">
        <v>158.19999999999999</v>
      </c>
      <c r="N116">
        <v>171.8</v>
      </c>
      <c r="O116">
        <v>110.3</v>
      </c>
      <c r="P116">
        <v>134.30000000000001</v>
      </c>
      <c r="Q116">
        <v>127.3</v>
      </c>
      <c r="R116">
        <v>139.9</v>
      </c>
      <c r="S116">
        <v>137.6</v>
      </c>
      <c r="T116">
        <v>138</v>
      </c>
      <c r="U116">
        <v>137.19999999999999</v>
      </c>
      <c r="V116">
        <v>132.19999999999999</v>
      </c>
      <c r="W116">
        <v>136.5</v>
      </c>
      <c r="X116">
        <v>126.4</v>
      </c>
      <c r="Y116">
        <v>128.19999999999999</v>
      </c>
      <c r="Z116">
        <v>130</v>
      </c>
      <c r="AA116">
        <v>126.7</v>
      </c>
      <c r="AB116">
        <v>116.4</v>
      </c>
      <c r="AC116">
        <v>125.2</v>
      </c>
      <c r="AD116">
        <v>130.80000000000001</v>
      </c>
      <c r="AE116">
        <v>120.9</v>
      </c>
      <c r="AF116">
        <v>123.8</v>
      </c>
      <c r="AG116">
        <v>133</v>
      </c>
      <c r="AH116">
        <f t="shared" si="3"/>
        <v>3442.6</v>
      </c>
    </row>
    <row r="117" spans="1:34" hidden="1" x14ac:dyDescent="0.3">
      <c r="A117" t="s">
        <v>30</v>
      </c>
      <c r="B117">
        <v>2016</v>
      </c>
      <c r="C117" t="s">
        <v>41</v>
      </c>
      <c r="D117" t="str">
        <f t="shared" si="2"/>
        <v>August</v>
      </c>
      <c r="E117" t="s">
        <v>41</v>
      </c>
      <c r="F117" s="52">
        <v>42583</v>
      </c>
      <c r="G117">
        <v>130.1</v>
      </c>
      <c r="H117">
        <v>138.80000000000001</v>
      </c>
      <c r="I117">
        <v>130.30000000000001</v>
      </c>
      <c r="J117">
        <v>135.30000000000001</v>
      </c>
      <c r="K117">
        <v>119.9</v>
      </c>
      <c r="L117">
        <v>140.19999999999999</v>
      </c>
      <c r="M117">
        <v>156.9</v>
      </c>
      <c r="N117">
        <v>172.2</v>
      </c>
      <c r="O117">
        <v>112.1</v>
      </c>
      <c r="P117">
        <v>134.9</v>
      </c>
      <c r="Q117">
        <v>128.1</v>
      </c>
      <c r="R117">
        <v>140.69999999999999</v>
      </c>
      <c r="S117">
        <v>138</v>
      </c>
      <c r="T117">
        <v>138.9</v>
      </c>
      <c r="U117">
        <v>137.80000000000001</v>
      </c>
      <c r="V117">
        <v>133</v>
      </c>
      <c r="W117">
        <v>137.1</v>
      </c>
      <c r="X117">
        <v>127.3</v>
      </c>
      <c r="Y117">
        <v>129.1</v>
      </c>
      <c r="Z117">
        <v>130.6</v>
      </c>
      <c r="AA117">
        <v>127</v>
      </c>
      <c r="AB117">
        <v>116</v>
      </c>
      <c r="AC117">
        <v>125.5</v>
      </c>
      <c r="AD117">
        <v>131.9</v>
      </c>
      <c r="AE117">
        <v>122</v>
      </c>
      <c r="AF117">
        <v>124.2</v>
      </c>
      <c r="AG117">
        <v>133.5</v>
      </c>
      <c r="AH117">
        <f t="shared" si="3"/>
        <v>3457.8999999999996</v>
      </c>
    </row>
    <row r="118" spans="1:34" hidden="1" x14ac:dyDescent="0.3">
      <c r="A118" t="s">
        <v>30</v>
      </c>
      <c r="B118">
        <v>2016</v>
      </c>
      <c r="C118" t="s">
        <v>42</v>
      </c>
      <c r="D118" t="str">
        <f t="shared" si="2"/>
        <v>September</v>
      </c>
      <c r="E118" t="s">
        <v>42</v>
      </c>
      <c r="F118" s="52">
        <v>42614</v>
      </c>
      <c r="G118">
        <v>130.80000000000001</v>
      </c>
      <c r="H118">
        <v>138.19999999999999</v>
      </c>
      <c r="I118">
        <v>130.5</v>
      </c>
      <c r="J118">
        <v>135.5</v>
      </c>
      <c r="K118">
        <v>120.2</v>
      </c>
      <c r="L118">
        <v>139.19999999999999</v>
      </c>
      <c r="M118">
        <v>149.5</v>
      </c>
      <c r="N118">
        <v>170.4</v>
      </c>
      <c r="O118">
        <v>113.1</v>
      </c>
      <c r="P118">
        <v>135.80000000000001</v>
      </c>
      <c r="Q118">
        <v>128.80000000000001</v>
      </c>
      <c r="R118">
        <v>141.5</v>
      </c>
      <c r="S118">
        <v>137.19999999999999</v>
      </c>
      <c r="T118">
        <v>139.9</v>
      </c>
      <c r="U118">
        <v>138.5</v>
      </c>
      <c r="V118">
        <v>133.5</v>
      </c>
      <c r="W118">
        <v>137.80000000000001</v>
      </c>
      <c r="X118">
        <v>127.9</v>
      </c>
      <c r="Y118">
        <v>129.69999999999999</v>
      </c>
      <c r="Z118">
        <v>131.1</v>
      </c>
      <c r="AA118">
        <v>127.8</v>
      </c>
      <c r="AB118">
        <v>117</v>
      </c>
      <c r="AC118">
        <v>125.7</v>
      </c>
      <c r="AD118">
        <v>132.19999999999999</v>
      </c>
      <c r="AE118">
        <v>122.8</v>
      </c>
      <c r="AF118">
        <v>124.9</v>
      </c>
      <c r="AG118">
        <v>133.4</v>
      </c>
      <c r="AH118">
        <f t="shared" si="3"/>
        <v>3459.5000000000005</v>
      </c>
    </row>
    <row r="119" spans="1:34" hidden="1" x14ac:dyDescent="0.3">
      <c r="A119" t="s">
        <v>30</v>
      </c>
      <c r="B119">
        <v>2016</v>
      </c>
      <c r="C119" t="s">
        <v>43</v>
      </c>
      <c r="D119" t="str">
        <f t="shared" si="2"/>
        <v>October</v>
      </c>
      <c r="E119" t="s">
        <v>43</v>
      </c>
      <c r="F119" s="52">
        <v>42644</v>
      </c>
      <c r="G119">
        <v>131.30000000000001</v>
      </c>
      <c r="H119">
        <v>137.6</v>
      </c>
      <c r="I119">
        <v>130.1</v>
      </c>
      <c r="J119">
        <v>136</v>
      </c>
      <c r="K119">
        <v>120.8</v>
      </c>
      <c r="L119">
        <v>138.4</v>
      </c>
      <c r="M119">
        <v>149.19999999999999</v>
      </c>
      <c r="N119">
        <v>170.2</v>
      </c>
      <c r="O119">
        <v>113.4</v>
      </c>
      <c r="P119">
        <v>136.30000000000001</v>
      </c>
      <c r="Q119">
        <v>128.69999999999999</v>
      </c>
      <c r="R119">
        <v>142.4</v>
      </c>
      <c r="S119">
        <v>137.4</v>
      </c>
      <c r="T119">
        <v>140.9</v>
      </c>
      <c r="U119">
        <v>139.6</v>
      </c>
      <c r="V119">
        <v>134.30000000000001</v>
      </c>
      <c r="W119">
        <v>138.80000000000001</v>
      </c>
      <c r="X119">
        <v>128.69999999999999</v>
      </c>
      <c r="Y119">
        <v>129.80000000000001</v>
      </c>
      <c r="Z119">
        <v>131.80000000000001</v>
      </c>
      <c r="AA119">
        <v>128.69999999999999</v>
      </c>
      <c r="AB119">
        <v>117.8</v>
      </c>
      <c r="AC119">
        <v>126.5</v>
      </c>
      <c r="AD119">
        <v>133</v>
      </c>
      <c r="AE119">
        <v>123</v>
      </c>
      <c r="AF119">
        <v>125.7</v>
      </c>
      <c r="AG119">
        <v>133.80000000000001</v>
      </c>
      <c r="AH119">
        <f t="shared" si="3"/>
        <v>3470.4000000000005</v>
      </c>
    </row>
    <row r="120" spans="1:34" hidden="1" x14ac:dyDescent="0.3">
      <c r="A120" t="s">
        <v>30</v>
      </c>
      <c r="B120">
        <v>2016</v>
      </c>
      <c r="C120" t="s">
        <v>45</v>
      </c>
      <c r="D120" t="str">
        <f t="shared" si="2"/>
        <v>November</v>
      </c>
      <c r="E120" t="s">
        <v>45</v>
      </c>
      <c r="F120" s="52">
        <v>42675</v>
      </c>
      <c r="G120">
        <v>132</v>
      </c>
      <c r="H120">
        <v>137.4</v>
      </c>
      <c r="I120">
        <v>130.6</v>
      </c>
      <c r="J120">
        <v>136.19999999999999</v>
      </c>
      <c r="K120">
        <v>121.1</v>
      </c>
      <c r="L120">
        <v>136.9</v>
      </c>
      <c r="M120">
        <v>141.80000000000001</v>
      </c>
      <c r="N120">
        <v>170</v>
      </c>
      <c r="O120">
        <v>113.4</v>
      </c>
      <c r="P120">
        <v>136.80000000000001</v>
      </c>
      <c r="Q120">
        <v>128.69999999999999</v>
      </c>
      <c r="R120">
        <v>143.1</v>
      </c>
      <c r="S120">
        <v>136.6</v>
      </c>
      <c r="T120">
        <v>141.19999999999999</v>
      </c>
      <c r="U120">
        <v>139.9</v>
      </c>
      <c r="V120">
        <v>134.5</v>
      </c>
      <c r="W120">
        <v>139.19999999999999</v>
      </c>
      <c r="X120">
        <v>129.1</v>
      </c>
      <c r="Y120">
        <v>130.30000000000001</v>
      </c>
      <c r="Z120">
        <v>132.1</v>
      </c>
      <c r="AA120">
        <v>129.1</v>
      </c>
      <c r="AB120">
        <v>118.2</v>
      </c>
      <c r="AC120">
        <v>126.9</v>
      </c>
      <c r="AD120">
        <v>133.69999999999999</v>
      </c>
      <c r="AE120">
        <v>123.5</v>
      </c>
      <c r="AF120">
        <v>126.1</v>
      </c>
      <c r="AG120">
        <v>133.6</v>
      </c>
      <c r="AH120">
        <f t="shared" si="3"/>
        <v>3468.3999999999992</v>
      </c>
    </row>
    <row r="121" spans="1:34" hidden="1" x14ac:dyDescent="0.3">
      <c r="A121" t="s">
        <v>30</v>
      </c>
      <c r="B121">
        <v>2016</v>
      </c>
      <c r="C121" t="s">
        <v>46</v>
      </c>
      <c r="D121" t="str">
        <f t="shared" si="2"/>
        <v>December</v>
      </c>
      <c r="E121" t="s">
        <v>46</v>
      </c>
      <c r="F121" s="52">
        <v>42705</v>
      </c>
      <c r="G121">
        <v>132.6</v>
      </c>
      <c r="H121">
        <v>137.30000000000001</v>
      </c>
      <c r="I121">
        <v>131.6</v>
      </c>
      <c r="J121">
        <v>136.30000000000001</v>
      </c>
      <c r="K121">
        <v>121.6</v>
      </c>
      <c r="L121">
        <v>135.6</v>
      </c>
      <c r="M121">
        <v>127.5</v>
      </c>
      <c r="N121">
        <v>167.9</v>
      </c>
      <c r="O121">
        <v>113.8</v>
      </c>
      <c r="P121">
        <v>137.5</v>
      </c>
      <c r="Q121">
        <v>129.1</v>
      </c>
      <c r="R121">
        <v>143.6</v>
      </c>
      <c r="S121">
        <v>134.69999999999999</v>
      </c>
      <c r="T121">
        <v>142.4</v>
      </c>
      <c r="U121">
        <v>140.4</v>
      </c>
      <c r="V121">
        <v>135.19999999999999</v>
      </c>
      <c r="W121">
        <v>139.69999999999999</v>
      </c>
      <c r="X121">
        <v>128.5</v>
      </c>
      <c r="Y121">
        <v>132</v>
      </c>
      <c r="Z121">
        <v>132.9</v>
      </c>
      <c r="AA121">
        <v>129.69999999999999</v>
      </c>
      <c r="AB121">
        <v>118.6</v>
      </c>
      <c r="AC121">
        <v>127.3</v>
      </c>
      <c r="AD121">
        <v>134.19999999999999</v>
      </c>
      <c r="AE121">
        <v>121.9</v>
      </c>
      <c r="AF121">
        <v>126.3</v>
      </c>
      <c r="AG121">
        <v>132.80000000000001</v>
      </c>
      <c r="AH121">
        <f t="shared" si="3"/>
        <v>3458.2</v>
      </c>
    </row>
    <row r="122" spans="1:34" x14ac:dyDescent="0.3">
      <c r="A122" t="s">
        <v>34</v>
      </c>
      <c r="B122">
        <v>2016</v>
      </c>
      <c r="C122" t="s">
        <v>31</v>
      </c>
      <c r="D122" t="str">
        <f t="shared" si="2"/>
        <v>January</v>
      </c>
      <c r="E122" t="s">
        <v>31</v>
      </c>
      <c r="F122" s="52">
        <v>42370</v>
      </c>
      <c r="G122">
        <v>126.1</v>
      </c>
      <c r="H122">
        <v>134.1</v>
      </c>
      <c r="I122">
        <v>128.6</v>
      </c>
      <c r="J122">
        <v>129.9</v>
      </c>
      <c r="K122">
        <v>115.5</v>
      </c>
      <c r="L122">
        <v>125.7</v>
      </c>
      <c r="M122">
        <v>141.5</v>
      </c>
      <c r="N122">
        <v>170.7</v>
      </c>
      <c r="O122">
        <v>97.4</v>
      </c>
      <c r="P122">
        <v>132.9</v>
      </c>
      <c r="Q122">
        <v>122.7</v>
      </c>
      <c r="R122">
        <v>135.30000000000001</v>
      </c>
      <c r="S122">
        <v>131.30000000000001</v>
      </c>
      <c r="T122">
        <v>135.19999999999999</v>
      </c>
      <c r="U122">
        <v>130.30000000000001</v>
      </c>
      <c r="V122">
        <v>125.1</v>
      </c>
      <c r="W122">
        <v>129.5</v>
      </c>
      <c r="X122">
        <v>123.4</v>
      </c>
      <c r="Y122">
        <v>122.7</v>
      </c>
      <c r="Z122">
        <v>124.2</v>
      </c>
      <c r="AA122">
        <v>122</v>
      </c>
      <c r="AB122">
        <v>111.1</v>
      </c>
      <c r="AC122">
        <v>119.8</v>
      </c>
      <c r="AD122">
        <v>126.3</v>
      </c>
      <c r="AE122">
        <v>114.5</v>
      </c>
      <c r="AF122">
        <v>118.5</v>
      </c>
      <c r="AG122">
        <v>126.3</v>
      </c>
      <c r="AH122">
        <f t="shared" si="3"/>
        <v>3294.3</v>
      </c>
    </row>
    <row r="123" spans="1:34" x14ac:dyDescent="0.3">
      <c r="A123" t="s">
        <v>34</v>
      </c>
      <c r="B123">
        <v>2016</v>
      </c>
      <c r="C123" t="s">
        <v>35</v>
      </c>
      <c r="D123" t="str">
        <f t="shared" si="2"/>
        <v>February</v>
      </c>
      <c r="E123" t="s">
        <v>35</v>
      </c>
      <c r="F123" s="52">
        <v>42401</v>
      </c>
      <c r="G123">
        <v>126.4</v>
      </c>
      <c r="H123">
        <v>134.19999999999999</v>
      </c>
      <c r="I123">
        <v>128.69999999999999</v>
      </c>
      <c r="J123">
        <v>130.30000000000001</v>
      </c>
      <c r="K123">
        <v>114.8</v>
      </c>
      <c r="L123">
        <v>124.9</v>
      </c>
      <c r="M123">
        <v>130.30000000000001</v>
      </c>
      <c r="N123">
        <v>167.4</v>
      </c>
      <c r="O123">
        <v>98.8</v>
      </c>
      <c r="P123">
        <v>133.6</v>
      </c>
      <c r="Q123">
        <v>123</v>
      </c>
      <c r="R123">
        <v>135.80000000000001</v>
      </c>
      <c r="S123">
        <v>129.9</v>
      </c>
      <c r="T123">
        <v>135.9</v>
      </c>
      <c r="U123">
        <v>130.9</v>
      </c>
      <c r="V123">
        <v>125.8</v>
      </c>
      <c r="W123">
        <v>130.19999999999999</v>
      </c>
      <c r="X123">
        <v>124.4</v>
      </c>
      <c r="Y123">
        <v>123.1</v>
      </c>
      <c r="Z123">
        <v>124.6</v>
      </c>
      <c r="AA123">
        <v>122.5</v>
      </c>
      <c r="AB123">
        <v>111.4</v>
      </c>
      <c r="AC123">
        <v>120.3</v>
      </c>
      <c r="AD123">
        <v>126.6</v>
      </c>
      <c r="AE123">
        <v>116.6</v>
      </c>
      <c r="AF123">
        <v>119.1</v>
      </c>
      <c r="AG123">
        <v>126</v>
      </c>
      <c r="AH123">
        <f t="shared" si="3"/>
        <v>3289.5</v>
      </c>
    </row>
    <row r="124" spans="1:34" x14ac:dyDescent="0.3">
      <c r="A124" t="s">
        <v>34</v>
      </c>
      <c r="B124">
        <v>2016</v>
      </c>
      <c r="C124" t="s">
        <v>36</v>
      </c>
      <c r="D124" t="str">
        <f t="shared" si="2"/>
        <v>March</v>
      </c>
      <c r="E124" t="s">
        <v>36</v>
      </c>
      <c r="F124" s="52">
        <v>42430</v>
      </c>
      <c r="G124">
        <v>126.5</v>
      </c>
      <c r="H124">
        <v>135.1</v>
      </c>
      <c r="I124">
        <v>124.6</v>
      </c>
      <c r="J124">
        <v>130.19999999999999</v>
      </c>
      <c r="K124">
        <v>114.5</v>
      </c>
      <c r="L124">
        <v>126.2</v>
      </c>
      <c r="M124">
        <v>129.80000000000001</v>
      </c>
      <c r="N124">
        <v>164.3</v>
      </c>
      <c r="O124">
        <v>100.9</v>
      </c>
      <c r="P124">
        <v>133.9</v>
      </c>
      <c r="Q124">
        <v>123.1</v>
      </c>
      <c r="R124">
        <v>136.30000000000001</v>
      </c>
      <c r="S124">
        <v>129.80000000000001</v>
      </c>
      <c r="T124">
        <v>136.5</v>
      </c>
      <c r="U124">
        <v>131.30000000000001</v>
      </c>
      <c r="V124">
        <v>126.1</v>
      </c>
      <c r="W124">
        <v>130.5</v>
      </c>
      <c r="X124">
        <v>124.9</v>
      </c>
      <c r="Y124">
        <v>122.4</v>
      </c>
      <c r="Z124">
        <v>125.1</v>
      </c>
      <c r="AA124">
        <v>122.9</v>
      </c>
      <c r="AB124">
        <v>110.9</v>
      </c>
      <c r="AC124">
        <v>120.6</v>
      </c>
      <c r="AD124">
        <v>126.9</v>
      </c>
      <c r="AE124">
        <v>117.3</v>
      </c>
      <c r="AF124">
        <v>119.3</v>
      </c>
      <c r="AG124">
        <v>126</v>
      </c>
      <c r="AH124">
        <f t="shared" si="3"/>
        <v>3289.9000000000005</v>
      </c>
    </row>
    <row r="125" spans="1:34" x14ac:dyDescent="0.3">
      <c r="A125" t="s">
        <v>34</v>
      </c>
      <c r="B125">
        <v>2016</v>
      </c>
      <c r="C125" t="s">
        <v>37</v>
      </c>
      <c r="D125" t="str">
        <f t="shared" si="2"/>
        <v>April</v>
      </c>
      <c r="E125" t="s">
        <v>37</v>
      </c>
      <c r="F125" s="52">
        <v>42461</v>
      </c>
      <c r="G125">
        <v>126.6</v>
      </c>
      <c r="H125">
        <v>136.80000000000001</v>
      </c>
      <c r="I125">
        <v>122</v>
      </c>
      <c r="J125">
        <v>130.9</v>
      </c>
      <c r="K125">
        <v>114.8</v>
      </c>
      <c r="L125">
        <v>134.80000000000001</v>
      </c>
      <c r="M125">
        <v>135</v>
      </c>
      <c r="N125">
        <v>167.5</v>
      </c>
      <c r="O125">
        <v>106.4</v>
      </c>
      <c r="P125">
        <v>134.4</v>
      </c>
      <c r="Q125">
        <v>123.6</v>
      </c>
      <c r="R125">
        <v>136.69999999999999</v>
      </c>
      <c r="S125">
        <v>131.80000000000001</v>
      </c>
      <c r="T125">
        <v>137.1</v>
      </c>
      <c r="U125">
        <v>131.80000000000001</v>
      </c>
      <c r="V125">
        <v>126.4</v>
      </c>
      <c r="W125">
        <v>131</v>
      </c>
      <c r="X125">
        <v>125.6</v>
      </c>
      <c r="Y125">
        <v>122.3</v>
      </c>
      <c r="Z125">
        <v>125.5</v>
      </c>
      <c r="AA125">
        <v>123.2</v>
      </c>
      <c r="AB125">
        <v>112.1</v>
      </c>
      <c r="AC125">
        <v>121.1</v>
      </c>
      <c r="AD125">
        <v>127.7</v>
      </c>
      <c r="AE125">
        <v>118.1</v>
      </c>
      <c r="AF125">
        <v>120</v>
      </c>
      <c r="AG125">
        <v>127.3</v>
      </c>
      <c r="AH125">
        <f t="shared" si="3"/>
        <v>3323.1999999999994</v>
      </c>
    </row>
    <row r="126" spans="1:34" x14ac:dyDescent="0.3">
      <c r="A126" t="s">
        <v>34</v>
      </c>
      <c r="B126">
        <v>2016</v>
      </c>
      <c r="C126" t="s">
        <v>38</v>
      </c>
      <c r="D126" t="str">
        <f t="shared" si="2"/>
        <v>May</v>
      </c>
      <c r="E126" t="s">
        <v>38</v>
      </c>
      <c r="F126" s="52">
        <v>42491</v>
      </c>
      <c r="G126">
        <v>126.8</v>
      </c>
      <c r="H126">
        <v>139.1</v>
      </c>
      <c r="I126">
        <v>125.4</v>
      </c>
      <c r="J126">
        <v>131.69999999999999</v>
      </c>
      <c r="K126">
        <v>115</v>
      </c>
      <c r="L126">
        <v>136</v>
      </c>
      <c r="M126">
        <v>145.1</v>
      </c>
      <c r="N126">
        <v>171.7</v>
      </c>
      <c r="O126">
        <v>108.7</v>
      </c>
      <c r="P126">
        <v>135.30000000000001</v>
      </c>
      <c r="Q126">
        <v>124.2</v>
      </c>
      <c r="R126">
        <v>137.4</v>
      </c>
      <c r="S126">
        <v>134</v>
      </c>
      <c r="T126">
        <v>137.69999999999999</v>
      </c>
      <c r="U126">
        <v>132.19999999999999</v>
      </c>
      <c r="V126">
        <v>126.8</v>
      </c>
      <c r="W126">
        <v>131.4</v>
      </c>
      <c r="X126">
        <v>126</v>
      </c>
      <c r="Y126">
        <v>122.7</v>
      </c>
      <c r="Z126">
        <v>126</v>
      </c>
      <c r="AA126">
        <v>123.7</v>
      </c>
      <c r="AB126">
        <v>112.8</v>
      </c>
      <c r="AC126">
        <v>121.5</v>
      </c>
      <c r="AD126">
        <v>128.5</v>
      </c>
      <c r="AE126">
        <v>119.2</v>
      </c>
      <c r="AF126">
        <v>120.7</v>
      </c>
      <c r="AG126">
        <v>128.6</v>
      </c>
      <c r="AH126">
        <f t="shared" si="3"/>
        <v>3359.6</v>
      </c>
    </row>
    <row r="127" spans="1:34" x14ac:dyDescent="0.3">
      <c r="A127" t="s">
        <v>34</v>
      </c>
      <c r="B127">
        <v>2016</v>
      </c>
      <c r="C127" t="s">
        <v>39</v>
      </c>
      <c r="D127" t="str">
        <f t="shared" si="2"/>
        <v>June</v>
      </c>
      <c r="E127" t="s">
        <v>39</v>
      </c>
      <c r="F127" s="52">
        <v>42522</v>
      </c>
      <c r="G127">
        <v>127.7</v>
      </c>
      <c r="H127">
        <v>140.5</v>
      </c>
      <c r="I127">
        <v>128.30000000000001</v>
      </c>
      <c r="J127">
        <v>132.6</v>
      </c>
      <c r="K127">
        <v>115.5</v>
      </c>
      <c r="L127">
        <v>136.5</v>
      </c>
      <c r="M127">
        <v>159.69999999999999</v>
      </c>
      <c r="N127">
        <v>174.3</v>
      </c>
      <c r="O127">
        <v>109.9</v>
      </c>
      <c r="P127">
        <v>136.30000000000001</v>
      </c>
      <c r="Q127">
        <v>124.4</v>
      </c>
      <c r="R127">
        <v>138.1</v>
      </c>
      <c r="S127">
        <v>136.80000000000001</v>
      </c>
      <c r="T127">
        <v>138.69999999999999</v>
      </c>
      <c r="U127">
        <v>132.9</v>
      </c>
      <c r="V127">
        <v>127.2</v>
      </c>
      <c r="W127">
        <v>132</v>
      </c>
      <c r="X127">
        <v>125.5</v>
      </c>
      <c r="Y127">
        <v>123.3</v>
      </c>
      <c r="Z127">
        <v>126.4</v>
      </c>
      <c r="AA127">
        <v>124.1</v>
      </c>
      <c r="AB127">
        <v>114.2</v>
      </c>
      <c r="AC127">
        <v>121.7</v>
      </c>
      <c r="AD127">
        <v>129.69999999999999</v>
      </c>
      <c r="AE127">
        <v>119.4</v>
      </c>
      <c r="AF127">
        <v>121.5</v>
      </c>
      <c r="AG127">
        <v>130.1</v>
      </c>
      <c r="AH127">
        <f t="shared" si="3"/>
        <v>3397.2</v>
      </c>
    </row>
    <row r="128" spans="1:34" x14ac:dyDescent="0.3">
      <c r="A128" t="s">
        <v>34</v>
      </c>
      <c r="B128">
        <v>2016</v>
      </c>
      <c r="C128" t="s">
        <v>40</v>
      </c>
      <c r="D128" t="str">
        <f t="shared" si="2"/>
        <v>July</v>
      </c>
      <c r="E128" t="s">
        <v>40</v>
      </c>
      <c r="F128" s="52">
        <v>42552</v>
      </c>
      <c r="G128">
        <v>128.5</v>
      </c>
      <c r="H128">
        <v>141.19999999999999</v>
      </c>
      <c r="I128">
        <v>132.30000000000001</v>
      </c>
      <c r="J128">
        <v>133.5</v>
      </c>
      <c r="K128">
        <v>116.4</v>
      </c>
      <c r="L128">
        <v>137.80000000000001</v>
      </c>
      <c r="M128">
        <v>165.4</v>
      </c>
      <c r="N128">
        <v>177.4</v>
      </c>
      <c r="O128">
        <v>111.3</v>
      </c>
      <c r="P128">
        <v>137.5</v>
      </c>
      <c r="Q128">
        <v>125</v>
      </c>
      <c r="R128">
        <v>138.80000000000001</v>
      </c>
      <c r="S128">
        <v>138.4</v>
      </c>
      <c r="T128">
        <v>139.30000000000001</v>
      </c>
      <c r="U128">
        <v>133.5</v>
      </c>
      <c r="V128">
        <v>127.6</v>
      </c>
      <c r="W128">
        <v>132.69999999999999</v>
      </c>
      <c r="X128">
        <v>126.4</v>
      </c>
      <c r="Y128">
        <v>123.4</v>
      </c>
      <c r="Z128">
        <v>126.9</v>
      </c>
      <c r="AA128">
        <v>124.5</v>
      </c>
      <c r="AB128">
        <v>113.9</v>
      </c>
      <c r="AC128">
        <v>122.4</v>
      </c>
      <c r="AD128">
        <v>130.80000000000001</v>
      </c>
      <c r="AE128">
        <v>120.5</v>
      </c>
      <c r="AF128">
        <v>121.9</v>
      </c>
      <c r="AG128">
        <v>131.1</v>
      </c>
      <c r="AH128">
        <f t="shared" si="3"/>
        <v>3427.3000000000006</v>
      </c>
    </row>
    <row r="129" spans="1:34" x14ac:dyDescent="0.3">
      <c r="A129" t="s">
        <v>34</v>
      </c>
      <c r="B129">
        <v>2016</v>
      </c>
      <c r="C129" t="s">
        <v>41</v>
      </c>
      <c r="D129" t="str">
        <f t="shared" si="2"/>
        <v>August</v>
      </c>
      <c r="E129" t="s">
        <v>41</v>
      </c>
      <c r="F129" s="52">
        <v>42583</v>
      </c>
      <c r="G129">
        <v>129.30000000000001</v>
      </c>
      <c r="H129">
        <v>139.30000000000001</v>
      </c>
      <c r="I129">
        <v>131.6</v>
      </c>
      <c r="J129">
        <v>134.1</v>
      </c>
      <c r="K129">
        <v>116.9</v>
      </c>
      <c r="L129">
        <v>138.1</v>
      </c>
      <c r="M129">
        <v>159.1</v>
      </c>
      <c r="N129">
        <v>175.6</v>
      </c>
      <c r="O129">
        <v>112.9</v>
      </c>
      <c r="P129">
        <v>138.1</v>
      </c>
      <c r="Q129">
        <v>125.5</v>
      </c>
      <c r="R129">
        <v>139.5</v>
      </c>
      <c r="S129">
        <v>137.9</v>
      </c>
      <c r="T129">
        <v>140.19999999999999</v>
      </c>
      <c r="U129">
        <v>134.1</v>
      </c>
      <c r="V129">
        <v>128.19999999999999</v>
      </c>
      <c r="W129">
        <v>133.19999999999999</v>
      </c>
      <c r="X129">
        <v>127.3</v>
      </c>
      <c r="Y129">
        <v>123.6</v>
      </c>
      <c r="Z129">
        <v>127.4</v>
      </c>
      <c r="AA129">
        <v>124.8</v>
      </c>
      <c r="AB129">
        <v>113.1</v>
      </c>
      <c r="AC129">
        <v>122.7</v>
      </c>
      <c r="AD129">
        <v>131.69999999999999</v>
      </c>
      <c r="AE129">
        <v>121.5</v>
      </c>
      <c r="AF129">
        <v>122.1</v>
      </c>
      <c r="AG129">
        <v>131.1</v>
      </c>
      <c r="AH129">
        <f t="shared" si="3"/>
        <v>3427.7999999999997</v>
      </c>
    </row>
    <row r="130" spans="1:34" x14ac:dyDescent="0.3">
      <c r="A130" t="s">
        <v>34</v>
      </c>
      <c r="B130">
        <v>2016</v>
      </c>
      <c r="C130" t="s">
        <v>42</v>
      </c>
      <c r="D130" t="str">
        <f t="shared" ref="D130:D193" si="4">TRIM(C130)</f>
        <v>September</v>
      </c>
      <c r="E130" t="s">
        <v>42</v>
      </c>
      <c r="F130" s="52">
        <v>42614</v>
      </c>
      <c r="G130">
        <v>129.9</v>
      </c>
      <c r="H130">
        <v>138</v>
      </c>
      <c r="I130">
        <v>130.5</v>
      </c>
      <c r="J130">
        <v>134.4</v>
      </c>
      <c r="K130">
        <v>117.2</v>
      </c>
      <c r="L130">
        <v>136.1</v>
      </c>
      <c r="M130">
        <v>150.69999999999999</v>
      </c>
      <c r="N130">
        <v>171.5</v>
      </c>
      <c r="O130">
        <v>113.8</v>
      </c>
      <c r="P130">
        <v>138.80000000000001</v>
      </c>
      <c r="Q130">
        <v>126</v>
      </c>
      <c r="R130">
        <v>140.19999999999999</v>
      </c>
      <c r="S130">
        <v>136.6</v>
      </c>
      <c r="T130">
        <v>141</v>
      </c>
      <c r="U130">
        <v>134.6</v>
      </c>
      <c r="V130">
        <v>128.6</v>
      </c>
      <c r="W130">
        <v>133.80000000000001</v>
      </c>
      <c r="X130">
        <v>127.9</v>
      </c>
      <c r="Y130">
        <v>124.1</v>
      </c>
      <c r="Z130">
        <v>127.9</v>
      </c>
      <c r="AA130">
        <v>125.4</v>
      </c>
      <c r="AB130">
        <v>114.3</v>
      </c>
      <c r="AC130">
        <v>122.9</v>
      </c>
      <c r="AD130">
        <v>131.80000000000001</v>
      </c>
      <c r="AE130">
        <v>122.1</v>
      </c>
      <c r="AF130">
        <v>122.8</v>
      </c>
      <c r="AG130">
        <v>130.9</v>
      </c>
      <c r="AH130">
        <f t="shared" si="3"/>
        <v>3420.9000000000005</v>
      </c>
    </row>
    <row r="131" spans="1:34" x14ac:dyDescent="0.3">
      <c r="A131" t="s">
        <v>34</v>
      </c>
      <c r="B131">
        <v>2016</v>
      </c>
      <c r="C131" t="s">
        <v>43</v>
      </c>
      <c r="D131" t="str">
        <f t="shared" si="4"/>
        <v>October</v>
      </c>
      <c r="E131" t="s">
        <v>43</v>
      </c>
      <c r="F131" s="52">
        <v>42644</v>
      </c>
      <c r="G131">
        <v>130.5</v>
      </c>
      <c r="H131">
        <v>137.9</v>
      </c>
      <c r="I131">
        <v>130.19999999999999</v>
      </c>
      <c r="J131">
        <v>134.80000000000001</v>
      </c>
      <c r="K131">
        <v>117.8</v>
      </c>
      <c r="L131">
        <v>134.69999999999999</v>
      </c>
      <c r="M131">
        <v>151.19999999999999</v>
      </c>
      <c r="N131">
        <v>172.1</v>
      </c>
      <c r="O131">
        <v>114.1</v>
      </c>
      <c r="P131">
        <v>139.30000000000001</v>
      </c>
      <c r="Q131">
        <v>126.1</v>
      </c>
      <c r="R131">
        <v>141.1</v>
      </c>
      <c r="S131">
        <v>137</v>
      </c>
      <c r="T131">
        <v>141.80000000000001</v>
      </c>
      <c r="U131">
        <v>135.5</v>
      </c>
      <c r="V131">
        <v>129.1</v>
      </c>
      <c r="W131">
        <v>134.5</v>
      </c>
      <c r="X131">
        <v>128.69999999999999</v>
      </c>
      <c r="Y131">
        <v>124.3</v>
      </c>
      <c r="Z131">
        <v>128.4</v>
      </c>
      <c r="AA131">
        <v>126.1</v>
      </c>
      <c r="AB131">
        <v>115.2</v>
      </c>
      <c r="AC131">
        <v>123.5</v>
      </c>
      <c r="AD131">
        <v>132.4</v>
      </c>
      <c r="AE131">
        <v>122.1</v>
      </c>
      <c r="AF131">
        <v>123.4</v>
      </c>
      <c r="AG131">
        <v>131.4</v>
      </c>
      <c r="AH131">
        <f t="shared" ref="AH131:AH194" si="5">SUM(G131:AF131)</f>
        <v>3431.7999999999993</v>
      </c>
    </row>
    <row r="132" spans="1:34" x14ac:dyDescent="0.3">
      <c r="A132" t="s">
        <v>34</v>
      </c>
      <c r="B132">
        <v>2016</v>
      </c>
      <c r="C132" t="s">
        <v>45</v>
      </c>
      <c r="D132" t="str">
        <f t="shared" si="4"/>
        <v>November</v>
      </c>
      <c r="E132" t="s">
        <v>45</v>
      </c>
      <c r="F132" s="52">
        <v>42675</v>
      </c>
      <c r="G132">
        <v>131.4</v>
      </c>
      <c r="H132">
        <v>137.80000000000001</v>
      </c>
      <c r="I132">
        <v>132</v>
      </c>
      <c r="J132">
        <v>135</v>
      </c>
      <c r="K132">
        <v>118</v>
      </c>
      <c r="L132">
        <v>134.1</v>
      </c>
      <c r="M132">
        <v>141.9</v>
      </c>
      <c r="N132">
        <v>171.7</v>
      </c>
      <c r="O132">
        <v>114.1</v>
      </c>
      <c r="P132">
        <v>139.69999999999999</v>
      </c>
      <c r="Q132">
        <v>126.2</v>
      </c>
      <c r="R132">
        <v>141.80000000000001</v>
      </c>
      <c r="S132">
        <v>136.1</v>
      </c>
      <c r="T132">
        <v>142</v>
      </c>
      <c r="U132">
        <v>135.80000000000001</v>
      </c>
      <c r="V132">
        <v>129.30000000000001</v>
      </c>
      <c r="W132">
        <v>135</v>
      </c>
      <c r="X132">
        <v>129.1</v>
      </c>
      <c r="Y132">
        <v>125</v>
      </c>
      <c r="Z132">
        <v>128.6</v>
      </c>
      <c r="AA132">
        <v>126.4</v>
      </c>
      <c r="AB132">
        <v>115.7</v>
      </c>
      <c r="AC132">
        <v>124</v>
      </c>
      <c r="AD132">
        <v>132.80000000000001</v>
      </c>
      <c r="AE132">
        <v>122.6</v>
      </c>
      <c r="AF132">
        <v>123.8</v>
      </c>
      <c r="AG132">
        <v>131.19999999999999</v>
      </c>
      <c r="AH132">
        <f t="shared" si="5"/>
        <v>3429.9</v>
      </c>
    </row>
    <row r="133" spans="1:34" x14ac:dyDescent="0.3">
      <c r="A133" t="s">
        <v>34</v>
      </c>
      <c r="B133">
        <v>2016</v>
      </c>
      <c r="C133" t="s">
        <v>46</v>
      </c>
      <c r="D133" t="str">
        <f t="shared" si="4"/>
        <v>December</v>
      </c>
      <c r="E133" t="s">
        <v>46</v>
      </c>
      <c r="F133" s="52">
        <v>42705</v>
      </c>
      <c r="G133">
        <v>132.30000000000001</v>
      </c>
      <c r="H133">
        <v>137.6</v>
      </c>
      <c r="I133">
        <v>132.9</v>
      </c>
      <c r="J133">
        <v>135.1</v>
      </c>
      <c r="K133">
        <v>118.6</v>
      </c>
      <c r="L133">
        <v>132.69999999999999</v>
      </c>
      <c r="M133">
        <v>125.3</v>
      </c>
      <c r="N133">
        <v>168.7</v>
      </c>
      <c r="O133">
        <v>114.4</v>
      </c>
      <c r="P133">
        <v>140.19999999999999</v>
      </c>
      <c r="Q133">
        <v>126.6</v>
      </c>
      <c r="R133">
        <v>142.30000000000001</v>
      </c>
      <c r="S133">
        <v>134</v>
      </c>
      <c r="T133">
        <v>143.1</v>
      </c>
      <c r="U133">
        <v>136.30000000000001</v>
      </c>
      <c r="V133">
        <v>129.80000000000001</v>
      </c>
      <c r="W133">
        <v>135.4</v>
      </c>
      <c r="X133">
        <v>128.5</v>
      </c>
      <c r="Y133">
        <v>126.6</v>
      </c>
      <c r="Z133">
        <v>129.19999999999999</v>
      </c>
      <c r="AA133">
        <v>126.9</v>
      </c>
      <c r="AB133">
        <v>116</v>
      </c>
      <c r="AC133">
        <v>124.2</v>
      </c>
      <c r="AD133">
        <v>133.1</v>
      </c>
      <c r="AE133">
        <v>121.1</v>
      </c>
      <c r="AF133">
        <v>123.9</v>
      </c>
      <c r="AG133">
        <v>130.4</v>
      </c>
      <c r="AH133">
        <f t="shared" si="5"/>
        <v>3414.7999999999997</v>
      </c>
    </row>
    <row r="134" spans="1:34" hidden="1" x14ac:dyDescent="0.3">
      <c r="A134" t="s">
        <v>33</v>
      </c>
      <c r="B134">
        <v>2016</v>
      </c>
      <c r="C134" t="s">
        <v>31</v>
      </c>
      <c r="D134" t="str">
        <f t="shared" si="4"/>
        <v>January</v>
      </c>
      <c r="E134" t="s">
        <v>31</v>
      </c>
      <c r="F134" s="52">
        <v>42370</v>
      </c>
      <c r="G134">
        <v>124.7</v>
      </c>
      <c r="H134">
        <v>135.9</v>
      </c>
      <c r="I134">
        <v>132</v>
      </c>
      <c r="J134">
        <v>129.19999999999999</v>
      </c>
      <c r="K134">
        <v>109.7</v>
      </c>
      <c r="L134">
        <v>119</v>
      </c>
      <c r="M134">
        <v>144.1</v>
      </c>
      <c r="N134">
        <v>184.2</v>
      </c>
      <c r="O134">
        <v>96.7</v>
      </c>
      <c r="P134">
        <v>139.5</v>
      </c>
      <c r="Q134">
        <v>120.5</v>
      </c>
      <c r="R134">
        <v>134.69999999999999</v>
      </c>
      <c r="S134">
        <v>131.19999999999999</v>
      </c>
      <c r="T134">
        <v>139.5</v>
      </c>
      <c r="U134">
        <v>125.8</v>
      </c>
      <c r="V134">
        <v>119.8</v>
      </c>
      <c r="W134">
        <v>124.9</v>
      </c>
      <c r="X134">
        <v>123.4</v>
      </c>
      <c r="Y134">
        <v>116.9</v>
      </c>
      <c r="Z134">
        <v>121.6</v>
      </c>
      <c r="AA134">
        <v>119.1</v>
      </c>
      <c r="AB134">
        <v>108.9</v>
      </c>
      <c r="AC134">
        <v>118.5</v>
      </c>
      <c r="AD134">
        <v>126.4</v>
      </c>
      <c r="AE134">
        <v>114</v>
      </c>
      <c r="AF134">
        <v>116.8</v>
      </c>
      <c r="AG134">
        <v>124.2</v>
      </c>
      <c r="AH134">
        <f t="shared" si="5"/>
        <v>3277.0000000000005</v>
      </c>
    </row>
    <row r="135" spans="1:34" hidden="1" x14ac:dyDescent="0.3">
      <c r="A135" t="s">
        <v>33</v>
      </c>
      <c r="B135">
        <v>2016</v>
      </c>
      <c r="C135" t="s">
        <v>35</v>
      </c>
      <c r="D135" t="str">
        <f t="shared" si="4"/>
        <v>February</v>
      </c>
      <c r="E135" t="s">
        <v>35</v>
      </c>
      <c r="F135" s="52">
        <v>42401</v>
      </c>
      <c r="G135">
        <v>124.8</v>
      </c>
      <c r="H135">
        <v>135.1</v>
      </c>
      <c r="I135">
        <v>130.30000000000001</v>
      </c>
      <c r="J135">
        <v>129.6</v>
      </c>
      <c r="K135">
        <v>108.4</v>
      </c>
      <c r="L135">
        <v>118.6</v>
      </c>
      <c r="M135">
        <v>129.19999999999999</v>
      </c>
      <c r="N135">
        <v>176.4</v>
      </c>
      <c r="O135">
        <v>99.1</v>
      </c>
      <c r="P135">
        <v>139.69999999999999</v>
      </c>
      <c r="Q135">
        <v>120.6</v>
      </c>
      <c r="R135">
        <v>135.19999999999999</v>
      </c>
      <c r="S135">
        <v>129.1</v>
      </c>
      <c r="T135">
        <v>140</v>
      </c>
      <c r="U135">
        <v>126.2</v>
      </c>
      <c r="V135">
        <v>120.1</v>
      </c>
      <c r="W135">
        <v>125.3</v>
      </c>
      <c r="X135">
        <v>124.4</v>
      </c>
      <c r="Y135">
        <v>116</v>
      </c>
      <c r="Z135">
        <v>121.8</v>
      </c>
      <c r="AA135">
        <v>119.5</v>
      </c>
      <c r="AB135">
        <v>109.1</v>
      </c>
      <c r="AC135">
        <v>118.8</v>
      </c>
      <c r="AD135">
        <v>126.3</v>
      </c>
      <c r="AE135">
        <v>116.2</v>
      </c>
      <c r="AF135">
        <v>117.2</v>
      </c>
      <c r="AG135">
        <v>123.8</v>
      </c>
      <c r="AH135">
        <f t="shared" si="5"/>
        <v>3257.0000000000005</v>
      </c>
    </row>
    <row r="136" spans="1:34" hidden="1" x14ac:dyDescent="0.3">
      <c r="A136" t="s">
        <v>33</v>
      </c>
      <c r="B136">
        <v>2016</v>
      </c>
      <c r="C136" t="s">
        <v>36</v>
      </c>
      <c r="D136" t="str">
        <f t="shared" si="4"/>
        <v>March</v>
      </c>
      <c r="E136" t="s">
        <v>36</v>
      </c>
      <c r="F136" s="52">
        <v>42430</v>
      </c>
      <c r="G136">
        <v>124.8</v>
      </c>
      <c r="H136">
        <v>136.30000000000001</v>
      </c>
      <c r="I136">
        <v>123.7</v>
      </c>
      <c r="J136">
        <v>129.69999999999999</v>
      </c>
      <c r="K136">
        <v>107.9</v>
      </c>
      <c r="L136">
        <v>119.9</v>
      </c>
      <c r="M136">
        <v>128.1</v>
      </c>
      <c r="N136">
        <v>170.3</v>
      </c>
      <c r="O136">
        <v>101.8</v>
      </c>
      <c r="P136">
        <v>140.1</v>
      </c>
      <c r="Q136">
        <v>120.7</v>
      </c>
      <c r="R136">
        <v>135.4</v>
      </c>
      <c r="S136">
        <v>128.9</v>
      </c>
      <c r="T136">
        <v>140.6</v>
      </c>
      <c r="U136">
        <v>126.4</v>
      </c>
      <c r="V136">
        <v>120.3</v>
      </c>
      <c r="W136">
        <v>125.5</v>
      </c>
      <c r="X136">
        <v>124.9</v>
      </c>
      <c r="Y136">
        <v>114.8</v>
      </c>
      <c r="Z136">
        <v>122.3</v>
      </c>
      <c r="AA136">
        <v>119.7</v>
      </c>
      <c r="AB136">
        <v>108.5</v>
      </c>
      <c r="AC136">
        <v>119.1</v>
      </c>
      <c r="AD136">
        <v>126.4</v>
      </c>
      <c r="AE136">
        <v>117.1</v>
      </c>
      <c r="AF136">
        <v>117.3</v>
      </c>
      <c r="AG136">
        <v>123.8</v>
      </c>
      <c r="AH136">
        <f t="shared" si="5"/>
        <v>3250.5000000000005</v>
      </c>
    </row>
    <row r="137" spans="1:34" hidden="1" x14ac:dyDescent="0.3">
      <c r="A137" t="s">
        <v>33</v>
      </c>
      <c r="B137">
        <v>2016</v>
      </c>
      <c r="C137" t="s">
        <v>37</v>
      </c>
      <c r="D137" t="str">
        <f t="shared" si="4"/>
        <v>April</v>
      </c>
      <c r="E137" t="s">
        <v>37</v>
      </c>
      <c r="F137" s="52">
        <v>42461</v>
      </c>
      <c r="G137">
        <v>124.9</v>
      </c>
      <c r="H137">
        <v>139.30000000000001</v>
      </c>
      <c r="I137">
        <v>119.9</v>
      </c>
      <c r="J137">
        <v>130.19999999999999</v>
      </c>
      <c r="K137">
        <v>108.9</v>
      </c>
      <c r="L137">
        <v>131.1</v>
      </c>
      <c r="M137">
        <v>136.80000000000001</v>
      </c>
      <c r="N137">
        <v>176.9</v>
      </c>
      <c r="O137">
        <v>109.1</v>
      </c>
      <c r="P137">
        <v>140.4</v>
      </c>
      <c r="Q137">
        <v>121.1</v>
      </c>
      <c r="R137">
        <v>135.9</v>
      </c>
      <c r="S137">
        <v>131.80000000000001</v>
      </c>
      <c r="T137">
        <v>141.5</v>
      </c>
      <c r="U137">
        <v>126.8</v>
      </c>
      <c r="V137">
        <v>120.5</v>
      </c>
      <c r="W137">
        <v>125.8</v>
      </c>
      <c r="X137">
        <v>125.6</v>
      </c>
      <c r="Y137">
        <v>114.6</v>
      </c>
      <c r="Z137">
        <v>122.8</v>
      </c>
      <c r="AA137">
        <v>120</v>
      </c>
      <c r="AB137">
        <v>110</v>
      </c>
      <c r="AC137">
        <v>119.5</v>
      </c>
      <c r="AD137">
        <v>127.6</v>
      </c>
      <c r="AE137">
        <v>117.6</v>
      </c>
      <c r="AF137">
        <v>118.2</v>
      </c>
      <c r="AG137">
        <v>125.3</v>
      </c>
      <c r="AH137">
        <f t="shared" si="5"/>
        <v>3296.7999999999997</v>
      </c>
    </row>
    <row r="138" spans="1:34" hidden="1" x14ac:dyDescent="0.3">
      <c r="A138" t="s">
        <v>33</v>
      </c>
      <c r="B138">
        <v>2016</v>
      </c>
      <c r="C138" t="s">
        <v>38</v>
      </c>
      <c r="D138" t="str">
        <f t="shared" si="4"/>
        <v>May</v>
      </c>
      <c r="E138" t="s">
        <v>38</v>
      </c>
      <c r="F138" s="52">
        <v>42491</v>
      </c>
      <c r="G138">
        <v>125</v>
      </c>
      <c r="H138">
        <v>142.1</v>
      </c>
      <c r="I138">
        <v>127</v>
      </c>
      <c r="J138">
        <v>130.4</v>
      </c>
      <c r="K138">
        <v>109.6</v>
      </c>
      <c r="L138">
        <v>133.5</v>
      </c>
      <c r="M138">
        <v>151.4</v>
      </c>
      <c r="N138">
        <v>182.8</v>
      </c>
      <c r="O138">
        <v>111.1</v>
      </c>
      <c r="P138">
        <v>141.5</v>
      </c>
      <c r="Q138">
        <v>121.5</v>
      </c>
      <c r="R138">
        <v>136.30000000000001</v>
      </c>
      <c r="S138">
        <v>134.6</v>
      </c>
      <c r="T138">
        <v>142.19999999999999</v>
      </c>
      <c r="U138">
        <v>127.2</v>
      </c>
      <c r="V138">
        <v>120.7</v>
      </c>
      <c r="W138">
        <v>126.2</v>
      </c>
      <c r="X138">
        <v>126</v>
      </c>
      <c r="Y138">
        <v>115</v>
      </c>
      <c r="Z138">
        <v>123.2</v>
      </c>
      <c r="AA138">
        <v>120.3</v>
      </c>
      <c r="AB138">
        <v>110.7</v>
      </c>
      <c r="AC138">
        <v>119.8</v>
      </c>
      <c r="AD138">
        <v>128</v>
      </c>
      <c r="AE138">
        <v>118.5</v>
      </c>
      <c r="AF138">
        <v>118.7</v>
      </c>
      <c r="AG138">
        <v>126.6</v>
      </c>
      <c r="AH138">
        <f t="shared" si="5"/>
        <v>3343.2999999999993</v>
      </c>
    </row>
    <row r="139" spans="1:34" hidden="1" x14ac:dyDescent="0.3">
      <c r="A139" t="s">
        <v>33</v>
      </c>
      <c r="B139">
        <v>2016</v>
      </c>
      <c r="C139" t="s">
        <v>39</v>
      </c>
      <c r="D139" t="str">
        <f t="shared" si="4"/>
        <v>June</v>
      </c>
      <c r="E139" t="s">
        <v>39</v>
      </c>
      <c r="F139" s="52">
        <v>42522</v>
      </c>
      <c r="G139">
        <v>125.9</v>
      </c>
      <c r="H139">
        <v>143.9</v>
      </c>
      <c r="I139">
        <v>130.9</v>
      </c>
      <c r="J139">
        <v>131</v>
      </c>
      <c r="K139">
        <v>110.2</v>
      </c>
      <c r="L139">
        <v>135.5</v>
      </c>
      <c r="M139">
        <v>173.7</v>
      </c>
      <c r="N139">
        <v>184.4</v>
      </c>
      <c r="O139">
        <v>112</v>
      </c>
      <c r="P139">
        <v>142.80000000000001</v>
      </c>
      <c r="Q139">
        <v>121.6</v>
      </c>
      <c r="R139">
        <v>136.9</v>
      </c>
      <c r="S139">
        <v>138.19999999999999</v>
      </c>
      <c r="T139">
        <v>142.69999999999999</v>
      </c>
      <c r="U139">
        <v>127.6</v>
      </c>
      <c r="V139">
        <v>121.1</v>
      </c>
      <c r="W139">
        <v>126.6</v>
      </c>
      <c r="X139">
        <v>125.5</v>
      </c>
      <c r="Y139">
        <v>115.5</v>
      </c>
      <c r="Z139">
        <v>123.2</v>
      </c>
      <c r="AA139">
        <v>120.6</v>
      </c>
      <c r="AB139">
        <v>112.3</v>
      </c>
      <c r="AC139">
        <v>119.9</v>
      </c>
      <c r="AD139">
        <v>129.30000000000001</v>
      </c>
      <c r="AE139">
        <v>118.8</v>
      </c>
      <c r="AF139">
        <v>119.6</v>
      </c>
      <c r="AG139">
        <v>128.1</v>
      </c>
      <c r="AH139">
        <f t="shared" si="5"/>
        <v>3389.7000000000003</v>
      </c>
    </row>
    <row r="140" spans="1:34" hidden="1" x14ac:dyDescent="0.3">
      <c r="A140" t="s">
        <v>33</v>
      </c>
      <c r="B140">
        <v>2016</v>
      </c>
      <c r="C140" t="s">
        <v>40</v>
      </c>
      <c r="D140" t="str">
        <f t="shared" si="4"/>
        <v>July</v>
      </c>
      <c r="E140" t="s">
        <v>40</v>
      </c>
      <c r="F140" s="52">
        <v>42552</v>
      </c>
      <c r="G140">
        <v>126.8</v>
      </c>
      <c r="H140">
        <v>144.19999999999999</v>
      </c>
      <c r="I140">
        <v>136.6</v>
      </c>
      <c r="J140">
        <v>131.80000000000001</v>
      </c>
      <c r="K140">
        <v>111</v>
      </c>
      <c r="L140">
        <v>137</v>
      </c>
      <c r="M140">
        <v>179.5</v>
      </c>
      <c r="N140">
        <v>188.4</v>
      </c>
      <c r="O140">
        <v>113.3</v>
      </c>
      <c r="P140">
        <v>143.9</v>
      </c>
      <c r="Q140">
        <v>121.7</v>
      </c>
      <c r="R140">
        <v>137.5</v>
      </c>
      <c r="S140">
        <v>139.80000000000001</v>
      </c>
      <c r="T140">
        <v>142.9</v>
      </c>
      <c r="U140">
        <v>127.9</v>
      </c>
      <c r="V140">
        <v>121.1</v>
      </c>
      <c r="W140">
        <v>126.9</v>
      </c>
      <c r="X140">
        <v>126.4</v>
      </c>
      <c r="Y140">
        <v>115.5</v>
      </c>
      <c r="Z140">
        <v>123.5</v>
      </c>
      <c r="AA140">
        <v>120.9</v>
      </c>
      <c r="AB140">
        <v>111.7</v>
      </c>
      <c r="AC140">
        <v>120.3</v>
      </c>
      <c r="AD140">
        <v>130.80000000000001</v>
      </c>
      <c r="AE140">
        <v>120</v>
      </c>
      <c r="AF140">
        <v>119.9</v>
      </c>
      <c r="AG140">
        <v>129</v>
      </c>
      <c r="AH140">
        <f t="shared" si="5"/>
        <v>3419.3000000000006</v>
      </c>
    </row>
    <row r="141" spans="1:34" hidden="1" x14ac:dyDescent="0.3">
      <c r="A141" t="s">
        <v>33</v>
      </c>
      <c r="B141">
        <v>2016</v>
      </c>
      <c r="C141" t="s">
        <v>41</v>
      </c>
      <c r="D141" t="str">
        <f t="shared" si="4"/>
        <v>August</v>
      </c>
      <c r="E141" t="s">
        <v>41</v>
      </c>
      <c r="F141" s="52">
        <v>42583</v>
      </c>
      <c r="G141">
        <v>127.6</v>
      </c>
      <c r="H141">
        <v>140.30000000000001</v>
      </c>
      <c r="I141">
        <v>133.69999999999999</v>
      </c>
      <c r="J141">
        <v>132.19999999999999</v>
      </c>
      <c r="K141">
        <v>111.8</v>
      </c>
      <c r="L141">
        <v>135.80000000000001</v>
      </c>
      <c r="M141">
        <v>163.5</v>
      </c>
      <c r="N141">
        <v>182.3</v>
      </c>
      <c r="O141">
        <v>114.6</v>
      </c>
      <c r="P141">
        <v>144.6</v>
      </c>
      <c r="Q141">
        <v>121.9</v>
      </c>
      <c r="R141">
        <v>138.1</v>
      </c>
      <c r="S141">
        <v>137.6</v>
      </c>
      <c r="T141">
        <v>143.6</v>
      </c>
      <c r="U141">
        <v>128.30000000000001</v>
      </c>
      <c r="V141">
        <v>121.4</v>
      </c>
      <c r="W141">
        <v>127.3</v>
      </c>
      <c r="X141">
        <v>127.3</v>
      </c>
      <c r="Y141">
        <v>114.7</v>
      </c>
      <c r="Z141">
        <v>123.9</v>
      </c>
      <c r="AA141">
        <v>121.2</v>
      </c>
      <c r="AB141">
        <v>110.4</v>
      </c>
      <c r="AC141">
        <v>120.6</v>
      </c>
      <c r="AD141">
        <v>131.5</v>
      </c>
      <c r="AE141">
        <v>120.9</v>
      </c>
      <c r="AF141">
        <v>119.9</v>
      </c>
      <c r="AG141">
        <v>128.4</v>
      </c>
      <c r="AH141">
        <f t="shared" si="5"/>
        <v>3395</v>
      </c>
    </row>
    <row r="142" spans="1:34" hidden="1" x14ac:dyDescent="0.3">
      <c r="A142" t="s">
        <v>33</v>
      </c>
      <c r="B142">
        <v>2016</v>
      </c>
      <c r="C142" t="s">
        <v>42</v>
      </c>
      <c r="D142" t="str">
        <f t="shared" si="4"/>
        <v>September</v>
      </c>
      <c r="E142" t="s">
        <v>42</v>
      </c>
      <c r="F142" s="52">
        <v>42614</v>
      </c>
      <c r="G142">
        <v>128.1</v>
      </c>
      <c r="H142">
        <v>137.69999999999999</v>
      </c>
      <c r="I142">
        <v>130.6</v>
      </c>
      <c r="J142">
        <v>132.6</v>
      </c>
      <c r="K142">
        <v>111.9</v>
      </c>
      <c r="L142">
        <v>132.5</v>
      </c>
      <c r="M142">
        <v>152.9</v>
      </c>
      <c r="N142">
        <v>173.6</v>
      </c>
      <c r="O142">
        <v>115.1</v>
      </c>
      <c r="P142">
        <v>144.80000000000001</v>
      </c>
      <c r="Q142">
        <v>122.1</v>
      </c>
      <c r="R142">
        <v>138.80000000000001</v>
      </c>
      <c r="S142">
        <v>135.69999999999999</v>
      </c>
      <c r="T142">
        <v>143.9</v>
      </c>
      <c r="U142">
        <v>128.69999999999999</v>
      </c>
      <c r="V142">
        <v>121.6</v>
      </c>
      <c r="W142">
        <v>127.7</v>
      </c>
      <c r="X142">
        <v>127.9</v>
      </c>
      <c r="Y142">
        <v>114.8</v>
      </c>
      <c r="Z142">
        <v>124.3</v>
      </c>
      <c r="AA142">
        <v>121.4</v>
      </c>
      <c r="AB142">
        <v>111.8</v>
      </c>
      <c r="AC142">
        <v>120.8</v>
      </c>
      <c r="AD142">
        <v>131.6</v>
      </c>
      <c r="AE142">
        <v>121.2</v>
      </c>
      <c r="AF142">
        <v>120.5</v>
      </c>
      <c r="AG142">
        <v>128</v>
      </c>
      <c r="AH142">
        <f t="shared" si="5"/>
        <v>3372.6000000000004</v>
      </c>
    </row>
    <row r="143" spans="1:34" hidden="1" x14ac:dyDescent="0.3">
      <c r="A143" t="s">
        <v>33</v>
      </c>
      <c r="B143">
        <v>2016</v>
      </c>
      <c r="C143" t="s">
        <v>43</v>
      </c>
      <c r="D143" t="str">
        <f t="shared" si="4"/>
        <v>October</v>
      </c>
      <c r="E143" t="s">
        <v>43</v>
      </c>
      <c r="F143" s="52">
        <v>42644</v>
      </c>
      <c r="G143">
        <v>128.69999999999999</v>
      </c>
      <c r="H143">
        <v>138.4</v>
      </c>
      <c r="I143">
        <v>130.30000000000001</v>
      </c>
      <c r="J143">
        <v>132.69999999999999</v>
      </c>
      <c r="K143">
        <v>112.5</v>
      </c>
      <c r="L143">
        <v>130.4</v>
      </c>
      <c r="M143">
        <v>155.1</v>
      </c>
      <c r="N143">
        <v>175.7</v>
      </c>
      <c r="O143">
        <v>115.4</v>
      </c>
      <c r="P143">
        <v>145.30000000000001</v>
      </c>
      <c r="Q143">
        <v>122.5</v>
      </c>
      <c r="R143">
        <v>139.6</v>
      </c>
      <c r="S143">
        <v>136.30000000000001</v>
      </c>
      <c r="T143">
        <v>144.30000000000001</v>
      </c>
      <c r="U143">
        <v>129.1</v>
      </c>
      <c r="V143">
        <v>121.9</v>
      </c>
      <c r="W143">
        <v>128</v>
      </c>
      <c r="X143">
        <v>128.69999999999999</v>
      </c>
      <c r="Y143">
        <v>115.2</v>
      </c>
      <c r="Z143">
        <v>124.5</v>
      </c>
      <c r="AA143">
        <v>121.8</v>
      </c>
      <c r="AB143">
        <v>112.8</v>
      </c>
      <c r="AC143">
        <v>121.2</v>
      </c>
      <c r="AD143">
        <v>131.9</v>
      </c>
      <c r="AE143">
        <v>120.8</v>
      </c>
      <c r="AF143">
        <v>120.9</v>
      </c>
      <c r="AG143">
        <v>128.6</v>
      </c>
      <c r="AH143">
        <f t="shared" si="5"/>
        <v>3384</v>
      </c>
    </row>
    <row r="144" spans="1:34" hidden="1" x14ac:dyDescent="0.3">
      <c r="A144" t="s">
        <v>33</v>
      </c>
      <c r="B144">
        <v>2016</v>
      </c>
      <c r="C144" t="s">
        <v>45</v>
      </c>
      <c r="D144" t="str">
        <f t="shared" si="4"/>
        <v>November</v>
      </c>
      <c r="E144" t="s">
        <v>45</v>
      </c>
      <c r="F144" s="52">
        <v>42675</v>
      </c>
      <c r="G144">
        <v>130.19999999999999</v>
      </c>
      <c r="H144">
        <v>138.5</v>
      </c>
      <c r="I144">
        <v>134.1</v>
      </c>
      <c r="J144">
        <v>132.9</v>
      </c>
      <c r="K144">
        <v>112.6</v>
      </c>
      <c r="L144">
        <v>130.80000000000001</v>
      </c>
      <c r="M144">
        <v>142</v>
      </c>
      <c r="N144">
        <v>174.9</v>
      </c>
      <c r="O144">
        <v>115.6</v>
      </c>
      <c r="P144">
        <v>145.4</v>
      </c>
      <c r="Q144">
        <v>122.7</v>
      </c>
      <c r="R144">
        <v>140.30000000000001</v>
      </c>
      <c r="S144">
        <v>135.19999999999999</v>
      </c>
      <c r="T144">
        <v>144.30000000000001</v>
      </c>
      <c r="U144">
        <v>129.6</v>
      </c>
      <c r="V144">
        <v>122.1</v>
      </c>
      <c r="W144">
        <v>128.5</v>
      </c>
      <c r="X144">
        <v>129.1</v>
      </c>
      <c r="Y144">
        <v>116.2</v>
      </c>
      <c r="Z144">
        <v>124.7</v>
      </c>
      <c r="AA144">
        <v>122.1</v>
      </c>
      <c r="AB144">
        <v>113.4</v>
      </c>
      <c r="AC144">
        <v>121.7</v>
      </c>
      <c r="AD144">
        <v>132.1</v>
      </c>
      <c r="AE144">
        <v>121.3</v>
      </c>
      <c r="AF144">
        <v>121.3</v>
      </c>
      <c r="AG144">
        <v>128.5</v>
      </c>
      <c r="AH144">
        <f t="shared" si="5"/>
        <v>3381.5999999999995</v>
      </c>
    </row>
    <row r="145" spans="1:34" hidden="1" x14ac:dyDescent="0.3">
      <c r="A145" t="s">
        <v>33</v>
      </c>
      <c r="B145">
        <v>2016</v>
      </c>
      <c r="C145" t="s">
        <v>46</v>
      </c>
      <c r="D145" t="str">
        <f t="shared" si="4"/>
        <v>December</v>
      </c>
      <c r="E145" t="s">
        <v>46</v>
      </c>
      <c r="F145" s="52">
        <v>42705</v>
      </c>
      <c r="G145">
        <v>131.6</v>
      </c>
      <c r="H145">
        <v>138.19999999999999</v>
      </c>
      <c r="I145">
        <v>134.9</v>
      </c>
      <c r="J145">
        <v>133.1</v>
      </c>
      <c r="K145">
        <v>113.5</v>
      </c>
      <c r="L145">
        <v>129.30000000000001</v>
      </c>
      <c r="M145">
        <v>121.1</v>
      </c>
      <c r="N145">
        <v>170.3</v>
      </c>
      <c r="O145">
        <v>115.5</v>
      </c>
      <c r="P145">
        <v>145.5</v>
      </c>
      <c r="Q145">
        <v>123.1</v>
      </c>
      <c r="R145">
        <v>140.9</v>
      </c>
      <c r="S145">
        <v>132.80000000000001</v>
      </c>
      <c r="T145">
        <v>145</v>
      </c>
      <c r="U145">
        <v>130</v>
      </c>
      <c r="V145">
        <v>122.2</v>
      </c>
      <c r="W145">
        <v>128.80000000000001</v>
      </c>
      <c r="X145">
        <v>128.5</v>
      </c>
      <c r="Y145">
        <v>117.8</v>
      </c>
      <c r="Z145">
        <v>125</v>
      </c>
      <c r="AA145">
        <v>122.3</v>
      </c>
      <c r="AB145">
        <v>113.7</v>
      </c>
      <c r="AC145">
        <v>121.8</v>
      </c>
      <c r="AD145">
        <v>132.30000000000001</v>
      </c>
      <c r="AE145">
        <v>119.9</v>
      </c>
      <c r="AF145">
        <v>121.4</v>
      </c>
      <c r="AG145">
        <v>127.6</v>
      </c>
      <c r="AH145">
        <f t="shared" si="5"/>
        <v>3358.5000000000009</v>
      </c>
    </row>
    <row r="146" spans="1:34" hidden="1" x14ac:dyDescent="0.3">
      <c r="A146" t="s">
        <v>30</v>
      </c>
      <c r="B146">
        <v>2017</v>
      </c>
      <c r="C146" t="s">
        <v>31</v>
      </c>
      <c r="D146" t="str">
        <f t="shared" si="4"/>
        <v>January</v>
      </c>
      <c r="E146" t="s">
        <v>31</v>
      </c>
      <c r="F146" s="52">
        <v>42736</v>
      </c>
      <c r="G146">
        <v>133.1</v>
      </c>
      <c r="H146">
        <v>137.80000000000001</v>
      </c>
      <c r="I146">
        <v>131.9</v>
      </c>
      <c r="J146">
        <v>136.69999999999999</v>
      </c>
      <c r="K146">
        <v>122</v>
      </c>
      <c r="L146">
        <v>136</v>
      </c>
      <c r="M146">
        <v>119.8</v>
      </c>
      <c r="N146">
        <v>161.69999999999999</v>
      </c>
      <c r="O146">
        <v>114.8</v>
      </c>
      <c r="P146">
        <v>136.9</v>
      </c>
      <c r="Q146">
        <v>129</v>
      </c>
      <c r="R146">
        <v>143.9</v>
      </c>
      <c r="S146">
        <v>133.69999999999999</v>
      </c>
      <c r="T146">
        <v>143.1</v>
      </c>
      <c r="U146">
        <v>140.69999999999999</v>
      </c>
      <c r="V146">
        <v>135.80000000000001</v>
      </c>
      <c r="W146">
        <v>140</v>
      </c>
      <c r="X146">
        <v>129.6</v>
      </c>
      <c r="Y146">
        <v>132.1</v>
      </c>
      <c r="Z146">
        <v>133.19999999999999</v>
      </c>
      <c r="AA146">
        <v>129.9</v>
      </c>
      <c r="AB146">
        <v>119.1</v>
      </c>
      <c r="AC146">
        <v>127</v>
      </c>
      <c r="AD146">
        <v>134.6</v>
      </c>
      <c r="AE146">
        <v>122.3</v>
      </c>
      <c r="AF146">
        <v>126.6</v>
      </c>
      <c r="AG146">
        <v>132.4</v>
      </c>
      <c r="AH146">
        <f t="shared" si="5"/>
        <v>3451.2999999999997</v>
      </c>
    </row>
    <row r="147" spans="1:34" hidden="1" x14ac:dyDescent="0.3">
      <c r="A147" t="s">
        <v>30</v>
      </c>
      <c r="B147">
        <v>2017</v>
      </c>
      <c r="C147" t="s">
        <v>35</v>
      </c>
      <c r="D147" t="str">
        <f t="shared" si="4"/>
        <v>February</v>
      </c>
      <c r="E147" t="s">
        <v>35</v>
      </c>
      <c r="F147" s="52">
        <v>42767</v>
      </c>
      <c r="G147">
        <v>133.30000000000001</v>
      </c>
      <c r="H147">
        <v>138.30000000000001</v>
      </c>
      <c r="I147">
        <v>129.30000000000001</v>
      </c>
      <c r="J147">
        <v>137.19999999999999</v>
      </c>
      <c r="K147">
        <v>122.1</v>
      </c>
      <c r="L147">
        <v>138.69999999999999</v>
      </c>
      <c r="M147">
        <v>119.1</v>
      </c>
      <c r="N147">
        <v>156.9</v>
      </c>
      <c r="O147">
        <v>116.2</v>
      </c>
      <c r="P147">
        <v>136</v>
      </c>
      <c r="Q147">
        <v>129.4</v>
      </c>
      <c r="R147">
        <v>144.4</v>
      </c>
      <c r="S147">
        <v>133.6</v>
      </c>
      <c r="T147">
        <v>143.69999999999999</v>
      </c>
      <c r="U147">
        <v>140.9</v>
      </c>
      <c r="V147">
        <v>135.80000000000001</v>
      </c>
      <c r="W147">
        <v>140.19999999999999</v>
      </c>
      <c r="X147">
        <v>130.5</v>
      </c>
      <c r="Y147">
        <v>133.19999999999999</v>
      </c>
      <c r="Z147">
        <v>133.6</v>
      </c>
      <c r="AA147">
        <v>130.1</v>
      </c>
      <c r="AB147">
        <v>119.5</v>
      </c>
      <c r="AC147">
        <v>127.7</v>
      </c>
      <c r="AD147">
        <v>134.9</v>
      </c>
      <c r="AE147">
        <v>123.2</v>
      </c>
      <c r="AF147">
        <v>127</v>
      </c>
      <c r="AG147">
        <v>132.6</v>
      </c>
      <c r="AH147">
        <f t="shared" si="5"/>
        <v>3454.7999999999997</v>
      </c>
    </row>
    <row r="148" spans="1:34" hidden="1" x14ac:dyDescent="0.3">
      <c r="A148" t="s">
        <v>30</v>
      </c>
      <c r="B148">
        <v>2017</v>
      </c>
      <c r="C148" t="s">
        <v>36</v>
      </c>
      <c r="D148" t="str">
        <f t="shared" si="4"/>
        <v>March</v>
      </c>
      <c r="E148" t="s">
        <v>36</v>
      </c>
      <c r="F148" s="52">
        <v>42795</v>
      </c>
      <c r="G148">
        <v>133.6</v>
      </c>
      <c r="H148">
        <v>138.80000000000001</v>
      </c>
      <c r="I148">
        <v>128.80000000000001</v>
      </c>
      <c r="J148">
        <v>137.19999999999999</v>
      </c>
      <c r="K148">
        <v>121.6</v>
      </c>
      <c r="L148">
        <v>139.69999999999999</v>
      </c>
      <c r="M148">
        <v>119.7</v>
      </c>
      <c r="N148">
        <v>148</v>
      </c>
      <c r="O148">
        <v>116.9</v>
      </c>
      <c r="P148">
        <v>135.6</v>
      </c>
      <c r="Q148">
        <v>129.80000000000001</v>
      </c>
      <c r="R148">
        <v>145.4</v>
      </c>
      <c r="S148">
        <v>133.4</v>
      </c>
      <c r="T148">
        <v>144.19999999999999</v>
      </c>
      <c r="U148">
        <v>141.6</v>
      </c>
      <c r="V148">
        <v>136.19999999999999</v>
      </c>
      <c r="W148">
        <v>140.80000000000001</v>
      </c>
      <c r="X148">
        <v>131.1</v>
      </c>
      <c r="Y148">
        <v>134.19999999999999</v>
      </c>
      <c r="Z148">
        <v>134.1</v>
      </c>
      <c r="AA148">
        <v>130.6</v>
      </c>
      <c r="AB148">
        <v>119.8</v>
      </c>
      <c r="AC148">
        <v>128.30000000000001</v>
      </c>
      <c r="AD148">
        <v>135.19999999999999</v>
      </c>
      <c r="AE148">
        <v>123.3</v>
      </c>
      <c r="AF148">
        <v>127.4</v>
      </c>
      <c r="AG148">
        <v>132.80000000000001</v>
      </c>
      <c r="AH148">
        <f t="shared" si="5"/>
        <v>3455.3</v>
      </c>
    </row>
    <row r="149" spans="1:34" hidden="1" x14ac:dyDescent="0.3">
      <c r="A149" t="s">
        <v>30</v>
      </c>
      <c r="B149">
        <v>2017</v>
      </c>
      <c r="C149" t="s">
        <v>37</v>
      </c>
      <c r="D149" t="str">
        <f t="shared" si="4"/>
        <v>April</v>
      </c>
      <c r="E149" t="s">
        <v>37</v>
      </c>
      <c r="F149" s="52">
        <v>42826</v>
      </c>
      <c r="G149">
        <v>133.19999999999999</v>
      </c>
      <c r="H149">
        <v>138.69999999999999</v>
      </c>
      <c r="I149">
        <v>127.1</v>
      </c>
      <c r="J149">
        <v>137.69999999999999</v>
      </c>
      <c r="K149">
        <v>121.3</v>
      </c>
      <c r="L149">
        <v>141.80000000000001</v>
      </c>
      <c r="M149">
        <v>121.5</v>
      </c>
      <c r="N149">
        <v>144.5</v>
      </c>
      <c r="O149">
        <v>117.4</v>
      </c>
      <c r="P149">
        <v>134.1</v>
      </c>
      <c r="Q149">
        <v>130</v>
      </c>
      <c r="R149">
        <v>145.5</v>
      </c>
      <c r="S149">
        <v>133.5</v>
      </c>
      <c r="T149">
        <v>144.4</v>
      </c>
      <c r="U149">
        <v>142.4</v>
      </c>
      <c r="V149">
        <v>136.80000000000001</v>
      </c>
      <c r="W149">
        <v>141.6</v>
      </c>
      <c r="X149">
        <v>131.69999999999999</v>
      </c>
      <c r="Y149">
        <v>135</v>
      </c>
      <c r="Z149">
        <v>134.30000000000001</v>
      </c>
      <c r="AA149">
        <v>131</v>
      </c>
      <c r="AB149">
        <v>119.2</v>
      </c>
      <c r="AC149">
        <v>128.30000000000001</v>
      </c>
      <c r="AD149">
        <v>135.69999999999999</v>
      </c>
      <c r="AE149">
        <v>123.7</v>
      </c>
      <c r="AF149">
        <v>127.5</v>
      </c>
      <c r="AG149">
        <v>132.9</v>
      </c>
      <c r="AH149">
        <f t="shared" si="5"/>
        <v>3457.8999999999996</v>
      </c>
    </row>
    <row r="150" spans="1:34" hidden="1" x14ac:dyDescent="0.3">
      <c r="A150" t="s">
        <v>30</v>
      </c>
      <c r="B150">
        <v>2017</v>
      </c>
      <c r="C150" t="s">
        <v>38</v>
      </c>
      <c r="D150" t="str">
        <f t="shared" si="4"/>
        <v>May</v>
      </c>
      <c r="E150" t="s">
        <v>38</v>
      </c>
      <c r="F150" s="52">
        <v>42856</v>
      </c>
      <c r="G150">
        <v>133.1</v>
      </c>
      <c r="H150">
        <v>140.30000000000001</v>
      </c>
      <c r="I150">
        <v>126.8</v>
      </c>
      <c r="J150">
        <v>138.19999999999999</v>
      </c>
      <c r="K150">
        <v>120.8</v>
      </c>
      <c r="L150">
        <v>140.19999999999999</v>
      </c>
      <c r="M150">
        <v>123.8</v>
      </c>
      <c r="N150">
        <v>141.80000000000001</v>
      </c>
      <c r="O150">
        <v>118.6</v>
      </c>
      <c r="P150">
        <v>134</v>
      </c>
      <c r="Q150">
        <v>130.30000000000001</v>
      </c>
      <c r="R150">
        <v>145.80000000000001</v>
      </c>
      <c r="S150">
        <v>133.80000000000001</v>
      </c>
      <c r="T150">
        <v>145.5</v>
      </c>
      <c r="U150">
        <v>142.5</v>
      </c>
      <c r="V150">
        <v>137.30000000000001</v>
      </c>
      <c r="W150">
        <v>141.80000000000001</v>
      </c>
      <c r="X150">
        <v>132.1</v>
      </c>
      <c r="Y150">
        <v>135</v>
      </c>
      <c r="Z150">
        <v>134.9</v>
      </c>
      <c r="AA150">
        <v>131.4</v>
      </c>
      <c r="AB150">
        <v>119.4</v>
      </c>
      <c r="AC150">
        <v>129.4</v>
      </c>
      <c r="AD150">
        <v>136.30000000000001</v>
      </c>
      <c r="AE150">
        <v>123.7</v>
      </c>
      <c r="AF150">
        <v>127.9</v>
      </c>
      <c r="AG150">
        <v>133.30000000000001</v>
      </c>
      <c r="AH150">
        <f t="shared" si="5"/>
        <v>3464.7000000000003</v>
      </c>
    </row>
    <row r="151" spans="1:34" hidden="1" x14ac:dyDescent="0.3">
      <c r="A151" t="s">
        <v>30</v>
      </c>
      <c r="B151">
        <v>2017</v>
      </c>
      <c r="C151" t="s">
        <v>39</v>
      </c>
      <c r="D151" t="str">
        <f t="shared" si="4"/>
        <v>June</v>
      </c>
      <c r="E151" t="s">
        <v>39</v>
      </c>
      <c r="F151" s="52">
        <v>42887</v>
      </c>
      <c r="G151">
        <v>133.5</v>
      </c>
      <c r="H151">
        <v>143.69999999999999</v>
      </c>
      <c r="I151">
        <v>128</v>
      </c>
      <c r="J151">
        <v>138.6</v>
      </c>
      <c r="K151">
        <v>120.9</v>
      </c>
      <c r="L151">
        <v>140.9</v>
      </c>
      <c r="M151">
        <v>128.80000000000001</v>
      </c>
      <c r="N151">
        <v>140.19999999999999</v>
      </c>
      <c r="O151">
        <v>118.9</v>
      </c>
      <c r="P151">
        <v>133.5</v>
      </c>
      <c r="Q151">
        <v>130.4</v>
      </c>
      <c r="R151">
        <v>146.5</v>
      </c>
      <c r="S151">
        <v>134.9</v>
      </c>
      <c r="T151">
        <v>145.80000000000001</v>
      </c>
      <c r="U151">
        <v>143.1</v>
      </c>
      <c r="V151">
        <v>137.69999999999999</v>
      </c>
      <c r="W151">
        <v>142.30000000000001</v>
      </c>
      <c r="X151">
        <v>131.4</v>
      </c>
      <c r="Y151">
        <v>134.80000000000001</v>
      </c>
      <c r="Z151">
        <v>135.19999999999999</v>
      </c>
      <c r="AA151">
        <v>131.30000000000001</v>
      </c>
      <c r="AB151">
        <v>119.4</v>
      </c>
      <c r="AC151">
        <v>129.80000000000001</v>
      </c>
      <c r="AD151">
        <v>136.9</v>
      </c>
      <c r="AE151">
        <v>124.1</v>
      </c>
      <c r="AF151">
        <v>128.1</v>
      </c>
      <c r="AG151">
        <v>133.9</v>
      </c>
      <c r="AH151">
        <f t="shared" si="5"/>
        <v>3478.7000000000007</v>
      </c>
    </row>
    <row r="152" spans="1:34" hidden="1" x14ac:dyDescent="0.3">
      <c r="A152" t="s">
        <v>30</v>
      </c>
      <c r="B152">
        <v>2017</v>
      </c>
      <c r="C152" t="s">
        <v>40</v>
      </c>
      <c r="D152" t="str">
        <f t="shared" si="4"/>
        <v>July</v>
      </c>
      <c r="E152" t="s">
        <v>40</v>
      </c>
      <c r="F152" s="52">
        <v>42917</v>
      </c>
      <c r="G152">
        <v>134</v>
      </c>
      <c r="H152">
        <v>144.19999999999999</v>
      </c>
      <c r="I152">
        <v>129.80000000000001</v>
      </c>
      <c r="J152">
        <v>139</v>
      </c>
      <c r="K152">
        <v>120.9</v>
      </c>
      <c r="L152">
        <v>143.9</v>
      </c>
      <c r="M152">
        <v>151.5</v>
      </c>
      <c r="N152">
        <v>138.1</v>
      </c>
      <c r="O152">
        <v>120</v>
      </c>
      <c r="P152">
        <v>133.9</v>
      </c>
      <c r="Q152">
        <v>131.4</v>
      </c>
      <c r="R152">
        <v>147.69999999999999</v>
      </c>
      <c r="S152">
        <v>138.5</v>
      </c>
      <c r="T152">
        <v>147.4</v>
      </c>
      <c r="U152">
        <v>144.30000000000001</v>
      </c>
      <c r="V152">
        <v>138.1</v>
      </c>
      <c r="W152">
        <v>143.5</v>
      </c>
      <c r="X152">
        <v>132.6</v>
      </c>
      <c r="Y152">
        <v>135.30000000000001</v>
      </c>
      <c r="Z152">
        <v>136.1</v>
      </c>
      <c r="AA152">
        <v>132.1</v>
      </c>
      <c r="AB152">
        <v>119.1</v>
      </c>
      <c r="AC152">
        <v>130.6</v>
      </c>
      <c r="AD152">
        <v>138.6</v>
      </c>
      <c r="AE152">
        <v>124.4</v>
      </c>
      <c r="AF152">
        <v>128.6</v>
      </c>
      <c r="AG152">
        <v>136.19999999999999</v>
      </c>
      <c r="AH152">
        <f t="shared" si="5"/>
        <v>3523.6</v>
      </c>
    </row>
    <row r="153" spans="1:34" hidden="1" x14ac:dyDescent="0.3">
      <c r="A153" t="s">
        <v>30</v>
      </c>
      <c r="B153">
        <v>2017</v>
      </c>
      <c r="C153" t="s">
        <v>41</v>
      </c>
      <c r="D153" t="str">
        <f t="shared" si="4"/>
        <v>August</v>
      </c>
      <c r="E153" t="s">
        <v>41</v>
      </c>
      <c r="F153" s="52">
        <v>42948</v>
      </c>
      <c r="G153">
        <v>134.80000000000001</v>
      </c>
      <c r="H153">
        <v>143.1</v>
      </c>
      <c r="I153">
        <v>130</v>
      </c>
      <c r="J153">
        <v>139.4</v>
      </c>
      <c r="K153">
        <v>120.5</v>
      </c>
      <c r="L153">
        <v>148</v>
      </c>
      <c r="M153">
        <v>162.9</v>
      </c>
      <c r="N153">
        <v>137.4</v>
      </c>
      <c r="O153">
        <v>120.8</v>
      </c>
      <c r="P153">
        <v>134.69999999999999</v>
      </c>
      <c r="Q153">
        <v>131.6</v>
      </c>
      <c r="R153">
        <v>148.69999999999999</v>
      </c>
      <c r="S153">
        <v>140.6</v>
      </c>
      <c r="T153">
        <v>149</v>
      </c>
      <c r="U153">
        <v>145.30000000000001</v>
      </c>
      <c r="V153">
        <v>139.19999999999999</v>
      </c>
      <c r="W153">
        <v>144.5</v>
      </c>
      <c r="X153">
        <v>134.4</v>
      </c>
      <c r="Y153">
        <v>136.4</v>
      </c>
      <c r="Z153">
        <v>137.30000000000001</v>
      </c>
      <c r="AA153">
        <v>133</v>
      </c>
      <c r="AB153">
        <v>120.3</v>
      </c>
      <c r="AC153">
        <v>131.5</v>
      </c>
      <c r="AD153">
        <v>140.19999999999999</v>
      </c>
      <c r="AE153">
        <v>125.4</v>
      </c>
      <c r="AF153">
        <v>129.69999999999999</v>
      </c>
      <c r="AG153">
        <v>137.80000000000001</v>
      </c>
      <c r="AH153">
        <f t="shared" si="5"/>
        <v>3558.7</v>
      </c>
    </row>
    <row r="154" spans="1:34" hidden="1" x14ac:dyDescent="0.3">
      <c r="A154" t="s">
        <v>30</v>
      </c>
      <c r="B154">
        <v>2017</v>
      </c>
      <c r="C154" t="s">
        <v>42</v>
      </c>
      <c r="D154" t="str">
        <f t="shared" si="4"/>
        <v>September</v>
      </c>
      <c r="E154" t="s">
        <v>42</v>
      </c>
      <c r="F154" s="52">
        <v>42979</v>
      </c>
      <c r="G154">
        <v>135.19999999999999</v>
      </c>
      <c r="H154">
        <v>142</v>
      </c>
      <c r="I154">
        <v>130.5</v>
      </c>
      <c r="J154">
        <v>140.19999999999999</v>
      </c>
      <c r="K154">
        <v>120.7</v>
      </c>
      <c r="L154">
        <v>147.80000000000001</v>
      </c>
      <c r="M154">
        <v>154.5</v>
      </c>
      <c r="N154">
        <v>137.1</v>
      </c>
      <c r="O154">
        <v>121</v>
      </c>
      <c r="P154">
        <v>134.69999999999999</v>
      </c>
      <c r="Q154">
        <v>131.69999999999999</v>
      </c>
      <c r="R154">
        <v>149.30000000000001</v>
      </c>
      <c r="S154">
        <v>139.6</v>
      </c>
      <c r="T154">
        <v>149.80000000000001</v>
      </c>
      <c r="U154">
        <v>146.1</v>
      </c>
      <c r="V154">
        <v>139.69999999999999</v>
      </c>
      <c r="W154">
        <v>145.19999999999999</v>
      </c>
      <c r="X154">
        <v>135.69999999999999</v>
      </c>
      <c r="Y154">
        <v>137.4</v>
      </c>
      <c r="Z154">
        <v>137.9</v>
      </c>
      <c r="AA154">
        <v>133.4</v>
      </c>
      <c r="AB154">
        <v>121.2</v>
      </c>
      <c r="AC154">
        <v>132.30000000000001</v>
      </c>
      <c r="AD154">
        <v>139.6</v>
      </c>
      <c r="AE154">
        <v>126.7</v>
      </c>
      <c r="AF154">
        <v>130.30000000000001</v>
      </c>
      <c r="AG154">
        <v>137.6</v>
      </c>
      <c r="AH154">
        <f t="shared" si="5"/>
        <v>3559.5999999999995</v>
      </c>
    </row>
    <row r="155" spans="1:34" hidden="1" x14ac:dyDescent="0.3">
      <c r="A155" t="s">
        <v>30</v>
      </c>
      <c r="B155">
        <v>2017</v>
      </c>
      <c r="C155" t="s">
        <v>43</v>
      </c>
      <c r="D155" t="str">
        <f t="shared" si="4"/>
        <v>October</v>
      </c>
      <c r="E155" t="s">
        <v>43</v>
      </c>
      <c r="F155" s="52">
        <v>43009</v>
      </c>
      <c r="G155">
        <v>135.9</v>
      </c>
      <c r="H155">
        <v>141.9</v>
      </c>
      <c r="I155">
        <v>131</v>
      </c>
      <c r="J155">
        <v>141.5</v>
      </c>
      <c r="K155">
        <v>121.4</v>
      </c>
      <c r="L155">
        <v>146.69999999999999</v>
      </c>
      <c r="M155">
        <v>157.1</v>
      </c>
      <c r="N155">
        <v>136.4</v>
      </c>
      <c r="O155">
        <v>121.4</v>
      </c>
      <c r="P155">
        <v>135.6</v>
      </c>
      <c r="Q155">
        <v>131.30000000000001</v>
      </c>
      <c r="R155">
        <v>150.30000000000001</v>
      </c>
      <c r="S155">
        <v>140.4</v>
      </c>
      <c r="T155">
        <v>150.5</v>
      </c>
      <c r="U155">
        <v>147.19999999999999</v>
      </c>
      <c r="V155">
        <v>140.6</v>
      </c>
      <c r="W155">
        <v>146.19999999999999</v>
      </c>
      <c r="X155">
        <v>137.30000000000001</v>
      </c>
      <c r="Y155">
        <v>138.1</v>
      </c>
      <c r="Z155">
        <v>138.4</v>
      </c>
      <c r="AA155">
        <v>134.19999999999999</v>
      </c>
      <c r="AB155">
        <v>121</v>
      </c>
      <c r="AC155">
        <v>133</v>
      </c>
      <c r="AD155">
        <v>140.1</v>
      </c>
      <c r="AE155">
        <v>127.4</v>
      </c>
      <c r="AF155">
        <v>130.69999999999999</v>
      </c>
      <c r="AG155">
        <v>138.30000000000001</v>
      </c>
      <c r="AH155">
        <f t="shared" si="5"/>
        <v>3575.5999999999995</v>
      </c>
    </row>
    <row r="156" spans="1:34" hidden="1" x14ac:dyDescent="0.3">
      <c r="A156" t="s">
        <v>30</v>
      </c>
      <c r="B156">
        <v>2017</v>
      </c>
      <c r="C156" t="s">
        <v>45</v>
      </c>
      <c r="D156" t="str">
        <f t="shared" si="4"/>
        <v>November</v>
      </c>
      <c r="E156" t="s">
        <v>45</v>
      </c>
      <c r="F156" s="52">
        <v>43040</v>
      </c>
      <c r="G156">
        <v>136.30000000000001</v>
      </c>
      <c r="H156">
        <v>142.5</v>
      </c>
      <c r="I156">
        <v>140.5</v>
      </c>
      <c r="J156">
        <v>141.5</v>
      </c>
      <c r="K156">
        <v>121.6</v>
      </c>
      <c r="L156">
        <v>147.30000000000001</v>
      </c>
      <c r="M156">
        <v>168</v>
      </c>
      <c r="N156">
        <v>135.80000000000001</v>
      </c>
      <c r="O156">
        <v>122.5</v>
      </c>
      <c r="P156">
        <v>136</v>
      </c>
      <c r="Q156">
        <v>131.9</v>
      </c>
      <c r="R156">
        <v>151.4</v>
      </c>
      <c r="S156">
        <v>142.4</v>
      </c>
      <c r="T156">
        <v>152.1</v>
      </c>
      <c r="U156">
        <v>148.19999999999999</v>
      </c>
      <c r="V156">
        <v>141.5</v>
      </c>
      <c r="W156">
        <v>147.30000000000001</v>
      </c>
      <c r="X156">
        <v>138.6</v>
      </c>
      <c r="Y156">
        <v>141.1</v>
      </c>
      <c r="Z156">
        <v>139.4</v>
      </c>
      <c r="AA156">
        <v>135.80000000000001</v>
      </c>
      <c r="AB156">
        <v>121.6</v>
      </c>
      <c r="AC156">
        <v>133.69999999999999</v>
      </c>
      <c r="AD156">
        <v>141.5</v>
      </c>
      <c r="AE156">
        <v>128.1</v>
      </c>
      <c r="AF156">
        <v>131.69999999999999</v>
      </c>
      <c r="AG156">
        <v>140</v>
      </c>
      <c r="AH156">
        <f t="shared" si="5"/>
        <v>3618.2999999999997</v>
      </c>
    </row>
    <row r="157" spans="1:34" hidden="1" x14ac:dyDescent="0.3">
      <c r="A157" t="s">
        <v>30</v>
      </c>
      <c r="B157">
        <v>2017</v>
      </c>
      <c r="C157" t="s">
        <v>46</v>
      </c>
      <c r="D157" t="str">
        <f t="shared" si="4"/>
        <v>December</v>
      </c>
      <c r="E157" t="s">
        <v>46</v>
      </c>
      <c r="F157" s="52">
        <v>43070</v>
      </c>
      <c r="G157">
        <v>136.4</v>
      </c>
      <c r="H157">
        <v>143.69999999999999</v>
      </c>
      <c r="I157">
        <v>144.80000000000001</v>
      </c>
      <c r="J157">
        <v>141.9</v>
      </c>
      <c r="K157">
        <v>123.1</v>
      </c>
      <c r="L157">
        <v>147.19999999999999</v>
      </c>
      <c r="M157">
        <v>161</v>
      </c>
      <c r="N157">
        <v>133.80000000000001</v>
      </c>
      <c r="O157">
        <v>121.9</v>
      </c>
      <c r="P157">
        <v>135.80000000000001</v>
      </c>
      <c r="Q157">
        <v>131.1</v>
      </c>
      <c r="R157">
        <v>151.4</v>
      </c>
      <c r="S157">
        <v>141.5</v>
      </c>
      <c r="T157">
        <v>153.19999999999999</v>
      </c>
      <c r="U157">
        <v>148</v>
      </c>
      <c r="V157">
        <v>141.9</v>
      </c>
      <c r="W157">
        <v>147.19999999999999</v>
      </c>
      <c r="X157">
        <v>139.1</v>
      </c>
      <c r="Y157">
        <v>142.6</v>
      </c>
      <c r="Z157">
        <v>139.5</v>
      </c>
      <c r="AA157">
        <v>136.1</v>
      </c>
      <c r="AB157">
        <v>122</v>
      </c>
      <c r="AC157">
        <v>133.4</v>
      </c>
      <c r="AD157">
        <v>141.1</v>
      </c>
      <c r="AE157">
        <v>127.8</v>
      </c>
      <c r="AF157">
        <v>131.9</v>
      </c>
      <c r="AG157">
        <v>139.80000000000001</v>
      </c>
      <c r="AH157">
        <f t="shared" si="5"/>
        <v>3617.4</v>
      </c>
    </row>
    <row r="158" spans="1:34" x14ac:dyDescent="0.3">
      <c r="A158" t="s">
        <v>34</v>
      </c>
      <c r="B158">
        <v>2017</v>
      </c>
      <c r="C158" t="s">
        <v>31</v>
      </c>
      <c r="D158" t="str">
        <f t="shared" si="4"/>
        <v>January</v>
      </c>
      <c r="E158" t="s">
        <v>31</v>
      </c>
      <c r="F158" s="52">
        <v>42736</v>
      </c>
      <c r="G158">
        <v>132.80000000000001</v>
      </c>
      <c r="H158">
        <v>138.19999999999999</v>
      </c>
      <c r="I158">
        <v>132.19999999999999</v>
      </c>
      <c r="J158">
        <v>135.4</v>
      </c>
      <c r="K158">
        <v>119.1</v>
      </c>
      <c r="L158">
        <v>133</v>
      </c>
      <c r="M158">
        <v>119.4</v>
      </c>
      <c r="N158">
        <v>159.5</v>
      </c>
      <c r="O158">
        <v>115.6</v>
      </c>
      <c r="P158">
        <v>139.6</v>
      </c>
      <c r="Q158">
        <v>126.6</v>
      </c>
      <c r="R158">
        <v>142.80000000000001</v>
      </c>
      <c r="S158">
        <v>133.1</v>
      </c>
      <c r="T158">
        <v>143.80000000000001</v>
      </c>
      <c r="U158">
        <v>136.6</v>
      </c>
      <c r="V158">
        <v>130.19999999999999</v>
      </c>
      <c r="W158">
        <v>135.6</v>
      </c>
      <c r="X158">
        <v>129.6</v>
      </c>
      <c r="Y158">
        <v>126.8</v>
      </c>
      <c r="Z158">
        <v>129.4</v>
      </c>
      <c r="AA158">
        <v>127.1</v>
      </c>
      <c r="AB158">
        <v>117</v>
      </c>
      <c r="AC158">
        <v>124.2</v>
      </c>
      <c r="AD158">
        <v>133.30000000000001</v>
      </c>
      <c r="AE158">
        <v>121.7</v>
      </c>
      <c r="AF158">
        <v>124.4</v>
      </c>
      <c r="AG158">
        <v>130.30000000000001</v>
      </c>
      <c r="AH158">
        <f t="shared" si="5"/>
        <v>3406.9999999999991</v>
      </c>
    </row>
    <row r="159" spans="1:34" x14ac:dyDescent="0.3">
      <c r="A159" t="s">
        <v>34</v>
      </c>
      <c r="B159">
        <v>2017</v>
      </c>
      <c r="C159" t="s">
        <v>35</v>
      </c>
      <c r="D159" t="str">
        <f t="shared" si="4"/>
        <v>February</v>
      </c>
      <c r="E159" t="s">
        <v>35</v>
      </c>
      <c r="F159" s="52">
        <v>42767</v>
      </c>
      <c r="G159">
        <v>133.1</v>
      </c>
      <c r="H159">
        <v>138.80000000000001</v>
      </c>
      <c r="I159">
        <v>129.30000000000001</v>
      </c>
      <c r="J159">
        <v>135.80000000000001</v>
      </c>
      <c r="K159">
        <v>119.2</v>
      </c>
      <c r="L159">
        <v>135.30000000000001</v>
      </c>
      <c r="M159">
        <v>119.5</v>
      </c>
      <c r="N159">
        <v>152.19999999999999</v>
      </c>
      <c r="O159">
        <v>117.3</v>
      </c>
      <c r="P159">
        <v>138.69999999999999</v>
      </c>
      <c r="Q159">
        <v>126.9</v>
      </c>
      <c r="R159">
        <v>143.19999999999999</v>
      </c>
      <c r="S159">
        <v>133</v>
      </c>
      <c r="T159">
        <v>144.4</v>
      </c>
      <c r="U159">
        <v>136.80000000000001</v>
      </c>
      <c r="V159">
        <v>130.30000000000001</v>
      </c>
      <c r="W159">
        <v>135.9</v>
      </c>
      <c r="X159">
        <v>130.5</v>
      </c>
      <c r="Y159">
        <v>127.9</v>
      </c>
      <c r="Z159">
        <v>129.69999999999999</v>
      </c>
      <c r="AA159">
        <v>127.4</v>
      </c>
      <c r="AB159">
        <v>117.4</v>
      </c>
      <c r="AC159">
        <v>124.6</v>
      </c>
      <c r="AD159">
        <v>133.4</v>
      </c>
      <c r="AE159">
        <v>122.6</v>
      </c>
      <c r="AF159">
        <v>124.8</v>
      </c>
      <c r="AG159">
        <v>130.6</v>
      </c>
      <c r="AH159">
        <f t="shared" si="5"/>
        <v>3408.0000000000005</v>
      </c>
    </row>
    <row r="160" spans="1:34" x14ac:dyDescent="0.3">
      <c r="A160" t="s">
        <v>34</v>
      </c>
      <c r="B160">
        <v>2017</v>
      </c>
      <c r="C160" t="s">
        <v>36</v>
      </c>
      <c r="D160" t="str">
        <f t="shared" si="4"/>
        <v>March</v>
      </c>
      <c r="E160" t="s">
        <v>36</v>
      </c>
      <c r="F160" s="52">
        <v>42795</v>
      </c>
      <c r="G160">
        <v>133.30000000000001</v>
      </c>
      <c r="H160">
        <v>139</v>
      </c>
      <c r="I160">
        <v>128.6</v>
      </c>
      <c r="J160">
        <v>136.30000000000001</v>
      </c>
      <c r="K160">
        <v>118.8</v>
      </c>
      <c r="L160">
        <v>138.30000000000001</v>
      </c>
      <c r="M160">
        <v>120.5</v>
      </c>
      <c r="N160">
        <v>143.9</v>
      </c>
      <c r="O160">
        <v>118</v>
      </c>
      <c r="P160">
        <v>137.9</v>
      </c>
      <c r="Q160">
        <v>127.2</v>
      </c>
      <c r="R160">
        <v>144</v>
      </c>
      <c r="S160">
        <v>133.1</v>
      </c>
      <c r="T160">
        <v>145.1</v>
      </c>
      <c r="U160">
        <v>137.30000000000001</v>
      </c>
      <c r="V160">
        <v>130.6</v>
      </c>
      <c r="W160">
        <v>136.4</v>
      </c>
      <c r="X160">
        <v>131.1</v>
      </c>
      <c r="Y160">
        <v>129.1</v>
      </c>
      <c r="Z160">
        <v>130.1</v>
      </c>
      <c r="AA160">
        <v>127.8</v>
      </c>
      <c r="AB160">
        <v>117.6</v>
      </c>
      <c r="AC160">
        <v>125</v>
      </c>
      <c r="AD160">
        <v>133.80000000000001</v>
      </c>
      <c r="AE160">
        <v>122.6</v>
      </c>
      <c r="AF160">
        <v>125.1</v>
      </c>
      <c r="AG160">
        <v>130.9</v>
      </c>
      <c r="AH160">
        <f t="shared" si="5"/>
        <v>3410.5</v>
      </c>
    </row>
    <row r="161" spans="1:34" x14ac:dyDescent="0.3">
      <c r="A161" t="s">
        <v>34</v>
      </c>
      <c r="B161">
        <v>2017</v>
      </c>
      <c r="C161" t="s">
        <v>37</v>
      </c>
      <c r="D161" t="str">
        <f t="shared" si="4"/>
        <v>April</v>
      </c>
      <c r="E161" t="s">
        <v>37</v>
      </c>
      <c r="F161" s="52">
        <v>42826</v>
      </c>
      <c r="G161">
        <v>133</v>
      </c>
      <c r="H161">
        <v>139.4</v>
      </c>
      <c r="I161">
        <v>126.1</v>
      </c>
      <c r="J161">
        <v>137.19999999999999</v>
      </c>
      <c r="K161">
        <v>118.4</v>
      </c>
      <c r="L161">
        <v>139.9</v>
      </c>
      <c r="M161">
        <v>123.4</v>
      </c>
      <c r="N161">
        <v>140.9</v>
      </c>
      <c r="O161">
        <v>118.5</v>
      </c>
      <c r="P161">
        <v>136.5</v>
      </c>
      <c r="Q161">
        <v>127.4</v>
      </c>
      <c r="R161">
        <v>144.19999999999999</v>
      </c>
      <c r="S161">
        <v>133.5</v>
      </c>
      <c r="T161">
        <v>145.4</v>
      </c>
      <c r="U161">
        <v>138</v>
      </c>
      <c r="V161">
        <v>131.1</v>
      </c>
      <c r="W161">
        <v>137</v>
      </c>
      <c r="X161">
        <v>131.69999999999999</v>
      </c>
      <c r="Y161">
        <v>129.80000000000001</v>
      </c>
      <c r="Z161">
        <v>130.4</v>
      </c>
      <c r="AA161">
        <v>128.1</v>
      </c>
      <c r="AB161">
        <v>116.6</v>
      </c>
      <c r="AC161">
        <v>125.1</v>
      </c>
      <c r="AD161">
        <v>134.5</v>
      </c>
      <c r="AE161">
        <v>123.1</v>
      </c>
      <c r="AF161">
        <v>125.1</v>
      </c>
      <c r="AG161">
        <v>131.1</v>
      </c>
      <c r="AH161">
        <f t="shared" si="5"/>
        <v>3414.2999999999997</v>
      </c>
    </row>
    <row r="162" spans="1:34" x14ac:dyDescent="0.3">
      <c r="A162" t="s">
        <v>34</v>
      </c>
      <c r="B162">
        <v>2017</v>
      </c>
      <c r="C162" t="s">
        <v>38</v>
      </c>
      <c r="D162" t="str">
        <f t="shared" si="4"/>
        <v>May</v>
      </c>
      <c r="E162" t="s">
        <v>38</v>
      </c>
      <c r="F162" s="52">
        <v>42856</v>
      </c>
      <c r="G162">
        <v>132.9</v>
      </c>
      <c r="H162">
        <v>141.6</v>
      </c>
      <c r="I162">
        <v>126.3</v>
      </c>
      <c r="J162">
        <v>137.69999999999999</v>
      </c>
      <c r="K162">
        <v>118.1</v>
      </c>
      <c r="L162">
        <v>137.9</v>
      </c>
      <c r="M162">
        <v>125.6</v>
      </c>
      <c r="N162">
        <v>138.30000000000001</v>
      </c>
      <c r="O162">
        <v>119.4</v>
      </c>
      <c r="P162">
        <v>136</v>
      </c>
      <c r="Q162">
        <v>127.6</v>
      </c>
      <c r="R162">
        <v>144.5</v>
      </c>
      <c r="S162">
        <v>133.69999999999999</v>
      </c>
      <c r="T162">
        <v>146.19999999999999</v>
      </c>
      <c r="U162">
        <v>138.19999999999999</v>
      </c>
      <c r="V162">
        <v>131.4</v>
      </c>
      <c r="W162">
        <v>137.19999999999999</v>
      </c>
      <c r="X162">
        <v>132.1</v>
      </c>
      <c r="Y162">
        <v>129.4</v>
      </c>
      <c r="Z162">
        <v>130.9</v>
      </c>
      <c r="AA162">
        <v>128.4</v>
      </c>
      <c r="AB162">
        <v>116.7</v>
      </c>
      <c r="AC162">
        <v>125.7</v>
      </c>
      <c r="AD162">
        <v>134.80000000000001</v>
      </c>
      <c r="AE162">
        <v>123</v>
      </c>
      <c r="AF162">
        <v>125.3</v>
      </c>
      <c r="AG162">
        <v>131.4</v>
      </c>
      <c r="AH162">
        <f t="shared" si="5"/>
        <v>3418.9</v>
      </c>
    </row>
    <row r="163" spans="1:34" x14ac:dyDescent="0.3">
      <c r="A163" t="s">
        <v>34</v>
      </c>
      <c r="B163">
        <v>2017</v>
      </c>
      <c r="C163" t="s">
        <v>39</v>
      </c>
      <c r="D163" t="str">
        <f t="shared" si="4"/>
        <v>June</v>
      </c>
      <c r="E163" t="s">
        <v>39</v>
      </c>
      <c r="F163" s="52">
        <v>42887</v>
      </c>
      <c r="G163">
        <v>133.30000000000001</v>
      </c>
      <c r="H163">
        <v>145.5</v>
      </c>
      <c r="I163">
        <v>128.1</v>
      </c>
      <c r="J163">
        <v>138.1</v>
      </c>
      <c r="K163">
        <v>118.2</v>
      </c>
      <c r="L163">
        <v>139.19999999999999</v>
      </c>
      <c r="M163">
        <v>133.30000000000001</v>
      </c>
      <c r="N163">
        <v>136.19999999999999</v>
      </c>
      <c r="O163">
        <v>119.6</v>
      </c>
      <c r="P163">
        <v>135.30000000000001</v>
      </c>
      <c r="Q163">
        <v>127.8</v>
      </c>
      <c r="R163">
        <v>144.9</v>
      </c>
      <c r="S163">
        <v>135.19999999999999</v>
      </c>
      <c r="T163">
        <v>146.5</v>
      </c>
      <c r="U163">
        <v>138.5</v>
      </c>
      <c r="V163">
        <v>131.69999999999999</v>
      </c>
      <c r="W163">
        <v>137.5</v>
      </c>
      <c r="X163">
        <v>131.4</v>
      </c>
      <c r="Y163">
        <v>128.80000000000001</v>
      </c>
      <c r="Z163">
        <v>131.19999999999999</v>
      </c>
      <c r="AA163">
        <v>128.5</v>
      </c>
      <c r="AB163">
        <v>116.5</v>
      </c>
      <c r="AC163">
        <v>125.9</v>
      </c>
      <c r="AD163">
        <v>135.4</v>
      </c>
      <c r="AE163">
        <v>123.4</v>
      </c>
      <c r="AF163">
        <v>125.5</v>
      </c>
      <c r="AG163">
        <v>132</v>
      </c>
      <c r="AH163">
        <f t="shared" si="5"/>
        <v>3435.5000000000005</v>
      </c>
    </row>
    <row r="164" spans="1:34" x14ac:dyDescent="0.3">
      <c r="A164" t="s">
        <v>34</v>
      </c>
      <c r="B164">
        <v>2017</v>
      </c>
      <c r="C164" t="s">
        <v>40</v>
      </c>
      <c r="D164" t="str">
        <f t="shared" si="4"/>
        <v>July</v>
      </c>
      <c r="E164" t="s">
        <v>40</v>
      </c>
      <c r="F164" s="52">
        <v>42917</v>
      </c>
      <c r="G164">
        <v>133.6</v>
      </c>
      <c r="H164">
        <v>145.69999999999999</v>
      </c>
      <c r="I164">
        <v>129.6</v>
      </c>
      <c r="J164">
        <v>138.5</v>
      </c>
      <c r="K164">
        <v>118.1</v>
      </c>
      <c r="L164">
        <v>141.80000000000001</v>
      </c>
      <c r="M164">
        <v>159.5</v>
      </c>
      <c r="N164">
        <v>133.6</v>
      </c>
      <c r="O164">
        <v>120.5</v>
      </c>
      <c r="P164">
        <v>135.19999999999999</v>
      </c>
      <c r="Q164">
        <v>128.5</v>
      </c>
      <c r="R164">
        <v>145.80000000000001</v>
      </c>
      <c r="S164">
        <v>139</v>
      </c>
      <c r="T164">
        <v>148.19999999999999</v>
      </c>
      <c r="U164">
        <v>139.30000000000001</v>
      </c>
      <c r="V164">
        <v>132.1</v>
      </c>
      <c r="W164">
        <v>138.30000000000001</v>
      </c>
      <c r="X164">
        <v>132.6</v>
      </c>
      <c r="Y164">
        <v>129.4</v>
      </c>
      <c r="Z164">
        <v>131.9</v>
      </c>
      <c r="AA164">
        <v>129.4</v>
      </c>
      <c r="AB164">
        <v>116</v>
      </c>
      <c r="AC164">
        <v>126.6</v>
      </c>
      <c r="AD164">
        <v>136.80000000000001</v>
      </c>
      <c r="AE164">
        <v>123.6</v>
      </c>
      <c r="AF164">
        <v>125.9</v>
      </c>
      <c r="AG164">
        <v>134.19999999999999</v>
      </c>
      <c r="AH164">
        <f t="shared" si="5"/>
        <v>3479.5000000000005</v>
      </c>
    </row>
    <row r="165" spans="1:34" x14ac:dyDescent="0.3">
      <c r="A165" t="s">
        <v>34</v>
      </c>
      <c r="B165">
        <v>2017</v>
      </c>
      <c r="C165" t="s">
        <v>41</v>
      </c>
      <c r="D165" t="str">
        <f t="shared" si="4"/>
        <v>August</v>
      </c>
      <c r="E165" t="s">
        <v>41</v>
      </c>
      <c r="F165" s="52">
        <v>42948</v>
      </c>
      <c r="G165">
        <v>134.30000000000001</v>
      </c>
      <c r="H165">
        <v>143.4</v>
      </c>
      <c r="I165">
        <v>129.30000000000001</v>
      </c>
      <c r="J165">
        <v>139</v>
      </c>
      <c r="K165">
        <v>118.1</v>
      </c>
      <c r="L165">
        <v>145.5</v>
      </c>
      <c r="M165">
        <v>168.6</v>
      </c>
      <c r="N165">
        <v>132.69999999999999</v>
      </c>
      <c r="O165">
        <v>121.2</v>
      </c>
      <c r="P165">
        <v>135.6</v>
      </c>
      <c r="Q165">
        <v>128.69999999999999</v>
      </c>
      <c r="R165">
        <v>146.80000000000001</v>
      </c>
      <c r="S165">
        <v>140.6</v>
      </c>
      <c r="T165">
        <v>149.80000000000001</v>
      </c>
      <c r="U165">
        <v>140.30000000000001</v>
      </c>
      <c r="V165">
        <v>133</v>
      </c>
      <c r="W165">
        <v>139.30000000000001</v>
      </c>
      <c r="X165">
        <v>134.4</v>
      </c>
      <c r="Y165">
        <v>129.80000000000001</v>
      </c>
      <c r="Z165">
        <v>132.80000000000001</v>
      </c>
      <c r="AA165">
        <v>130.19999999999999</v>
      </c>
      <c r="AB165">
        <v>117.3</v>
      </c>
      <c r="AC165">
        <v>127.3</v>
      </c>
      <c r="AD165">
        <v>137.6</v>
      </c>
      <c r="AE165">
        <v>124.5</v>
      </c>
      <c r="AF165">
        <v>126.8</v>
      </c>
      <c r="AG165">
        <v>135.4</v>
      </c>
      <c r="AH165">
        <f t="shared" si="5"/>
        <v>3506.900000000001</v>
      </c>
    </row>
    <row r="166" spans="1:34" x14ac:dyDescent="0.3">
      <c r="A166" t="s">
        <v>34</v>
      </c>
      <c r="B166">
        <v>2017</v>
      </c>
      <c r="C166" t="s">
        <v>42</v>
      </c>
      <c r="D166" t="str">
        <f t="shared" si="4"/>
        <v>September</v>
      </c>
      <c r="E166" t="s">
        <v>42</v>
      </c>
      <c r="F166" s="52">
        <v>42979</v>
      </c>
      <c r="G166">
        <v>134.69999999999999</v>
      </c>
      <c r="H166">
        <v>142.4</v>
      </c>
      <c r="I166">
        <v>130.19999999999999</v>
      </c>
      <c r="J166">
        <v>139.6</v>
      </c>
      <c r="K166">
        <v>118.4</v>
      </c>
      <c r="L166">
        <v>143</v>
      </c>
      <c r="M166">
        <v>156.6</v>
      </c>
      <c r="N166">
        <v>132.9</v>
      </c>
      <c r="O166">
        <v>121.5</v>
      </c>
      <c r="P166">
        <v>135.6</v>
      </c>
      <c r="Q166">
        <v>128.80000000000001</v>
      </c>
      <c r="R166">
        <v>147.30000000000001</v>
      </c>
      <c r="S166">
        <v>139</v>
      </c>
      <c r="T166">
        <v>150.80000000000001</v>
      </c>
      <c r="U166">
        <v>141.1</v>
      </c>
      <c r="V166">
        <v>133.4</v>
      </c>
      <c r="W166">
        <v>140</v>
      </c>
      <c r="X166">
        <v>135.69999999999999</v>
      </c>
      <c r="Y166">
        <v>131</v>
      </c>
      <c r="Z166">
        <v>133.30000000000001</v>
      </c>
      <c r="AA166">
        <v>130.6</v>
      </c>
      <c r="AB166">
        <v>118.3</v>
      </c>
      <c r="AC166">
        <v>127.9</v>
      </c>
      <c r="AD166">
        <v>137.4</v>
      </c>
      <c r="AE166">
        <v>125.7</v>
      </c>
      <c r="AF166">
        <v>127.5</v>
      </c>
      <c r="AG166">
        <v>135.19999999999999</v>
      </c>
      <c r="AH166">
        <f t="shared" si="5"/>
        <v>3502.7</v>
      </c>
    </row>
    <row r="167" spans="1:34" x14ac:dyDescent="0.3">
      <c r="A167" t="s">
        <v>34</v>
      </c>
      <c r="B167">
        <v>2017</v>
      </c>
      <c r="C167" t="s">
        <v>43</v>
      </c>
      <c r="D167" t="str">
        <f t="shared" si="4"/>
        <v>October</v>
      </c>
      <c r="E167" t="s">
        <v>43</v>
      </c>
      <c r="F167" s="52">
        <v>43009</v>
      </c>
      <c r="G167">
        <v>135.30000000000001</v>
      </c>
      <c r="H167">
        <v>142.19999999999999</v>
      </c>
      <c r="I167">
        <v>131.19999999999999</v>
      </c>
      <c r="J167">
        <v>140.6</v>
      </c>
      <c r="K167">
        <v>119</v>
      </c>
      <c r="L167">
        <v>141.5</v>
      </c>
      <c r="M167">
        <v>162.6</v>
      </c>
      <c r="N167">
        <v>132.30000000000001</v>
      </c>
      <c r="O167">
        <v>121.8</v>
      </c>
      <c r="P167">
        <v>136.30000000000001</v>
      </c>
      <c r="Q167">
        <v>128.69999999999999</v>
      </c>
      <c r="R167">
        <v>148.1</v>
      </c>
      <c r="S167">
        <v>140.1</v>
      </c>
      <c r="T167">
        <v>151.6</v>
      </c>
      <c r="U167">
        <v>142</v>
      </c>
      <c r="V167">
        <v>134.1</v>
      </c>
      <c r="W167">
        <v>140.80000000000001</v>
      </c>
      <c r="X167">
        <v>137.30000000000001</v>
      </c>
      <c r="Y167">
        <v>132.19999999999999</v>
      </c>
      <c r="Z167">
        <v>133.6</v>
      </c>
      <c r="AA167">
        <v>131.30000000000001</v>
      </c>
      <c r="AB167">
        <v>117.8</v>
      </c>
      <c r="AC167">
        <v>128.4</v>
      </c>
      <c r="AD167">
        <v>137.9</v>
      </c>
      <c r="AE167">
        <v>126.2</v>
      </c>
      <c r="AF167">
        <v>127.7</v>
      </c>
      <c r="AG167">
        <v>136.1</v>
      </c>
      <c r="AH167">
        <f t="shared" si="5"/>
        <v>3520.6</v>
      </c>
    </row>
    <row r="168" spans="1:34" x14ac:dyDescent="0.3">
      <c r="A168" t="s">
        <v>34</v>
      </c>
      <c r="B168">
        <v>2017</v>
      </c>
      <c r="C168" t="s">
        <v>45</v>
      </c>
      <c r="D168" t="str">
        <f t="shared" si="4"/>
        <v>November</v>
      </c>
      <c r="E168" t="s">
        <v>45</v>
      </c>
      <c r="F168" s="52">
        <v>43040</v>
      </c>
      <c r="G168">
        <v>135.69999999999999</v>
      </c>
      <c r="H168">
        <v>142.4</v>
      </c>
      <c r="I168">
        <v>142.9</v>
      </c>
      <c r="J168">
        <v>140.80000000000001</v>
      </c>
      <c r="K168">
        <v>119.2</v>
      </c>
      <c r="L168">
        <v>142.19999999999999</v>
      </c>
      <c r="M168">
        <v>173.8</v>
      </c>
      <c r="N168">
        <v>131.19999999999999</v>
      </c>
      <c r="O168">
        <v>123</v>
      </c>
      <c r="P168">
        <v>136.80000000000001</v>
      </c>
      <c r="Q168">
        <v>129.19999999999999</v>
      </c>
      <c r="R168">
        <v>148.9</v>
      </c>
      <c r="S168">
        <v>142.1</v>
      </c>
      <c r="T168">
        <v>153.19999999999999</v>
      </c>
      <c r="U168">
        <v>143</v>
      </c>
      <c r="V168">
        <v>134.80000000000001</v>
      </c>
      <c r="W168">
        <v>141.80000000000001</v>
      </c>
      <c r="X168">
        <v>138.6</v>
      </c>
      <c r="Y168">
        <v>135.30000000000001</v>
      </c>
      <c r="Z168">
        <v>134.4</v>
      </c>
      <c r="AA168">
        <v>132.6</v>
      </c>
      <c r="AB168">
        <v>118.3</v>
      </c>
      <c r="AC168">
        <v>128.9</v>
      </c>
      <c r="AD168">
        <v>138.6</v>
      </c>
      <c r="AE168">
        <v>126.8</v>
      </c>
      <c r="AF168">
        <v>128.4</v>
      </c>
      <c r="AG168">
        <v>137.6</v>
      </c>
      <c r="AH168">
        <f t="shared" si="5"/>
        <v>3562.900000000001</v>
      </c>
    </row>
    <row r="169" spans="1:34" x14ac:dyDescent="0.3">
      <c r="A169" t="s">
        <v>34</v>
      </c>
      <c r="B169">
        <v>2017</v>
      </c>
      <c r="C169" t="s">
        <v>46</v>
      </c>
      <c r="D169" t="str">
        <f t="shared" si="4"/>
        <v>December</v>
      </c>
      <c r="E169" t="s">
        <v>46</v>
      </c>
      <c r="F169" s="52">
        <v>43070</v>
      </c>
      <c r="G169">
        <v>135.80000000000001</v>
      </c>
      <c r="H169">
        <v>143.30000000000001</v>
      </c>
      <c r="I169">
        <v>145.19999999999999</v>
      </c>
      <c r="J169">
        <v>141</v>
      </c>
      <c r="K169">
        <v>120.5</v>
      </c>
      <c r="L169">
        <v>141.5</v>
      </c>
      <c r="M169">
        <v>161.69999999999999</v>
      </c>
      <c r="N169">
        <v>129.1</v>
      </c>
      <c r="O169">
        <v>121.5</v>
      </c>
      <c r="P169">
        <v>137.1</v>
      </c>
      <c r="Q169">
        <v>128.80000000000001</v>
      </c>
      <c r="R169">
        <v>149</v>
      </c>
      <c r="S169">
        <v>140.5</v>
      </c>
      <c r="T169">
        <v>154.19999999999999</v>
      </c>
      <c r="U169">
        <v>143.1</v>
      </c>
      <c r="V169">
        <v>135.1</v>
      </c>
      <c r="W169">
        <v>142</v>
      </c>
      <c r="X169">
        <v>139.1</v>
      </c>
      <c r="Y169">
        <v>136.6</v>
      </c>
      <c r="Z169">
        <v>134.69999999999999</v>
      </c>
      <c r="AA169">
        <v>133.1</v>
      </c>
      <c r="AB169">
        <v>118.5</v>
      </c>
      <c r="AC169">
        <v>129</v>
      </c>
      <c r="AD169">
        <v>138.5</v>
      </c>
      <c r="AE169">
        <v>126.5</v>
      </c>
      <c r="AF169">
        <v>128.6</v>
      </c>
      <c r="AG169">
        <v>137.19999999999999</v>
      </c>
      <c r="AH169">
        <f t="shared" si="5"/>
        <v>3553.9999999999991</v>
      </c>
    </row>
    <row r="170" spans="1:34" hidden="1" x14ac:dyDescent="0.3">
      <c r="A170" t="s">
        <v>33</v>
      </c>
      <c r="B170">
        <v>2017</v>
      </c>
      <c r="C170" t="s">
        <v>31</v>
      </c>
      <c r="D170" t="str">
        <f t="shared" si="4"/>
        <v>January</v>
      </c>
      <c r="E170" t="s">
        <v>31</v>
      </c>
      <c r="F170" s="52">
        <v>42736</v>
      </c>
      <c r="G170">
        <v>132.19999999999999</v>
      </c>
      <c r="H170">
        <v>138.9</v>
      </c>
      <c r="I170">
        <v>132.6</v>
      </c>
      <c r="J170">
        <v>133.1</v>
      </c>
      <c r="K170">
        <v>114</v>
      </c>
      <c r="L170">
        <v>129.6</v>
      </c>
      <c r="M170">
        <v>118.7</v>
      </c>
      <c r="N170">
        <v>155.1</v>
      </c>
      <c r="O170">
        <v>117.3</v>
      </c>
      <c r="P170">
        <v>144.9</v>
      </c>
      <c r="Q170">
        <v>123.2</v>
      </c>
      <c r="R170">
        <v>141.6</v>
      </c>
      <c r="S170">
        <v>132</v>
      </c>
      <c r="T170">
        <v>145.6</v>
      </c>
      <c r="U170">
        <v>130.19999999999999</v>
      </c>
      <c r="V170">
        <v>122.3</v>
      </c>
      <c r="W170">
        <v>129</v>
      </c>
      <c r="X170">
        <v>129.6</v>
      </c>
      <c r="Y170">
        <v>118</v>
      </c>
      <c r="Z170">
        <v>125.1</v>
      </c>
      <c r="AA170">
        <v>122.6</v>
      </c>
      <c r="AB170">
        <v>115.2</v>
      </c>
      <c r="AC170">
        <v>122</v>
      </c>
      <c r="AD170">
        <v>132.4</v>
      </c>
      <c r="AE170">
        <v>120.9</v>
      </c>
      <c r="AF170">
        <v>122.1</v>
      </c>
      <c r="AG170">
        <v>127.8</v>
      </c>
      <c r="AH170">
        <f t="shared" si="5"/>
        <v>3348.2</v>
      </c>
    </row>
    <row r="171" spans="1:34" hidden="1" x14ac:dyDescent="0.3">
      <c r="A171" t="s">
        <v>33</v>
      </c>
      <c r="B171">
        <v>2017</v>
      </c>
      <c r="C171" t="s">
        <v>35</v>
      </c>
      <c r="D171" t="str">
        <f t="shared" si="4"/>
        <v>February</v>
      </c>
      <c r="E171" t="s">
        <v>35</v>
      </c>
      <c r="F171" s="52">
        <v>42767</v>
      </c>
      <c r="G171">
        <v>132.80000000000001</v>
      </c>
      <c r="H171">
        <v>139.80000000000001</v>
      </c>
      <c r="I171">
        <v>129.30000000000001</v>
      </c>
      <c r="J171">
        <v>133.5</v>
      </c>
      <c r="K171">
        <v>114.3</v>
      </c>
      <c r="L171">
        <v>131.4</v>
      </c>
      <c r="M171">
        <v>120.2</v>
      </c>
      <c r="N171">
        <v>143.1</v>
      </c>
      <c r="O171">
        <v>119.5</v>
      </c>
      <c r="P171">
        <v>144</v>
      </c>
      <c r="Q171">
        <v>123.4</v>
      </c>
      <c r="R171">
        <v>141.9</v>
      </c>
      <c r="S171">
        <v>132.1</v>
      </c>
      <c r="T171">
        <v>146.30000000000001</v>
      </c>
      <c r="U171">
        <v>130.5</v>
      </c>
      <c r="V171">
        <v>122.5</v>
      </c>
      <c r="W171">
        <v>129.30000000000001</v>
      </c>
      <c r="X171">
        <v>130.5</v>
      </c>
      <c r="Y171">
        <v>119.2</v>
      </c>
      <c r="Z171">
        <v>125.3</v>
      </c>
      <c r="AA171">
        <v>122.9</v>
      </c>
      <c r="AB171">
        <v>115.5</v>
      </c>
      <c r="AC171">
        <v>122.2</v>
      </c>
      <c r="AD171">
        <v>132.4</v>
      </c>
      <c r="AE171">
        <v>121.7</v>
      </c>
      <c r="AF171">
        <v>122.4</v>
      </c>
      <c r="AG171">
        <v>128.19999999999999</v>
      </c>
      <c r="AH171">
        <f t="shared" si="5"/>
        <v>3346.0000000000005</v>
      </c>
    </row>
    <row r="172" spans="1:34" hidden="1" x14ac:dyDescent="0.3">
      <c r="A172" t="s">
        <v>33</v>
      </c>
      <c r="B172">
        <v>2017</v>
      </c>
      <c r="C172" t="s">
        <v>36</v>
      </c>
      <c r="D172" t="str">
        <f t="shared" si="4"/>
        <v>March</v>
      </c>
      <c r="E172" t="s">
        <v>36</v>
      </c>
      <c r="F172" s="52">
        <v>42795</v>
      </c>
      <c r="G172">
        <v>132.69999999999999</v>
      </c>
      <c r="H172">
        <v>139.4</v>
      </c>
      <c r="I172">
        <v>128.4</v>
      </c>
      <c r="J172">
        <v>134.9</v>
      </c>
      <c r="K172">
        <v>114</v>
      </c>
      <c r="L172">
        <v>136.80000000000001</v>
      </c>
      <c r="M172">
        <v>122.2</v>
      </c>
      <c r="N172">
        <v>135.80000000000001</v>
      </c>
      <c r="O172">
        <v>120.3</v>
      </c>
      <c r="P172">
        <v>142.6</v>
      </c>
      <c r="Q172">
        <v>123.6</v>
      </c>
      <c r="R172">
        <v>142.4</v>
      </c>
      <c r="S172">
        <v>132.6</v>
      </c>
      <c r="T172">
        <v>147.5</v>
      </c>
      <c r="U172">
        <v>130.80000000000001</v>
      </c>
      <c r="V172">
        <v>122.8</v>
      </c>
      <c r="W172">
        <v>129.6</v>
      </c>
      <c r="X172">
        <v>131.1</v>
      </c>
      <c r="Y172">
        <v>120.8</v>
      </c>
      <c r="Z172">
        <v>125.6</v>
      </c>
      <c r="AA172">
        <v>123.1</v>
      </c>
      <c r="AB172">
        <v>115.6</v>
      </c>
      <c r="AC172">
        <v>122.4</v>
      </c>
      <c r="AD172">
        <v>132.80000000000001</v>
      </c>
      <c r="AE172">
        <v>121.7</v>
      </c>
      <c r="AF172">
        <v>122.6</v>
      </c>
      <c r="AG172">
        <v>128.69999999999999</v>
      </c>
      <c r="AH172">
        <f t="shared" si="5"/>
        <v>3352.0999999999995</v>
      </c>
    </row>
    <row r="173" spans="1:34" hidden="1" x14ac:dyDescent="0.3">
      <c r="A173" t="s">
        <v>33</v>
      </c>
      <c r="B173">
        <v>2017</v>
      </c>
      <c r="C173" t="s">
        <v>37</v>
      </c>
      <c r="D173" t="str">
        <f t="shared" si="4"/>
        <v>April</v>
      </c>
      <c r="E173" t="s">
        <v>37</v>
      </c>
      <c r="F173" s="52">
        <v>42826</v>
      </c>
      <c r="G173">
        <v>132.69999999999999</v>
      </c>
      <c r="H173">
        <v>140.6</v>
      </c>
      <c r="I173">
        <v>124.5</v>
      </c>
      <c r="J173">
        <v>136.30000000000001</v>
      </c>
      <c r="K173">
        <v>113.5</v>
      </c>
      <c r="L173">
        <v>137.69999999999999</v>
      </c>
      <c r="M173">
        <v>127.1</v>
      </c>
      <c r="N173">
        <v>133.80000000000001</v>
      </c>
      <c r="O173">
        <v>120.8</v>
      </c>
      <c r="P173">
        <v>141.30000000000001</v>
      </c>
      <c r="Q173">
        <v>123.8</v>
      </c>
      <c r="R173">
        <v>142.6</v>
      </c>
      <c r="S173">
        <v>133.4</v>
      </c>
      <c r="T173">
        <v>148</v>
      </c>
      <c r="U173">
        <v>131.19999999999999</v>
      </c>
      <c r="V173">
        <v>123</v>
      </c>
      <c r="W173">
        <v>130</v>
      </c>
      <c r="X173">
        <v>131.69999999999999</v>
      </c>
      <c r="Y173">
        <v>121.4</v>
      </c>
      <c r="Z173">
        <v>126</v>
      </c>
      <c r="AA173">
        <v>123.4</v>
      </c>
      <c r="AB173">
        <v>114.3</v>
      </c>
      <c r="AC173">
        <v>122.6</v>
      </c>
      <c r="AD173">
        <v>133.6</v>
      </c>
      <c r="AE173">
        <v>122.2</v>
      </c>
      <c r="AF173">
        <v>122.5</v>
      </c>
      <c r="AG173">
        <v>129.1</v>
      </c>
      <c r="AH173">
        <f t="shared" si="5"/>
        <v>3358</v>
      </c>
    </row>
    <row r="174" spans="1:34" hidden="1" x14ac:dyDescent="0.3">
      <c r="A174" t="s">
        <v>33</v>
      </c>
      <c r="B174">
        <v>2017</v>
      </c>
      <c r="C174" t="s">
        <v>38</v>
      </c>
      <c r="D174" t="str">
        <f t="shared" si="4"/>
        <v>May</v>
      </c>
      <c r="E174" t="s">
        <v>38</v>
      </c>
      <c r="F174" s="52">
        <v>42856</v>
      </c>
      <c r="G174">
        <v>132.6</v>
      </c>
      <c r="H174">
        <v>144.1</v>
      </c>
      <c r="I174">
        <v>125.6</v>
      </c>
      <c r="J174">
        <v>136.80000000000001</v>
      </c>
      <c r="K174">
        <v>113.4</v>
      </c>
      <c r="L174">
        <v>135.19999999999999</v>
      </c>
      <c r="M174">
        <v>129.19999999999999</v>
      </c>
      <c r="N174">
        <v>131.5</v>
      </c>
      <c r="O174">
        <v>121</v>
      </c>
      <c r="P174">
        <v>139.9</v>
      </c>
      <c r="Q174">
        <v>123.8</v>
      </c>
      <c r="R174">
        <v>142.9</v>
      </c>
      <c r="S174">
        <v>133.6</v>
      </c>
      <c r="T174">
        <v>148.30000000000001</v>
      </c>
      <c r="U174">
        <v>131.5</v>
      </c>
      <c r="V174">
        <v>123.2</v>
      </c>
      <c r="W174">
        <v>130.19999999999999</v>
      </c>
      <c r="X174">
        <v>132.1</v>
      </c>
      <c r="Y174">
        <v>120.1</v>
      </c>
      <c r="Z174">
        <v>126.5</v>
      </c>
      <c r="AA174">
        <v>123.6</v>
      </c>
      <c r="AB174">
        <v>114.3</v>
      </c>
      <c r="AC174">
        <v>122.8</v>
      </c>
      <c r="AD174">
        <v>133.80000000000001</v>
      </c>
      <c r="AE174">
        <v>122</v>
      </c>
      <c r="AF174">
        <v>122.6</v>
      </c>
      <c r="AG174">
        <v>129.30000000000001</v>
      </c>
      <c r="AH174">
        <f t="shared" si="5"/>
        <v>3360.6</v>
      </c>
    </row>
    <row r="175" spans="1:34" hidden="1" x14ac:dyDescent="0.3">
      <c r="A175" t="s">
        <v>33</v>
      </c>
      <c r="B175">
        <v>2017</v>
      </c>
      <c r="C175" t="s">
        <v>39</v>
      </c>
      <c r="D175" t="str">
        <f t="shared" si="4"/>
        <v>June</v>
      </c>
      <c r="E175" t="s">
        <v>39</v>
      </c>
      <c r="F175" s="52">
        <v>42887</v>
      </c>
      <c r="G175">
        <v>132.9</v>
      </c>
      <c r="H175">
        <v>148.69999999999999</v>
      </c>
      <c r="I175">
        <v>128.30000000000001</v>
      </c>
      <c r="J175">
        <v>137.30000000000001</v>
      </c>
      <c r="K175">
        <v>113.5</v>
      </c>
      <c r="L175">
        <v>137.19999999999999</v>
      </c>
      <c r="M175">
        <v>142.19999999999999</v>
      </c>
      <c r="N175">
        <v>128.19999999999999</v>
      </c>
      <c r="O175">
        <v>120.9</v>
      </c>
      <c r="P175">
        <v>138.80000000000001</v>
      </c>
      <c r="Q175">
        <v>124.2</v>
      </c>
      <c r="R175">
        <v>143.1</v>
      </c>
      <c r="S175">
        <v>135.69999999999999</v>
      </c>
      <c r="T175">
        <v>148.6</v>
      </c>
      <c r="U175">
        <v>131.5</v>
      </c>
      <c r="V175">
        <v>123.2</v>
      </c>
      <c r="W175">
        <v>130.19999999999999</v>
      </c>
      <c r="X175">
        <v>131.4</v>
      </c>
      <c r="Y175">
        <v>119</v>
      </c>
      <c r="Z175">
        <v>126.8</v>
      </c>
      <c r="AA175">
        <v>123.8</v>
      </c>
      <c r="AB175">
        <v>113.9</v>
      </c>
      <c r="AC175">
        <v>122.9</v>
      </c>
      <c r="AD175">
        <v>134.30000000000001</v>
      </c>
      <c r="AE175">
        <v>122.5</v>
      </c>
      <c r="AF175">
        <v>122.7</v>
      </c>
      <c r="AG175">
        <v>129.9</v>
      </c>
      <c r="AH175">
        <f t="shared" si="5"/>
        <v>3381.8000000000006</v>
      </c>
    </row>
    <row r="176" spans="1:34" hidden="1" x14ac:dyDescent="0.3">
      <c r="A176" t="s">
        <v>33</v>
      </c>
      <c r="B176">
        <v>2017</v>
      </c>
      <c r="C176" t="s">
        <v>40</v>
      </c>
      <c r="D176" t="str">
        <f t="shared" si="4"/>
        <v>July</v>
      </c>
      <c r="E176" t="s">
        <v>40</v>
      </c>
      <c r="F176" s="52">
        <v>42917</v>
      </c>
      <c r="G176">
        <v>132.80000000000001</v>
      </c>
      <c r="H176">
        <v>148.4</v>
      </c>
      <c r="I176">
        <v>129.4</v>
      </c>
      <c r="J176">
        <v>137.69999999999999</v>
      </c>
      <c r="K176">
        <v>113.4</v>
      </c>
      <c r="L176">
        <v>139.4</v>
      </c>
      <c r="M176">
        <v>175.1</v>
      </c>
      <c r="N176">
        <v>124.7</v>
      </c>
      <c r="O176">
        <v>121.5</v>
      </c>
      <c r="P176">
        <v>137.80000000000001</v>
      </c>
      <c r="Q176">
        <v>124.4</v>
      </c>
      <c r="R176">
        <v>143.69999999999999</v>
      </c>
      <c r="S176">
        <v>139.80000000000001</v>
      </c>
      <c r="T176">
        <v>150.5</v>
      </c>
      <c r="U176">
        <v>131.6</v>
      </c>
      <c r="V176">
        <v>123.7</v>
      </c>
      <c r="W176">
        <v>130.4</v>
      </c>
      <c r="X176">
        <v>132.6</v>
      </c>
      <c r="Y176">
        <v>119.7</v>
      </c>
      <c r="Z176">
        <v>127.2</v>
      </c>
      <c r="AA176">
        <v>125</v>
      </c>
      <c r="AB176">
        <v>113.2</v>
      </c>
      <c r="AC176">
        <v>123.5</v>
      </c>
      <c r="AD176">
        <v>135.5</v>
      </c>
      <c r="AE176">
        <v>122.4</v>
      </c>
      <c r="AF176">
        <v>123</v>
      </c>
      <c r="AG176">
        <v>131.80000000000001</v>
      </c>
      <c r="AH176">
        <f t="shared" si="5"/>
        <v>3426.3999999999992</v>
      </c>
    </row>
    <row r="177" spans="1:34" hidden="1" x14ac:dyDescent="0.3">
      <c r="A177" t="s">
        <v>33</v>
      </c>
      <c r="B177">
        <v>2017</v>
      </c>
      <c r="C177" t="s">
        <v>41</v>
      </c>
      <c r="D177" t="str">
        <f t="shared" si="4"/>
        <v>August</v>
      </c>
      <c r="E177" t="s">
        <v>41</v>
      </c>
      <c r="F177" s="52">
        <v>42948</v>
      </c>
      <c r="G177">
        <v>133.19999999999999</v>
      </c>
      <c r="H177">
        <v>143.9</v>
      </c>
      <c r="I177">
        <v>128.30000000000001</v>
      </c>
      <c r="J177">
        <v>138.30000000000001</v>
      </c>
      <c r="K177">
        <v>114.1</v>
      </c>
      <c r="L177">
        <v>142.69999999999999</v>
      </c>
      <c r="M177">
        <v>179.8</v>
      </c>
      <c r="N177">
        <v>123.5</v>
      </c>
      <c r="O177">
        <v>122.1</v>
      </c>
      <c r="P177">
        <v>137.5</v>
      </c>
      <c r="Q177">
        <v>124.6</v>
      </c>
      <c r="R177">
        <v>144.5</v>
      </c>
      <c r="S177">
        <v>140.5</v>
      </c>
      <c r="T177">
        <v>152.1</v>
      </c>
      <c r="U177">
        <v>132.69999999999999</v>
      </c>
      <c r="V177">
        <v>124.3</v>
      </c>
      <c r="W177">
        <v>131.4</v>
      </c>
      <c r="X177">
        <v>134.4</v>
      </c>
      <c r="Y177">
        <v>118.9</v>
      </c>
      <c r="Z177">
        <v>127.7</v>
      </c>
      <c r="AA177">
        <v>125.7</v>
      </c>
      <c r="AB177">
        <v>114.6</v>
      </c>
      <c r="AC177">
        <v>124.1</v>
      </c>
      <c r="AD177">
        <v>135.69999999999999</v>
      </c>
      <c r="AE177">
        <v>123.3</v>
      </c>
      <c r="AF177">
        <v>123.8</v>
      </c>
      <c r="AG177">
        <v>132.69999999999999</v>
      </c>
      <c r="AH177">
        <f t="shared" si="5"/>
        <v>3441.7</v>
      </c>
    </row>
    <row r="178" spans="1:34" hidden="1" x14ac:dyDescent="0.3">
      <c r="A178" t="s">
        <v>33</v>
      </c>
      <c r="B178">
        <v>2017</v>
      </c>
      <c r="C178" t="s">
        <v>42</v>
      </c>
      <c r="D178" t="str">
        <f t="shared" si="4"/>
        <v>September</v>
      </c>
      <c r="E178" t="s">
        <v>42</v>
      </c>
      <c r="F178" s="52">
        <v>42979</v>
      </c>
      <c r="G178">
        <v>133.6</v>
      </c>
      <c r="H178">
        <v>143</v>
      </c>
      <c r="I178">
        <v>129.69999999999999</v>
      </c>
      <c r="J178">
        <v>138.69999999999999</v>
      </c>
      <c r="K178">
        <v>114.5</v>
      </c>
      <c r="L178">
        <v>137.5</v>
      </c>
      <c r="M178">
        <v>160.69999999999999</v>
      </c>
      <c r="N178">
        <v>124.5</v>
      </c>
      <c r="O178">
        <v>122.4</v>
      </c>
      <c r="P178">
        <v>137.30000000000001</v>
      </c>
      <c r="Q178">
        <v>124.8</v>
      </c>
      <c r="R178">
        <v>145</v>
      </c>
      <c r="S178">
        <v>138</v>
      </c>
      <c r="T178">
        <v>153.6</v>
      </c>
      <c r="U178">
        <v>133.30000000000001</v>
      </c>
      <c r="V178">
        <v>124.6</v>
      </c>
      <c r="W178">
        <v>132</v>
      </c>
      <c r="X178">
        <v>135.69999999999999</v>
      </c>
      <c r="Y178">
        <v>120.6</v>
      </c>
      <c r="Z178">
        <v>128.1</v>
      </c>
      <c r="AA178">
        <v>126.1</v>
      </c>
      <c r="AB178">
        <v>115.7</v>
      </c>
      <c r="AC178">
        <v>124.5</v>
      </c>
      <c r="AD178">
        <v>135.9</v>
      </c>
      <c r="AE178">
        <v>124.4</v>
      </c>
      <c r="AF178">
        <v>124.5</v>
      </c>
      <c r="AG178">
        <v>132.4</v>
      </c>
      <c r="AH178">
        <f t="shared" si="5"/>
        <v>3428.6999999999994</v>
      </c>
    </row>
    <row r="179" spans="1:34" hidden="1" x14ac:dyDescent="0.3">
      <c r="A179" t="s">
        <v>33</v>
      </c>
      <c r="B179">
        <v>2017</v>
      </c>
      <c r="C179" t="s">
        <v>43</v>
      </c>
      <c r="D179" t="str">
        <f t="shared" si="4"/>
        <v>October</v>
      </c>
      <c r="E179" t="s">
        <v>43</v>
      </c>
      <c r="F179" s="52">
        <v>43009</v>
      </c>
      <c r="G179">
        <v>133.9</v>
      </c>
      <c r="H179">
        <v>142.80000000000001</v>
      </c>
      <c r="I179">
        <v>131.4</v>
      </c>
      <c r="J179">
        <v>139.1</v>
      </c>
      <c r="K179">
        <v>114.9</v>
      </c>
      <c r="L179">
        <v>135.6</v>
      </c>
      <c r="M179">
        <v>173.2</v>
      </c>
      <c r="N179">
        <v>124.1</v>
      </c>
      <c r="O179">
        <v>122.6</v>
      </c>
      <c r="P179">
        <v>137.80000000000001</v>
      </c>
      <c r="Q179">
        <v>125.1</v>
      </c>
      <c r="R179">
        <v>145.5</v>
      </c>
      <c r="S179">
        <v>139.69999999999999</v>
      </c>
      <c r="T179">
        <v>154.6</v>
      </c>
      <c r="U179">
        <v>134</v>
      </c>
      <c r="V179">
        <v>124.9</v>
      </c>
      <c r="W179">
        <v>132.6</v>
      </c>
      <c r="X179">
        <v>137.30000000000001</v>
      </c>
      <c r="Y179">
        <v>122.6</v>
      </c>
      <c r="Z179">
        <v>128.30000000000001</v>
      </c>
      <c r="AA179">
        <v>126.6</v>
      </c>
      <c r="AB179">
        <v>115</v>
      </c>
      <c r="AC179">
        <v>124.8</v>
      </c>
      <c r="AD179">
        <v>136.30000000000001</v>
      </c>
      <c r="AE179">
        <v>124.6</v>
      </c>
      <c r="AF179">
        <v>124.5</v>
      </c>
      <c r="AG179">
        <v>133.5</v>
      </c>
      <c r="AH179">
        <f t="shared" si="5"/>
        <v>3451.8</v>
      </c>
    </row>
    <row r="180" spans="1:34" hidden="1" x14ac:dyDescent="0.3">
      <c r="A180" t="s">
        <v>33</v>
      </c>
      <c r="B180">
        <v>2017</v>
      </c>
      <c r="C180" t="s">
        <v>45</v>
      </c>
      <c r="D180" t="str">
        <f t="shared" si="4"/>
        <v>November</v>
      </c>
      <c r="E180" t="s">
        <v>45</v>
      </c>
      <c r="F180" s="52">
        <v>43040</v>
      </c>
      <c r="G180">
        <v>134.30000000000001</v>
      </c>
      <c r="H180">
        <v>142.1</v>
      </c>
      <c r="I180">
        <v>146.69999999999999</v>
      </c>
      <c r="J180">
        <v>139.5</v>
      </c>
      <c r="K180">
        <v>115.2</v>
      </c>
      <c r="L180">
        <v>136.4</v>
      </c>
      <c r="M180">
        <v>185.2</v>
      </c>
      <c r="N180">
        <v>122.2</v>
      </c>
      <c r="O180">
        <v>123.9</v>
      </c>
      <c r="P180">
        <v>138.30000000000001</v>
      </c>
      <c r="Q180">
        <v>125.4</v>
      </c>
      <c r="R180">
        <v>146</v>
      </c>
      <c r="S180">
        <v>141.5</v>
      </c>
      <c r="T180">
        <v>156.19999999999999</v>
      </c>
      <c r="U180">
        <v>135</v>
      </c>
      <c r="V180">
        <v>125.4</v>
      </c>
      <c r="W180">
        <v>133.5</v>
      </c>
      <c r="X180">
        <v>138.6</v>
      </c>
      <c r="Y180">
        <v>125.7</v>
      </c>
      <c r="Z180">
        <v>128.80000000000001</v>
      </c>
      <c r="AA180">
        <v>127.4</v>
      </c>
      <c r="AB180">
        <v>115.3</v>
      </c>
      <c r="AC180">
        <v>125.1</v>
      </c>
      <c r="AD180">
        <v>136.6</v>
      </c>
      <c r="AE180">
        <v>124.9</v>
      </c>
      <c r="AF180">
        <v>124.9</v>
      </c>
      <c r="AG180">
        <v>134.80000000000001</v>
      </c>
      <c r="AH180">
        <f t="shared" si="5"/>
        <v>3494.1000000000004</v>
      </c>
    </row>
    <row r="181" spans="1:34" hidden="1" x14ac:dyDescent="0.3">
      <c r="A181" t="s">
        <v>33</v>
      </c>
      <c r="B181">
        <v>2017</v>
      </c>
      <c r="C181" t="s">
        <v>46</v>
      </c>
      <c r="D181" t="str">
        <f t="shared" si="4"/>
        <v>December</v>
      </c>
      <c r="E181" t="s">
        <v>46</v>
      </c>
      <c r="F181" s="52">
        <v>43070</v>
      </c>
      <c r="G181">
        <v>134.4</v>
      </c>
      <c r="H181">
        <v>142.6</v>
      </c>
      <c r="I181">
        <v>145.9</v>
      </c>
      <c r="J181">
        <v>139.5</v>
      </c>
      <c r="K181">
        <v>115.9</v>
      </c>
      <c r="L181">
        <v>135</v>
      </c>
      <c r="M181">
        <v>163.19999999999999</v>
      </c>
      <c r="N181">
        <v>119.8</v>
      </c>
      <c r="O181">
        <v>120.7</v>
      </c>
      <c r="P181">
        <v>139.69999999999999</v>
      </c>
      <c r="Q181">
        <v>125.7</v>
      </c>
      <c r="R181">
        <v>146.30000000000001</v>
      </c>
      <c r="S181">
        <v>138.80000000000001</v>
      </c>
      <c r="T181">
        <v>157</v>
      </c>
      <c r="U181">
        <v>135.6</v>
      </c>
      <c r="V181">
        <v>125.6</v>
      </c>
      <c r="W181">
        <v>134</v>
      </c>
      <c r="X181">
        <v>139.1</v>
      </c>
      <c r="Y181">
        <v>126.8</v>
      </c>
      <c r="Z181">
        <v>129.30000000000001</v>
      </c>
      <c r="AA181">
        <v>128.19999999999999</v>
      </c>
      <c r="AB181">
        <v>115.3</v>
      </c>
      <c r="AC181">
        <v>125.6</v>
      </c>
      <c r="AD181">
        <v>136.69999999999999</v>
      </c>
      <c r="AE181">
        <v>124.6</v>
      </c>
      <c r="AF181">
        <v>125.1</v>
      </c>
      <c r="AG181">
        <v>134.1</v>
      </c>
      <c r="AH181">
        <f t="shared" si="5"/>
        <v>3470.3999999999996</v>
      </c>
    </row>
    <row r="182" spans="1:34" hidden="1" x14ac:dyDescent="0.3">
      <c r="A182" t="s">
        <v>30</v>
      </c>
      <c r="B182">
        <v>2018</v>
      </c>
      <c r="C182" t="s">
        <v>31</v>
      </c>
      <c r="D182" t="str">
        <f t="shared" si="4"/>
        <v>January</v>
      </c>
      <c r="E182" t="s">
        <v>31</v>
      </c>
      <c r="F182" s="52">
        <v>43101</v>
      </c>
      <c r="G182">
        <v>136.6</v>
      </c>
      <c r="H182">
        <v>144.4</v>
      </c>
      <c r="I182">
        <v>143.80000000000001</v>
      </c>
      <c r="J182">
        <v>142</v>
      </c>
      <c r="K182">
        <v>123.2</v>
      </c>
      <c r="L182">
        <v>147.9</v>
      </c>
      <c r="M182">
        <v>152.1</v>
      </c>
      <c r="N182">
        <v>131.80000000000001</v>
      </c>
      <c r="O182">
        <v>119.5</v>
      </c>
      <c r="P182">
        <v>136</v>
      </c>
      <c r="Q182">
        <v>131.19999999999999</v>
      </c>
      <c r="R182">
        <v>151.80000000000001</v>
      </c>
      <c r="S182">
        <v>140.4</v>
      </c>
      <c r="T182">
        <v>153.6</v>
      </c>
      <c r="U182">
        <v>148.30000000000001</v>
      </c>
      <c r="V182">
        <v>142.30000000000001</v>
      </c>
      <c r="W182">
        <v>147.5</v>
      </c>
      <c r="X182">
        <v>140.4</v>
      </c>
      <c r="Y182">
        <v>142.30000000000001</v>
      </c>
      <c r="Z182">
        <v>139.80000000000001</v>
      </c>
      <c r="AA182">
        <v>136</v>
      </c>
      <c r="AB182">
        <v>122.7</v>
      </c>
      <c r="AC182">
        <v>134.30000000000001</v>
      </c>
      <c r="AD182">
        <v>141.6</v>
      </c>
      <c r="AE182">
        <v>128.6</v>
      </c>
      <c r="AF182">
        <v>132.30000000000001</v>
      </c>
      <c r="AG182">
        <v>139.30000000000001</v>
      </c>
      <c r="AH182">
        <f t="shared" si="5"/>
        <v>3610.4000000000005</v>
      </c>
    </row>
    <row r="183" spans="1:34" hidden="1" x14ac:dyDescent="0.3">
      <c r="A183" t="s">
        <v>30</v>
      </c>
      <c r="B183">
        <v>2018</v>
      </c>
      <c r="C183" t="s">
        <v>35</v>
      </c>
      <c r="D183" t="str">
        <f t="shared" si="4"/>
        <v>February</v>
      </c>
      <c r="E183" t="s">
        <v>35</v>
      </c>
      <c r="F183" s="52">
        <v>43132</v>
      </c>
      <c r="G183">
        <v>136.4</v>
      </c>
      <c r="H183">
        <v>143.69999999999999</v>
      </c>
      <c r="I183">
        <v>140.6</v>
      </c>
      <c r="J183">
        <v>141.5</v>
      </c>
      <c r="K183">
        <v>122.9</v>
      </c>
      <c r="L183">
        <v>149.4</v>
      </c>
      <c r="M183">
        <v>142.4</v>
      </c>
      <c r="N183">
        <v>130.19999999999999</v>
      </c>
      <c r="O183">
        <v>117.9</v>
      </c>
      <c r="P183">
        <v>135.6</v>
      </c>
      <c r="Q183">
        <v>130.5</v>
      </c>
      <c r="R183">
        <v>151.69999999999999</v>
      </c>
      <c r="S183">
        <v>138.69999999999999</v>
      </c>
      <c r="T183">
        <v>153.30000000000001</v>
      </c>
      <c r="U183">
        <v>148.69999999999999</v>
      </c>
      <c r="V183">
        <v>142.4</v>
      </c>
      <c r="W183">
        <v>147.80000000000001</v>
      </c>
      <c r="X183">
        <v>141.30000000000001</v>
      </c>
      <c r="Y183">
        <v>142.4</v>
      </c>
      <c r="Z183">
        <v>139.9</v>
      </c>
      <c r="AA183">
        <v>136.19999999999999</v>
      </c>
      <c r="AB183">
        <v>123.3</v>
      </c>
      <c r="AC183">
        <v>134.30000000000001</v>
      </c>
      <c r="AD183">
        <v>141.5</v>
      </c>
      <c r="AE183">
        <v>128.80000000000001</v>
      </c>
      <c r="AF183">
        <v>132.5</v>
      </c>
      <c r="AG183">
        <v>138.5</v>
      </c>
      <c r="AH183">
        <f t="shared" si="5"/>
        <v>3593.900000000001</v>
      </c>
    </row>
    <row r="184" spans="1:34" hidden="1" x14ac:dyDescent="0.3">
      <c r="A184" t="s">
        <v>30</v>
      </c>
      <c r="B184">
        <v>2018</v>
      </c>
      <c r="C184" t="s">
        <v>36</v>
      </c>
      <c r="D184" t="str">
        <f t="shared" si="4"/>
        <v>March</v>
      </c>
      <c r="E184" t="s">
        <v>36</v>
      </c>
      <c r="F184" s="52">
        <v>43160</v>
      </c>
      <c r="G184">
        <v>136.80000000000001</v>
      </c>
      <c r="H184">
        <v>143.80000000000001</v>
      </c>
      <c r="I184">
        <v>140</v>
      </c>
      <c r="J184">
        <v>142</v>
      </c>
      <c r="K184">
        <v>123.2</v>
      </c>
      <c r="L184">
        <v>152.9</v>
      </c>
      <c r="M184">
        <v>138</v>
      </c>
      <c r="N184">
        <v>129.30000000000001</v>
      </c>
      <c r="O184">
        <v>117.1</v>
      </c>
      <c r="P184">
        <v>136.30000000000001</v>
      </c>
      <c r="Q184">
        <v>131.19999999999999</v>
      </c>
      <c r="R184">
        <v>152.80000000000001</v>
      </c>
      <c r="S184">
        <v>138.6</v>
      </c>
      <c r="T184">
        <v>155.1</v>
      </c>
      <c r="U184">
        <v>149.19999999999999</v>
      </c>
      <c r="V184">
        <v>143</v>
      </c>
      <c r="W184">
        <v>148.30000000000001</v>
      </c>
      <c r="X184">
        <v>142</v>
      </c>
      <c r="Y184">
        <v>142.6</v>
      </c>
      <c r="Z184">
        <v>139.9</v>
      </c>
      <c r="AA184">
        <v>136.69999999999999</v>
      </c>
      <c r="AB184">
        <v>124.6</v>
      </c>
      <c r="AC184">
        <v>135.1</v>
      </c>
      <c r="AD184">
        <v>142.69999999999999</v>
      </c>
      <c r="AE184">
        <v>129.30000000000001</v>
      </c>
      <c r="AF184">
        <v>133.30000000000001</v>
      </c>
      <c r="AG184">
        <v>138.69999999999999</v>
      </c>
      <c r="AH184">
        <f t="shared" si="5"/>
        <v>3603.7999999999997</v>
      </c>
    </row>
    <row r="185" spans="1:34" hidden="1" x14ac:dyDescent="0.3">
      <c r="A185" t="s">
        <v>30</v>
      </c>
      <c r="B185">
        <v>2018</v>
      </c>
      <c r="C185" t="s">
        <v>37</v>
      </c>
      <c r="D185" t="str">
        <f t="shared" si="4"/>
        <v>April</v>
      </c>
      <c r="E185" t="s">
        <v>37</v>
      </c>
      <c r="F185" s="52">
        <v>43191</v>
      </c>
      <c r="G185">
        <v>137.1</v>
      </c>
      <c r="H185">
        <v>144.5</v>
      </c>
      <c r="I185">
        <v>135.9</v>
      </c>
      <c r="J185">
        <v>142.4</v>
      </c>
      <c r="K185">
        <v>123.5</v>
      </c>
      <c r="L185">
        <v>156.4</v>
      </c>
      <c r="M185">
        <v>135.1</v>
      </c>
      <c r="N185">
        <v>128.4</v>
      </c>
      <c r="O185">
        <v>115.2</v>
      </c>
      <c r="P185">
        <v>137.19999999999999</v>
      </c>
      <c r="Q185">
        <v>131.9</v>
      </c>
      <c r="R185">
        <v>153.80000000000001</v>
      </c>
      <c r="S185">
        <v>138.6</v>
      </c>
      <c r="T185">
        <v>156.1</v>
      </c>
      <c r="U185">
        <v>150.1</v>
      </c>
      <c r="V185">
        <v>143.30000000000001</v>
      </c>
      <c r="W185">
        <v>149.1</v>
      </c>
      <c r="X185">
        <v>142.9</v>
      </c>
      <c r="Y185">
        <v>143.80000000000001</v>
      </c>
      <c r="Z185">
        <v>140.9</v>
      </c>
      <c r="AA185">
        <v>137.6</v>
      </c>
      <c r="AB185">
        <v>125.3</v>
      </c>
      <c r="AC185">
        <v>136</v>
      </c>
      <c r="AD185">
        <v>143.69999999999999</v>
      </c>
      <c r="AE185">
        <v>130.4</v>
      </c>
      <c r="AF185">
        <v>134.19999999999999</v>
      </c>
      <c r="AG185">
        <v>139.1</v>
      </c>
      <c r="AH185">
        <f t="shared" si="5"/>
        <v>3613.4</v>
      </c>
    </row>
    <row r="186" spans="1:34" hidden="1" x14ac:dyDescent="0.3">
      <c r="A186" t="s">
        <v>30</v>
      </c>
      <c r="B186">
        <v>2018</v>
      </c>
      <c r="C186" t="s">
        <v>38</v>
      </c>
      <c r="D186" t="str">
        <f t="shared" si="4"/>
        <v>May</v>
      </c>
      <c r="E186" t="s">
        <v>38</v>
      </c>
      <c r="F186" s="52">
        <v>43221</v>
      </c>
      <c r="G186">
        <v>137.4</v>
      </c>
      <c r="H186">
        <v>145.69999999999999</v>
      </c>
      <c r="I186">
        <v>135.5</v>
      </c>
      <c r="J186">
        <v>142.9</v>
      </c>
      <c r="K186">
        <v>123.6</v>
      </c>
      <c r="L186">
        <v>157.5</v>
      </c>
      <c r="M186">
        <v>137.80000000000001</v>
      </c>
      <c r="N186">
        <v>127.2</v>
      </c>
      <c r="O186">
        <v>111.8</v>
      </c>
      <c r="P186">
        <v>137.4</v>
      </c>
      <c r="Q186">
        <v>132.19999999999999</v>
      </c>
      <c r="R186">
        <v>154.30000000000001</v>
      </c>
      <c r="S186">
        <v>139.1</v>
      </c>
      <c r="T186">
        <v>157</v>
      </c>
      <c r="U186">
        <v>150.80000000000001</v>
      </c>
      <c r="V186">
        <v>144.1</v>
      </c>
      <c r="W186">
        <v>149.80000000000001</v>
      </c>
      <c r="X186">
        <v>143.19999999999999</v>
      </c>
      <c r="Y186">
        <v>144.30000000000001</v>
      </c>
      <c r="Z186">
        <v>141.80000000000001</v>
      </c>
      <c r="AA186">
        <v>138.4</v>
      </c>
      <c r="AB186">
        <v>126.4</v>
      </c>
      <c r="AC186">
        <v>136.80000000000001</v>
      </c>
      <c r="AD186">
        <v>144.4</v>
      </c>
      <c r="AE186">
        <v>131.19999999999999</v>
      </c>
      <c r="AF186">
        <v>135.1</v>
      </c>
      <c r="AG186">
        <v>139.80000000000001</v>
      </c>
      <c r="AH186">
        <f t="shared" si="5"/>
        <v>3625.7000000000007</v>
      </c>
    </row>
    <row r="187" spans="1:34" hidden="1" x14ac:dyDescent="0.3">
      <c r="A187" t="s">
        <v>30</v>
      </c>
      <c r="B187">
        <v>2018</v>
      </c>
      <c r="C187" t="s">
        <v>39</v>
      </c>
      <c r="D187" t="str">
        <f t="shared" si="4"/>
        <v>June</v>
      </c>
      <c r="E187" t="s">
        <v>39</v>
      </c>
      <c r="F187" s="52">
        <v>43252</v>
      </c>
      <c r="G187">
        <v>137.6</v>
      </c>
      <c r="H187">
        <v>148.1</v>
      </c>
      <c r="I187">
        <v>136.69999999999999</v>
      </c>
      <c r="J187">
        <v>143.19999999999999</v>
      </c>
      <c r="K187">
        <v>124</v>
      </c>
      <c r="L187">
        <v>154.1</v>
      </c>
      <c r="M187">
        <v>143.5</v>
      </c>
      <c r="N187">
        <v>126</v>
      </c>
      <c r="O187">
        <v>112.4</v>
      </c>
      <c r="P187">
        <v>137.6</v>
      </c>
      <c r="Q187">
        <v>132.80000000000001</v>
      </c>
      <c r="R187">
        <v>154.30000000000001</v>
      </c>
      <c r="S187">
        <v>140</v>
      </c>
      <c r="T187">
        <v>157.30000000000001</v>
      </c>
      <c r="U187">
        <v>151.30000000000001</v>
      </c>
      <c r="V187">
        <v>144.69999999999999</v>
      </c>
      <c r="W187">
        <v>150.30000000000001</v>
      </c>
      <c r="X187">
        <v>142.5</v>
      </c>
      <c r="Y187">
        <v>145.1</v>
      </c>
      <c r="Z187">
        <v>142.19999999999999</v>
      </c>
      <c r="AA187">
        <v>138.4</v>
      </c>
      <c r="AB187">
        <v>127.4</v>
      </c>
      <c r="AC187">
        <v>137.80000000000001</v>
      </c>
      <c r="AD187">
        <v>145.1</v>
      </c>
      <c r="AE187">
        <v>131.4</v>
      </c>
      <c r="AF187">
        <v>135.6</v>
      </c>
      <c r="AG187">
        <v>140.5</v>
      </c>
      <c r="AH187">
        <f t="shared" si="5"/>
        <v>3639.3999999999996</v>
      </c>
    </row>
    <row r="188" spans="1:34" hidden="1" x14ac:dyDescent="0.3">
      <c r="A188" t="s">
        <v>30</v>
      </c>
      <c r="B188">
        <v>2018</v>
      </c>
      <c r="C188" t="s">
        <v>40</v>
      </c>
      <c r="D188" t="str">
        <f t="shared" si="4"/>
        <v>July</v>
      </c>
      <c r="E188" t="s">
        <v>40</v>
      </c>
      <c r="F188" s="52">
        <v>43282</v>
      </c>
      <c r="G188">
        <v>138.4</v>
      </c>
      <c r="H188">
        <v>149.30000000000001</v>
      </c>
      <c r="I188">
        <v>139.30000000000001</v>
      </c>
      <c r="J188">
        <v>143.4</v>
      </c>
      <c r="K188">
        <v>124.1</v>
      </c>
      <c r="L188">
        <v>153.30000000000001</v>
      </c>
      <c r="M188">
        <v>154.19999999999999</v>
      </c>
      <c r="N188">
        <v>126.4</v>
      </c>
      <c r="O188">
        <v>114.3</v>
      </c>
      <c r="P188">
        <v>138.19999999999999</v>
      </c>
      <c r="Q188">
        <v>132.80000000000001</v>
      </c>
      <c r="R188">
        <v>154.80000000000001</v>
      </c>
      <c r="S188">
        <v>142</v>
      </c>
      <c r="T188">
        <v>156.1</v>
      </c>
      <c r="U188">
        <v>151.5</v>
      </c>
      <c r="V188">
        <v>145.1</v>
      </c>
      <c r="W188">
        <v>150.6</v>
      </c>
      <c r="X188">
        <v>143.6</v>
      </c>
      <c r="Y188">
        <v>146.80000000000001</v>
      </c>
      <c r="Z188">
        <v>143.1</v>
      </c>
      <c r="AA188">
        <v>139</v>
      </c>
      <c r="AB188">
        <v>127.5</v>
      </c>
      <c r="AC188">
        <v>138.4</v>
      </c>
      <c r="AD188">
        <v>145.80000000000001</v>
      </c>
      <c r="AE188">
        <v>131.4</v>
      </c>
      <c r="AF188">
        <v>136</v>
      </c>
      <c r="AG188">
        <v>141.80000000000001</v>
      </c>
      <c r="AH188">
        <f t="shared" si="5"/>
        <v>3665.4000000000005</v>
      </c>
    </row>
    <row r="189" spans="1:34" hidden="1" x14ac:dyDescent="0.3">
      <c r="A189" t="s">
        <v>30</v>
      </c>
      <c r="B189">
        <v>2018</v>
      </c>
      <c r="C189" t="s">
        <v>41</v>
      </c>
      <c r="D189" t="str">
        <f t="shared" si="4"/>
        <v>August</v>
      </c>
      <c r="E189" t="s">
        <v>41</v>
      </c>
      <c r="F189" s="52">
        <v>43313</v>
      </c>
      <c r="G189">
        <v>139.19999999999999</v>
      </c>
      <c r="H189">
        <v>148.80000000000001</v>
      </c>
      <c r="I189">
        <v>139.1</v>
      </c>
      <c r="J189">
        <v>143.5</v>
      </c>
      <c r="K189">
        <v>125</v>
      </c>
      <c r="L189">
        <v>154.4</v>
      </c>
      <c r="M189">
        <v>156.30000000000001</v>
      </c>
      <c r="N189">
        <v>126.8</v>
      </c>
      <c r="O189">
        <v>115.4</v>
      </c>
      <c r="P189">
        <v>138.6</v>
      </c>
      <c r="Q189">
        <v>133.80000000000001</v>
      </c>
      <c r="R189">
        <v>155.19999999999999</v>
      </c>
      <c r="S189">
        <v>142.69999999999999</v>
      </c>
      <c r="T189">
        <v>156.4</v>
      </c>
      <c r="U189">
        <v>152.1</v>
      </c>
      <c r="V189">
        <v>145.80000000000001</v>
      </c>
      <c r="W189">
        <v>151.30000000000001</v>
      </c>
      <c r="X189">
        <v>144.6</v>
      </c>
      <c r="Y189">
        <v>147.69999999999999</v>
      </c>
      <c r="Z189">
        <v>143.80000000000001</v>
      </c>
      <c r="AA189">
        <v>139.4</v>
      </c>
      <c r="AB189">
        <v>128.30000000000001</v>
      </c>
      <c r="AC189">
        <v>138.6</v>
      </c>
      <c r="AD189">
        <v>146.9</v>
      </c>
      <c r="AE189">
        <v>131.30000000000001</v>
      </c>
      <c r="AF189">
        <v>136.6</v>
      </c>
      <c r="AG189">
        <v>142.5</v>
      </c>
      <c r="AH189">
        <f t="shared" si="5"/>
        <v>3681.6000000000008</v>
      </c>
    </row>
    <row r="190" spans="1:34" hidden="1" x14ac:dyDescent="0.3">
      <c r="A190" t="s">
        <v>30</v>
      </c>
      <c r="B190">
        <v>2018</v>
      </c>
      <c r="C190" t="s">
        <v>42</v>
      </c>
      <c r="D190" t="str">
        <f t="shared" si="4"/>
        <v>September</v>
      </c>
      <c r="E190" t="s">
        <v>42</v>
      </c>
      <c r="F190" s="52">
        <v>43344</v>
      </c>
      <c r="G190">
        <v>139.4</v>
      </c>
      <c r="H190">
        <v>147.19999999999999</v>
      </c>
      <c r="I190">
        <v>136.6</v>
      </c>
      <c r="J190">
        <v>143.69999999999999</v>
      </c>
      <c r="K190">
        <v>124.6</v>
      </c>
      <c r="L190">
        <v>150.1</v>
      </c>
      <c r="M190">
        <v>149.4</v>
      </c>
      <c r="N190">
        <v>125.4</v>
      </c>
      <c r="O190">
        <v>114.4</v>
      </c>
      <c r="P190">
        <v>138.69999999999999</v>
      </c>
      <c r="Q190">
        <v>133.1</v>
      </c>
      <c r="R190">
        <v>155.9</v>
      </c>
      <c r="S190">
        <v>141.30000000000001</v>
      </c>
      <c r="T190">
        <v>157.69999999999999</v>
      </c>
      <c r="U190">
        <v>152.1</v>
      </c>
      <c r="V190">
        <v>146.1</v>
      </c>
      <c r="W190">
        <v>151.30000000000001</v>
      </c>
      <c r="X190">
        <v>145.30000000000001</v>
      </c>
      <c r="Y190">
        <v>149</v>
      </c>
      <c r="Z190">
        <v>144</v>
      </c>
      <c r="AA190">
        <v>140</v>
      </c>
      <c r="AB190">
        <v>129.9</v>
      </c>
      <c r="AC190">
        <v>140</v>
      </c>
      <c r="AD190">
        <v>147.6</v>
      </c>
      <c r="AE190">
        <v>132</v>
      </c>
      <c r="AF190">
        <v>137.4</v>
      </c>
      <c r="AG190">
        <v>142.1</v>
      </c>
      <c r="AH190">
        <f t="shared" si="5"/>
        <v>3672.2000000000007</v>
      </c>
    </row>
    <row r="191" spans="1:34" hidden="1" x14ac:dyDescent="0.3">
      <c r="A191" t="s">
        <v>30</v>
      </c>
      <c r="B191">
        <v>2018</v>
      </c>
      <c r="C191" t="s">
        <v>43</v>
      </c>
      <c r="D191" t="str">
        <f t="shared" si="4"/>
        <v>October</v>
      </c>
      <c r="E191" t="s">
        <v>43</v>
      </c>
      <c r="F191" s="52">
        <v>43374</v>
      </c>
      <c r="G191">
        <v>139.30000000000001</v>
      </c>
      <c r="H191">
        <v>147.6</v>
      </c>
      <c r="I191">
        <v>134.6</v>
      </c>
      <c r="J191">
        <v>141.9</v>
      </c>
      <c r="K191">
        <v>123.5</v>
      </c>
      <c r="L191">
        <v>144.5</v>
      </c>
      <c r="M191">
        <v>147.6</v>
      </c>
      <c r="N191">
        <v>121.4</v>
      </c>
      <c r="O191">
        <v>112.3</v>
      </c>
      <c r="P191">
        <v>139.5</v>
      </c>
      <c r="Q191">
        <v>134.6</v>
      </c>
      <c r="R191">
        <v>155.19999999999999</v>
      </c>
      <c r="S191">
        <v>140.19999999999999</v>
      </c>
      <c r="T191">
        <v>159.6</v>
      </c>
      <c r="U191">
        <v>150.69999999999999</v>
      </c>
      <c r="V191">
        <v>144.5</v>
      </c>
      <c r="W191">
        <v>149.80000000000001</v>
      </c>
      <c r="X191">
        <v>146.9</v>
      </c>
      <c r="Y191">
        <v>149.69999999999999</v>
      </c>
      <c r="Z191">
        <v>147.5</v>
      </c>
      <c r="AA191">
        <v>144.80000000000001</v>
      </c>
      <c r="AB191">
        <v>130.80000000000001</v>
      </c>
      <c r="AC191">
        <v>140.1</v>
      </c>
      <c r="AD191">
        <v>148</v>
      </c>
      <c r="AE191">
        <v>134.4</v>
      </c>
      <c r="AF191">
        <v>139.80000000000001</v>
      </c>
      <c r="AG191">
        <v>142.19999999999999</v>
      </c>
      <c r="AH191">
        <f t="shared" si="5"/>
        <v>3668.8000000000006</v>
      </c>
    </row>
    <row r="192" spans="1:34" hidden="1" x14ac:dyDescent="0.3">
      <c r="A192" t="s">
        <v>30</v>
      </c>
      <c r="B192">
        <v>2018</v>
      </c>
      <c r="C192" t="s">
        <v>45</v>
      </c>
      <c r="D192" t="str">
        <f t="shared" si="4"/>
        <v>November</v>
      </c>
      <c r="E192" t="s">
        <v>45</v>
      </c>
      <c r="F192" s="52">
        <v>43405</v>
      </c>
      <c r="G192">
        <v>137.1</v>
      </c>
      <c r="H192">
        <v>150.80000000000001</v>
      </c>
      <c r="I192">
        <v>136.69999999999999</v>
      </c>
      <c r="J192">
        <v>141.9</v>
      </c>
      <c r="K192">
        <v>122.8</v>
      </c>
      <c r="L192">
        <v>143.9</v>
      </c>
      <c r="M192">
        <v>147.5</v>
      </c>
      <c r="N192">
        <v>121</v>
      </c>
      <c r="O192">
        <v>111.6</v>
      </c>
      <c r="P192">
        <v>140.6</v>
      </c>
      <c r="Q192">
        <v>137.5</v>
      </c>
      <c r="R192">
        <v>156.1</v>
      </c>
      <c r="S192">
        <v>140</v>
      </c>
      <c r="T192">
        <v>161.9</v>
      </c>
      <c r="U192">
        <v>151.69999999999999</v>
      </c>
      <c r="V192">
        <v>145.5</v>
      </c>
      <c r="W192">
        <v>150.80000000000001</v>
      </c>
      <c r="X192">
        <v>146.9</v>
      </c>
      <c r="Y192">
        <v>150.30000000000001</v>
      </c>
      <c r="Z192">
        <v>148</v>
      </c>
      <c r="AA192">
        <v>145.4</v>
      </c>
      <c r="AB192">
        <v>130.30000000000001</v>
      </c>
      <c r="AC192">
        <v>143.1</v>
      </c>
      <c r="AD192">
        <v>150.19999999999999</v>
      </c>
      <c r="AE192">
        <v>133.1</v>
      </c>
      <c r="AF192">
        <v>140.1</v>
      </c>
      <c r="AG192">
        <v>142.4</v>
      </c>
      <c r="AH192">
        <f t="shared" si="5"/>
        <v>3684.7999999999997</v>
      </c>
    </row>
    <row r="193" spans="1:34" hidden="1" x14ac:dyDescent="0.3">
      <c r="A193" t="s">
        <v>30</v>
      </c>
      <c r="B193">
        <v>2018</v>
      </c>
      <c r="C193" t="s">
        <v>46</v>
      </c>
      <c r="D193" t="str">
        <f t="shared" si="4"/>
        <v>December</v>
      </c>
      <c r="E193" t="s">
        <v>46</v>
      </c>
      <c r="F193" s="52">
        <v>43435</v>
      </c>
      <c r="G193">
        <v>137.1</v>
      </c>
      <c r="H193">
        <v>151.9</v>
      </c>
      <c r="I193">
        <v>137.4</v>
      </c>
      <c r="J193">
        <v>142.4</v>
      </c>
      <c r="K193">
        <v>124.2</v>
      </c>
      <c r="L193">
        <v>140.19999999999999</v>
      </c>
      <c r="M193">
        <v>136.6</v>
      </c>
      <c r="N193">
        <v>120.9</v>
      </c>
      <c r="O193">
        <v>109.9</v>
      </c>
      <c r="P193">
        <v>140.19999999999999</v>
      </c>
      <c r="Q193">
        <v>137.80000000000001</v>
      </c>
      <c r="R193">
        <v>156</v>
      </c>
      <c r="S193">
        <v>138.5</v>
      </c>
      <c r="T193">
        <v>162.4</v>
      </c>
      <c r="U193">
        <v>151.6</v>
      </c>
      <c r="V193">
        <v>145.9</v>
      </c>
      <c r="W193">
        <v>150.80000000000001</v>
      </c>
      <c r="X193">
        <v>146.5</v>
      </c>
      <c r="Y193">
        <v>149</v>
      </c>
      <c r="Z193">
        <v>149.5</v>
      </c>
      <c r="AA193">
        <v>149.6</v>
      </c>
      <c r="AB193">
        <v>128.9</v>
      </c>
      <c r="AC193">
        <v>143.30000000000001</v>
      </c>
      <c r="AD193">
        <v>155.1</v>
      </c>
      <c r="AE193">
        <v>133.19999999999999</v>
      </c>
      <c r="AF193">
        <v>141.6</v>
      </c>
      <c r="AG193">
        <v>141.9</v>
      </c>
      <c r="AH193">
        <f t="shared" si="5"/>
        <v>3680.5000000000005</v>
      </c>
    </row>
    <row r="194" spans="1:34" x14ac:dyDescent="0.3">
      <c r="A194" t="s">
        <v>34</v>
      </c>
      <c r="B194">
        <v>2018</v>
      </c>
      <c r="C194" t="s">
        <v>31</v>
      </c>
      <c r="D194" t="str">
        <f t="shared" ref="D194:D220" si="6">TRIM(C194)</f>
        <v>January</v>
      </c>
      <c r="E194" t="s">
        <v>31</v>
      </c>
      <c r="F194" s="52">
        <v>43101</v>
      </c>
      <c r="G194">
        <v>136</v>
      </c>
      <c r="H194">
        <v>144.19999999999999</v>
      </c>
      <c r="I194">
        <v>143.69999999999999</v>
      </c>
      <c r="J194">
        <v>141.1</v>
      </c>
      <c r="K194">
        <v>120.7</v>
      </c>
      <c r="L194">
        <v>141.30000000000001</v>
      </c>
      <c r="M194">
        <v>151.6</v>
      </c>
      <c r="N194">
        <v>127.3</v>
      </c>
      <c r="O194">
        <v>118.8</v>
      </c>
      <c r="P194">
        <v>137.5</v>
      </c>
      <c r="Q194">
        <v>129</v>
      </c>
      <c r="R194">
        <v>149.5</v>
      </c>
      <c r="S194">
        <v>139.19999999999999</v>
      </c>
      <c r="T194">
        <v>154.69999999999999</v>
      </c>
      <c r="U194">
        <v>143.5</v>
      </c>
      <c r="V194">
        <v>135.5</v>
      </c>
      <c r="W194">
        <v>142.30000000000001</v>
      </c>
      <c r="X194">
        <v>140.4</v>
      </c>
      <c r="Y194">
        <v>136.6</v>
      </c>
      <c r="Z194">
        <v>134.9</v>
      </c>
      <c r="AA194">
        <v>133.30000000000001</v>
      </c>
      <c r="AB194">
        <v>119.3</v>
      </c>
      <c r="AC194">
        <v>129.69999999999999</v>
      </c>
      <c r="AD194">
        <v>139</v>
      </c>
      <c r="AE194">
        <v>127.3</v>
      </c>
      <c r="AF194">
        <v>129.1</v>
      </c>
      <c r="AG194">
        <v>136.9</v>
      </c>
      <c r="AH194">
        <f t="shared" si="5"/>
        <v>3545.5000000000009</v>
      </c>
    </row>
    <row r="195" spans="1:34" x14ac:dyDescent="0.3">
      <c r="A195" t="s">
        <v>34</v>
      </c>
      <c r="B195">
        <v>2018</v>
      </c>
      <c r="C195" t="s">
        <v>35</v>
      </c>
      <c r="D195" t="str">
        <f t="shared" si="6"/>
        <v>February</v>
      </c>
      <c r="E195" t="s">
        <v>35</v>
      </c>
      <c r="F195" s="52">
        <v>43132</v>
      </c>
      <c r="G195">
        <v>135.9</v>
      </c>
      <c r="H195">
        <v>143.5</v>
      </c>
      <c r="I195">
        <v>140.30000000000001</v>
      </c>
      <c r="J195">
        <v>140.9</v>
      </c>
      <c r="K195">
        <v>120.4</v>
      </c>
      <c r="L195">
        <v>142.9</v>
      </c>
      <c r="M195">
        <v>140.5</v>
      </c>
      <c r="N195">
        <v>125.8</v>
      </c>
      <c r="O195">
        <v>117.1</v>
      </c>
      <c r="P195">
        <v>137.30000000000001</v>
      </c>
      <c r="Q195">
        <v>128.6</v>
      </c>
      <c r="R195">
        <v>149.6</v>
      </c>
      <c r="S195">
        <v>137.6</v>
      </c>
      <c r="T195">
        <v>154.9</v>
      </c>
      <c r="U195">
        <v>143.80000000000001</v>
      </c>
      <c r="V195">
        <v>135.6</v>
      </c>
      <c r="W195">
        <v>142.6</v>
      </c>
      <c r="X195">
        <v>141.30000000000001</v>
      </c>
      <c r="Y195">
        <v>136.69999999999999</v>
      </c>
      <c r="Z195">
        <v>135.19999999999999</v>
      </c>
      <c r="AA195">
        <v>133.80000000000001</v>
      </c>
      <c r="AB195">
        <v>120.2</v>
      </c>
      <c r="AC195">
        <v>129.9</v>
      </c>
      <c r="AD195">
        <v>139</v>
      </c>
      <c r="AE195">
        <v>127.7</v>
      </c>
      <c r="AF195">
        <v>129.6</v>
      </c>
      <c r="AG195">
        <v>136.4</v>
      </c>
      <c r="AH195">
        <f t="shared" ref="AH195:AH258" si="7">SUM(G195:AF195)</f>
        <v>3530.6999999999994</v>
      </c>
    </row>
    <row r="196" spans="1:34" x14ac:dyDescent="0.3">
      <c r="A196" t="s">
        <v>34</v>
      </c>
      <c r="B196">
        <v>2018</v>
      </c>
      <c r="C196" t="s">
        <v>36</v>
      </c>
      <c r="D196" t="str">
        <f t="shared" si="6"/>
        <v>March</v>
      </c>
      <c r="E196" t="s">
        <v>36</v>
      </c>
      <c r="F196" s="52">
        <v>43160</v>
      </c>
      <c r="G196">
        <v>136.19999999999999</v>
      </c>
      <c r="H196">
        <v>143.6</v>
      </c>
      <c r="I196">
        <v>138.30000000000001</v>
      </c>
      <c r="J196">
        <v>141.19999999999999</v>
      </c>
      <c r="K196">
        <v>120.7</v>
      </c>
      <c r="L196">
        <v>146.19999999999999</v>
      </c>
      <c r="M196">
        <v>134.6</v>
      </c>
      <c r="N196">
        <v>124.6</v>
      </c>
      <c r="O196">
        <v>116.1</v>
      </c>
      <c r="P196">
        <v>137.80000000000001</v>
      </c>
      <c r="Q196">
        <v>129.1</v>
      </c>
      <c r="R196">
        <v>150.4</v>
      </c>
      <c r="S196">
        <v>137.19999999999999</v>
      </c>
      <c r="T196">
        <v>156.30000000000001</v>
      </c>
      <c r="U196">
        <v>144.30000000000001</v>
      </c>
      <c r="V196">
        <v>136.19999999999999</v>
      </c>
      <c r="W196">
        <v>143.1</v>
      </c>
      <c r="X196">
        <v>142</v>
      </c>
      <c r="Y196">
        <v>136.5</v>
      </c>
      <c r="Z196">
        <v>135.6</v>
      </c>
      <c r="AA196">
        <v>134.30000000000001</v>
      </c>
      <c r="AB196">
        <v>121</v>
      </c>
      <c r="AC196">
        <v>130.4</v>
      </c>
      <c r="AD196">
        <v>139.80000000000001</v>
      </c>
      <c r="AE196">
        <v>128.19999999999999</v>
      </c>
      <c r="AF196">
        <v>130.30000000000001</v>
      </c>
      <c r="AG196">
        <v>136.5</v>
      </c>
      <c r="AH196">
        <f t="shared" si="7"/>
        <v>3534</v>
      </c>
    </row>
    <row r="197" spans="1:34" x14ac:dyDescent="0.3">
      <c r="A197" t="s">
        <v>34</v>
      </c>
      <c r="B197">
        <v>2018</v>
      </c>
      <c r="C197" t="s">
        <v>37</v>
      </c>
      <c r="D197" t="str">
        <f t="shared" si="6"/>
        <v>April</v>
      </c>
      <c r="E197" t="s">
        <v>37</v>
      </c>
      <c r="F197" s="52">
        <v>43191</v>
      </c>
      <c r="G197">
        <v>136.4</v>
      </c>
      <c r="H197">
        <v>144.4</v>
      </c>
      <c r="I197">
        <v>133.9</v>
      </c>
      <c r="J197">
        <v>141.6</v>
      </c>
      <c r="K197">
        <v>121</v>
      </c>
      <c r="L197">
        <v>153.5</v>
      </c>
      <c r="M197">
        <v>132.6</v>
      </c>
      <c r="N197">
        <v>123.5</v>
      </c>
      <c r="O197">
        <v>113.7</v>
      </c>
      <c r="P197">
        <v>138.19999999999999</v>
      </c>
      <c r="Q197">
        <v>129.6</v>
      </c>
      <c r="R197">
        <v>151.19999999999999</v>
      </c>
      <c r="S197">
        <v>137.5</v>
      </c>
      <c r="T197">
        <v>156.9</v>
      </c>
      <c r="U197">
        <v>145.30000000000001</v>
      </c>
      <c r="V197">
        <v>136.69999999999999</v>
      </c>
      <c r="W197">
        <v>144</v>
      </c>
      <c r="X197">
        <v>142.9</v>
      </c>
      <c r="Y197">
        <v>136.5</v>
      </c>
      <c r="Z197">
        <v>136.6</v>
      </c>
      <c r="AA197">
        <v>135.19999999999999</v>
      </c>
      <c r="AB197">
        <v>121.9</v>
      </c>
      <c r="AC197">
        <v>131.30000000000001</v>
      </c>
      <c r="AD197">
        <v>141.4</v>
      </c>
      <c r="AE197">
        <v>129.19999999999999</v>
      </c>
      <c r="AF197">
        <v>131.30000000000001</v>
      </c>
      <c r="AG197">
        <v>137.1</v>
      </c>
      <c r="AH197">
        <f t="shared" si="7"/>
        <v>3546.3</v>
      </c>
    </row>
    <row r="198" spans="1:34" x14ac:dyDescent="0.3">
      <c r="A198" t="s">
        <v>34</v>
      </c>
      <c r="B198">
        <v>2018</v>
      </c>
      <c r="C198" t="s">
        <v>38</v>
      </c>
      <c r="D198" t="str">
        <f t="shared" si="6"/>
        <v>May</v>
      </c>
      <c r="E198" t="s">
        <v>38</v>
      </c>
      <c r="F198" s="52">
        <v>43221</v>
      </c>
      <c r="G198">
        <v>136.6</v>
      </c>
      <c r="H198">
        <v>146.6</v>
      </c>
      <c r="I198">
        <v>133.6</v>
      </c>
      <c r="J198">
        <v>142.1</v>
      </c>
      <c r="K198">
        <v>121</v>
      </c>
      <c r="L198">
        <v>154.6</v>
      </c>
      <c r="M198">
        <v>135.6</v>
      </c>
      <c r="N198">
        <v>122.3</v>
      </c>
      <c r="O198">
        <v>109.6</v>
      </c>
      <c r="P198">
        <v>138.1</v>
      </c>
      <c r="Q198">
        <v>129.9</v>
      </c>
      <c r="R198">
        <v>151.69999999999999</v>
      </c>
      <c r="S198">
        <v>138.1</v>
      </c>
      <c r="T198">
        <v>157.9</v>
      </c>
      <c r="U198">
        <v>146</v>
      </c>
      <c r="V198">
        <v>137.4</v>
      </c>
      <c r="W198">
        <v>144.69999999999999</v>
      </c>
      <c r="X198">
        <v>143.19999999999999</v>
      </c>
      <c r="Y198">
        <v>136.9</v>
      </c>
      <c r="Z198">
        <v>137.4</v>
      </c>
      <c r="AA198">
        <v>136</v>
      </c>
      <c r="AB198">
        <v>122.9</v>
      </c>
      <c r="AC198">
        <v>131.80000000000001</v>
      </c>
      <c r="AD198">
        <v>142.1</v>
      </c>
      <c r="AE198">
        <v>129.9</v>
      </c>
      <c r="AF198">
        <v>132.1</v>
      </c>
      <c r="AG198">
        <v>137.80000000000001</v>
      </c>
      <c r="AH198">
        <f t="shared" si="7"/>
        <v>3558.1</v>
      </c>
    </row>
    <row r="199" spans="1:34" x14ac:dyDescent="0.3">
      <c r="A199" t="s">
        <v>34</v>
      </c>
      <c r="B199">
        <v>2018</v>
      </c>
      <c r="C199" t="s">
        <v>39</v>
      </c>
      <c r="D199" t="str">
        <f t="shared" si="6"/>
        <v>June</v>
      </c>
      <c r="E199" t="s">
        <v>39</v>
      </c>
      <c r="F199" s="52">
        <v>43252</v>
      </c>
      <c r="G199">
        <v>136.9</v>
      </c>
      <c r="H199">
        <v>148.69999999999999</v>
      </c>
      <c r="I199">
        <v>135.6</v>
      </c>
      <c r="J199">
        <v>142.30000000000001</v>
      </c>
      <c r="K199">
        <v>121.3</v>
      </c>
      <c r="L199">
        <v>153.19999999999999</v>
      </c>
      <c r="M199">
        <v>143.69999999999999</v>
      </c>
      <c r="N199">
        <v>121.4</v>
      </c>
      <c r="O199">
        <v>111.1</v>
      </c>
      <c r="P199">
        <v>138.4</v>
      </c>
      <c r="Q199">
        <v>130.30000000000001</v>
      </c>
      <c r="R199">
        <v>151.80000000000001</v>
      </c>
      <c r="S199">
        <v>139.4</v>
      </c>
      <c r="T199">
        <v>158.30000000000001</v>
      </c>
      <c r="U199">
        <v>146.4</v>
      </c>
      <c r="V199">
        <v>138.1</v>
      </c>
      <c r="W199">
        <v>145.19999999999999</v>
      </c>
      <c r="X199">
        <v>142.5</v>
      </c>
      <c r="Y199">
        <v>138.1</v>
      </c>
      <c r="Z199">
        <v>137.9</v>
      </c>
      <c r="AA199">
        <v>136.19999999999999</v>
      </c>
      <c r="AB199">
        <v>123.7</v>
      </c>
      <c r="AC199">
        <v>132.6</v>
      </c>
      <c r="AD199">
        <v>142.80000000000001</v>
      </c>
      <c r="AE199">
        <v>130.1</v>
      </c>
      <c r="AF199">
        <v>132.6</v>
      </c>
      <c r="AG199">
        <v>138.5</v>
      </c>
      <c r="AH199">
        <f t="shared" si="7"/>
        <v>3578.5999999999995</v>
      </c>
    </row>
    <row r="200" spans="1:34" x14ac:dyDescent="0.3">
      <c r="A200" t="s">
        <v>34</v>
      </c>
      <c r="B200">
        <v>2018</v>
      </c>
      <c r="C200" t="s">
        <v>40</v>
      </c>
      <c r="D200" t="str">
        <f t="shared" si="6"/>
        <v>July</v>
      </c>
      <c r="E200" t="s">
        <v>40</v>
      </c>
      <c r="F200" s="52">
        <v>43282</v>
      </c>
      <c r="G200">
        <v>137.5</v>
      </c>
      <c r="H200">
        <v>149.1</v>
      </c>
      <c r="I200">
        <v>139.19999999999999</v>
      </c>
      <c r="J200">
        <v>142.5</v>
      </c>
      <c r="K200">
        <v>121.4</v>
      </c>
      <c r="L200">
        <v>151.6</v>
      </c>
      <c r="M200">
        <v>155.9</v>
      </c>
      <c r="N200">
        <v>121.7</v>
      </c>
      <c r="O200">
        <v>113.5</v>
      </c>
      <c r="P200">
        <v>138.9</v>
      </c>
      <c r="Q200">
        <v>130.30000000000001</v>
      </c>
      <c r="R200">
        <v>152.30000000000001</v>
      </c>
      <c r="S200">
        <v>141.4</v>
      </c>
      <c r="T200">
        <v>157.5</v>
      </c>
      <c r="U200">
        <v>146.80000000000001</v>
      </c>
      <c r="V200">
        <v>138.4</v>
      </c>
      <c r="W200">
        <v>145.6</v>
      </c>
      <c r="X200">
        <v>143.6</v>
      </c>
      <c r="Y200">
        <v>139.69999999999999</v>
      </c>
      <c r="Z200">
        <v>138.6</v>
      </c>
      <c r="AA200">
        <v>137</v>
      </c>
      <c r="AB200">
        <v>123.6</v>
      </c>
      <c r="AC200">
        <v>133.1</v>
      </c>
      <c r="AD200">
        <v>144.69999999999999</v>
      </c>
      <c r="AE200">
        <v>130.1</v>
      </c>
      <c r="AF200">
        <v>133.19999999999999</v>
      </c>
      <c r="AG200">
        <v>139.80000000000001</v>
      </c>
      <c r="AH200">
        <f t="shared" si="7"/>
        <v>3607.1999999999989</v>
      </c>
    </row>
    <row r="201" spans="1:34" x14ac:dyDescent="0.3">
      <c r="A201" t="s">
        <v>34</v>
      </c>
      <c r="B201">
        <v>2018</v>
      </c>
      <c r="C201" t="s">
        <v>41</v>
      </c>
      <c r="D201" t="str">
        <f t="shared" si="6"/>
        <v>August</v>
      </c>
      <c r="E201" t="s">
        <v>41</v>
      </c>
      <c r="F201" s="52">
        <v>43313</v>
      </c>
      <c r="G201">
        <v>138.30000000000001</v>
      </c>
      <c r="H201">
        <v>148</v>
      </c>
      <c r="I201">
        <v>138.1</v>
      </c>
      <c r="J201">
        <v>142.6</v>
      </c>
      <c r="K201">
        <v>122.2</v>
      </c>
      <c r="L201">
        <v>150.6</v>
      </c>
      <c r="M201">
        <v>156.6</v>
      </c>
      <c r="N201">
        <v>122.4</v>
      </c>
      <c r="O201">
        <v>114.7</v>
      </c>
      <c r="P201">
        <v>139.4</v>
      </c>
      <c r="Q201">
        <v>131.1</v>
      </c>
      <c r="R201">
        <v>153</v>
      </c>
      <c r="S201">
        <v>141.69999999999999</v>
      </c>
      <c r="T201">
        <v>157.9</v>
      </c>
      <c r="U201">
        <v>147.30000000000001</v>
      </c>
      <c r="V201">
        <v>138.80000000000001</v>
      </c>
      <c r="W201">
        <v>146.1</v>
      </c>
      <c r="X201">
        <v>144.6</v>
      </c>
      <c r="Y201">
        <v>140.9</v>
      </c>
      <c r="Z201">
        <v>139.4</v>
      </c>
      <c r="AA201">
        <v>137.69999999999999</v>
      </c>
      <c r="AB201">
        <v>124.3</v>
      </c>
      <c r="AC201">
        <v>133.6</v>
      </c>
      <c r="AD201">
        <v>146</v>
      </c>
      <c r="AE201">
        <v>130.1</v>
      </c>
      <c r="AF201">
        <v>133.9</v>
      </c>
      <c r="AG201">
        <v>140.4</v>
      </c>
      <c r="AH201">
        <f t="shared" si="7"/>
        <v>3619.3000000000006</v>
      </c>
    </row>
    <row r="202" spans="1:34" x14ac:dyDescent="0.3">
      <c r="A202" t="s">
        <v>34</v>
      </c>
      <c r="B202">
        <v>2018</v>
      </c>
      <c r="C202" t="s">
        <v>42</v>
      </c>
      <c r="D202" t="str">
        <f t="shared" si="6"/>
        <v>September</v>
      </c>
      <c r="E202" t="s">
        <v>42</v>
      </c>
      <c r="F202" s="52">
        <v>43344</v>
      </c>
      <c r="G202">
        <v>138.6</v>
      </c>
      <c r="H202">
        <v>145.80000000000001</v>
      </c>
      <c r="I202">
        <v>135.1</v>
      </c>
      <c r="J202">
        <v>142.9</v>
      </c>
      <c r="K202">
        <v>122.1</v>
      </c>
      <c r="L202">
        <v>145.4</v>
      </c>
      <c r="M202">
        <v>150</v>
      </c>
      <c r="N202">
        <v>121.4</v>
      </c>
      <c r="O202">
        <v>113.7</v>
      </c>
      <c r="P202">
        <v>139.5</v>
      </c>
      <c r="Q202">
        <v>130.80000000000001</v>
      </c>
      <c r="R202">
        <v>153.80000000000001</v>
      </c>
      <c r="S202">
        <v>140.4</v>
      </c>
      <c r="T202">
        <v>159.19999999999999</v>
      </c>
      <c r="U202">
        <v>147.69999999999999</v>
      </c>
      <c r="V202">
        <v>139.1</v>
      </c>
      <c r="W202">
        <v>146.5</v>
      </c>
      <c r="X202">
        <v>145.30000000000001</v>
      </c>
      <c r="Y202">
        <v>142.30000000000001</v>
      </c>
      <c r="Z202">
        <v>139.69999999999999</v>
      </c>
      <c r="AA202">
        <v>138.4</v>
      </c>
      <c r="AB202">
        <v>126</v>
      </c>
      <c r="AC202">
        <v>134.5</v>
      </c>
      <c r="AD202">
        <v>146.19999999999999</v>
      </c>
      <c r="AE202">
        <v>130.9</v>
      </c>
      <c r="AF202">
        <v>134.69999999999999</v>
      </c>
      <c r="AG202">
        <v>140.19999999999999</v>
      </c>
      <c r="AH202">
        <f t="shared" si="7"/>
        <v>3610</v>
      </c>
    </row>
    <row r="203" spans="1:34" x14ac:dyDescent="0.3">
      <c r="A203" t="s">
        <v>34</v>
      </c>
      <c r="B203">
        <v>2018</v>
      </c>
      <c r="C203" t="s">
        <v>43</v>
      </c>
      <c r="D203" t="str">
        <f t="shared" si="6"/>
        <v>October</v>
      </c>
      <c r="E203" t="s">
        <v>43</v>
      </c>
      <c r="F203" s="52">
        <v>43374</v>
      </c>
      <c r="G203">
        <v>137.4</v>
      </c>
      <c r="H203">
        <v>149.5</v>
      </c>
      <c r="I203">
        <v>137.30000000000001</v>
      </c>
      <c r="J203">
        <v>141.9</v>
      </c>
      <c r="K203">
        <v>121.1</v>
      </c>
      <c r="L203">
        <v>142.5</v>
      </c>
      <c r="M203">
        <v>146.69999999999999</v>
      </c>
      <c r="N203">
        <v>119.1</v>
      </c>
      <c r="O203">
        <v>111.9</v>
      </c>
      <c r="P203">
        <v>141</v>
      </c>
      <c r="Q203">
        <v>133.6</v>
      </c>
      <c r="R203">
        <v>154.5</v>
      </c>
      <c r="S203">
        <v>139.69999999999999</v>
      </c>
      <c r="T203">
        <v>162.6</v>
      </c>
      <c r="U203">
        <v>148</v>
      </c>
      <c r="V203">
        <v>139.19999999999999</v>
      </c>
      <c r="W203">
        <v>146.80000000000001</v>
      </c>
      <c r="X203">
        <v>146.9</v>
      </c>
      <c r="Y203">
        <v>145.30000000000001</v>
      </c>
      <c r="Z203">
        <v>142.19999999999999</v>
      </c>
      <c r="AA203">
        <v>142.1</v>
      </c>
      <c r="AB203">
        <v>125.5</v>
      </c>
      <c r="AC203">
        <v>136.5</v>
      </c>
      <c r="AD203">
        <v>147.80000000000001</v>
      </c>
      <c r="AE203">
        <v>132</v>
      </c>
      <c r="AF203">
        <v>136.30000000000001</v>
      </c>
      <c r="AG203">
        <v>140.80000000000001</v>
      </c>
      <c r="AH203">
        <f t="shared" si="7"/>
        <v>3627.4000000000005</v>
      </c>
    </row>
    <row r="204" spans="1:34" x14ac:dyDescent="0.3">
      <c r="A204" t="s">
        <v>34</v>
      </c>
      <c r="B204">
        <v>2018</v>
      </c>
      <c r="C204" t="s">
        <v>45</v>
      </c>
      <c r="D204" t="str">
        <f t="shared" si="6"/>
        <v>November</v>
      </c>
      <c r="E204" t="s">
        <v>45</v>
      </c>
      <c r="F204" s="52">
        <v>43405</v>
      </c>
      <c r="G204">
        <v>137.4</v>
      </c>
      <c r="H204">
        <v>149.19999999999999</v>
      </c>
      <c r="I204">
        <v>137.1</v>
      </c>
      <c r="J204">
        <v>141.80000000000001</v>
      </c>
      <c r="K204">
        <v>121.1</v>
      </c>
      <c r="L204">
        <v>142.80000000000001</v>
      </c>
      <c r="M204">
        <v>146.69999999999999</v>
      </c>
      <c r="N204">
        <v>119.1</v>
      </c>
      <c r="O204">
        <v>111.9</v>
      </c>
      <c r="P204">
        <v>140.9</v>
      </c>
      <c r="Q204">
        <v>133.5</v>
      </c>
      <c r="R204">
        <v>154.5</v>
      </c>
      <c r="S204">
        <v>139.69999999999999</v>
      </c>
      <c r="T204">
        <v>162.6</v>
      </c>
      <c r="U204">
        <v>148</v>
      </c>
      <c r="V204">
        <v>139.1</v>
      </c>
      <c r="W204">
        <v>146.69999999999999</v>
      </c>
      <c r="X204">
        <v>146.9</v>
      </c>
      <c r="Y204">
        <v>145.1</v>
      </c>
      <c r="Z204">
        <v>142.19999999999999</v>
      </c>
      <c r="AA204">
        <v>142.1</v>
      </c>
      <c r="AB204">
        <v>125.5</v>
      </c>
      <c r="AC204">
        <v>136.5</v>
      </c>
      <c r="AD204">
        <v>147.80000000000001</v>
      </c>
      <c r="AE204">
        <v>132</v>
      </c>
      <c r="AF204">
        <v>136.30000000000001</v>
      </c>
      <c r="AG204">
        <v>140.80000000000001</v>
      </c>
      <c r="AH204">
        <f t="shared" si="7"/>
        <v>3626.5</v>
      </c>
    </row>
    <row r="205" spans="1:34" x14ac:dyDescent="0.3">
      <c r="A205" t="s">
        <v>34</v>
      </c>
      <c r="B205">
        <v>2018</v>
      </c>
      <c r="C205" t="s">
        <v>46</v>
      </c>
      <c r="D205" t="str">
        <f t="shared" si="6"/>
        <v>December</v>
      </c>
      <c r="E205" t="s">
        <v>46</v>
      </c>
      <c r="F205" s="52">
        <v>43435</v>
      </c>
      <c r="G205">
        <v>137.5</v>
      </c>
      <c r="H205">
        <v>150.5</v>
      </c>
      <c r="I205">
        <v>138.80000000000001</v>
      </c>
      <c r="J205">
        <v>142.1</v>
      </c>
      <c r="K205">
        <v>122</v>
      </c>
      <c r="L205">
        <v>139.4</v>
      </c>
      <c r="M205">
        <v>135.19999999999999</v>
      </c>
      <c r="N205">
        <v>119.8</v>
      </c>
      <c r="O205">
        <v>110.3</v>
      </c>
      <c r="P205">
        <v>140.6</v>
      </c>
      <c r="Q205">
        <v>133.80000000000001</v>
      </c>
      <c r="R205">
        <v>154.6</v>
      </c>
      <c r="S205">
        <v>138.19999999999999</v>
      </c>
      <c r="T205">
        <v>163</v>
      </c>
      <c r="U205">
        <v>148.1</v>
      </c>
      <c r="V205">
        <v>139.4</v>
      </c>
      <c r="W205">
        <v>146.80000000000001</v>
      </c>
      <c r="X205">
        <v>146.5</v>
      </c>
      <c r="Y205">
        <v>142.69999999999999</v>
      </c>
      <c r="Z205">
        <v>143.19999999999999</v>
      </c>
      <c r="AA205">
        <v>144.9</v>
      </c>
      <c r="AB205">
        <v>123.6</v>
      </c>
      <c r="AC205">
        <v>136.80000000000001</v>
      </c>
      <c r="AD205">
        <v>150.1</v>
      </c>
      <c r="AE205">
        <v>132.19999999999999</v>
      </c>
      <c r="AF205">
        <v>136.80000000000001</v>
      </c>
      <c r="AG205">
        <v>140.1</v>
      </c>
      <c r="AH205">
        <f t="shared" si="7"/>
        <v>3616.8999999999996</v>
      </c>
    </row>
    <row r="206" spans="1:34" hidden="1" x14ac:dyDescent="0.3">
      <c r="A206" t="s">
        <v>33</v>
      </c>
      <c r="B206">
        <v>2018</v>
      </c>
      <c r="C206" t="s">
        <v>31</v>
      </c>
      <c r="D206" t="str">
        <f t="shared" si="6"/>
        <v>January</v>
      </c>
      <c r="E206" t="s">
        <v>31</v>
      </c>
      <c r="F206" s="52">
        <v>43101</v>
      </c>
      <c r="G206">
        <v>134.6</v>
      </c>
      <c r="H206">
        <v>143.69999999999999</v>
      </c>
      <c r="I206">
        <v>143.6</v>
      </c>
      <c r="J206">
        <v>139.6</v>
      </c>
      <c r="K206">
        <v>116.4</v>
      </c>
      <c r="L206">
        <v>133.80000000000001</v>
      </c>
      <c r="M206">
        <v>150.5</v>
      </c>
      <c r="N206">
        <v>118.4</v>
      </c>
      <c r="O206">
        <v>117.3</v>
      </c>
      <c r="P206">
        <v>140.5</v>
      </c>
      <c r="Q206">
        <v>125.9</v>
      </c>
      <c r="R206">
        <v>146.80000000000001</v>
      </c>
      <c r="S206">
        <v>137.19999999999999</v>
      </c>
      <c r="T206">
        <v>157.69999999999999</v>
      </c>
      <c r="U206">
        <v>136</v>
      </c>
      <c r="V206">
        <v>125.9</v>
      </c>
      <c r="W206">
        <v>134.4</v>
      </c>
      <c r="X206">
        <v>140.4</v>
      </c>
      <c r="Y206">
        <v>127.3</v>
      </c>
      <c r="Z206">
        <v>129.5</v>
      </c>
      <c r="AA206">
        <v>129</v>
      </c>
      <c r="AB206">
        <v>116.3</v>
      </c>
      <c r="AC206">
        <v>126.2</v>
      </c>
      <c r="AD206">
        <v>137.1</v>
      </c>
      <c r="AE206">
        <v>125.5</v>
      </c>
      <c r="AF206">
        <v>125.8</v>
      </c>
      <c r="AG206">
        <v>134.1</v>
      </c>
      <c r="AH206">
        <f t="shared" si="7"/>
        <v>3459.4000000000005</v>
      </c>
    </row>
    <row r="207" spans="1:34" hidden="1" x14ac:dyDescent="0.3">
      <c r="A207" t="s">
        <v>33</v>
      </c>
      <c r="B207">
        <v>2018</v>
      </c>
      <c r="C207" t="s">
        <v>35</v>
      </c>
      <c r="D207" t="str">
        <f t="shared" si="6"/>
        <v>February</v>
      </c>
      <c r="E207" t="s">
        <v>35</v>
      </c>
      <c r="F207" s="52">
        <v>43132</v>
      </c>
      <c r="G207">
        <v>134.80000000000001</v>
      </c>
      <c r="H207">
        <v>143</v>
      </c>
      <c r="I207">
        <v>139.9</v>
      </c>
      <c r="J207">
        <v>139.9</v>
      </c>
      <c r="K207">
        <v>116.2</v>
      </c>
      <c r="L207">
        <v>135.5</v>
      </c>
      <c r="M207">
        <v>136.9</v>
      </c>
      <c r="N207">
        <v>117</v>
      </c>
      <c r="O207">
        <v>115.4</v>
      </c>
      <c r="P207">
        <v>140.69999999999999</v>
      </c>
      <c r="Q207">
        <v>125.9</v>
      </c>
      <c r="R207">
        <v>147.1</v>
      </c>
      <c r="S207">
        <v>135.6</v>
      </c>
      <c r="T207">
        <v>159.30000000000001</v>
      </c>
      <c r="U207">
        <v>136.30000000000001</v>
      </c>
      <c r="V207">
        <v>126.1</v>
      </c>
      <c r="W207">
        <v>134.69999999999999</v>
      </c>
      <c r="X207">
        <v>141.30000000000001</v>
      </c>
      <c r="Y207">
        <v>127.3</v>
      </c>
      <c r="Z207">
        <v>129.9</v>
      </c>
      <c r="AA207">
        <v>129.80000000000001</v>
      </c>
      <c r="AB207">
        <v>117.4</v>
      </c>
      <c r="AC207">
        <v>126.5</v>
      </c>
      <c r="AD207">
        <v>137.19999999999999</v>
      </c>
      <c r="AE207">
        <v>126.2</v>
      </c>
      <c r="AF207">
        <v>126.5</v>
      </c>
      <c r="AG207">
        <v>134</v>
      </c>
      <c r="AH207">
        <f t="shared" si="7"/>
        <v>3446.4</v>
      </c>
    </row>
    <row r="208" spans="1:34" hidden="1" x14ac:dyDescent="0.3">
      <c r="A208" t="s">
        <v>33</v>
      </c>
      <c r="B208">
        <v>2018</v>
      </c>
      <c r="C208" t="s">
        <v>36</v>
      </c>
      <c r="D208" t="str">
        <f t="shared" si="6"/>
        <v>March</v>
      </c>
      <c r="E208" t="s">
        <v>36</v>
      </c>
      <c r="F208" s="52">
        <v>43160</v>
      </c>
      <c r="G208">
        <v>135</v>
      </c>
      <c r="H208">
        <v>143.1</v>
      </c>
      <c r="I208">
        <v>135.5</v>
      </c>
      <c r="J208">
        <v>139.9</v>
      </c>
      <c r="K208">
        <v>116.5</v>
      </c>
      <c r="L208">
        <v>138.5</v>
      </c>
      <c r="M208">
        <v>128</v>
      </c>
      <c r="N208">
        <v>115.5</v>
      </c>
      <c r="O208">
        <v>114.2</v>
      </c>
      <c r="P208">
        <v>140.69999999999999</v>
      </c>
      <c r="Q208">
        <v>126.2</v>
      </c>
      <c r="R208">
        <v>147.6</v>
      </c>
      <c r="S208">
        <v>134.80000000000001</v>
      </c>
      <c r="T208">
        <v>159.69999999999999</v>
      </c>
      <c r="U208">
        <v>136.69999999999999</v>
      </c>
      <c r="V208">
        <v>126.7</v>
      </c>
      <c r="W208">
        <v>135.19999999999999</v>
      </c>
      <c r="X208">
        <v>142</v>
      </c>
      <c r="Y208">
        <v>126.4</v>
      </c>
      <c r="Z208">
        <v>130.80000000000001</v>
      </c>
      <c r="AA208">
        <v>130.5</v>
      </c>
      <c r="AB208">
        <v>117.8</v>
      </c>
      <c r="AC208">
        <v>126.8</v>
      </c>
      <c r="AD208">
        <v>137.80000000000001</v>
      </c>
      <c r="AE208">
        <v>126.7</v>
      </c>
      <c r="AF208">
        <v>127.1</v>
      </c>
      <c r="AG208">
        <v>134</v>
      </c>
      <c r="AH208">
        <f t="shared" si="7"/>
        <v>3439.7000000000003</v>
      </c>
    </row>
    <row r="209" spans="1:34" hidden="1" x14ac:dyDescent="0.3">
      <c r="A209" t="s">
        <v>33</v>
      </c>
      <c r="B209">
        <v>2018</v>
      </c>
      <c r="C209" t="s">
        <v>37</v>
      </c>
      <c r="D209" t="str">
        <f t="shared" si="6"/>
        <v>April</v>
      </c>
      <c r="E209" t="s">
        <v>37</v>
      </c>
      <c r="F209" s="52">
        <v>43191</v>
      </c>
      <c r="G209">
        <v>135</v>
      </c>
      <c r="H209">
        <v>144.30000000000001</v>
      </c>
      <c r="I209">
        <v>130.80000000000001</v>
      </c>
      <c r="J209">
        <v>140.30000000000001</v>
      </c>
      <c r="K209">
        <v>116.6</v>
      </c>
      <c r="L209">
        <v>150.1</v>
      </c>
      <c r="M209">
        <v>127.6</v>
      </c>
      <c r="N209">
        <v>114</v>
      </c>
      <c r="O209">
        <v>110.6</v>
      </c>
      <c r="P209">
        <v>140.19999999999999</v>
      </c>
      <c r="Q209">
        <v>126.5</v>
      </c>
      <c r="R209">
        <v>148.30000000000001</v>
      </c>
      <c r="S209">
        <v>135.69999999999999</v>
      </c>
      <c r="T209">
        <v>159.19999999999999</v>
      </c>
      <c r="U209">
        <v>137.80000000000001</v>
      </c>
      <c r="V209">
        <v>127.4</v>
      </c>
      <c r="W209">
        <v>136.19999999999999</v>
      </c>
      <c r="X209">
        <v>142.9</v>
      </c>
      <c r="Y209">
        <v>124.6</v>
      </c>
      <c r="Z209">
        <v>131.80000000000001</v>
      </c>
      <c r="AA209">
        <v>131.30000000000001</v>
      </c>
      <c r="AB209">
        <v>118.9</v>
      </c>
      <c r="AC209">
        <v>127.6</v>
      </c>
      <c r="AD209">
        <v>139.69999999999999</v>
      </c>
      <c r="AE209">
        <v>127.6</v>
      </c>
      <c r="AF209">
        <v>128.19999999999999</v>
      </c>
      <c r="AG209">
        <v>134.80000000000001</v>
      </c>
      <c r="AH209">
        <f t="shared" si="7"/>
        <v>3453.2</v>
      </c>
    </row>
    <row r="210" spans="1:34" hidden="1" x14ac:dyDescent="0.3">
      <c r="A210" t="s">
        <v>33</v>
      </c>
      <c r="B210">
        <v>2018</v>
      </c>
      <c r="C210" t="s">
        <v>38</v>
      </c>
      <c r="D210" t="str">
        <f t="shared" si="6"/>
        <v>May</v>
      </c>
      <c r="E210" t="s">
        <v>38</v>
      </c>
      <c r="F210" s="52">
        <v>43221</v>
      </c>
      <c r="G210">
        <v>135</v>
      </c>
      <c r="H210">
        <v>148.19999999999999</v>
      </c>
      <c r="I210">
        <v>130.5</v>
      </c>
      <c r="J210">
        <v>140.69999999999999</v>
      </c>
      <c r="K210">
        <v>116.4</v>
      </c>
      <c r="L210">
        <v>151.30000000000001</v>
      </c>
      <c r="M210">
        <v>131.4</v>
      </c>
      <c r="N210">
        <v>112.8</v>
      </c>
      <c r="O210">
        <v>105.3</v>
      </c>
      <c r="P210">
        <v>139.6</v>
      </c>
      <c r="Q210">
        <v>126.6</v>
      </c>
      <c r="R210">
        <v>148.69999999999999</v>
      </c>
      <c r="S210">
        <v>136.4</v>
      </c>
      <c r="T210">
        <v>160.30000000000001</v>
      </c>
      <c r="U210">
        <v>138.6</v>
      </c>
      <c r="V210">
        <v>127.9</v>
      </c>
      <c r="W210">
        <v>137</v>
      </c>
      <c r="X210">
        <v>143.19999999999999</v>
      </c>
      <c r="Y210">
        <v>124.7</v>
      </c>
      <c r="Z210">
        <v>132.5</v>
      </c>
      <c r="AA210">
        <v>132</v>
      </c>
      <c r="AB210">
        <v>119.8</v>
      </c>
      <c r="AC210">
        <v>128</v>
      </c>
      <c r="AD210">
        <v>140.4</v>
      </c>
      <c r="AE210">
        <v>128.1</v>
      </c>
      <c r="AF210">
        <v>128.9</v>
      </c>
      <c r="AG210">
        <v>135.4</v>
      </c>
      <c r="AH210">
        <f t="shared" si="7"/>
        <v>3464.2999999999997</v>
      </c>
    </row>
    <row r="211" spans="1:34" hidden="1" x14ac:dyDescent="0.3">
      <c r="A211" t="s">
        <v>33</v>
      </c>
      <c r="B211">
        <v>2018</v>
      </c>
      <c r="C211" t="s">
        <v>39</v>
      </c>
      <c r="D211" t="str">
        <f t="shared" si="6"/>
        <v>June</v>
      </c>
      <c r="E211" t="s">
        <v>39</v>
      </c>
      <c r="F211" s="52">
        <v>43252</v>
      </c>
      <c r="G211">
        <v>135.30000000000001</v>
      </c>
      <c r="H211">
        <v>149.69999999999999</v>
      </c>
      <c r="I211">
        <v>133.9</v>
      </c>
      <c r="J211">
        <v>140.80000000000001</v>
      </c>
      <c r="K211">
        <v>116.6</v>
      </c>
      <c r="L211">
        <v>152.19999999999999</v>
      </c>
      <c r="M211">
        <v>144</v>
      </c>
      <c r="N211">
        <v>112.3</v>
      </c>
      <c r="O211">
        <v>108.4</v>
      </c>
      <c r="P211">
        <v>140</v>
      </c>
      <c r="Q211">
        <v>126.7</v>
      </c>
      <c r="R211">
        <v>149</v>
      </c>
      <c r="S211">
        <v>138.4</v>
      </c>
      <c r="T211">
        <v>161</v>
      </c>
      <c r="U211">
        <v>138.9</v>
      </c>
      <c r="V211">
        <v>128.69999999999999</v>
      </c>
      <c r="W211">
        <v>137.4</v>
      </c>
      <c r="X211">
        <v>142.5</v>
      </c>
      <c r="Y211">
        <v>126.5</v>
      </c>
      <c r="Z211">
        <v>133.1</v>
      </c>
      <c r="AA211">
        <v>132.6</v>
      </c>
      <c r="AB211">
        <v>120.4</v>
      </c>
      <c r="AC211">
        <v>128.5</v>
      </c>
      <c r="AD211">
        <v>141.19999999999999</v>
      </c>
      <c r="AE211">
        <v>128.19999999999999</v>
      </c>
      <c r="AF211">
        <v>129.5</v>
      </c>
      <c r="AG211">
        <v>136.19999999999999</v>
      </c>
      <c r="AH211">
        <f t="shared" si="7"/>
        <v>3495.7999999999997</v>
      </c>
    </row>
    <row r="212" spans="1:34" hidden="1" x14ac:dyDescent="0.3">
      <c r="A212" t="s">
        <v>33</v>
      </c>
      <c r="B212">
        <v>2018</v>
      </c>
      <c r="C212" t="s">
        <v>40</v>
      </c>
      <c r="D212" t="str">
        <f t="shared" si="6"/>
        <v>July</v>
      </c>
      <c r="E212" t="s">
        <v>40</v>
      </c>
      <c r="F212" s="52">
        <v>43282</v>
      </c>
      <c r="G212">
        <v>135.6</v>
      </c>
      <c r="H212">
        <v>148.6</v>
      </c>
      <c r="I212">
        <v>139.1</v>
      </c>
      <c r="J212">
        <v>141</v>
      </c>
      <c r="K212">
        <v>116.7</v>
      </c>
      <c r="L212">
        <v>149.69999999999999</v>
      </c>
      <c r="M212">
        <v>159.19999999999999</v>
      </c>
      <c r="N212">
        <v>112.6</v>
      </c>
      <c r="O212">
        <v>111.8</v>
      </c>
      <c r="P212">
        <v>140.30000000000001</v>
      </c>
      <c r="Q212">
        <v>126.8</v>
      </c>
      <c r="R212">
        <v>149.4</v>
      </c>
      <c r="S212">
        <v>140.30000000000001</v>
      </c>
      <c r="T212">
        <v>161.4</v>
      </c>
      <c r="U212">
        <v>139.6</v>
      </c>
      <c r="V212">
        <v>128.9</v>
      </c>
      <c r="W212">
        <v>137.9</v>
      </c>
      <c r="X212">
        <v>143.6</v>
      </c>
      <c r="Y212">
        <v>128.1</v>
      </c>
      <c r="Z212">
        <v>133.6</v>
      </c>
      <c r="AA212">
        <v>133.6</v>
      </c>
      <c r="AB212">
        <v>120.1</v>
      </c>
      <c r="AC212">
        <v>129</v>
      </c>
      <c r="AD212">
        <v>144</v>
      </c>
      <c r="AE212">
        <v>128.19999999999999</v>
      </c>
      <c r="AF212">
        <v>130.19999999999999</v>
      </c>
      <c r="AG212">
        <v>137.5</v>
      </c>
      <c r="AH212">
        <f t="shared" si="7"/>
        <v>3529.2999999999993</v>
      </c>
    </row>
    <row r="213" spans="1:34" hidden="1" x14ac:dyDescent="0.3">
      <c r="A213" t="s">
        <v>33</v>
      </c>
      <c r="B213">
        <v>2018</v>
      </c>
      <c r="C213" t="s">
        <v>41</v>
      </c>
      <c r="D213" t="str">
        <f t="shared" si="6"/>
        <v>August</v>
      </c>
      <c r="E213" t="s">
        <v>41</v>
      </c>
      <c r="F213" s="52">
        <v>43313</v>
      </c>
      <c r="G213">
        <v>136.5</v>
      </c>
      <c r="H213">
        <v>146.4</v>
      </c>
      <c r="I213">
        <v>136.6</v>
      </c>
      <c r="J213">
        <v>141.19999999999999</v>
      </c>
      <c r="K213">
        <v>117.4</v>
      </c>
      <c r="L213">
        <v>146.30000000000001</v>
      </c>
      <c r="M213">
        <v>157.30000000000001</v>
      </c>
      <c r="N213">
        <v>113.6</v>
      </c>
      <c r="O213">
        <v>113.3</v>
      </c>
      <c r="P213">
        <v>141.1</v>
      </c>
      <c r="Q213">
        <v>127.4</v>
      </c>
      <c r="R213">
        <v>150.4</v>
      </c>
      <c r="S213">
        <v>140.1</v>
      </c>
      <c r="T213">
        <v>162.1</v>
      </c>
      <c r="U213">
        <v>140</v>
      </c>
      <c r="V213">
        <v>129</v>
      </c>
      <c r="W213">
        <v>138.30000000000001</v>
      </c>
      <c r="X213">
        <v>144.6</v>
      </c>
      <c r="Y213">
        <v>129.80000000000001</v>
      </c>
      <c r="Z213">
        <v>134.4</v>
      </c>
      <c r="AA213">
        <v>134.9</v>
      </c>
      <c r="AB213">
        <v>120.7</v>
      </c>
      <c r="AC213">
        <v>129.80000000000001</v>
      </c>
      <c r="AD213">
        <v>145.30000000000001</v>
      </c>
      <c r="AE213">
        <v>128.30000000000001</v>
      </c>
      <c r="AF213">
        <v>131</v>
      </c>
      <c r="AG213">
        <v>138</v>
      </c>
      <c r="AH213">
        <f t="shared" si="7"/>
        <v>3535.8000000000006</v>
      </c>
    </row>
    <row r="214" spans="1:34" hidden="1" x14ac:dyDescent="0.3">
      <c r="A214" t="s">
        <v>33</v>
      </c>
      <c r="B214">
        <v>2018</v>
      </c>
      <c r="C214" t="s">
        <v>42</v>
      </c>
      <c r="D214" t="str">
        <f t="shared" si="6"/>
        <v>September</v>
      </c>
      <c r="E214" t="s">
        <v>42</v>
      </c>
      <c r="F214" s="52">
        <v>43344</v>
      </c>
      <c r="G214">
        <v>137</v>
      </c>
      <c r="H214">
        <v>143.1</v>
      </c>
      <c r="I214">
        <v>132.80000000000001</v>
      </c>
      <c r="J214">
        <v>141.5</v>
      </c>
      <c r="K214">
        <v>117.8</v>
      </c>
      <c r="L214">
        <v>140</v>
      </c>
      <c r="M214">
        <v>151.30000000000001</v>
      </c>
      <c r="N214">
        <v>113.5</v>
      </c>
      <c r="O214">
        <v>112.3</v>
      </c>
      <c r="P214">
        <v>141.19999999999999</v>
      </c>
      <c r="Q214">
        <v>127.7</v>
      </c>
      <c r="R214">
        <v>151.30000000000001</v>
      </c>
      <c r="S214">
        <v>138.9</v>
      </c>
      <c r="T214">
        <v>163.30000000000001</v>
      </c>
      <c r="U214">
        <v>140.80000000000001</v>
      </c>
      <c r="V214">
        <v>129.30000000000001</v>
      </c>
      <c r="W214">
        <v>139.1</v>
      </c>
      <c r="X214">
        <v>145.30000000000001</v>
      </c>
      <c r="Y214">
        <v>131.19999999999999</v>
      </c>
      <c r="Z214">
        <v>134.9</v>
      </c>
      <c r="AA214">
        <v>135.69999999999999</v>
      </c>
      <c r="AB214">
        <v>122.5</v>
      </c>
      <c r="AC214">
        <v>130.19999999999999</v>
      </c>
      <c r="AD214">
        <v>145.19999999999999</v>
      </c>
      <c r="AE214">
        <v>129.30000000000001</v>
      </c>
      <c r="AF214">
        <v>131.9</v>
      </c>
      <c r="AG214">
        <v>138.1</v>
      </c>
      <c r="AH214">
        <f t="shared" si="7"/>
        <v>3527.1</v>
      </c>
    </row>
    <row r="215" spans="1:34" hidden="1" x14ac:dyDescent="0.3">
      <c r="A215" t="s">
        <v>33</v>
      </c>
      <c r="B215">
        <v>2018</v>
      </c>
      <c r="C215" t="s">
        <v>43</v>
      </c>
      <c r="D215" t="str">
        <f t="shared" si="6"/>
        <v>October</v>
      </c>
      <c r="E215" t="s">
        <v>43</v>
      </c>
      <c r="F215" s="52">
        <v>43374</v>
      </c>
      <c r="G215">
        <v>137.6</v>
      </c>
      <c r="H215">
        <v>144.9</v>
      </c>
      <c r="I215">
        <v>133.5</v>
      </c>
      <c r="J215">
        <v>141.5</v>
      </c>
      <c r="K215">
        <v>118</v>
      </c>
      <c r="L215">
        <v>139.5</v>
      </c>
      <c r="M215">
        <v>153</v>
      </c>
      <c r="N215">
        <v>113.2</v>
      </c>
      <c r="O215">
        <v>112.8</v>
      </c>
      <c r="P215">
        <v>141.1</v>
      </c>
      <c r="Q215">
        <v>127.6</v>
      </c>
      <c r="R215">
        <v>152</v>
      </c>
      <c r="S215">
        <v>139.4</v>
      </c>
      <c r="T215">
        <v>164</v>
      </c>
      <c r="U215">
        <v>141.5</v>
      </c>
      <c r="V215">
        <v>129.80000000000001</v>
      </c>
      <c r="W215">
        <v>139.69999999999999</v>
      </c>
      <c r="X215">
        <v>146.30000000000001</v>
      </c>
      <c r="Y215">
        <v>133.4</v>
      </c>
      <c r="Z215">
        <v>135.1</v>
      </c>
      <c r="AA215">
        <v>136.19999999999999</v>
      </c>
      <c r="AB215">
        <v>123.3</v>
      </c>
      <c r="AC215">
        <v>130.69999999999999</v>
      </c>
      <c r="AD215">
        <v>145.5</v>
      </c>
      <c r="AE215">
        <v>130.4</v>
      </c>
      <c r="AF215">
        <v>132.5</v>
      </c>
      <c r="AG215">
        <v>138.9</v>
      </c>
      <c r="AH215">
        <f t="shared" si="7"/>
        <v>3542.5</v>
      </c>
    </row>
    <row r="216" spans="1:34" hidden="1" x14ac:dyDescent="0.3">
      <c r="A216" t="s">
        <v>33</v>
      </c>
      <c r="B216">
        <v>2018</v>
      </c>
      <c r="C216" t="s">
        <v>45</v>
      </c>
      <c r="D216" t="str">
        <f t="shared" si="6"/>
        <v>November</v>
      </c>
      <c r="E216" t="s">
        <v>45</v>
      </c>
      <c r="F216" s="52">
        <v>43405</v>
      </c>
      <c r="G216">
        <v>138.1</v>
      </c>
      <c r="H216">
        <v>146.30000000000001</v>
      </c>
      <c r="I216">
        <v>137.80000000000001</v>
      </c>
      <c r="J216">
        <v>141.6</v>
      </c>
      <c r="K216">
        <v>118.1</v>
      </c>
      <c r="L216">
        <v>141.5</v>
      </c>
      <c r="M216">
        <v>145.19999999999999</v>
      </c>
      <c r="N216">
        <v>115.3</v>
      </c>
      <c r="O216">
        <v>112.5</v>
      </c>
      <c r="P216">
        <v>141.4</v>
      </c>
      <c r="Q216">
        <v>128</v>
      </c>
      <c r="R216">
        <v>152.6</v>
      </c>
      <c r="S216">
        <v>139.1</v>
      </c>
      <c r="T216">
        <v>164.4</v>
      </c>
      <c r="U216">
        <v>142.4</v>
      </c>
      <c r="V216">
        <v>130.19999999999999</v>
      </c>
      <c r="W216">
        <v>140.5</v>
      </c>
      <c r="X216">
        <v>146.9</v>
      </c>
      <c r="Y216">
        <v>136.69999999999999</v>
      </c>
      <c r="Z216">
        <v>135.80000000000001</v>
      </c>
      <c r="AA216">
        <v>136.80000000000001</v>
      </c>
      <c r="AB216">
        <v>121.2</v>
      </c>
      <c r="AC216">
        <v>131.30000000000001</v>
      </c>
      <c r="AD216">
        <v>146.1</v>
      </c>
      <c r="AE216">
        <v>130.5</v>
      </c>
      <c r="AF216">
        <v>132.19999999999999</v>
      </c>
      <c r="AG216">
        <v>139</v>
      </c>
      <c r="AH216">
        <f t="shared" si="7"/>
        <v>3552.4999999999995</v>
      </c>
    </row>
    <row r="217" spans="1:34" hidden="1" x14ac:dyDescent="0.3">
      <c r="A217" t="s">
        <v>33</v>
      </c>
      <c r="B217">
        <v>2018</v>
      </c>
      <c r="C217" t="s">
        <v>46</v>
      </c>
      <c r="D217" t="str">
        <f t="shared" si="6"/>
        <v>December</v>
      </c>
      <c r="E217" t="s">
        <v>46</v>
      </c>
      <c r="F217" s="52">
        <v>43435</v>
      </c>
      <c r="G217">
        <v>138.5</v>
      </c>
      <c r="H217">
        <v>147.80000000000001</v>
      </c>
      <c r="I217">
        <v>141.1</v>
      </c>
      <c r="J217">
        <v>141.6</v>
      </c>
      <c r="K217">
        <v>118.1</v>
      </c>
      <c r="L217">
        <v>138.5</v>
      </c>
      <c r="M217">
        <v>132.4</v>
      </c>
      <c r="N217">
        <v>117.5</v>
      </c>
      <c r="O217">
        <v>111</v>
      </c>
      <c r="P217">
        <v>141.5</v>
      </c>
      <c r="Q217">
        <v>128.1</v>
      </c>
      <c r="R217">
        <v>152.9</v>
      </c>
      <c r="S217">
        <v>137.6</v>
      </c>
      <c r="T217">
        <v>164.6</v>
      </c>
      <c r="U217">
        <v>142.69999999999999</v>
      </c>
      <c r="V217">
        <v>130.30000000000001</v>
      </c>
      <c r="W217">
        <v>140.80000000000001</v>
      </c>
      <c r="X217">
        <v>146.5</v>
      </c>
      <c r="Y217">
        <v>132.4</v>
      </c>
      <c r="Z217">
        <v>136.19999999999999</v>
      </c>
      <c r="AA217">
        <v>137.30000000000001</v>
      </c>
      <c r="AB217">
        <v>118.8</v>
      </c>
      <c r="AC217">
        <v>131.69999999999999</v>
      </c>
      <c r="AD217">
        <v>146.5</v>
      </c>
      <c r="AE217">
        <v>130.80000000000001</v>
      </c>
      <c r="AF217">
        <v>131.69999999999999</v>
      </c>
      <c r="AG217">
        <v>138</v>
      </c>
      <c r="AH217">
        <f t="shared" si="7"/>
        <v>3536.9</v>
      </c>
    </row>
    <row r="218" spans="1:34" hidden="1" x14ac:dyDescent="0.3">
      <c r="A218" t="s">
        <v>30</v>
      </c>
      <c r="B218">
        <v>2019</v>
      </c>
      <c r="C218" t="s">
        <v>31</v>
      </c>
      <c r="D218" t="str">
        <f t="shared" si="6"/>
        <v>January</v>
      </c>
      <c r="E218" t="s">
        <v>31</v>
      </c>
      <c r="F218" s="52">
        <v>43466</v>
      </c>
      <c r="G218">
        <v>136.6</v>
      </c>
      <c r="H218">
        <v>152.5</v>
      </c>
      <c r="I218">
        <v>138.19999999999999</v>
      </c>
      <c r="J218">
        <v>142.4</v>
      </c>
      <c r="K218">
        <v>123.9</v>
      </c>
      <c r="L218">
        <v>135.5</v>
      </c>
      <c r="M218">
        <v>131.69999999999999</v>
      </c>
      <c r="N218">
        <v>121.3</v>
      </c>
      <c r="O218">
        <v>108.4</v>
      </c>
      <c r="P218">
        <v>138.9</v>
      </c>
      <c r="Q218">
        <v>137</v>
      </c>
      <c r="R218">
        <v>155.80000000000001</v>
      </c>
      <c r="S218">
        <v>137.4</v>
      </c>
      <c r="T218">
        <v>162.69999999999999</v>
      </c>
      <c r="U218">
        <v>150.6</v>
      </c>
      <c r="V218">
        <v>145.1</v>
      </c>
      <c r="W218">
        <v>149.9</v>
      </c>
      <c r="X218">
        <v>147.69999999999999</v>
      </c>
      <c r="Y218">
        <v>146.19999999999999</v>
      </c>
      <c r="Z218">
        <v>150.1</v>
      </c>
      <c r="AA218">
        <v>149.6</v>
      </c>
      <c r="AB218">
        <v>128.6</v>
      </c>
      <c r="AC218">
        <v>142.9</v>
      </c>
      <c r="AD218">
        <v>155.19999999999999</v>
      </c>
      <c r="AE218">
        <v>133.5</v>
      </c>
      <c r="AF218">
        <v>141.69999999999999</v>
      </c>
      <c r="AG218">
        <v>141</v>
      </c>
      <c r="AH218">
        <f t="shared" si="7"/>
        <v>3663.3999999999992</v>
      </c>
    </row>
    <row r="219" spans="1:34" hidden="1" x14ac:dyDescent="0.3">
      <c r="A219" t="s">
        <v>30</v>
      </c>
      <c r="B219">
        <v>2019</v>
      </c>
      <c r="C219" t="s">
        <v>35</v>
      </c>
      <c r="D219" t="str">
        <f t="shared" si="6"/>
        <v>February</v>
      </c>
      <c r="E219" t="s">
        <v>35</v>
      </c>
      <c r="F219" s="52">
        <v>43497</v>
      </c>
      <c r="G219">
        <v>136.80000000000001</v>
      </c>
      <c r="H219">
        <v>153</v>
      </c>
      <c r="I219">
        <v>139.1</v>
      </c>
      <c r="J219">
        <v>142.5</v>
      </c>
      <c r="K219">
        <v>124.1</v>
      </c>
      <c r="L219">
        <v>135.80000000000001</v>
      </c>
      <c r="M219">
        <v>128.69999999999999</v>
      </c>
      <c r="N219">
        <v>121.5</v>
      </c>
      <c r="O219">
        <v>108.3</v>
      </c>
      <c r="P219">
        <v>139.19999999999999</v>
      </c>
      <c r="Q219">
        <v>137.4</v>
      </c>
      <c r="R219">
        <v>156.19999999999999</v>
      </c>
      <c r="S219">
        <v>137.19999999999999</v>
      </c>
      <c r="T219">
        <v>162.80000000000001</v>
      </c>
      <c r="U219">
        <v>150.5</v>
      </c>
      <c r="V219">
        <v>146.1</v>
      </c>
      <c r="W219">
        <v>149.9</v>
      </c>
      <c r="X219">
        <v>148.5</v>
      </c>
      <c r="Y219">
        <v>145.30000000000001</v>
      </c>
      <c r="Z219">
        <v>150.1</v>
      </c>
      <c r="AA219">
        <v>149.9</v>
      </c>
      <c r="AB219">
        <v>129.19999999999999</v>
      </c>
      <c r="AC219">
        <v>143.4</v>
      </c>
      <c r="AD219">
        <v>155.5</v>
      </c>
      <c r="AE219">
        <v>134.9</v>
      </c>
      <c r="AF219">
        <v>142.19999999999999</v>
      </c>
      <c r="AG219">
        <v>141</v>
      </c>
      <c r="AH219">
        <f t="shared" si="7"/>
        <v>3668.1000000000004</v>
      </c>
    </row>
    <row r="220" spans="1:34" hidden="1" x14ac:dyDescent="0.3">
      <c r="A220" t="s">
        <v>30</v>
      </c>
      <c r="B220">
        <v>2019</v>
      </c>
      <c r="C220" t="s">
        <v>36</v>
      </c>
      <c r="D220" t="str">
        <f t="shared" si="6"/>
        <v>March</v>
      </c>
      <c r="E220" t="s">
        <v>36</v>
      </c>
      <c r="F220" s="52">
        <v>43525</v>
      </c>
      <c r="G220">
        <v>136.9</v>
      </c>
      <c r="H220">
        <v>154.1</v>
      </c>
      <c r="I220">
        <v>138.69999999999999</v>
      </c>
      <c r="J220">
        <v>142.5</v>
      </c>
      <c r="K220">
        <v>124.1</v>
      </c>
      <c r="L220">
        <v>136.1</v>
      </c>
      <c r="M220">
        <v>128.19999999999999</v>
      </c>
      <c r="N220">
        <v>122.3</v>
      </c>
      <c r="O220">
        <v>108.3</v>
      </c>
      <c r="P220">
        <v>138.9</v>
      </c>
      <c r="Q220">
        <v>137.4</v>
      </c>
      <c r="R220">
        <v>156.4</v>
      </c>
      <c r="S220">
        <v>137.30000000000001</v>
      </c>
      <c r="T220">
        <v>162.9</v>
      </c>
      <c r="U220">
        <v>150.80000000000001</v>
      </c>
      <c r="V220">
        <v>146.1</v>
      </c>
      <c r="W220">
        <v>150.1</v>
      </c>
      <c r="X220">
        <v>149</v>
      </c>
      <c r="Y220">
        <v>146.4</v>
      </c>
      <c r="Z220">
        <v>150</v>
      </c>
      <c r="AA220">
        <v>150.4</v>
      </c>
      <c r="AB220">
        <v>129.9</v>
      </c>
      <c r="AC220">
        <v>143.80000000000001</v>
      </c>
      <c r="AD220">
        <v>155.5</v>
      </c>
      <c r="AE220">
        <v>134</v>
      </c>
      <c r="AF220">
        <v>142.4</v>
      </c>
      <c r="AG220">
        <v>141.19999999999999</v>
      </c>
      <c r="AH220">
        <f t="shared" si="7"/>
        <v>3672.5000000000009</v>
      </c>
    </row>
    <row r="221" spans="1:34" hidden="1" x14ac:dyDescent="0.3">
      <c r="A221" s="6" t="s">
        <v>30</v>
      </c>
      <c r="B221" s="6">
        <v>2019</v>
      </c>
      <c r="C221" s="6" t="s">
        <v>37</v>
      </c>
      <c r="D221" s="6" t="s">
        <v>37</v>
      </c>
      <c r="E221" s="6" t="s">
        <v>37</v>
      </c>
      <c r="F221" s="52">
        <v>43556</v>
      </c>
      <c r="G221" s="19">
        <f>AVERAGE(G218:G220)</f>
        <v>136.76666666666665</v>
      </c>
      <c r="H221" s="19">
        <f t="shared" ref="H221:AG221" si="8">AVERAGE(H218:H220)</f>
        <v>153.20000000000002</v>
      </c>
      <c r="I221" s="19">
        <f t="shared" si="8"/>
        <v>138.66666666666666</v>
      </c>
      <c r="J221" s="19">
        <f t="shared" si="8"/>
        <v>142.46666666666667</v>
      </c>
      <c r="K221" s="19">
        <f t="shared" si="8"/>
        <v>124.03333333333335</v>
      </c>
      <c r="L221" s="19">
        <f t="shared" si="8"/>
        <v>135.79999999999998</v>
      </c>
      <c r="M221" s="19">
        <f t="shared" si="8"/>
        <v>129.53333333333333</v>
      </c>
      <c r="N221" s="19">
        <f t="shared" si="8"/>
        <v>121.7</v>
      </c>
      <c r="O221" s="19">
        <f t="shared" si="8"/>
        <v>108.33333333333333</v>
      </c>
      <c r="P221" s="19">
        <f t="shared" si="8"/>
        <v>139</v>
      </c>
      <c r="Q221" s="19">
        <f t="shared" si="8"/>
        <v>137.26666666666665</v>
      </c>
      <c r="R221" s="19">
        <f t="shared" si="8"/>
        <v>156.13333333333333</v>
      </c>
      <c r="S221" s="19">
        <f t="shared" si="8"/>
        <v>137.30000000000001</v>
      </c>
      <c r="T221" s="19">
        <f t="shared" si="8"/>
        <v>162.79999999999998</v>
      </c>
      <c r="U221" s="19">
        <f t="shared" si="8"/>
        <v>150.63333333333335</v>
      </c>
      <c r="V221" s="19">
        <f t="shared" si="8"/>
        <v>145.76666666666665</v>
      </c>
      <c r="W221" s="19">
        <f t="shared" si="8"/>
        <v>149.96666666666667</v>
      </c>
      <c r="X221" s="19">
        <f t="shared" si="8"/>
        <v>148.4</v>
      </c>
      <c r="Y221" s="19">
        <f t="shared" si="8"/>
        <v>145.96666666666667</v>
      </c>
      <c r="Z221" s="19">
        <f t="shared" si="8"/>
        <v>150.06666666666666</v>
      </c>
      <c r="AA221" s="19">
        <f t="shared" si="8"/>
        <v>149.96666666666667</v>
      </c>
      <c r="AB221" s="19">
        <f t="shared" si="8"/>
        <v>129.23333333333332</v>
      </c>
      <c r="AC221" s="19">
        <f t="shared" si="8"/>
        <v>143.36666666666667</v>
      </c>
      <c r="AD221" s="19">
        <f t="shared" si="8"/>
        <v>155.4</v>
      </c>
      <c r="AE221" s="19">
        <f t="shared" si="8"/>
        <v>134.13333333333333</v>
      </c>
      <c r="AF221" s="19">
        <f t="shared" si="8"/>
        <v>142.1</v>
      </c>
      <c r="AG221" s="19">
        <f t="shared" si="8"/>
        <v>141.06666666666666</v>
      </c>
      <c r="AH221">
        <f t="shared" si="7"/>
        <v>3667.9999999999995</v>
      </c>
    </row>
    <row r="222" spans="1:34" hidden="1" x14ac:dyDescent="0.3">
      <c r="A222" t="s">
        <v>30</v>
      </c>
      <c r="B222">
        <v>2019</v>
      </c>
      <c r="C222" t="s">
        <v>38</v>
      </c>
      <c r="D222" t="str">
        <f t="shared" ref="D222:D232" si="9">TRIM(C222)</f>
        <v>May</v>
      </c>
      <c r="E222" t="s">
        <v>38</v>
      </c>
      <c r="F222" s="52">
        <v>43586</v>
      </c>
      <c r="G222">
        <v>137.4</v>
      </c>
      <c r="H222">
        <v>159.5</v>
      </c>
      <c r="I222">
        <v>134.5</v>
      </c>
      <c r="J222">
        <v>142.6</v>
      </c>
      <c r="K222">
        <v>124</v>
      </c>
      <c r="L222">
        <v>143.69999999999999</v>
      </c>
      <c r="M222">
        <v>133.4</v>
      </c>
      <c r="N222">
        <v>125.1</v>
      </c>
      <c r="O222">
        <v>109.3</v>
      </c>
      <c r="P222">
        <v>139.30000000000001</v>
      </c>
      <c r="Q222">
        <v>137.69999999999999</v>
      </c>
      <c r="R222">
        <v>156.4</v>
      </c>
      <c r="S222">
        <v>139.19999999999999</v>
      </c>
      <c r="T222">
        <v>163.30000000000001</v>
      </c>
      <c r="U222">
        <v>151.30000000000001</v>
      </c>
      <c r="V222">
        <v>146.6</v>
      </c>
      <c r="W222">
        <v>150.69999999999999</v>
      </c>
      <c r="X222">
        <v>150.1</v>
      </c>
      <c r="Y222">
        <v>146.9</v>
      </c>
      <c r="Z222">
        <v>149.5</v>
      </c>
      <c r="AA222">
        <v>151.30000000000001</v>
      </c>
      <c r="AB222">
        <v>130.19999999999999</v>
      </c>
      <c r="AC222">
        <v>145.9</v>
      </c>
      <c r="AD222">
        <v>156.69999999999999</v>
      </c>
      <c r="AE222">
        <v>133.9</v>
      </c>
      <c r="AF222">
        <v>142.9</v>
      </c>
      <c r="AG222">
        <v>142.4</v>
      </c>
      <c r="AH222">
        <f t="shared" si="7"/>
        <v>3701.4</v>
      </c>
    </row>
    <row r="223" spans="1:34" hidden="1" x14ac:dyDescent="0.3">
      <c r="A223" t="s">
        <v>30</v>
      </c>
      <c r="B223">
        <v>2019</v>
      </c>
      <c r="C223" t="s">
        <v>39</v>
      </c>
      <c r="D223" t="str">
        <f t="shared" si="9"/>
        <v>June</v>
      </c>
      <c r="E223" t="s">
        <v>39</v>
      </c>
      <c r="F223" s="52">
        <v>43617</v>
      </c>
      <c r="G223">
        <v>137.80000000000001</v>
      </c>
      <c r="H223">
        <v>163.5</v>
      </c>
      <c r="I223">
        <v>136.19999999999999</v>
      </c>
      <c r="J223">
        <v>143.19999999999999</v>
      </c>
      <c r="K223">
        <v>124.3</v>
      </c>
      <c r="L223">
        <v>143.30000000000001</v>
      </c>
      <c r="M223">
        <v>140.6</v>
      </c>
      <c r="N223">
        <v>128.69999999999999</v>
      </c>
      <c r="O223">
        <v>110.6</v>
      </c>
      <c r="P223">
        <v>140.4</v>
      </c>
      <c r="Q223">
        <v>138</v>
      </c>
      <c r="R223">
        <v>156.6</v>
      </c>
      <c r="S223">
        <v>141</v>
      </c>
      <c r="T223">
        <v>164.2</v>
      </c>
      <c r="U223">
        <v>151.4</v>
      </c>
      <c r="V223">
        <v>146.5</v>
      </c>
      <c r="W223">
        <v>150.69999999999999</v>
      </c>
      <c r="X223">
        <v>149.4</v>
      </c>
      <c r="Y223">
        <v>147.80000000000001</v>
      </c>
      <c r="Z223">
        <v>149.6</v>
      </c>
      <c r="AA223">
        <v>151.69999999999999</v>
      </c>
      <c r="AB223">
        <v>130.19999999999999</v>
      </c>
      <c r="AC223">
        <v>146.4</v>
      </c>
      <c r="AD223">
        <v>157.69999999999999</v>
      </c>
      <c r="AE223">
        <v>134.80000000000001</v>
      </c>
      <c r="AF223">
        <v>143.30000000000001</v>
      </c>
      <c r="AG223">
        <v>143.6</v>
      </c>
      <c r="AH223">
        <f t="shared" si="7"/>
        <v>3727.8999999999996</v>
      </c>
    </row>
    <row r="224" spans="1:34" hidden="1" x14ac:dyDescent="0.3">
      <c r="A224" t="s">
        <v>30</v>
      </c>
      <c r="B224">
        <v>2019</v>
      </c>
      <c r="C224" t="s">
        <v>40</v>
      </c>
      <c r="D224" t="str">
        <f t="shared" si="9"/>
        <v>July</v>
      </c>
      <c r="E224" t="s">
        <v>40</v>
      </c>
      <c r="F224" s="52">
        <v>43647</v>
      </c>
      <c r="G224">
        <v>138.4</v>
      </c>
      <c r="H224">
        <v>164</v>
      </c>
      <c r="I224">
        <v>138.4</v>
      </c>
      <c r="J224">
        <v>143.9</v>
      </c>
      <c r="K224">
        <v>124.4</v>
      </c>
      <c r="L224">
        <v>146.4</v>
      </c>
      <c r="M224">
        <v>150.1</v>
      </c>
      <c r="N224">
        <v>130.6</v>
      </c>
      <c r="O224">
        <v>110.8</v>
      </c>
      <c r="P224">
        <v>141.69999999999999</v>
      </c>
      <c r="Q224">
        <v>138.5</v>
      </c>
      <c r="R224">
        <v>156.69999999999999</v>
      </c>
      <c r="S224">
        <v>143</v>
      </c>
      <c r="T224">
        <v>164.5</v>
      </c>
      <c r="U224">
        <v>151.6</v>
      </c>
      <c r="V224">
        <v>146.6</v>
      </c>
      <c r="W224">
        <v>150.9</v>
      </c>
      <c r="X224">
        <v>150.6</v>
      </c>
      <c r="Y224">
        <v>146.80000000000001</v>
      </c>
      <c r="Z224">
        <v>150</v>
      </c>
      <c r="AA224">
        <v>152.19999999999999</v>
      </c>
      <c r="AB224">
        <v>131.19999999999999</v>
      </c>
      <c r="AC224">
        <v>147.5</v>
      </c>
      <c r="AD224">
        <v>159.1</v>
      </c>
      <c r="AE224">
        <v>136.1</v>
      </c>
      <c r="AF224">
        <v>144.19999999999999</v>
      </c>
      <c r="AG224">
        <v>144.9</v>
      </c>
      <c r="AH224">
        <f t="shared" si="7"/>
        <v>3758.1999999999994</v>
      </c>
    </row>
    <row r="225" spans="1:34" hidden="1" x14ac:dyDescent="0.3">
      <c r="A225" t="s">
        <v>30</v>
      </c>
      <c r="B225">
        <v>2019</v>
      </c>
      <c r="C225" t="s">
        <v>41</v>
      </c>
      <c r="D225" t="str">
        <f t="shared" si="9"/>
        <v>August</v>
      </c>
      <c r="E225" t="s">
        <v>41</v>
      </c>
      <c r="F225" s="52">
        <v>43678</v>
      </c>
      <c r="G225">
        <v>139.19999999999999</v>
      </c>
      <c r="H225">
        <v>161.9</v>
      </c>
      <c r="I225">
        <v>137.1</v>
      </c>
      <c r="J225">
        <v>144.6</v>
      </c>
      <c r="K225">
        <v>124.7</v>
      </c>
      <c r="L225">
        <v>145.5</v>
      </c>
      <c r="M225">
        <v>156.19999999999999</v>
      </c>
      <c r="N225">
        <v>131.5</v>
      </c>
      <c r="O225">
        <v>111.7</v>
      </c>
      <c r="P225">
        <v>142.69999999999999</v>
      </c>
      <c r="Q225">
        <v>138.5</v>
      </c>
      <c r="R225">
        <v>156.9</v>
      </c>
      <c r="S225">
        <v>144</v>
      </c>
      <c r="T225">
        <v>165.1</v>
      </c>
      <c r="U225">
        <v>151.80000000000001</v>
      </c>
      <c r="V225">
        <v>146.6</v>
      </c>
      <c r="W225">
        <v>151.1</v>
      </c>
      <c r="X225">
        <v>151.6</v>
      </c>
      <c r="Y225">
        <v>146.4</v>
      </c>
      <c r="Z225">
        <v>150.19999999999999</v>
      </c>
      <c r="AA225">
        <v>152.69999999999999</v>
      </c>
      <c r="AB225">
        <v>131.4</v>
      </c>
      <c r="AC225">
        <v>148</v>
      </c>
      <c r="AD225">
        <v>159.69999999999999</v>
      </c>
      <c r="AE225">
        <v>138.80000000000001</v>
      </c>
      <c r="AF225">
        <v>144.9</v>
      </c>
      <c r="AG225">
        <v>145.69999999999999</v>
      </c>
      <c r="AH225">
        <f t="shared" si="7"/>
        <v>3772.7999999999997</v>
      </c>
    </row>
    <row r="226" spans="1:34" hidden="1" x14ac:dyDescent="0.3">
      <c r="A226" t="s">
        <v>30</v>
      </c>
      <c r="B226">
        <v>2019</v>
      </c>
      <c r="C226" t="s">
        <v>42</v>
      </c>
      <c r="D226" t="str">
        <f t="shared" si="9"/>
        <v>September</v>
      </c>
      <c r="E226" t="s">
        <v>42</v>
      </c>
      <c r="F226" s="52">
        <v>43709</v>
      </c>
      <c r="G226">
        <v>140.1</v>
      </c>
      <c r="H226">
        <v>161.9</v>
      </c>
      <c r="I226">
        <v>138.30000000000001</v>
      </c>
      <c r="J226">
        <v>145.69999999999999</v>
      </c>
      <c r="K226">
        <v>125.1</v>
      </c>
      <c r="L226">
        <v>143.80000000000001</v>
      </c>
      <c r="M226">
        <v>163.4</v>
      </c>
      <c r="N226">
        <v>132.19999999999999</v>
      </c>
      <c r="O226">
        <v>112.8</v>
      </c>
      <c r="P226">
        <v>144.19999999999999</v>
      </c>
      <c r="Q226">
        <v>138.5</v>
      </c>
      <c r="R226">
        <v>157.19999999999999</v>
      </c>
      <c r="S226">
        <v>145.5</v>
      </c>
      <c r="T226">
        <v>165.7</v>
      </c>
      <c r="U226">
        <v>151.69999999999999</v>
      </c>
      <c r="V226">
        <v>146.6</v>
      </c>
      <c r="W226">
        <v>151</v>
      </c>
      <c r="X226">
        <v>152.19999999999999</v>
      </c>
      <c r="Y226">
        <v>146.9</v>
      </c>
      <c r="Z226">
        <v>150.30000000000001</v>
      </c>
      <c r="AA226">
        <v>153.4</v>
      </c>
      <c r="AB226">
        <v>131.6</v>
      </c>
      <c r="AC226">
        <v>148.30000000000001</v>
      </c>
      <c r="AD226">
        <v>160.19999999999999</v>
      </c>
      <c r="AE226">
        <v>140.19999999999999</v>
      </c>
      <c r="AF226">
        <v>145.4</v>
      </c>
      <c r="AG226">
        <v>146.69999999999999</v>
      </c>
      <c r="AH226">
        <f t="shared" si="7"/>
        <v>3792.2</v>
      </c>
    </row>
    <row r="227" spans="1:34" hidden="1" x14ac:dyDescent="0.3">
      <c r="A227" t="s">
        <v>30</v>
      </c>
      <c r="B227">
        <v>2019</v>
      </c>
      <c r="C227" t="s">
        <v>43</v>
      </c>
      <c r="D227" t="str">
        <f t="shared" si="9"/>
        <v>October</v>
      </c>
      <c r="E227" t="s">
        <v>43</v>
      </c>
      <c r="F227" s="52">
        <v>43739</v>
      </c>
      <c r="G227">
        <v>141</v>
      </c>
      <c r="H227">
        <v>161.6</v>
      </c>
      <c r="I227">
        <v>141.19999999999999</v>
      </c>
      <c r="J227">
        <v>146.5</v>
      </c>
      <c r="K227">
        <v>125.6</v>
      </c>
      <c r="L227">
        <v>145.69999999999999</v>
      </c>
      <c r="M227">
        <v>178.8</v>
      </c>
      <c r="N227">
        <v>133.1</v>
      </c>
      <c r="O227">
        <v>113.6</v>
      </c>
      <c r="P227">
        <v>145.5</v>
      </c>
      <c r="Q227">
        <v>138.6</v>
      </c>
      <c r="R227">
        <v>157.4</v>
      </c>
      <c r="S227">
        <v>148.30000000000001</v>
      </c>
      <c r="T227">
        <v>166.3</v>
      </c>
      <c r="U227">
        <v>151.69999999999999</v>
      </c>
      <c r="V227">
        <v>146.69999999999999</v>
      </c>
      <c r="W227">
        <v>151</v>
      </c>
      <c r="X227">
        <v>153</v>
      </c>
      <c r="Y227">
        <v>147.69999999999999</v>
      </c>
      <c r="Z227">
        <v>150.6</v>
      </c>
      <c r="AA227">
        <v>153.69999999999999</v>
      </c>
      <c r="AB227">
        <v>131.69999999999999</v>
      </c>
      <c r="AC227">
        <v>148.69999999999999</v>
      </c>
      <c r="AD227">
        <v>160.69999999999999</v>
      </c>
      <c r="AE227">
        <v>140.30000000000001</v>
      </c>
      <c r="AF227">
        <v>145.69999999999999</v>
      </c>
      <c r="AG227">
        <v>148.30000000000001</v>
      </c>
      <c r="AH227">
        <f t="shared" si="7"/>
        <v>3824.6999999999985</v>
      </c>
    </row>
    <row r="228" spans="1:34" hidden="1" x14ac:dyDescent="0.3">
      <c r="A228" t="s">
        <v>30</v>
      </c>
      <c r="B228">
        <v>2019</v>
      </c>
      <c r="C228" t="s">
        <v>45</v>
      </c>
      <c r="D228" t="str">
        <f t="shared" si="9"/>
        <v>November</v>
      </c>
      <c r="E228" t="s">
        <v>45</v>
      </c>
      <c r="F228" s="52">
        <v>43770</v>
      </c>
      <c r="G228">
        <v>141.80000000000001</v>
      </c>
      <c r="H228">
        <v>163.69999999999999</v>
      </c>
      <c r="I228">
        <v>143.80000000000001</v>
      </c>
      <c r="J228">
        <v>147.1</v>
      </c>
      <c r="K228">
        <v>126</v>
      </c>
      <c r="L228">
        <v>146.19999999999999</v>
      </c>
      <c r="M228">
        <v>191.4</v>
      </c>
      <c r="N228">
        <v>136.19999999999999</v>
      </c>
      <c r="O228">
        <v>113.8</v>
      </c>
      <c r="P228">
        <v>147.30000000000001</v>
      </c>
      <c r="Q228">
        <v>138.69999999999999</v>
      </c>
      <c r="R228">
        <v>157.69999999999999</v>
      </c>
      <c r="S228">
        <v>150.9</v>
      </c>
      <c r="T228">
        <v>167.2</v>
      </c>
      <c r="U228">
        <v>152.30000000000001</v>
      </c>
      <c r="V228">
        <v>147</v>
      </c>
      <c r="W228">
        <v>151.5</v>
      </c>
      <c r="X228">
        <v>153.5</v>
      </c>
      <c r="Y228">
        <v>148.4</v>
      </c>
      <c r="Z228">
        <v>150.9</v>
      </c>
      <c r="AA228">
        <v>154.30000000000001</v>
      </c>
      <c r="AB228">
        <v>132.1</v>
      </c>
      <c r="AC228">
        <v>149.1</v>
      </c>
      <c r="AD228">
        <v>160.80000000000001</v>
      </c>
      <c r="AE228">
        <v>140.6</v>
      </c>
      <c r="AF228">
        <v>146.1</v>
      </c>
      <c r="AG228">
        <v>149.9</v>
      </c>
      <c r="AH228">
        <f t="shared" si="7"/>
        <v>3858.4000000000005</v>
      </c>
    </row>
    <row r="229" spans="1:34" hidden="1" x14ac:dyDescent="0.3">
      <c r="A229" t="s">
        <v>30</v>
      </c>
      <c r="B229">
        <v>2019</v>
      </c>
      <c r="C229" t="s">
        <v>46</v>
      </c>
      <c r="D229" t="str">
        <f t="shared" si="9"/>
        <v>December</v>
      </c>
      <c r="E229" t="s">
        <v>46</v>
      </c>
      <c r="F229" s="52">
        <v>43800</v>
      </c>
      <c r="G229">
        <v>142.80000000000001</v>
      </c>
      <c r="H229">
        <v>165.3</v>
      </c>
      <c r="I229">
        <v>149.5</v>
      </c>
      <c r="J229">
        <v>148.69999999999999</v>
      </c>
      <c r="K229">
        <v>127.5</v>
      </c>
      <c r="L229">
        <v>144.30000000000001</v>
      </c>
      <c r="M229">
        <v>209.5</v>
      </c>
      <c r="N229">
        <v>138.80000000000001</v>
      </c>
      <c r="O229">
        <v>113.6</v>
      </c>
      <c r="P229">
        <v>149.1</v>
      </c>
      <c r="Q229">
        <v>139.30000000000001</v>
      </c>
      <c r="R229">
        <v>158.30000000000001</v>
      </c>
      <c r="S229">
        <v>154.30000000000001</v>
      </c>
      <c r="T229">
        <v>167.8</v>
      </c>
      <c r="U229">
        <v>152.6</v>
      </c>
      <c r="V229">
        <v>147.30000000000001</v>
      </c>
      <c r="W229">
        <v>151.9</v>
      </c>
      <c r="X229">
        <v>152.80000000000001</v>
      </c>
      <c r="Y229">
        <v>149.9</v>
      </c>
      <c r="Z229">
        <v>151.19999999999999</v>
      </c>
      <c r="AA229">
        <v>154.80000000000001</v>
      </c>
      <c r="AB229">
        <v>135</v>
      </c>
      <c r="AC229">
        <v>149.5</v>
      </c>
      <c r="AD229">
        <v>161.1</v>
      </c>
      <c r="AE229">
        <v>140.6</v>
      </c>
      <c r="AF229">
        <v>147.1</v>
      </c>
      <c r="AG229">
        <v>152.30000000000001</v>
      </c>
      <c r="AH229">
        <f t="shared" si="7"/>
        <v>3902.6</v>
      </c>
    </row>
    <row r="230" spans="1:34" x14ac:dyDescent="0.3">
      <c r="A230" t="s">
        <v>34</v>
      </c>
      <c r="B230">
        <v>2019</v>
      </c>
      <c r="C230" t="s">
        <v>31</v>
      </c>
      <c r="D230" t="str">
        <f t="shared" si="9"/>
        <v>January</v>
      </c>
      <c r="E230" t="s">
        <v>31</v>
      </c>
      <c r="F230" s="52">
        <v>43466</v>
      </c>
      <c r="G230">
        <v>137.1</v>
      </c>
      <c r="H230">
        <v>151.4</v>
      </c>
      <c r="I230">
        <v>140.19999999999999</v>
      </c>
      <c r="J230">
        <v>142.1</v>
      </c>
      <c r="K230">
        <v>121.8</v>
      </c>
      <c r="L230">
        <v>135.4</v>
      </c>
      <c r="M230">
        <v>131.30000000000001</v>
      </c>
      <c r="N230">
        <v>120.3</v>
      </c>
      <c r="O230">
        <v>109.1</v>
      </c>
      <c r="P230">
        <v>139.4</v>
      </c>
      <c r="Q230">
        <v>133.30000000000001</v>
      </c>
      <c r="R230">
        <v>154.6</v>
      </c>
      <c r="S230">
        <v>137.4</v>
      </c>
      <c r="T230">
        <v>163.19999999999999</v>
      </c>
      <c r="U230">
        <v>147.6</v>
      </c>
      <c r="V230">
        <v>139</v>
      </c>
      <c r="W230">
        <v>146.4</v>
      </c>
      <c r="X230">
        <v>147.69999999999999</v>
      </c>
      <c r="Y230">
        <v>139.5</v>
      </c>
      <c r="Z230">
        <v>143.6</v>
      </c>
      <c r="AA230">
        <v>145.1</v>
      </c>
      <c r="AB230">
        <v>123.3</v>
      </c>
      <c r="AC230">
        <v>136.69999999999999</v>
      </c>
      <c r="AD230">
        <v>150.19999999999999</v>
      </c>
      <c r="AE230">
        <v>132.80000000000001</v>
      </c>
      <c r="AF230">
        <v>136.9</v>
      </c>
      <c r="AG230">
        <v>139.6</v>
      </c>
      <c r="AH230">
        <f t="shared" si="7"/>
        <v>3605.3999999999996</v>
      </c>
    </row>
    <row r="231" spans="1:34" x14ac:dyDescent="0.3">
      <c r="A231" t="s">
        <v>34</v>
      </c>
      <c r="B231">
        <v>2019</v>
      </c>
      <c r="C231" t="s">
        <v>35</v>
      </c>
      <c r="D231" t="str">
        <f t="shared" si="9"/>
        <v>February</v>
      </c>
      <c r="E231" t="s">
        <v>35</v>
      </c>
      <c r="F231" s="52">
        <v>43497</v>
      </c>
      <c r="G231">
        <v>137.6</v>
      </c>
      <c r="H231">
        <v>152</v>
      </c>
      <c r="I231">
        <v>141.5</v>
      </c>
      <c r="J231">
        <v>142.19999999999999</v>
      </c>
      <c r="K231">
        <v>122</v>
      </c>
      <c r="L231">
        <v>136.4</v>
      </c>
      <c r="M231">
        <v>129.69999999999999</v>
      </c>
      <c r="N231">
        <v>121</v>
      </c>
      <c r="O231">
        <v>109</v>
      </c>
      <c r="P231">
        <v>139.69999999999999</v>
      </c>
      <c r="Q231">
        <v>133.6</v>
      </c>
      <c r="R231">
        <v>154.9</v>
      </c>
      <c r="S231">
        <v>137.5</v>
      </c>
      <c r="T231">
        <v>163.4</v>
      </c>
      <c r="U231">
        <v>147.69999999999999</v>
      </c>
      <c r="V231">
        <v>139.69999999999999</v>
      </c>
      <c r="W231">
        <v>146.5</v>
      </c>
      <c r="X231">
        <v>148.5</v>
      </c>
      <c r="Y231">
        <v>138.4</v>
      </c>
      <c r="Z231">
        <v>143.69999999999999</v>
      </c>
      <c r="AA231">
        <v>145.6</v>
      </c>
      <c r="AB231">
        <v>123.9</v>
      </c>
      <c r="AC231">
        <v>137.1</v>
      </c>
      <c r="AD231">
        <v>150.30000000000001</v>
      </c>
      <c r="AE231">
        <v>134.1</v>
      </c>
      <c r="AF231">
        <v>137.4</v>
      </c>
      <c r="AG231">
        <v>139.9</v>
      </c>
      <c r="AH231">
        <f t="shared" si="7"/>
        <v>3613.3999999999996</v>
      </c>
    </row>
    <row r="232" spans="1:34" x14ac:dyDescent="0.3">
      <c r="A232" t="s">
        <v>34</v>
      </c>
      <c r="B232">
        <v>2019</v>
      </c>
      <c r="C232" t="s">
        <v>36</v>
      </c>
      <c r="D232" t="str">
        <f t="shared" si="9"/>
        <v>March</v>
      </c>
      <c r="E232" t="s">
        <v>36</v>
      </c>
      <c r="F232" s="52">
        <v>43525</v>
      </c>
      <c r="G232">
        <v>137.80000000000001</v>
      </c>
      <c r="H232">
        <v>153</v>
      </c>
      <c r="I232">
        <v>140.30000000000001</v>
      </c>
      <c r="J232">
        <v>142.30000000000001</v>
      </c>
      <c r="K232">
        <v>122</v>
      </c>
      <c r="L232">
        <v>137.6</v>
      </c>
      <c r="M232">
        <v>132.6</v>
      </c>
      <c r="N232">
        <v>121.8</v>
      </c>
      <c r="O232">
        <v>109</v>
      </c>
      <c r="P232">
        <v>139.5</v>
      </c>
      <c r="Q232">
        <v>133.69999999999999</v>
      </c>
      <c r="R232">
        <v>155.19999999999999</v>
      </c>
      <c r="S232">
        <v>138.1</v>
      </c>
      <c r="T232">
        <v>163.5</v>
      </c>
      <c r="U232">
        <v>147.9</v>
      </c>
      <c r="V232">
        <v>139.9</v>
      </c>
      <c r="W232">
        <v>146.69999999999999</v>
      </c>
      <c r="X232">
        <v>149</v>
      </c>
      <c r="Y232">
        <v>139.69999999999999</v>
      </c>
      <c r="Z232">
        <v>143.80000000000001</v>
      </c>
      <c r="AA232">
        <v>146.19999999999999</v>
      </c>
      <c r="AB232">
        <v>124.6</v>
      </c>
      <c r="AC232">
        <v>137.69999999999999</v>
      </c>
      <c r="AD232">
        <v>150.30000000000001</v>
      </c>
      <c r="AE232">
        <v>133.4</v>
      </c>
      <c r="AF232">
        <v>137.69999999999999</v>
      </c>
      <c r="AG232">
        <v>140.4</v>
      </c>
      <c r="AH232">
        <f t="shared" si="7"/>
        <v>3623.2999999999997</v>
      </c>
    </row>
    <row r="233" spans="1:34" x14ac:dyDescent="0.3">
      <c r="A233" s="6" t="s">
        <v>34</v>
      </c>
      <c r="B233" s="6">
        <v>2019</v>
      </c>
      <c r="C233" s="6" t="s">
        <v>37</v>
      </c>
      <c r="D233" s="6" t="s">
        <v>37</v>
      </c>
      <c r="E233" s="6" t="s">
        <v>37</v>
      </c>
      <c r="F233" s="52">
        <v>43556</v>
      </c>
      <c r="G233" s="6">
        <f>AVERAGE(G230:G232)</f>
        <v>137.5</v>
      </c>
      <c r="H233" s="19">
        <f t="shared" ref="H233:AG233" si="10">AVERAGE(H230:H232)</f>
        <v>152.13333333333333</v>
      </c>
      <c r="I233" s="19">
        <f t="shared" si="10"/>
        <v>140.66666666666666</v>
      </c>
      <c r="J233" s="19">
        <f t="shared" si="10"/>
        <v>142.19999999999999</v>
      </c>
      <c r="K233" s="19">
        <f t="shared" si="10"/>
        <v>121.93333333333334</v>
      </c>
      <c r="L233" s="19">
        <f t="shared" si="10"/>
        <v>136.46666666666667</v>
      </c>
      <c r="M233" s="19">
        <f t="shared" si="10"/>
        <v>131.20000000000002</v>
      </c>
      <c r="N233" s="19">
        <f t="shared" si="10"/>
        <v>121.03333333333335</v>
      </c>
      <c r="O233" s="19">
        <f t="shared" si="10"/>
        <v>109.03333333333335</v>
      </c>
      <c r="P233" s="19">
        <f t="shared" si="10"/>
        <v>139.53333333333333</v>
      </c>
      <c r="Q233" s="19">
        <f t="shared" si="10"/>
        <v>133.53333333333333</v>
      </c>
      <c r="R233" s="19">
        <f t="shared" si="10"/>
        <v>154.9</v>
      </c>
      <c r="S233" s="19">
        <f t="shared" si="10"/>
        <v>137.66666666666666</v>
      </c>
      <c r="T233" s="19">
        <f t="shared" si="10"/>
        <v>163.36666666666667</v>
      </c>
      <c r="U233" s="19">
        <f t="shared" si="10"/>
        <v>147.73333333333332</v>
      </c>
      <c r="V233" s="19">
        <f t="shared" si="10"/>
        <v>139.53333333333333</v>
      </c>
      <c r="W233" s="19">
        <f t="shared" si="10"/>
        <v>146.53333333333333</v>
      </c>
      <c r="X233" s="19">
        <f t="shared" si="10"/>
        <v>148.4</v>
      </c>
      <c r="Y233" s="19">
        <f t="shared" si="10"/>
        <v>139.19999999999999</v>
      </c>
      <c r="Z233" s="19">
        <f t="shared" si="10"/>
        <v>143.69999999999999</v>
      </c>
      <c r="AA233" s="19">
        <f t="shared" si="10"/>
        <v>145.63333333333333</v>
      </c>
      <c r="AB233" s="19">
        <f t="shared" si="10"/>
        <v>123.93333333333332</v>
      </c>
      <c r="AC233" s="19">
        <f t="shared" si="10"/>
        <v>137.16666666666666</v>
      </c>
      <c r="AD233" s="19">
        <f t="shared" si="10"/>
        <v>150.26666666666668</v>
      </c>
      <c r="AE233" s="19">
        <f t="shared" si="10"/>
        <v>133.43333333333331</v>
      </c>
      <c r="AF233" s="19">
        <f t="shared" si="10"/>
        <v>137.33333333333334</v>
      </c>
      <c r="AG233" s="19">
        <f t="shared" si="10"/>
        <v>139.96666666666667</v>
      </c>
      <c r="AH233">
        <f t="shared" si="7"/>
        <v>3614.0333333333333</v>
      </c>
    </row>
    <row r="234" spans="1:34" x14ac:dyDescent="0.3">
      <c r="A234" t="s">
        <v>34</v>
      </c>
      <c r="B234">
        <v>2019</v>
      </c>
      <c r="C234" t="s">
        <v>38</v>
      </c>
      <c r="D234" t="str">
        <f t="shared" ref="D234:D244" si="11">TRIM(C234)</f>
        <v>May</v>
      </c>
      <c r="E234" t="s">
        <v>38</v>
      </c>
      <c r="F234" s="52">
        <v>43586</v>
      </c>
      <c r="G234">
        <v>138.30000000000001</v>
      </c>
      <c r="H234">
        <v>158.5</v>
      </c>
      <c r="I234">
        <v>136</v>
      </c>
      <c r="J234">
        <v>142.5</v>
      </c>
      <c r="K234">
        <v>122</v>
      </c>
      <c r="L234">
        <v>146.5</v>
      </c>
      <c r="M234">
        <v>143</v>
      </c>
      <c r="N234">
        <v>124.9</v>
      </c>
      <c r="O234">
        <v>109.9</v>
      </c>
      <c r="P234">
        <v>139.9</v>
      </c>
      <c r="Q234">
        <v>134</v>
      </c>
      <c r="R234">
        <v>155.5</v>
      </c>
      <c r="S234">
        <v>140.9</v>
      </c>
      <c r="T234">
        <v>164.1</v>
      </c>
      <c r="U234">
        <v>148.4</v>
      </c>
      <c r="V234">
        <v>140.4</v>
      </c>
      <c r="W234">
        <v>147.30000000000001</v>
      </c>
      <c r="X234">
        <v>150.1</v>
      </c>
      <c r="Y234">
        <v>140.30000000000001</v>
      </c>
      <c r="Z234">
        <v>143.69999999999999</v>
      </c>
      <c r="AA234">
        <v>146.9</v>
      </c>
      <c r="AB234">
        <v>124.9</v>
      </c>
      <c r="AC234">
        <v>139.19999999999999</v>
      </c>
      <c r="AD234">
        <v>151.6</v>
      </c>
      <c r="AE234">
        <v>133.4</v>
      </c>
      <c r="AF234">
        <v>138.19999999999999</v>
      </c>
      <c r="AG234">
        <v>142</v>
      </c>
      <c r="AH234">
        <f t="shared" si="7"/>
        <v>3660.4</v>
      </c>
    </row>
    <row r="235" spans="1:34" x14ac:dyDescent="0.3">
      <c r="A235" t="s">
        <v>34</v>
      </c>
      <c r="B235">
        <v>2019</v>
      </c>
      <c r="C235" t="s">
        <v>39</v>
      </c>
      <c r="D235" t="str">
        <f t="shared" si="11"/>
        <v>June</v>
      </c>
      <c r="E235" t="s">
        <v>39</v>
      </c>
      <c r="F235" s="52">
        <v>43617</v>
      </c>
      <c r="G235">
        <v>138.69999999999999</v>
      </c>
      <c r="H235">
        <v>162.1</v>
      </c>
      <c r="I235">
        <v>137.80000000000001</v>
      </c>
      <c r="J235">
        <v>143.30000000000001</v>
      </c>
      <c r="K235">
        <v>122.2</v>
      </c>
      <c r="L235">
        <v>146.80000000000001</v>
      </c>
      <c r="M235">
        <v>150.5</v>
      </c>
      <c r="N235">
        <v>128.30000000000001</v>
      </c>
      <c r="O235">
        <v>111</v>
      </c>
      <c r="P235">
        <v>140.6</v>
      </c>
      <c r="Q235">
        <v>134.19999999999999</v>
      </c>
      <c r="R235">
        <v>155.9</v>
      </c>
      <c r="S235">
        <v>142.69999999999999</v>
      </c>
      <c r="T235">
        <v>164.9</v>
      </c>
      <c r="U235">
        <v>148.6</v>
      </c>
      <c r="V235">
        <v>140.4</v>
      </c>
      <c r="W235">
        <v>147.4</v>
      </c>
      <c r="X235">
        <v>149.4</v>
      </c>
      <c r="Y235">
        <v>141.19999999999999</v>
      </c>
      <c r="Z235">
        <v>143.80000000000001</v>
      </c>
      <c r="AA235">
        <v>147.4</v>
      </c>
      <c r="AB235">
        <v>124.6</v>
      </c>
      <c r="AC235">
        <v>139.6</v>
      </c>
      <c r="AD235">
        <v>152.5</v>
      </c>
      <c r="AE235">
        <v>134.30000000000001</v>
      </c>
      <c r="AF235">
        <v>138.6</v>
      </c>
      <c r="AG235">
        <v>142.9</v>
      </c>
      <c r="AH235">
        <f t="shared" si="7"/>
        <v>3686.8000000000006</v>
      </c>
    </row>
    <row r="236" spans="1:34" x14ac:dyDescent="0.3">
      <c r="A236" t="s">
        <v>34</v>
      </c>
      <c r="B236">
        <v>2019</v>
      </c>
      <c r="C236" t="s">
        <v>40</v>
      </c>
      <c r="D236" t="str">
        <f t="shared" si="11"/>
        <v>July</v>
      </c>
      <c r="E236" t="s">
        <v>40</v>
      </c>
      <c r="F236" s="52">
        <v>43647</v>
      </c>
      <c r="G236">
        <v>139.30000000000001</v>
      </c>
      <c r="H236">
        <v>162.69999999999999</v>
      </c>
      <c r="I236">
        <v>140</v>
      </c>
      <c r="J236">
        <v>144</v>
      </c>
      <c r="K236">
        <v>122.5</v>
      </c>
      <c r="L236">
        <v>150.30000000000001</v>
      </c>
      <c r="M236">
        <v>160.30000000000001</v>
      </c>
      <c r="N236">
        <v>130</v>
      </c>
      <c r="O236">
        <v>111.1</v>
      </c>
      <c r="P236">
        <v>141.69999999999999</v>
      </c>
      <c r="Q236">
        <v>134.69999999999999</v>
      </c>
      <c r="R236">
        <v>156.19999999999999</v>
      </c>
      <c r="S236">
        <v>144.69999999999999</v>
      </c>
      <c r="T236">
        <v>165.2</v>
      </c>
      <c r="U236">
        <v>148.9</v>
      </c>
      <c r="V236">
        <v>140.5</v>
      </c>
      <c r="W236">
        <v>147.6</v>
      </c>
      <c r="X236">
        <v>150.6</v>
      </c>
      <c r="Y236">
        <v>139.30000000000001</v>
      </c>
      <c r="Z236">
        <v>144.19999999999999</v>
      </c>
      <c r="AA236">
        <v>147.9</v>
      </c>
      <c r="AB236">
        <v>125.6</v>
      </c>
      <c r="AC236">
        <v>140.5</v>
      </c>
      <c r="AD236">
        <v>154</v>
      </c>
      <c r="AE236">
        <v>135.69999999999999</v>
      </c>
      <c r="AF236">
        <v>139.5</v>
      </c>
      <c r="AG236">
        <v>144.19999999999999</v>
      </c>
      <c r="AH236">
        <f t="shared" si="7"/>
        <v>3716.9999999999995</v>
      </c>
    </row>
    <row r="237" spans="1:34" x14ac:dyDescent="0.3">
      <c r="A237" t="s">
        <v>34</v>
      </c>
      <c r="B237">
        <v>2019</v>
      </c>
      <c r="C237" t="s">
        <v>41</v>
      </c>
      <c r="D237" t="str">
        <f t="shared" si="11"/>
        <v>August</v>
      </c>
      <c r="E237" t="s">
        <v>41</v>
      </c>
      <c r="F237" s="52">
        <v>43678</v>
      </c>
      <c r="G237">
        <v>140.1</v>
      </c>
      <c r="H237">
        <v>160.6</v>
      </c>
      <c r="I237">
        <v>138.5</v>
      </c>
      <c r="J237">
        <v>144.69999999999999</v>
      </c>
      <c r="K237">
        <v>122.9</v>
      </c>
      <c r="L237">
        <v>149.4</v>
      </c>
      <c r="M237">
        <v>167.4</v>
      </c>
      <c r="N237">
        <v>130.9</v>
      </c>
      <c r="O237">
        <v>112</v>
      </c>
      <c r="P237">
        <v>142.6</v>
      </c>
      <c r="Q237">
        <v>134.9</v>
      </c>
      <c r="R237">
        <v>156.6</v>
      </c>
      <c r="S237">
        <v>145.9</v>
      </c>
      <c r="T237">
        <v>165.8</v>
      </c>
      <c r="U237">
        <v>149.1</v>
      </c>
      <c r="V237">
        <v>140.6</v>
      </c>
      <c r="W237">
        <v>147.9</v>
      </c>
      <c r="X237">
        <v>151.6</v>
      </c>
      <c r="Y237">
        <v>138.5</v>
      </c>
      <c r="Z237">
        <v>144.5</v>
      </c>
      <c r="AA237">
        <v>148.5</v>
      </c>
      <c r="AB237">
        <v>125.8</v>
      </c>
      <c r="AC237">
        <v>140.9</v>
      </c>
      <c r="AD237">
        <v>154.9</v>
      </c>
      <c r="AE237">
        <v>138.4</v>
      </c>
      <c r="AF237">
        <v>140.19999999999999</v>
      </c>
      <c r="AG237">
        <v>145</v>
      </c>
      <c r="AH237">
        <f t="shared" si="7"/>
        <v>3733.2000000000003</v>
      </c>
    </row>
    <row r="238" spans="1:34" x14ac:dyDescent="0.3">
      <c r="A238" t="s">
        <v>34</v>
      </c>
      <c r="B238">
        <v>2019</v>
      </c>
      <c r="C238" t="s">
        <v>42</v>
      </c>
      <c r="D238" t="str">
        <f t="shared" si="11"/>
        <v>September</v>
      </c>
      <c r="E238" t="s">
        <v>42</v>
      </c>
      <c r="F238" s="52">
        <v>43709</v>
      </c>
      <c r="G238">
        <v>140.9</v>
      </c>
      <c r="H238">
        <v>160.80000000000001</v>
      </c>
      <c r="I238">
        <v>139.6</v>
      </c>
      <c r="J238">
        <v>145.4</v>
      </c>
      <c r="K238">
        <v>123.5</v>
      </c>
      <c r="L238">
        <v>146.6</v>
      </c>
      <c r="M238">
        <v>173.2</v>
      </c>
      <c r="N238">
        <v>131.6</v>
      </c>
      <c r="O238">
        <v>113.2</v>
      </c>
      <c r="P238">
        <v>144.1</v>
      </c>
      <c r="Q238">
        <v>135</v>
      </c>
      <c r="R238">
        <v>156.80000000000001</v>
      </c>
      <c r="S238">
        <v>147</v>
      </c>
      <c r="T238">
        <v>166.5</v>
      </c>
      <c r="U238">
        <v>149.19999999999999</v>
      </c>
      <c r="V238">
        <v>140.6</v>
      </c>
      <c r="W238">
        <v>147.9</v>
      </c>
      <c r="X238">
        <v>152.19999999999999</v>
      </c>
      <c r="Y238">
        <v>139.19999999999999</v>
      </c>
      <c r="Z238">
        <v>144.6</v>
      </c>
      <c r="AA238">
        <v>149</v>
      </c>
      <c r="AB238">
        <v>126.1</v>
      </c>
      <c r="AC238">
        <v>141.30000000000001</v>
      </c>
      <c r="AD238">
        <v>155.19999999999999</v>
      </c>
      <c r="AE238">
        <v>139.69999999999999</v>
      </c>
      <c r="AF238">
        <v>140.69999999999999</v>
      </c>
      <c r="AG238">
        <v>145.80000000000001</v>
      </c>
      <c r="AH238">
        <f t="shared" si="7"/>
        <v>3749.8999999999987</v>
      </c>
    </row>
    <row r="239" spans="1:34" x14ac:dyDescent="0.3">
      <c r="A239" t="s">
        <v>34</v>
      </c>
      <c r="B239">
        <v>2019</v>
      </c>
      <c r="C239" t="s">
        <v>43</v>
      </c>
      <c r="D239" t="str">
        <f t="shared" si="11"/>
        <v>October</v>
      </c>
      <c r="E239" t="s">
        <v>43</v>
      </c>
      <c r="F239" s="52">
        <v>43739</v>
      </c>
      <c r="G239">
        <v>141.80000000000001</v>
      </c>
      <c r="H239">
        <v>161</v>
      </c>
      <c r="I239">
        <v>142.6</v>
      </c>
      <c r="J239">
        <v>146.19999999999999</v>
      </c>
      <c r="K239">
        <v>123.9</v>
      </c>
      <c r="L239">
        <v>148</v>
      </c>
      <c r="M239">
        <v>188.4</v>
      </c>
      <c r="N239">
        <v>132.5</v>
      </c>
      <c r="O239">
        <v>114</v>
      </c>
      <c r="P239">
        <v>145.4</v>
      </c>
      <c r="Q239">
        <v>135.1</v>
      </c>
      <c r="R239">
        <v>157.1</v>
      </c>
      <c r="S239">
        <v>149.6</v>
      </c>
      <c r="T239">
        <v>167.1</v>
      </c>
      <c r="U239">
        <v>149.4</v>
      </c>
      <c r="V239">
        <v>140.80000000000001</v>
      </c>
      <c r="W239">
        <v>148.19999999999999</v>
      </c>
      <c r="X239">
        <v>153</v>
      </c>
      <c r="Y239">
        <v>140.6</v>
      </c>
      <c r="Z239">
        <v>145</v>
      </c>
      <c r="AA239">
        <v>149.4</v>
      </c>
      <c r="AB239">
        <v>126.3</v>
      </c>
      <c r="AC239">
        <v>141.69999999999999</v>
      </c>
      <c r="AD239">
        <v>155.4</v>
      </c>
      <c r="AE239">
        <v>140</v>
      </c>
      <c r="AF239">
        <v>141</v>
      </c>
      <c r="AG239">
        <v>147.19999999999999</v>
      </c>
      <c r="AH239">
        <f t="shared" si="7"/>
        <v>3783.5</v>
      </c>
    </row>
    <row r="240" spans="1:34" x14ac:dyDescent="0.3">
      <c r="A240" t="s">
        <v>34</v>
      </c>
      <c r="B240">
        <v>2019</v>
      </c>
      <c r="C240" t="s">
        <v>45</v>
      </c>
      <c r="D240" t="str">
        <f t="shared" si="11"/>
        <v>November</v>
      </c>
      <c r="E240" t="s">
        <v>45</v>
      </c>
      <c r="F240" s="52">
        <v>43770</v>
      </c>
      <c r="G240">
        <v>142.5</v>
      </c>
      <c r="H240">
        <v>163.19999999999999</v>
      </c>
      <c r="I240">
        <v>145.6</v>
      </c>
      <c r="J240">
        <v>146.69999999999999</v>
      </c>
      <c r="K240">
        <v>124.3</v>
      </c>
      <c r="L240">
        <v>147.4</v>
      </c>
      <c r="M240">
        <v>199.6</v>
      </c>
      <c r="N240">
        <v>135.69999999999999</v>
      </c>
      <c r="O240">
        <v>114.2</v>
      </c>
      <c r="P240">
        <v>147</v>
      </c>
      <c r="Q240">
        <v>135.30000000000001</v>
      </c>
      <c r="R240">
        <v>157.5</v>
      </c>
      <c r="S240">
        <v>151.9</v>
      </c>
      <c r="T240">
        <v>167.9</v>
      </c>
      <c r="U240">
        <v>149.9</v>
      </c>
      <c r="V240">
        <v>141</v>
      </c>
      <c r="W240">
        <v>148.6</v>
      </c>
      <c r="X240">
        <v>153.5</v>
      </c>
      <c r="Y240">
        <v>142.30000000000001</v>
      </c>
      <c r="Z240">
        <v>145.30000000000001</v>
      </c>
      <c r="AA240">
        <v>149.9</v>
      </c>
      <c r="AB240">
        <v>126.6</v>
      </c>
      <c r="AC240">
        <v>142.1</v>
      </c>
      <c r="AD240">
        <v>155.5</v>
      </c>
      <c r="AE240">
        <v>140.30000000000001</v>
      </c>
      <c r="AF240">
        <v>141.30000000000001</v>
      </c>
      <c r="AG240">
        <v>148.6</v>
      </c>
      <c r="AH240">
        <f t="shared" si="7"/>
        <v>3815.1000000000008</v>
      </c>
    </row>
    <row r="241" spans="1:34" x14ac:dyDescent="0.3">
      <c r="A241" t="s">
        <v>34</v>
      </c>
      <c r="B241">
        <v>2019</v>
      </c>
      <c r="C241" t="s">
        <v>46</v>
      </c>
      <c r="D241" t="str">
        <f t="shared" si="11"/>
        <v>December</v>
      </c>
      <c r="E241" t="s">
        <v>46</v>
      </c>
      <c r="F241" s="52">
        <v>43800</v>
      </c>
      <c r="G241">
        <v>143.5</v>
      </c>
      <c r="H241">
        <v>165</v>
      </c>
      <c r="I241">
        <v>151.1</v>
      </c>
      <c r="J241">
        <v>148.30000000000001</v>
      </c>
      <c r="K241">
        <v>125.7</v>
      </c>
      <c r="L241">
        <v>145.69999999999999</v>
      </c>
      <c r="M241">
        <v>217</v>
      </c>
      <c r="N241">
        <v>138.30000000000001</v>
      </c>
      <c r="O241">
        <v>114</v>
      </c>
      <c r="P241">
        <v>148.69999999999999</v>
      </c>
      <c r="Q241">
        <v>135.80000000000001</v>
      </c>
      <c r="R241">
        <v>158</v>
      </c>
      <c r="S241">
        <v>155</v>
      </c>
      <c r="T241">
        <v>168.5</v>
      </c>
      <c r="U241">
        <v>150.30000000000001</v>
      </c>
      <c r="V241">
        <v>141.30000000000001</v>
      </c>
      <c r="W241">
        <v>149</v>
      </c>
      <c r="X241">
        <v>152.80000000000001</v>
      </c>
      <c r="Y241">
        <v>143.69999999999999</v>
      </c>
      <c r="Z241">
        <v>145.80000000000001</v>
      </c>
      <c r="AA241">
        <v>150.4</v>
      </c>
      <c r="AB241">
        <v>129.80000000000001</v>
      </c>
      <c r="AC241">
        <v>142.30000000000001</v>
      </c>
      <c r="AD241">
        <v>155.69999999999999</v>
      </c>
      <c r="AE241">
        <v>140.4</v>
      </c>
      <c r="AF241">
        <v>142.5</v>
      </c>
      <c r="AG241">
        <v>150.4</v>
      </c>
      <c r="AH241">
        <f t="shared" si="7"/>
        <v>3858.6000000000013</v>
      </c>
    </row>
    <row r="242" spans="1:34" hidden="1" x14ac:dyDescent="0.3">
      <c r="A242" t="s">
        <v>33</v>
      </c>
      <c r="B242">
        <v>2019</v>
      </c>
      <c r="C242" t="s">
        <v>31</v>
      </c>
      <c r="D242" t="str">
        <f t="shared" si="11"/>
        <v>January</v>
      </c>
      <c r="E242" t="s">
        <v>31</v>
      </c>
      <c r="F242" s="52">
        <v>43466</v>
      </c>
      <c r="G242">
        <v>138.30000000000001</v>
      </c>
      <c r="H242">
        <v>149.4</v>
      </c>
      <c r="I242">
        <v>143.5</v>
      </c>
      <c r="J242">
        <v>141.69999999999999</v>
      </c>
      <c r="K242">
        <v>118.1</v>
      </c>
      <c r="L242">
        <v>135.19999999999999</v>
      </c>
      <c r="M242">
        <v>130.5</v>
      </c>
      <c r="N242">
        <v>118.2</v>
      </c>
      <c r="O242">
        <v>110.4</v>
      </c>
      <c r="P242">
        <v>140.4</v>
      </c>
      <c r="Q242">
        <v>128.1</v>
      </c>
      <c r="R242">
        <v>153.19999999999999</v>
      </c>
      <c r="S242">
        <v>137.30000000000001</v>
      </c>
      <c r="T242">
        <v>164.7</v>
      </c>
      <c r="U242">
        <v>143</v>
      </c>
      <c r="V242">
        <v>130.4</v>
      </c>
      <c r="W242">
        <v>141.1</v>
      </c>
      <c r="X242">
        <v>147.69999999999999</v>
      </c>
      <c r="Y242">
        <v>128.6</v>
      </c>
      <c r="Z242">
        <v>136.30000000000001</v>
      </c>
      <c r="AA242">
        <v>137.80000000000001</v>
      </c>
      <c r="AB242">
        <v>118.6</v>
      </c>
      <c r="AC242">
        <v>131.9</v>
      </c>
      <c r="AD242">
        <v>146.6</v>
      </c>
      <c r="AE242">
        <v>131.69999999999999</v>
      </c>
      <c r="AF242">
        <v>131.80000000000001</v>
      </c>
      <c r="AG242">
        <v>138</v>
      </c>
      <c r="AH242">
        <f t="shared" si="7"/>
        <v>3534.5</v>
      </c>
    </row>
    <row r="243" spans="1:34" hidden="1" x14ac:dyDescent="0.3">
      <c r="A243" t="s">
        <v>33</v>
      </c>
      <c r="B243">
        <v>2019</v>
      </c>
      <c r="C243" t="s">
        <v>35</v>
      </c>
      <c r="D243" t="str">
        <f t="shared" si="11"/>
        <v>February</v>
      </c>
      <c r="E243" t="s">
        <v>35</v>
      </c>
      <c r="F243" s="52">
        <v>43497</v>
      </c>
      <c r="G243">
        <v>139.4</v>
      </c>
      <c r="H243">
        <v>150.1</v>
      </c>
      <c r="I243">
        <v>145.30000000000001</v>
      </c>
      <c r="J243">
        <v>141.69999999999999</v>
      </c>
      <c r="K243">
        <v>118.4</v>
      </c>
      <c r="L243">
        <v>137</v>
      </c>
      <c r="M243">
        <v>131.6</v>
      </c>
      <c r="N243">
        <v>119.9</v>
      </c>
      <c r="O243">
        <v>110.4</v>
      </c>
      <c r="P243">
        <v>140.80000000000001</v>
      </c>
      <c r="Q243">
        <v>128.30000000000001</v>
      </c>
      <c r="R243">
        <v>153.5</v>
      </c>
      <c r="S243">
        <v>138</v>
      </c>
      <c r="T243">
        <v>164.9</v>
      </c>
      <c r="U243">
        <v>143.30000000000001</v>
      </c>
      <c r="V243">
        <v>130.80000000000001</v>
      </c>
      <c r="W243">
        <v>141.4</v>
      </c>
      <c r="X243">
        <v>148.5</v>
      </c>
      <c r="Y243">
        <v>127.1</v>
      </c>
      <c r="Z243">
        <v>136.6</v>
      </c>
      <c r="AA243">
        <v>138.5</v>
      </c>
      <c r="AB243">
        <v>119.2</v>
      </c>
      <c r="AC243">
        <v>132.19999999999999</v>
      </c>
      <c r="AD243">
        <v>146.6</v>
      </c>
      <c r="AE243">
        <v>133</v>
      </c>
      <c r="AF243">
        <v>132.4</v>
      </c>
      <c r="AG243">
        <v>138.6</v>
      </c>
      <c r="AH243">
        <f t="shared" si="7"/>
        <v>3548.9</v>
      </c>
    </row>
    <row r="244" spans="1:34" hidden="1" x14ac:dyDescent="0.3">
      <c r="A244" t="s">
        <v>33</v>
      </c>
      <c r="B244">
        <v>2019</v>
      </c>
      <c r="C244" t="s">
        <v>36</v>
      </c>
      <c r="D244" t="str">
        <f t="shared" si="11"/>
        <v>March</v>
      </c>
      <c r="E244" t="s">
        <v>36</v>
      </c>
      <c r="F244" s="52">
        <v>43525</v>
      </c>
      <c r="G244">
        <v>139.69999999999999</v>
      </c>
      <c r="H244">
        <v>151.1</v>
      </c>
      <c r="I244">
        <v>142.9</v>
      </c>
      <c r="J244">
        <v>141.9</v>
      </c>
      <c r="K244">
        <v>118.4</v>
      </c>
      <c r="L244">
        <v>139.4</v>
      </c>
      <c r="M244">
        <v>141.19999999999999</v>
      </c>
      <c r="N244">
        <v>120.7</v>
      </c>
      <c r="O244">
        <v>110.4</v>
      </c>
      <c r="P244">
        <v>140.69999999999999</v>
      </c>
      <c r="Q244">
        <v>128.5</v>
      </c>
      <c r="R244">
        <v>153.9</v>
      </c>
      <c r="S244">
        <v>139.6</v>
      </c>
      <c r="T244">
        <v>165.3</v>
      </c>
      <c r="U244">
        <v>143.5</v>
      </c>
      <c r="V244">
        <v>131.19999999999999</v>
      </c>
      <c r="W244">
        <v>141.6</v>
      </c>
      <c r="X244">
        <v>149</v>
      </c>
      <c r="Y244">
        <v>128.80000000000001</v>
      </c>
      <c r="Z244">
        <v>136.80000000000001</v>
      </c>
      <c r="AA244">
        <v>139.19999999999999</v>
      </c>
      <c r="AB244">
        <v>119.9</v>
      </c>
      <c r="AC244">
        <v>133</v>
      </c>
      <c r="AD244">
        <v>146.69999999999999</v>
      </c>
      <c r="AE244">
        <v>132.5</v>
      </c>
      <c r="AF244">
        <v>132.80000000000001</v>
      </c>
      <c r="AG244">
        <v>139.5</v>
      </c>
      <c r="AH244">
        <f t="shared" si="7"/>
        <v>3568.7</v>
      </c>
    </row>
    <row r="245" spans="1:34" hidden="1" x14ac:dyDescent="0.3">
      <c r="A245" s="6" t="s">
        <v>33</v>
      </c>
      <c r="B245" s="6">
        <v>2019</v>
      </c>
      <c r="C245" s="6" t="s">
        <v>37</v>
      </c>
      <c r="D245" s="6" t="s">
        <v>37</v>
      </c>
      <c r="E245" s="6" t="s">
        <v>37</v>
      </c>
      <c r="F245" s="52">
        <v>43556</v>
      </c>
      <c r="G245" s="19">
        <f>AVERAGE(G242:G244)</f>
        <v>139.13333333333335</v>
      </c>
      <c r="H245" s="19">
        <f t="shared" ref="H245:AG245" si="12">AVERAGE(H242:H244)</f>
        <v>150.20000000000002</v>
      </c>
      <c r="I245" s="19">
        <f t="shared" si="12"/>
        <v>143.9</v>
      </c>
      <c r="J245" s="19">
        <f t="shared" si="12"/>
        <v>141.76666666666665</v>
      </c>
      <c r="K245" s="19">
        <f t="shared" si="12"/>
        <v>118.3</v>
      </c>
      <c r="L245" s="19">
        <f t="shared" si="12"/>
        <v>137.20000000000002</v>
      </c>
      <c r="M245" s="19">
        <f t="shared" si="12"/>
        <v>134.43333333333334</v>
      </c>
      <c r="N245" s="19">
        <f t="shared" si="12"/>
        <v>119.60000000000001</v>
      </c>
      <c r="O245" s="19">
        <f t="shared" si="12"/>
        <v>110.40000000000002</v>
      </c>
      <c r="P245" s="19">
        <f t="shared" si="12"/>
        <v>140.63333333333335</v>
      </c>
      <c r="Q245" s="19">
        <f t="shared" si="12"/>
        <v>128.29999999999998</v>
      </c>
      <c r="R245" s="19">
        <f t="shared" si="12"/>
        <v>153.53333333333333</v>
      </c>
      <c r="S245" s="19">
        <f t="shared" si="12"/>
        <v>138.29999999999998</v>
      </c>
      <c r="T245" s="19">
        <f t="shared" si="12"/>
        <v>164.96666666666667</v>
      </c>
      <c r="U245" s="19">
        <f t="shared" si="12"/>
        <v>143.26666666666668</v>
      </c>
      <c r="V245" s="19">
        <f t="shared" si="12"/>
        <v>130.80000000000001</v>
      </c>
      <c r="W245" s="19">
        <f t="shared" si="12"/>
        <v>141.36666666666667</v>
      </c>
      <c r="X245" s="19">
        <f t="shared" si="12"/>
        <v>148.4</v>
      </c>
      <c r="Y245" s="19">
        <f t="shared" si="12"/>
        <v>128.16666666666666</v>
      </c>
      <c r="Z245" s="19">
        <f t="shared" si="12"/>
        <v>136.56666666666666</v>
      </c>
      <c r="AA245" s="19">
        <f t="shared" si="12"/>
        <v>138.5</v>
      </c>
      <c r="AB245" s="19">
        <f t="shared" si="12"/>
        <v>119.23333333333335</v>
      </c>
      <c r="AC245" s="19">
        <f t="shared" si="12"/>
        <v>132.36666666666667</v>
      </c>
      <c r="AD245" s="19">
        <f t="shared" si="12"/>
        <v>146.63333333333333</v>
      </c>
      <c r="AE245" s="19">
        <f t="shared" si="12"/>
        <v>132.4</v>
      </c>
      <c r="AF245" s="19">
        <f t="shared" si="12"/>
        <v>132.33333333333334</v>
      </c>
      <c r="AG245" s="19">
        <f t="shared" si="12"/>
        <v>138.70000000000002</v>
      </c>
      <c r="AH245">
        <f t="shared" si="7"/>
        <v>3550.7000000000007</v>
      </c>
    </row>
    <row r="246" spans="1:34" hidden="1" x14ac:dyDescent="0.3">
      <c r="A246" t="s">
        <v>33</v>
      </c>
      <c r="B246">
        <v>2019</v>
      </c>
      <c r="C246" t="s">
        <v>38</v>
      </c>
      <c r="D246" t="str">
        <f t="shared" ref="D246:D277" si="13">TRIM(C246)</f>
        <v>May</v>
      </c>
      <c r="E246" t="s">
        <v>38</v>
      </c>
      <c r="F246" s="52">
        <v>43586</v>
      </c>
      <c r="G246">
        <v>140.4</v>
      </c>
      <c r="H246">
        <v>156.69999999999999</v>
      </c>
      <c r="I246">
        <v>138.30000000000001</v>
      </c>
      <c r="J246">
        <v>142.4</v>
      </c>
      <c r="K246">
        <v>118.6</v>
      </c>
      <c r="L246">
        <v>149.69999999999999</v>
      </c>
      <c r="M246">
        <v>161.6</v>
      </c>
      <c r="N246">
        <v>124.4</v>
      </c>
      <c r="O246">
        <v>111.2</v>
      </c>
      <c r="P246">
        <v>141</v>
      </c>
      <c r="Q246">
        <v>128.9</v>
      </c>
      <c r="R246">
        <v>154.5</v>
      </c>
      <c r="S246">
        <v>143.80000000000001</v>
      </c>
      <c r="T246">
        <v>166.2</v>
      </c>
      <c r="U246">
        <v>144</v>
      </c>
      <c r="V246">
        <v>131.69999999999999</v>
      </c>
      <c r="W246">
        <v>142.19999999999999</v>
      </c>
      <c r="X246">
        <v>150.1</v>
      </c>
      <c r="Y246">
        <v>129.4</v>
      </c>
      <c r="Z246">
        <v>137.19999999999999</v>
      </c>
      <c r="AA246">
        <v>139.80000000000001</v>
      </c>
      <c r="AB246">
        <v>120.1</v>
      </c>
      <c r="AC246">
        <v>134</v>
      </c>
      <c r="AD246">
        <v>148</v>
      </c>
      <c r="AE246">
        <v>132.6</v>
      </c>
      <c r="AF246">
        <v>133.30000000000001</v>
      </c>
      <c r="AG246">
        <v>141.5</v>
      </c>
      <c r="AH246">
        <f t="shared" si="7"/>
        <v>3620.1</v>
      </c>
    </row>
    <row r="247" spans="1:34" hidden="1" x14ac:dyDescent="0.3">
      <c r="A247" t="s">
        <v>33</v>
      </c>
      <c r="B247">
        <v>2019</v>
      </c>
      <c r="C247" t="s">
        <v>39</v>
      </c>
      <c r="D247" t="str">
        <f t="shared" si="13"/>
        <v>June</v>
      </c>
      <c r="E247" t="s">
        <v>39</v>
      </c>
      <c r="F247" s="52">
        <v>43617</v>
      </c>
      <c r="G247">
        <v>140.69999999999999</v>
      </c>
      <c r="H247">
        <v>159.6</v>
      </c>
      <c r="I247">
        <v>140.4</v>
      </c>
      <c r="J247">
        <v>143.4</v>
      </c>
      <c r="K247">
        <v>118.6</v>
      </c>
      <c r="L247">
        <v>150.9</v>
      </c>
      <c r="M247">
        <v>169.8</v>
      </c>
      <c r="N247">
        <v>127.4</v>
      </c>
      <c r="O247">
        <v>111.8</v>
      </c>
      <c r="P247">
        <v>141</v>
      </c>
      <c r="Q247">
        <v>129</v>
      </c>
      <c r="R247">
        <v>155.1</v>
      </c>
      <c r="S247">
        <v>145.6</v>
      </c>
      <c r="T247">
        <v>166.7</v>
      </c>
      <c r="U247">
        <v>144.30000000000001</v>
      </c>
      <c r="V247">
        <v>131.69999999999999</v>
      </c>
      <c r="W247">
        <v>142.4</v>
      </c>
      <c r="X247">
        <v>149.4</v>
      </c>
      <c r="Y247">
        <v>130.5</v>
      </c>
      <c r="Z247">
        <v>137.4</v>
      </c>
      <c r="AA247">
        <v>140.30000000000001</v>
      </c>
      <c r="AB247">
        <v>119.6</v>
      </c>
      <c r="AC247">
        <v>134.30000000000001</v>
      </c>
      <c r="AD247">
        <v>148.9</v>
      </c>
      <c r="AE247">
        <v>133.69999999999999</v>
      </c>
      <c r="AF247">
        <v>133.6</v>
      </c>
      <c r="AG247">
        <v>142.1</v>
      </c>
      <c r="AH247">
        <f t="shared" si="7"/>
        <v>3646.1</v>
      </c>
    </row>
    <row r="248" spans="1:34" hidden="1" x14ac:dyDescent="0.3">
      <c r="A248" t="s">
        <v>33</v>
      </c>
      <c r="B248">
        <v>2019</v>
      </c>
      <c r="C248" t="s">
        <v>40</v>
      </c>
      <c r="D248" t="str">
        <f t="shared" si="13"/>
        <v>July</v>
      </c>
      <c r="E248" t="s">
        <v>40</v>
      </c>
      <c r="F248" s="52">
        <v>43647</v>
      </c>
      <c r="G248">
        <v>141.4</v>
      </c>
      <c r="H248">
        <v>160.19999999999999</v>
      </c>
      <c r="I248">
        <v>142.5</v>
      </c>
      <c r="J248">
        <v>144.1</v>
      </c>
      <c r="K248">
        <v>119.3</v>
      </c>
      <c r="L248">
        <v>154.69999999999999</v>
      </c>
      <c r="M248">
        <v>180.1</v>
      </c>
      <c r="N248">
        <v>128.9</v>
      </c>
      <c r="O248">
        <v>111.8</v>
      </c>
      <c r="P248">
        <v>141.6</v>
      </c>
      <c r="Q248">
        <v>129.5</v>
      </c>
      <c r="R248">
        <v>155.6</v>
      </c>
      <c r="S248">
        <v>147.69999999999999</v>
      </c>
      <c r="T248">
        <v>167.2</v>
      </c>
      <c r="U248">
        <v>144.69999999999999</v>
      </c>
      <c r="V248">
        <v>131.9</v>
      </c>
      <c r="W248">
        <v>142.69999999999999</v>
      </c>
      <c r="X248">
        <v>150.6</v>
      </c>
      <c r="Y248">
        <v>127</v>
      </c>
      <c r="Z248">
        <v>137.69999999999999</v>
      </c>
      <c r="AA248">
        <v>140.80000000000001</v>
      </c>
      <c r="AB248">
        <v>120.6</v>
      </c>
      <c r="AC248">
        <v>135</v>
      </c>
      <c r="AD248">
        <v>150.4</v>
      </c>
      <c r="AE248">
        <v>135.1</v>
      </c>
      <c r="AF248">
        <v>134.5</v>
      </c>
      <c r="AG248">
        <v>143.30000000000001</v>
      </c>
      <c r="AH248">
        <f t="shared" si="7"/>
        <v>3675.5999999999995</v>
      </c>
    </row>
    <row r="249" spans="1:34" hidden="1" x14ac:dyDescent="0.3">
      <c r="A249" t="s">
        <v>33</v>
      </c>
      <c r="B249">
        <v>2019</v>
      </c>
      <c r="C249" t="s">
        <v>41</v>
      </c>
      <c r="D249" t="str">
        <f t="shared" si="13"/>
        <v>August</v>
      </c>
      <c r="E249" t="s">
        <v>41</v>
      </c>
      <c r="F249" s="52">
        <v>43678</v>
      </c>
      <c r="G249">
        <v>142.1</v>
      </c>
      <c r="H249">
        <v>158.30000000000001</v>
      </c>
      <c r="I249">
        <v>140.80000000000001</v>
      </c>
      <c r="J249">
        <v>144.9</v>
      </c>
      <c r="K249">
        <v>119.9</v>
      </c>
      <c r="L249">
        <v>153.9</v>
      </c>
      <c r="M249">
        <v>189.1</v>
      </c>
      <c r="N249">
        <v>129.80000000000001</v>
      </c>
      <c r="O249">
        <v>112.7</v>
      </c>
      <c r="P249">
        <v>142.5</v>
      </c>
      <c r="Q249">
        <v>129.80000000000001</v>
      </c>
      <c r="R249">
        <v>156.19999999999999</v>
      </c>
      <c r="S249">
        <v>149.1</v>
      </c>
      <c r="T249">
        <v>167.9</v>
      </c>
      <c r="U249">
        <v>145</v>
      </c>
      <c r="V249">
        <v>132.19999999999999</v>
      </c>
      <c r="W249">
        <v>143</v>
      </c>
      <c r="X249">
        <v>151.6</v>
      </c>
      <c r="Y249">
        <v>125.5</v>
      </c>
      <c r="Z249">
        <v>138.1</v>
      </c>
      <c r="AA249">
        <v>141.5</v>
      </c>
      <c r="AB249">
        <v>120.8</v>
      </c>
      <c r="AC249">
        <v>135.4</v>
      </c>
      <c r="AD249">
        <v>151.5</v>
      </c>
      <c r="AE249">
        <v>137.80000000000001</v>
      </c>
      <c r="AF249">
        <v>135.30000000000001</v>
      </c>
      <c r="AG249">
        <v>144.19999999999999</v>
      </c>
      <c r="AH249">
        <f t="shared" si="7"/>
        <v>3694.7000000000003</v>
      </c>
    </row>
    <row r="250" spans="1:34" hidden="1" x14ac:dyDescent="0.3">
      <c r="A250" t="s">
        <v>33</v>
      </c>
      <c r="B250">
        <v>2019</v>
      </c>
      <c r="C250" t="s">
        <v>42</v>
      </c>
      <c r="D250" t="str">
        <f t="shared" si="13"/>
        <v>September</v>
      </c>
      <c r="E250" t="s">
        <v>42</v>
      </c>
      <c r="F250" s="52">
        <v>43709</v>
      </c>
      <c r="G250">
        <v>142.69999999999999</v>
      </c>
      <c r="H250">
        <v>158.69999999999999</v>
      </c>
      <c r="I250">
        <v>141.6</v>
      </c>
      <c r="J250">
        <v>144.9</v>
      </c>
      <c r="K250">
        <v>120.8</v>
      </c>
      <c r="L250">
        <v>149.80000000000001</v>
      </c>
      <c r="M250">
        <v>192.4</v>
      </c>
      <c r="N250">
        <v>130.30000000000001</v>
      </c>
      <c r="O250">
        <v>114</v>
      </c>
      <c r="P250">
        <v>143.80000000000001</v>
      </c>
      <c r="Q250">
        <v>130</v>
      </c>
      <c r="R250">
        <v>156.4</v>
      </c>
      <c r="S250">
        <v>149.5</v>
      </c>
      <c r="T250">
        <v>168.6</v>
      </c>
      <c r="U250">
        <v>145.30000000000001</v>
      </c>
      <c r="V250">
        <v>132.19999999999999</v>
      </c>
      <c r="W250">
        <v>143.30000000000001</v>
      </c>
      <c r="X250">
        <v>152.19999999999999</v>
      </c>
      <c r="Y250">
        <v>126.6</v>
      </c>
      <c r="Z250">
        <v>138.30000000000001</v>
      </c>
      <c r="AA250">
        <v>141.9</v>
      </c>
      <c r="AB250">
        <v>121.2</v>
      </c>
      <c r="AC250">
        <v>135.9</v>
      </c>
      <c r="AD250">
        <v>151.6</v>
      </c>
      <c r="AE250">
        <v>139</v>
      </c>
      <c r="AF250">
        <v>135.69999999999999</v>
      </c>
      <c r="AG250">
        <v>144.69999999999999</v>
      </c>
      <c r="AH250">
        <f t="shared" si="7"/>
        <v>3706.7</v>
      </c>
    </row>
    <row r="251" spans="1:34" hidden="1" x14ac:dyDescent="0.3">
      <c r="A251" t="s">
        <v>33</v>
      </c>
      <c r="B251">
        <v>2019</v>
      </c>
      <c r="C251" t="s">
        <v>43</v>
      </c>
      <c r="D251" t="str">
        <f t="shared" si="13"/>
        <v>October</v>
      </c>
      <c r="E251" t="s">
        <v>43</v>
      </c>
      <c r="F251" s="52">
        <v>43739</v>
      </c>
      <c r="G251">
        <v>143.5</v>
      </c>
      <c r="H251">
        <v>159.80000000000001</v>
      </c>
      <c r="I251">
        <v>144.69999999999999</v>
      </c>
      <c r="J251">
        <v>145.6</v>
      </c>
      <c r="K251">
        <v>121.1</v>
      </c>
      <c r="L251">
        <v>150.6</v>
      </c>
      <c r="M251">
        <v>207.2</v>
      </c>
      <c r="N251">
        <v>131.19999999999999</v>
      </c>
      <c r="O251">
        <v>114.8</v>
      </c>
      <c r="P251">
        <v>145.19999999999999</v>
      </c>
      <c r="Q251">
        <v>130.19999999999999</v>
      </c>
      <c r="R251">
        <v>156.80000000000001</v>
      </c>
      <c r="S251">
        <v>151.9</v>
      </c>
      <c r="T251">
        <v>169.3</v>
      </c>
      <c r="U251">
        <v>145.9</v>
      </c>
      <c r="V251">
        <v>132.4</v>
      </c>
      <c r="W251">
        <v>143.9</v>
      </c>
      <c r="X251">
        <v>153</v>
      </c>
      <c r="Y251">
        <v>128.9</v>
      </c>
      <c r="Z251">
        <v>138.69999999999999</v>
      </c>
      <c r="AA251">
        <v>142.4</v>
      </c>
      <c r="AB251">
        <v>121.5</v>
      </c>
      <c r="AC251">
        <v>136.19999999999999</v>
      </c>
      <c r="AD251">
        <v>151.69999999999999</v>
      </c>
      <c r="AE251">
        <v>139.5</v>
      </c>
      <c r="AF251">
        <v>136</v>
      </c>
      <c r="AG251">
        <v>146</v>
      </c>
      <c r="AH251">
        <f t="shared" si="7"/>
        <v>3742</v>
      </c>
    </row>
    <row r="252" spans="1:34" hidden="1" x14ac:dyDescent="0.3">
      <c r="A252" t="s">
        <v>33</v>
      </c>
      <c r="B252">
        <v>2019</v>
      </c>
      <c r="C252" t="s">
        <v>45</v>
      </c>
      <c r="D252" t="str">
        <f t="shared" si="13"/>
        <v>November</v>
      </c>
      <c r="E252" t="s">
        <v>45</v>
      </c>
      <c r="F252" s="52">
        <v>43770</v>
      </c>
      <c r="G252">
        <v>144.1</v>
      </c>
      <c r="H252">
        <v>162.4</v>
      </c>
      <c r="I252">
        <v>148.4</v>
      </c>
      <c r="J252">
        <v>145.9</v>
      </c>
      <c r="K252">
        <v>121.5</v>
      </c>
      <c r="L252">
        <v>148.80000000000001</v>
      </c>
      <c r="M252">
        <v>215.7</v>
      </c>
      <c r="N252">
        <v>134.6</v>
      </c>
      <c r="O252">
        <v>115</v>
      </c>
      <c r="P252">
        <v>146.30000000000001</v>
      </c>
      <c r="Q252">
        <v>130.5</v>
      </c>
      <c r="R252">
        <v>157.19999999999999</v>
      </c>
      <c r="S252">
        <v>153.6</v>
      </c>
      <c r="T252">
        <v>169.9</v>
      </c>
      <c r="U252">
        <v>146.30000000000001</v>
      </c>
      <c r="V252">
        <v>132.6</v>
      </c>
      <c r="W252">
        <v>144.19999999999999</v>
      </c>
      <c r="X252">
        <v>153.5</v>
      </c>
      <c r="Y252">
        <v>132.19999999999999</v>
      </c>
      <c r="Z252">
        <v>139.1</v>
      </c>
      <c r="AA252">
        <v>142.80000000000001</v>
      </c>
      <c r="AB252">
        <v>121.7</v>
      </c>
      <c r="AC252">
        <v>136.69999999999999</v>
      </c>
      <c r="AD252">
        <v>151.80000000000001</v>
      </c>
      <c r="AE252">
        <v>139.80000000000001</v>
      </c>
      <c r="AF252">
        <v>136.30000000000001</v>
      </c>
      <c r="AG252">
        <v>147</v>
      </c>
      <c r="AH252">
        <f t="shared" si="7"/>
        <v>3770.8999999999996</v>
      </c>
    </row>
    <row r="253" spans="1:34" hidden="1" x14ac:dyDescent="0.3">
      <c r="A253" t="s">
        <v>33</v>
      </c>
      <c r="B253">
        <v>2019</v>
      </c>
      <c r="C253" t="s">
        <v>46</v>
      </c>
      <c r="D253" t="str">
        <f t="shared" si="13"/>
        <v>December</v>
      </c>
      <c r="E253" t="s">
        <v>46</v>
      </c>
      <c r="F253" s="52">
        <v>43800</v>
      </c>
      <c r="G253">
        <v>144.9</v>
      </c>
      <c r="H253">
        <v>164.5</v>
      </c>
      <c r="I253">
        <v>153.69999999999999</v>
      </c>
      <c r="J253">
        <v>147.5</v>
      </c>
      <c r="K253">
        <v>122.7</v>
      </c>
      <c r="L253">
        <v>147.19999999999999</v>
      </c>
      <c r="M253">
        <v>231.5</v>
      </c>
      <c r="N253">
        <v>137.19999999999999</v>
      </c>
      <c r="O253">
        <v>114.7</v>
      </c>
      <c r="P253">
        <v>148</v>
      </c>
      <c r="Q253">
        <v>130.80000000000001</v>
      </c>
      <c r="R253">
        <v>157.69999999999999</v>
      </c>
      <c r="S253">
        <v>156.30000000000001</v>
      </c>
      <c r="T253">
        <v>170.4</v>
      </c>
      <c r="U253">
        <v>146.80000000000001</v>
      </c>
      <c r="V253">
        <v>132.80000000000001</v>
      </c>
      <c r="W253">
        <v>144.6</v>
      </c>
      <c r="X253">
        <v>152.80000000000001</v>
      </c>
      <c r="Y253">
        <v>133.6</v>
      </c>
      <c r="Z253">
        <v>139.80000000000001</v>
      </c>
      <c r="AA253">
        <v>143.19999999999999</v>
      </c>
      <c r="AB253">
        <v>125.2</v>
      </c>
      <c r="AC253">
        <v>136.80000000000001</v>
      </c>
      <c r="AD253">
        <v>151.9</v>
      </c>
      <c r="AE253">
        <v>140.19999999999999</v>
      </c>
      <c r="AF253">
        <v>137.69999999999999</v>
      </c>
      <c r="AG253">
        <v>148.30000000000001</v>
      </c>
      <c r="AH253">
        <f t="shared" si="7"/>
        <v>3812.5</v>
      </c>
    </row>
    <row r="254" spans="1:34" hidden="1" x14ac:dyDescent="0.3">
      <c r="A254" t="s">
        <v>30</v>
      </c>
      <c r="B254">
        <v>2020</v>
      </c>
      <c r="C254" t="s">
        <v>31</v>
      </c>
      <c r="D254" t="str">
        <f t="shared" si="13"/>
        <v>January</v>
      </c>
      <c r="E254" t="s">
        <v>31</v>
      </c>
      <c r="F254" s="52">
        <v>43831</v>
      </c>
      <c r="G254" s="12">
        <v>143.69999999999999</v>
      </c>
      <c r="H254" s="12">
        <v>167.3</v>
      </c>
      <c r="I254" s="12">
        <v>153.5</v>
      </c>
      <c r="J254" s="12">
        <v>150.5</v>
      </c>
      <c r="K254" s="12">
        <v>132</v>
      </c>
      <c r="L254" s="12">
        <v>142.19999999999999</v>
      </c>
      <c r="M254" s="12">
        <v>191.5</v>
      </c>
      <c r="N254" s="12">
        <v>141.1</v>
      </c>
      <c r="O254" s="12">
        <v>113.8</v>
      </c>
      <c r="P254" s="12">
        <v>151.6</v>
      </c>
      <c r="Q254" s="12">
        <v>139.69999999999999</v>
      </c>
      <c r="R254" s="12">
        <v>158.69999999999999</v>
      </c>
      <c r="S254" s="12">
        <v>153</v>
      </c>
      <c r="T254" s="12">
        <v>168.6</v>
      </c>
      <c r="U254" s="12">
        <v>152.80000000000001</v>
      </c>
      <c r="V254" s="12">
        <v>147.4</v>
      </c>
      <c r="W254" s="12">
        <v>152.1</v>
      </c>
      <c r="X254" s="12">
        <v>153.9</v>
      </c>
      <c r="Y254" s="12">
        <v>150.4</v>
      </c>
      <c r="Z254" s="12">
        <v>151.69999999999999</v>
      </c>
      <c r="AA254" s="12">
        <v>155.69999999999999</v>
      </c>
      <c r="AB254" s="12">
        <v>136.30000000000001</v>
      </c>
      <c r="AC254" s="12">
        <v>150.1</v>
      </c>
      <c r="AD254" s="12">
        <v>161.69999999999999</v>
      </c>
      <c r="AE254" s="12">
        <v>142.5</v>
      </c>
      <c r="AF254" s="12">
        <v>148.1</v>
      </c>
      <c r="AG254" s="12">
        <v>151.9</v>
      </c>
      <c r="AH254">
        <f t="shared" si="7"/>
        <v>3909.8999999999996</v>
      </c>
    </row>
    <row r="255" spans="1:34" hidden="1" x14ac:dyDescent="0.3">
      <c r="A255" t="s">
        <v>30</v>
      </c>
      <c r="B255">
        <v>2020</v>
      </c>
      <c r="C255" t="s">
        <v>35</v>
      </c>
      <c r="D255" t="str">
        <f t="shared" si="13"/>
        <v>February</v>
      </c>
      <c r="E255" t="s">
        <v>35</v>
      </c>
      <c r="F255" s="52">
        <v>43862</v>
      </c>
      <c r="G255" s="12">
        <v>144.19999999999999</v>
      </c>
      <c r="H255" s="12">
        <v>167.5</v>
      </c>
      <c r="I255" s="12">
        <v>150.9</v>
      </c>
      <c r="J255" s="12">
        <v>150.9</v>
      </c>
      <c r="K255" s="12">
        <v>133.69999999999999</v>
      </c>
      <c r="L255" s="12">
        <v>140.69999999999999</v>
      </c>
      <c r="M255" s="12">
        <v>165.1</v>
      </c>
      <c r="N255" s="12">
        <v>141.80000000000001</v>
      </c>
      <c r="O255" s="12">
        <v>113.1</v>
      </c>
      <c r="P255" s="12">
        <v>152.80000000000001</v>
      </c>
      <c r="Q255" s="12">
        <v>140.1</v>
      </c>
      <c r="R255" s="12">
        <v>159.19999999999999</v>
      </c>
      <c r="S255" s="12">
        <v>149.80000000000001</v>
      </c>
      <c r="T255" s="12">
        <v>169.4</v>
      </c>
      <c r="U255" s="12">
        <v>153</v>
      </c>
      <c r="V255" s="12">
        <v>147.5</v>
      </c>
      <c r="W255" s="12">
        <v>152.30000000000001</v>
      </c>
      <c r="X255" s="12">
        <v>154.80000000000001</v>
      </c>
      <c r="Y255" s="12">
        <v>152.30000000000001</v>
      </c>
      <c r="Z255" s="12">
        <v>151.80000000000001</v>
      </c>
      <c r="AA255" s="12">
        <v>156.19999999999999</v>
      </c>
      <c r="AB255" s="12">
        <v>136</v>
      </c>
      <c r="AC255" s="12">
        <v>150.4</v>
      </c>
      <c r="AD255" s="12">
        <v>161.9</v>
      </c>
      <c r="AE255" s="12">
        <v>143.4</v>
      </c>
      <c r="AF255" s="12">
        <v>148.4</v>
      </c>
      <c r="AG255" s="12">
        <v>150.4</v>
      </c>
      <c r="AH255">
        <f t="shared" si="7"/>
        <v>3887.2000000000007</v>
      </c>
    </row>
    <row r="256" spans="1:34" hidden="1" x14ac:dyDescent="0.3">
      <c r="A256" t="s">
        <v>30</v>
      </c>
      <c r="B256">
        <v>2020</v>
      </c>
      <c r="C256" t="s">
        <v>36</v>
      </c>
      <c r="D256" t="str">
        <f t="shared" si="13"/>
        <v>March</v>
      </c>
      <c r="E256" t="s">
        <v>36</v>
      </c>
      <c r="F256" s="52">
        <v>43891</v>
      </c>
      <c r="G256" s="12">
        <v>144.4</v>
      </c>
      <c r="H256" s="12">
        <v>166.8</v>
      </c>
      <c r="I256" s="12">
        <v>147.6</v>
      </c>
      <c r="J256" s="12">
        <v>151.69999999999999</v>
      </c>
      <c r="K256" s="12">
        <v>133.30000000000001</v>
      </c>
      <c r="L256" s="12">
        <v>141.80000000000001</v>
      </c>
      <c r="M256" s="12">
        <v>152.30000000000001</v>
      </c>
      <c r="N256" s="12">
        <v>141.80000000000001</v>
      </c>
      <c r="O256" s="12">
        <v>112.6</v>
      </c>
      <c r="P256" s="12">
        <v>154</v>
      </c>
      <c r="Q256" s="12">
        <v>140.1</v>
      </c>
      <c r="R256" s="12">
        <v>160</v>
      </c>
      <c r="S256" s="12">
        <v>148.19999999999999</v>
      </c>
      <c r="T256" s="12">
        <v>170.5</v>
      </c>
      <c r="U256" s="12">
        <v>153.4</v>
      </c>
      <c r="V256" s="12">
        <v>147.6</v>
      </c>
      <c r="W256" s="12">
        <v>152.5</v>
      </c>
      <c r="X256" s="12">
        <v>154.5</v>
      </c>
      <c r="Y256" s="12">
        <v>153.4</v>
      </c>
      <c r="Z256" s="12">
        <v>151.5</v>
      </c>
      <c r="AA256" s="12">
        <v>156.69999999999999</v>
      </c>
      <c r="AB256" s="12">
        <v>135.80000000000001</v>
      </c>
      <c r="AC256" s="12">
        <v>151.19999999999999</v>
      </c>
      <c r="AD256" s="12">
        <v>161.19999999999999</v>
      </c>
      <c r="AE256" s="12">
        <v>145.1</v>
      </c>
      <c r="AF256" s="12">
        <v>148.6</v>
      </c>
      <c r="AG256" s="12">
        <v>149.80000000000001</v>
      </c>
      <c r="AH256">
        <f t="shared" si="7"/>
        <v>3876.599999999999</v>
      </c>
    </row>
    <row r="257" spans="1:34" hidden="1" x14ac:dyDescent="0.3">
      <c r="A257" t="s">
        <v>30</v>
      </c>
      <c r="B257">
        <v>2020</v>
      </c>
      <c r="C257" t="s">
        <v>37</v>
      </c>
      <c r="D257" t="str">
        <f t="shared" si="13"/>
        <v>April</v>
      </c>
      <c r="E257" t="s">
        <v>37</v>
      </c>
      <c r="F257" s="52">
        <v>43922</v>
      </c>
      <c r="G257" s="12">
        <v>147.19999999999999</v>
      </c>
      <c r="H257" s="12">
        <v>167.20000000000002</v>
      </c>
      <c r="I257" s="12">
        <v>146.9</v>
      </c>
      <c r="J257" s="12">
        <v>155.6</v>
      </c>
      <c r="K257" s="12">
        <v>137.1</v>
      </c>
      <c r="L257" s="12">
        <v>147.30000000000001</v>
      </c>
      <c r="M257" s="12">
        <v>162.69999999999999</v>
      </c>
      <c r="N257" s="12">
        <v>150.19999999999999</v>
      </c>
      <c r="O257" s="12">
        <v>119.8</v>
      </c>
      <c r="P257" s="12">
        <v>158.69999999999999</v>
      </c>
      <c r="Q257" s="12">
        <v>139.19999999999999</v>
      </c>
      <c r="R257" s="12">
        <v>159.29999999999998</v>
      </c>
      <c r="S257" s="12">
        <v>150.1</v>
      </c>
      <c r="T257" s="12">
        <v>169.5</v>
      </c>
      <c r="U257" s="12">
        <v>153.06666666666669</v>
      </c>
      <c r="V257" s="12">
        <v>147.5</v>
      </c>
      <c r="W257" s="12">
        <v>152.29999999999998</v>
      </c>
      <c r="X257" s="12">
        <v>155.6</v>
      </c>
      <c r="Y257" s="12">
        <v>148.4</v>
      </c>
      <c r="Z257" s="12">
        <v>151.66666666666666</v>
      </c>
      <c r="AA257" s="12">
        <v>156.19999999999999</v>
      </c>
      <c r="AB257" s="12">
        <v>136.03333333333333</v>
      </c>
      <c r="AC257" s="12">
        <v>150.56666666666666</v>
      </c>
      <c r="AD257" s="12">
        <v>161.6</v>
      </c>
      <c r="AE257" s="12">
        <v>143.66666666666666</v>
      </c>
      <c r="AF257" s="12">
        <v>148.36666666666667</v>
      </c>
      <c r="AG257" s="12">
        <v>150.70000000000002</v>
      </c>
      <c r="AH257">
        <f t="shared" si="7"/>
        <v>3915.7666666666664</v>
      </c>
    </row>
    <row r="258" spans="1:34" hidden="1" x14ac:dyDescent="0.3">
      <c r="A258" t="s">
        <v>30</v>
      </c>
      <c r="B258">
        <v>2020</v>
      </c>
      <c r="C258" t="s">
        <v>38</v>
      </c>
      <c r="D258" t="str">
        <f t="shared" si="13"/>
        <v>May</v>
      </c>
      <c r="E258" t="s">
        <v>38</v>
      </c>
      <c r="F258" s="52">
        <v>43952</v>
      </c>
      <c r="G258" s="12">
        <v>144.875</v>
      </c>
      <c r="H258" s="12">
        <v>167.20000000000002</v>
      </c>
      <c r="I258" s="12">
        <v>149.72499999999999</v>
      </c>
      <c r="J258" s="12">
        <v>152.17499999999998</v>
      </c>
      <c r="K258" s="12">
        <v>134.02500000000001</v>
      </c>
      <c r="L258" s="12">
        <v>143</v>
      </c>
      <c r="M258" s="12">
        <v>167.9</v>
      </c>
      <c r="N258" s="12">
        <v>143.72499999999999</v>
      </c>
      <c r="O258" s="12">
        <v>114.825</v>
      </c>
      <c r="P258" s="12">
        <v>154.27499999999998</v>
      </c>
      <c r="Q258" s="12">
        <v>139.77499999999998</v>
      </c>
      <c r="R258" s="12">
        <v>159.29999999999998</v>
      </c>
      <c r="S258" s="12">
        <v>150.27500000000001</v>
      </c>
      <c r="T258" s="12">
        <v>169.5</v>
      </c>
      <c r="U258" s="12">
        <v>153.06666666666669</v>
      </c>
      <c r="V258" s="12">
        <v>147.5</v>
      </c>
      <c r="W258" s="12">
        <v>152.29999999999998</v>
      </c>
      <c r="X258" s="12">
        <v>154.70000000000002</v>
      </c>
      <c r="Y258" s="12">
        <v>151.125</v>
      </c>
      <c r="Z258" s="12">
        <v>151.66666666666666</v>
      </c>
      <c r="AA258" s="12">
        <v>156.19999999999999</v>
      </c>
      <c r="AB258" s="12">
        <v>136.03333333333333</v>
      </c>
      <c r="AC258" s="12">
        <v>150.56666666666666</v>
      </c>
      <c r="AD258" s="12">
        <v>161.6</v>
      </c>
      <c r="AE258" s="12">
        <v>143.66666666666666</v>
      </c>
      <c r="AF258" s="12">
        <v>148.36666666666667</v>
      </c>
      <c r="AG258" s="12">
        <v>150.70000000000002</v>
      </c>
      <c r="AH258">
        <f t="shared" si="7"/>
        <v>3897.3666666666659</v>
      </c>
    </row>
    <row r="259" spans="1:34" hidden="1" x14ac:dyDescent="0.3">
      <c r="A259" t="s">
        <v>30</v>
      </c>
      <c r="B259">
        <v>2020</v>
      </c>
      <c r="C259" t="s">
        <v>39</v>
      </c>
      <c r="D259" t="str">
        <f t="shared" si="13"/>
        <v>June</v>
      </c>
      <c r="E259" t="s">
        <v>39</v>
      </c>
      <c r="F259" s="52">
        <v>43983</v>
      </c>
      <c r="G259" s="12">
        <v>148.19999999999999</v>
      </c>
      <c r="H259" s="12">
        <v>190.3</v>
      </c>
      <c r="I259" s="12">
        <v>149.4</v>
      </c>
      <c r="J259" s="12">
        <v>153.30000000000001</v>
      </c>
      <c r="K259" s="12">
        <v>138.19999999999999</v>
      </c>
      <c r="L259" s="12">
        <v>143.19999999999999</v>
      </c>
      <c r="M259" s="12">
        <v>148.9</v>
      </c>
      <c r="N259" s="12">
        <v>150.30000000000001</v>
      </c>
      <c r="O259" s="12">
        <v>113.2</v>
      </c>
      <c r="P259" s="12">
        <v>159.80000000000001</v>
      </c>
      <c r="Q259" s="12">
        <v>142.1</v>
      </c>
      <c r="R259" s="12">
        <v>161.80000000000001</v>
      </c>
      <c r="S259" s="12">
        <v>152.30000000000001</v>
      </c>
      <c r="T259" s="12">
        <v>182.4</v>
      </c>
      <c r="U259" s="12">
        <v>154.69999999999999</v>
      </c>
      <c r="V259" s="12">
        <v>150</v>
      </c>
      <c r="W259" s="12">
        <v>154.1</v>
      </c>
      <c r="X259" s="12">
        <v>154.69999999999999</v>
      </c>
      <c r="Y259" s="12">
        <v>144.9</v>
      </c>
      <c r="Z259" s="12">
        <v>151.69999999999999</v>
      </c>
      <c r="AA259" s="12">
        <v>158.19999999999999</v>
      </c>
      <c r="AB259" s="12">
        <v>141.4</v>
      </c>
      <c r="AC259" s="12">
        <v>153.19999999999999</v>
      </c>
      <c r="AD259" s="12">
        <v>161.80000000000001</v>
      </c>
      <c r="AE259" s="12">
        <v>151.19999999999999</v>
      </c>
      <c r="AF259" s="12">
        <v>151.69999999999999</v>
      </c>
      <c r="AG259" s="12">
        <v>152.69999999999999</v>
      </c>
      <c r="AH259">
        <f t="shared" ref="AH259:AH322" si="14">SUM(G259:AF259)</f>
        <v>3960.9999999999991</v>
      </c>
    </row>
    <row r="260" spans="1:34" hidden="1" x14ac:dyDescent="0.3">
      <c r="A260" t="s">
        <v>30</v>
      </c>
      <c r="B260">
        <v>2020</v>
      </c>
      <c r="C260" t="s">
        <v>40</v>
      </c>
      <c r="D260" t="str">
        <f t="shared" si="13"/>
        <v>July</v>
      </c>
      <c r="E260" t="s">
        <v>40</v>
      </c>
      <c r="F260" s="52">
        <v>44013</v>
      </c>
      <c r="G260" s="12">
        <v>148.19999999999999</v>
      </c>
      <c r="H260" s="12">
        <v>190.3</v>
      </c>
      <c r="I260" s="12">
        <v>149.4</v>
      </c>
      <c r="J260" s="12">
        <v>153.30000000000001</v>
      </c>
      <c r="K260" s="12">
        <v>138.19999999999999</v>
      </c>
      <c r="L260" s="12">
        <v>143.19999999999999</v>
      </c>
      <c r="M260" s="12">
        <v>148.9</v>
      </c>
      <c r="N260" s="12">
        <v>150.30000000000001</v>
      </c>
      <c r="O260" s="12">
        <v>113.2</v>
      </c>
      <c r="P260" s="12">
        <v>159.80000000000001</v>
      </c>
      <c r="Q260" s="12">
        <v>142.1</v>
      </c>
      <c r="R260" s="12">
        <v>161.80000000000001</v>
      </c>
      <c r="S260" s="12">
        <v>152.30000000000001</v>
      </c>
      <c r="T260" s="12">
        <v>182.4</v>
      </c>
      <c r="U260" s="12">
        <v>154.69999999999999</v>
      </c>
      <c r="V260" s="12">
        <v>150</v>
      </c>
      <c r="W260" s="12">
        <v>154.1</v>
      </c>
      <c r="X260" s="12">
        <v>154.69999999999999</v>
      </c>
      <c r="Y260" s="12">
        <v>144.9</v>
      </c>
      <c r="Z260" s="12">
        <v>151.69999999999999</v>
      </c>
      <c r="AA260" s="12">
        <v>158.19999999999999</v>
      </c>
      <c r="AB260" s="12">
        <v>141.4</v>
      </c>
      <c r="AC260" s="12">
        <v>153.19999999999999</v>
      </c>
      <c r="AD260" s="12">
        <v>161.80000000000001</v>
      </c>
      <c r="AE260" s="12">
        <v>151.19999999999999</v>
      </c>
      <c r="AF260" s="12">
        <v>151.69999999999999</v>
      </c>
      <c r="AG260" s="12">
        <v>152.69999999999999</v>
      </c>
      <c r="AH260">
        <f t="shared" si="14"/>
        <v>3960.9999999999991</v>
      </c>
    </row>
    <row r="261" spans="1:34" hidden="1" x14ac:dyDescent="0.3">
      <c r="A261" t="s">
        <v>30</v>
      </c>
      <c r="B261">
        <v>2020</v>
      </c>
      <c r="C261" t="s">
        <v>41</v>
      </c>
      <c r="D261" t="str">
        <f t="shared" si="13"/>
        <v>August</v>
      </c>
      <c r="E261" t="s">
        <v>41</v>
      </c>
      <c r="F261" s="52">
        <v>44044</v>
      </c>
      <c r="G261" s="12">
        <v>147.6</v>
      </c>
      <c r="H261" s="12">
        <v>187.2</v>
      </c>
      <c r="I261" s="12">
        <v>148.4</v>
      </c>
      <c r="J261" s="12">
        <v>153.30000000000001</v>
      </c>
      <c r="K261" s="12">
        <v>139.80000000000001</v>
      </c>
      <c r="L261" s="12">
        <v>146.9</v>
      </c>
      <c r="M261" s="12">
        <v>171</v>
      </c>
      <c r="N261" s="12">
        <v>149.9</v>
      </c>
      <c r="O261" s="12">
        <v>114.2</v>
      </c>
      <c r="P261" s="12">
        <v>160</v>
      </c>
      <c r="Q261" s="12">
        <v>143.5</v>
      </c>
      <c r="R261" s="12">
        <v>161.5</v>
      </c>
      <c r="S261" s="12">
        <v>155.30000000000001</v>
      </c>
      <c r="T261" s="12">
        <v>180.9</v>
      </c>
      <c r="U261" s="12">
        <v>155.1</v>
      </c>
      <c r="V261" s="12">
        <v>149.30000000000001</v>
      </c>
      <c r="W261" s="12">
        <v>154.30000000000001</v>
      </c>
      <c r="X261" s="12">
        <v>155.5</v>
      </c>
      <c r="Y261" s="12">
        <v>145.80000000000001</v>
      </c>
      <c r="Z261" s="12">
        <v>151.9</v>
      </c>
      <c r="AA261" s="12">
        <v>158.80000000000001</v>
      </c>
      <c r="AB261" s="12">
        <v>143.6</v>
      </c>
      <c r="AC261" s="12">
        <v>152.19999999999999</v>
      </c>
      <c r="AD261" s="12">
        <v>162.69999999999999</v>
      </c>
      <c r="AE261" s="12">
        <v>153.6</v>
      </c>
      <c r="AF261" s="12">
        <v>153</v>
      </c>
      <c r="AG261" s="12">
        <v>154.69999999999999</v>
      </c>
      <c r="AH261">
        <f t="shared" si="14"/>
        <v>3995.3</v>
      </c>
    </row>
    <row r="262" spans="1:34" hidden="1" x14ac:dyDescent="0.3">
      <c r="A262" t="s">
        <v>30</v>
      </c>
      <c r="B262">
        <v>2020</v>
      </c>
      <c r="C262" t="s">
        <v>42</v>
      </c>
      <c r="D262" t="str">
        <f t="shared" si="13"/>
        <v>September</v>
      </c>
      <c r="E262" t="s">
        <v>42</v>
      </c>
      <c r="F262" s="52">
        <v>44075</v>
      </c>
      <c r="G262" s="12">
        <v>146.9</v>
      </c>
      <c r="H262" s="12">
        <v>183.9</v>
      </c>
      <c r="I262" s="12">
        <v>149.5</v>
      </c>
      <c r="J262" s="12">
        <v>153.4</v>
      </c>
      <c r="K262" s="12">
        <v>140.4</v>
      </c>
      <c r="L262" s="12">
        <v>147</v>
      </c>
      <c r="M262" s="12">
        <v>178.8</v>
      </c>
      <c r="N262" s="12">
        <v>149.30000000000001</v>
      </c>
      <c r="O262" s="12">
        <v>115.1</v>
      </c>
      <c r="P262" s="12">
        <v>160</v>
      </c>
      <c r="Q262" s="12">
        <v>145.4</v>
      </c>
      <c r="R262" s="12">
        <v>161.6</v>
      </c>
      <c r="S262" s="12">
        <v>156.1</v>
      </c>
      <c r="T262" s="12">
        <v>182.9</v>
      </c>
      <c r="U262" s="12">
        <v>155.4</v>
      </c>
      <c r="V262" s="12">
        <v>149.9</v>
      </c>
      <c r="W262" s="12">
        <v>154.6</v>
      </c>
      <c r="X262" s="12">
        <v>156.30000000000001</v>
      </c>
      <c r="Y262" s="12">
        <v>146.4</v>
      </c>
      <c r="Z262" s="12">
        <v>151.6</v>
      </c>
      <c r="AA262" s="12">
        <v>159.1</v>
      </c>
      <c r="AB262" s="12">
        <v>144.6</v>
      </c>
      <c r="AC262" s="12">
        <v>152.80000000000001</v>
      </c>
      <c r="AD262" s="12">
        <v>161.1</v>
      </c>
      <c r="AE262" s="12">
        <v>157.4</v>
      </c>
      <c r="AF262" s="12">
        <v>153.69999999999999</v>
      </c>
      <c r="AG262" s="12">
        <v>155.4</v>
      </c>
      <c r="AH262">
        <f t="shared" si="14"/>
        <v>4013.2</v>
      </c>
    </row>
    <row r="263" spans="1:34" hidden="1" x14ac:dyDescent="0.3">
      <c r="A263" t="s">
        <v>30</v>
      </c>
      <c r="B263">
        <v>2020</v>
      </c>
      <c r="C263" t="s">
        <v>43</v>
      </c>
      <c r="D263" t="str">
        <f t="shared" si="13"/>
        <v>October</v>
      </c>
      <c r="E263" t="s">
        <v>43</v>
      </c>
      <c r="F263" s="52">
        <v>44105</v>
      </c>
      <c r="G263" s="12">
        <v>146</v>
      </c>
      <c r="H263" s="12">
        <v>186.3</v>
      </c>
      <c r="I263" s="12">
        <v>159.19999999999999</v>
      </c>
      <c r="J263" s="12">
        <v>153.6</v>
      </c>
      <c r="K263" s="12">
        <v>142.6</v>
      </c>
      <c r="L263" s="12">
        <v>147.19999999999999</v>
      </c>
      <c r="M263" s="12">
        <v>200.6</v>
      </c>
      <c r="N263" s="12">
        <v>150.30000000000001</v>
      </c>
      <c r="O263" s="12">
        <v>115.3</v>
      </c>
      <c r="P263" s="12">
        <v>160.9</v>
      </c>
      <c r="Q263" s="12">
        <v>147.4</v>
      </c>
      <c r="R263" s="12">
        <v>161.9</v>
      </c>
      <c r="S263" s="12">
        <v>159.6</v>
      </c>
      <c r="T263" s="12">
        <v>182.7</v>
      </c>
      <c r="U263" s="12">
        <v>155.69999999999999</v>
      </c>
      <c r="V263" s="12">
        <v>150.6</v>
      </c>
      <c r="W263" s="12">
        <v>155</v>
      </c>
      <c r="X263" s="12">
        <v>156.5</v>
      </c>
      <c r="Y263" s="12">
        <v>146.80000000000001</v>
      </c>
      <c r="Z263" s="12">
        <v>152</v>
      </c>
      <c r="AA263" s="12">
        <v>159.5</v>
      </c>
      <c r="AB263" s="12">
        <v>146.4</v>
      </c>
      <c r="AC263" s="12">
        <v>152.4</v>
      </c>
      <c r="AD263" s="12">
        <v>162.5</v>
      </c>
      <c r="AE263" s="12">
        <v>156.19999999999999</v>
      </c>
      <c r="AF263" s="12">
        <v>154.30000000000001</v>
      </c>
      <c r="AG263" s="12">
        <v>157.5</v>
      </c>
      <c r="AH263">
        <f t="shared" si="14"/>
        <v>4061.5</v>
      </c>
    </row>
    <row r="264" spans="1:34" hidden="1" x14ac:dyDescent="0.3">
      <c r="A264" t="s">
        <v>30</v>
      </c>
      <c r="B264">
        <v>2020</v>
      </c>
      <c r="C264" t="s">
        <v>45</v>
      </c>
      <c r="D264" t="str">
        <f t="shared" si="13"/>
        <v>November</v>
      </c>
      <c r="E264" t="s">
        <v>45</v>
      </c>
      <c r="F264" s="52">
        <v>44136</v>
      </c>
      <c r="G264" s="12">
        <v>145.4</v>
      </c>
      <c r="H264" s="12">
        <v>188.6</v>
      </c>
      <c r="I264" s="12">
        <v>171.6</v>
      </c>
      <c r="J264" s="12">
        <v>153.80000000000001</v>
      </c>
      <c r="K264" s="12">
        <v>145.4</v>
      </c>
      <c r="L264" s="12">
        <v>146.5</v>
      </c>
      <c r="M264" s="12">
        <v>222.2</v>
      </c>
      <c r="N264" s="12">
        <v>155.9</v>
      </c>
      <c r="O264" s="12">
        <v>114.9</v>
      </c>
      <c r="P264" s="12">
        <v>162</v>
      </c>
      <c r="Q264" s="12">
        <v>150</v>
      </c>
      <c r="R264" s="12">
        <v>162.69999999999999</v>
      </c>
      <c r="S264" s="12">
        <v>163.4</v>
      </c>
      <c r="T264" s="12">
        <v>183.4</v>
      </c>
      <c r="U264" s="12">
        <v>156.30000000000001</v>
      </c>
      <c r="V264" s="12">
        <v>151</v>
      </c>
      <c r="W264" s="12">
        <v>155.5</v>
      </c>
      <c r="X264" s="12">
        <v>158</v>
      </c>
      <c r="Y264" s="12">
        <v>147.5</v>
      </c>
      <c r="Z264" s="12">
        <v>152.80000000000001</v>
      </c>
      <c r="AA264" s="12">
        <v>160.4</v>
      </c>
      <c r="AB264" s="12">
        <v>146.1</v>
      </c>
      <c r="AC264" s="12">
        <v>153.6</v>
      </c>
      <c r="AD264" s="12">
        <v>161.6</v>
      </c>
      <c r="AE264" s="12">
        <v>156.19999999999999</v>
      </c>
      <c r="AF264" s="12">
        <v>154.5</v>
      </c>
      <c r="AG264" s="12">
        <v>159.80000000000001</v>
      </c>
      <c r="AH264">
        <f t="shared" si="14"/>
        <v>4119.3</v>
      </c>
    </row>
    <row r="265" spans="1:34" hidden="1" x14ac:dyDescent="0.3">
      <c r="A265" t="s">
        <v>30</v>
      </c>
      <c r="B265">
        <v>2020</v>
      </c>
      <c r="C265" t="s">
        <v>46</v>
      </c>
      <c r="D265" t="str">
        <f t="shared" si="13"/>
        <v>December</v>
      </c>
      <c r="E265" t="s">
        <v>46</v>
      </c>
      <c r="F265" s="52">
        <v>44166</v>
      </c>
      <c r="G265" s="12">
        <v>144.6</v>
      </c>
      <c r="H265" s="12">
        <v>188.5</v>
      </c>
      <c r="I265" s="12">
        <v>173.4</v>
      </c>
      <c r="J265" s="12">
        <v>154</v>
      </c>
      <c r="K265" s="12">
        <v>150</v>
      </c>
      <c r="L265" s="12">
        <v>145.9</v>
      </c>
      <c r="M265" s="12">
        <v>225.2</v>
      </c>
      <c r="N265" s="12">
        <v>159.5</v>
      </c>
      <c r="O265" s="12">
        <v>114.4</v>
      </c>
      <c r="P265" s="12">
        <v>163.5</v>
      </c>
      <c r="Q265" s="12">
        <v>153.4</v>
      </c>
      <c r="R265" s="12">
        <v>163.6</v>
      </c>
      <c r="S265" s="12">
        <v>164.5</v>
      </c>
      <c r="T265" s="12">
        <v>183.6</v>
      </c>
      <c r="U265" s="12">
        <v>157</v>
      </c>
      <c r="V265" s="12">
        <v>151.6</v>
      </c>
      <c r="W265" s="12">
        <v>156.30000000000001</v>
      </c>
      <c r="X265" s="12">
        <v>158.4</v>
      </c>
      <c r="Y265" s="12">
        <v>148.69999999999999</v>
      </c>
      <c r="Z265" s="12">
        <v>153.4</v>
      </c>
      <c r="AA265" s="12">
        <v>161.6</v>
      </c>
      <c r="AB265" s="12">
        <v>146.4</v>
      </c>
      <c r="AC265" s="12">
        <v>153.9</v>
      </c>
      <c r="AD265" s="12">
        <v>162.9</v>
      </c>
      <c r="AE265" s="12">
        <v>156.6</v>
      </c>
      <c r="AF265" s="12">
        <v>155.19999999999999</v>
      </c>
      <c r="AG265" s="12">
        <v>160.69999999999999</v>
      </c>
      <c r="AH265">
        <f t="shared" si="14"/>
        <v>4146.1000000000004</v>
      </c>
    </row>
    <row r="266" spans="1:34" x14ac:dyDescent="0.3">
      <c r="A266" t="s">
        <v>34</v>
      </c>
      <c r="B266">
        <v>2020</v>
      </c>
      <c r="C266" t="s">
        <v>31</v>
      </c>
      <c r="D266" t="str">
        <f t="shared" si="13"/>
        <v>January</v>
      </c>
      <c r="E266" t="s">
        <v>31</v>
      </c>
      <c r="F266" s="52">
        <v>43831</v>
      </c>
      <c r="G266" s="12">
        <v>144.30000000000001</v>
      </c>
      <c r="H266" s="12">
        <v>167.4</v>
      </c>
      <c r="I266" s="12">
        <v>154.9</v>
      </c>
      <c r="J266" s="12">
        <v>150.1</v>
      </c>
      <c r="K266" s="12">
        <v>129.9</v>
      </c>
      <c r="L266" s="12">
        <v>143.19999999999999</v>
      </c>
      <c r="M266" s="12">
        <v>197</v>
      </c>
      <c r="N266" s="12">
        <v>140.4</v>
      </c>
      <c r="O266" s="12">
        <v>114.1</v>
      </c>
      <c r="P266" s="12">
        <v>150.9</v>
      </c>
      <c r="Q266" s="12">
        <v>136.1</v>
      </c>
      <c r="R266" s="12">
        <v>158.6</v>
      </c>
      <c r="S266" s="12">
        <v>153.5</v>
      </c>
      <c r="T266" s="12">
        <v>169.2</v>
      </c>
      <c r="U266" s="12">
        <v>150.5</v>
      </c>
      <c r="V266" s="12">
        <v>141.5</v>
      </c>
      <c r="W266" s="12">
        <v>149.19999999999999</v>
      </c>
      <c r="X266" s="12">
        <v>153.9</v>
      </c>
      <c r="Y266" s="12">
        <v>144.6</v>
      </c>
      <c r="Z266" s="12">
        <v>146.19999999999999</v>
      </c>
      <c r="AA266" s="12">
        <v>151.19999999999999</v>
      </c>
      <c r="AB266" s="12">
        <v>130.9</v>
      </c>
      <c r="AC266" s="12">
        <v>142.80000000000001</v>
      </c>
      <c r="AD266" s="12">
        <v>156.1</v>
      </c>
      <c r="AE266" s="12">
        <v>142.30000000000001</v>
      </c>
      <c r="AF266" s="12">
        <v>143.4</v>
      </c>
      <c r="AG266" s="12">
        <v>150.19999999999999</v>
      </c>
      <c r="AH266">
        <f t="shared" si="14"/>
        <v>3862.2</v>
      </c>
    </row>
    <row r="267" spans="1:34" x14ac:dyDescent="0.3">
      <c r="A267" t="s">
        <v>34</v>
      </c>
      <c r="B267">
        <v>2020</v>
      </c>
      <c r="C267" t="s">
        <v>35</v>
      </c>
      <c r="D267" t="str">
        <f t="shared" si="13"/>
        <v>February</v>
      </c>
      <c r="E267" t="s">
        <v>35</v>
      </c>
      <c r="F267" s="52">
        <v>43862</v>
      </c>
      <c r="G267" s="12">
        <v>144.80000000000001</v>
      </c>
      <c r="H267" s="12">
        <v>167.5</v>
      </c>
      <c r="I267" s="12">
        <v>151.80000000000001</v>
      </c>
      <c r="J267" s="12">
        <v>150.80000000000001</v>
      </c>
      <c r="K267" s="12">
        <v>131.4</v>
      </c>
      <c r="L267" s="12">
        <v>141.80000000000001</v>
      </c>
      <c r="M267" s="12">
        <v>170.7</v>
      </c>
      <c r="N267" s="12">
        <v>141.1</v>
      </c>
      <c r="O267" s="12">
        <v>113.6</v>
      </c>
      <c r="P267" s="12">
        <v>152</v>
      </c>
      <c r="Q267" s="12">
        <v>136.5</v>
      </c>
      <c r="R267" s="12">
        <v>159.1</v>
      </c>
      <c r="S267" s="12">
        <v>150.5</v>
      </c>
      <c r="T267" s="12">
        <v>170.1</v>
      </c>
      <c r="U267" s="12">
        <v>150.80000000000001</v>
      </c>
      <c r="V267" s="12">
        <v>141.69999999999999</v>
      </c>
      <c r="W267" s="12">
        <v>149.5</v>
      </c>
      <c r="X267" s="12">
        <v>154.80000000000001</v>
      </c>
      <c r="Y267" s="12">
        <v>147.19999999999999</v>
      </c>
      <c r="Z267" s="12">
        <v>146.4</v>
      </c>
      <c r="AA267" s="12">
        <v>151.69999999999999</v>
      </c>
      <c r="AB267" s="12">
        <v>130.30000000000001</v>
      </c>
      <c r="AC267" s="12">
        <v>143.19999999999999</v>
      </c>
      <c r="AD267" s="12">
        <v>156.19999999999999</v>
      </c>
      <c r="AE267" s="12">
        <v>143.4</v>
      </c>
      <c r="AF267" s="12">
        <v>143.6</v>
      </c>
      <c r="AG267" s="12">
        <v>149.1</v>
      </c>
      <c r="AH267">
        <f t="shared" si="14"/>
        <v>3840.4999999999995</v>
      </c>
    </row>
    <row r="268" spans="1:34" x14ac:dyDescent="0.3">
      <c r="A268" t="s">
        <v>34</v>
      </c>
      <c r="B268">
        <v>2020</v>
      </c>
      <c r="C268" t="s">
        <v>36</v>
      </c>
      <c r="D268" t="str">
        <f t="shared" si="13"/>
        <v>March</v>
      </c>
      <c r="E268" t="s">
        <v>36</v>
      </c>
      <c r="F268" s="52">
        <v>43891</v>
      </c>
      <c r="G268" s="12">
        <v>145.1</v>
      </c>
      <c r="H268" s="12">
        <v>167</v>
      </c>
      <c r="I268" s="12">
        <v>148.1</v>
      </c>
      <c r="J268" s="12">
        <v>151.5</v>
      </c>
      <c r="K268" s="12">
        <v>131.19999999999999</v>
      </c>
      <c r="L268" s="12">
        <v>142.5</v>
      </c>
      <c r="M268" s="12">
        <v>157.30000000000001</v>
      </c>
      <c r="N268" s="12">
        <v>141.1</v>
      </c>
      <c r="O268" s="12">
        <v>113.2</v>
      </c>
      <c r="P268" s="12">
        <v>153.19999999999999</v>
      </c>
      <c r="Q268" s="12">
        <v>136.69999999999999</v>
      </c>
      <c r="R268" s="12">
        <v>159.6</v>
      </c>
      <c r="S268" s="12">
        <v>148.9</v>
      </c>
      <c r="T268" s="12">
        <v>171.2</v>
      </c>
      <c r="U268" s="12">
        <v>151.19999999999999</v>
      </c>
      <c r="V268" s="12">
        <v>141.9</v>
      </c>
      <c r="W268" s="12">
        <v>149.80000000000001</v>
      </c>
      <c r="X268" s="12">
        <v>154.5</v>
      </c>
      <c r="Y268" s="12">
        <v>148.9</v>
      </c>
      <c r="Z268" s="12">
        <v>146.4</v>
      </c>
      <c r="AA268" s="12">
        <v>152.30000000000001</v>
      </c>
      <c r="AB268" s="12">
        <v>129.9</v>
      </c>
      <c r="AC268" s="12">
        <v>143.69999999999999</v>
      </c>
      <c r="AD268" s="12">
        <v>156.1</v>
      </c>
      <c r="AE268" s="12">
        <v>145.19999999999999</v>
      </c>
      <c r="AF268" s="12">
        <v>143.80000000000001</v>
      </c>
      <c r="AG268" s="12">
        <v>148.6</v>
      </c>
      <c r="AH268">
        <f t="shared" si="14"/>
        <v>3830.3</v>
      </c>
    </row>
    <row r="269" spans="1:34" x14ac:dyDescent="0.3">
      <c r="A269" t="s">
        <v>34</v>
      </c>
      <c r="B269">
        <v>2020</v>
      </c>
      <c r="C269" t="s">
        <v>37</v>
      </c>
      <c r="D269" t="str">
        <f t="shared" si="13"/>
        <v>April</v>
      </c>
      <c r="E269" t="s">
        <v>37</v>
      </c>
      <c r="F269" s="52">
        <v>43922</v>
      </c>
      <c r="G269" s="12">
        <v>148.69999999999999</v>
      </c>
      <c r="H269" s="12">
        <v>167.29999999999998</v>
      </c>
      <c r="I269" s="12">
        <v>148.80000000000001</v>
      </c>
      <c r="J269" s="12">
        <v>155.6</v>
      </c>
      <c r="K269" s="12">
        <v>135.1</v>
      </c>
      <c r="L269" s="12">
        <v>149.9</v>
      </c>
      <c r="M269" s="12">
        <v>168.6</v>
      </c>
      <c r="N269" s="12">
        <v>150.4</v>
      </c>
      <c r="O269" s="12">
        <v>120.3</v>
      </c>
      <c r="P269" s="12">
        <v>157.1</v>
      </c>
      <c r="Q269" s="12">
        <v>136.80000000000001</v>
      </c>
      <c r="R269" s="12">
        <v>159.1</v>
      </c>
      <c r="S269" s="12">
        <v>150.96666666666667</v>
      </c>
      <c r="T269" s="12">
        <v>170.16666666666666</v>
      </c>
      <c r="U269" s="12">
        <v>150.83333333333334</v>
      </c>
      <c r="V269" s="12">
        <v>141.70000000000002</v>
      </c>
      <c r="W269" s="12">
        <v>149.5</v>
      </c>
      <c r="X269" s="12">
        <v>155.6</v>
      </c>
      <c r="Y269" s="12">
        <v>144.1</v>
      </c>
      <c r="Z269" s="12">
        <v>146.33333333333334</v>
      </c>
      <c r="AA269" s="12">
        <v>150.69999999999999</v>
      </c>
      <c r="AB269" s="12">
        <v>130.36666666666667</v>
      </c>
      <c r="AC269" s="12">
        <v>143.23333333333332</v>
      </c>
      <c r="AD269" s="12">
        <v>156.13333333333333</v>
      </c>
      <c r="AE269" s="12">
        <v>143.63333333333335</v>
      </c>
      <c r="AF269" s="12">
        <v>143.6</v>
      </c>
      <c r="AG269" s="12">
        <v>149.29999999999998</v>
      </c>
      <c r="AH269">
        <f t="shared" si="14"/>
        <v>3874.5666666666657</v>
      </c>
    </row>
    <row r="270" spans="1:34" x14ac:dyDescent="0.3">
      <c r="A270" t="s">
        <v>34</v>
      </c>
      <c r="B270">
        <v>2020</v>
      </c>
      <c r="C270" t="s">
        <v>38</v>
      </c>
      <c r="D270" t="str">
        <f t="shared" si="13"/>
        <v>May</v>
      </c>
      <c r="E270" t="s">
        <v>38</v>
      </c>
      <c r="F270" s="52">
        <v>43952</v>
      </c>
      <c r="G270" s="12">
        <v>145.72500000000002</v>
      </c>
      <c r="H270" s="12">
        <v>167.29999999999998</v>
      </c>
      <c r="I270" s="12">
        <v>150.90000000000003</v>
      </c>
      <c r="J270" s="12">
        <v>152</v>
      </c>
      <c r="K270" s="12">
        <v>131.9</v>
      </c>
      <c r="L270" s="12">
        <v>144.35</v>
      </c>
      <c r="M270" s="12">
        <v>173.4</v>
      </c>
      <c r="N270" s="12">
        <v>143.25</v>
      </c>
      <c r="O270" s="12">
        <v>115.3</v>
      </c>
      <c r="P270" s="12">
        <v>153.29999999999998</v>
      </c>
      <c r="Q270" s="12">
        <v>136.52500000000001</v>
      </c>
      <c r="R270" s="12">
        <v>159.1</v>
      </c>
      <c r="S270" s="12">
        <v>150.96666666666667</v>
      </c>
      <c r="T270" s="12">
        <v>170.16666666666666</v>
      </c>
      <c r="U270" s="12">
        <v>150.83333333333334</v>
      </c>
      <c r="V270" s="12">
        <v>141.70000000000002</v>
      </c>
      <c r="W270" s="12">
        <v>149.5</v>
      </c>
      <c r="X270" s="12">
        <v>154.70000000000002</v>
      </c>
      <c r="Y270" s="12">
        <v>146.19999999999999</v>
      </c>
      <c r="Z270" s="12">
        <v>146.33333333333334</v>
      </c>
      <c r="AA270" s="12">
        <v>151.47499999999999</v>
      </c>
      <c r="AB270" s="12">
        <v>130.36666666666667</v>
      </c>
      <c r="AC270" s="12">
        <v>143.23333333333332</v>
      </c>
      <c r="AD270" s="12">
        <v>156.13333333333333</v>
      </c>
      <c r="AE270" s="12">
        <v>143.63333333333335</v>
      </c>
      <c r="AF270" s="12">
        <v>143.6</v>
      </c>
      <c r="AG270" s="12">
        <v>149.29999999999998</v>
      </c>
      <c r="AH270">
        <f t="shared" si="14"/>
        <v>3851.891666666666</v>
      </c>
    </row>
    <row r="271" spans="1:34" x14ac:dyDescent="0.3">
      <c r="A271" t="s">
        <v>34</v>
      </c>
      <c r="B271">
        <v>2020</v>
      </c>
      <c r="C271" t="s">
        <v>39</v>
      </c>
      <c r="D271" t="str">
        <f t="shared" si="13"/>
        <v>June</v>
      </c>
      <c r="E271" t="s">
        <v>39</v>
      </c>
      <c r="F271" s="52">
        <v>43983</v>
      </c>
      <c r="G271" s="12">
        <v>149.6</v>
      </c>
      <c r="H271" s="12">
        <v>192.7</v>
      </c>
      <c r="I271" s="12">
        <v>151.4</v>
      </c>
      <c r="J271" s="12">
        <v>153.30000000000001</v>
      </c>
      <c r="K271" s="12">
        <v>136.30000000000001</v>
      </c>
      <c r="L271" s="12">
        <v>147.19999999999999</v>
      </c>
      <c r="M271" s="12">
        <v>156.5</v>
      </c>
      <c r="N271" s="12">
        <v>150.9</v>
      </c>
      <c r="O271" s="12">
        <v>114.2</v>
      </c>
      <c r="P271" s="12">
        <v>159.5</v>
      </c>
      <c r="Q271" s="12">
        <v>139.4</v>
      </c>
      <c r="R271" s="12">
        <v>161.80000000000001</v>
      </c>
      <c r="S271" s="12">
        <v>154</v>
      </c>
      <c r="T271" s="12">
        <v>183.5</v>
      </c>
      <c r="U271" s="12">
        <v>152.5</v>
      </c>
      <c r="V271" s="12">
        <v>144.4</v>
      </c>
      <c r="W271" s="12">
        <v>151.4</v>
      </c>
      <c r="X271" s="12">
        <v>154.69999999999999</v>
      </c>
      <c r="Y271" s="12">
        <v>141.9</v>
      </c>
      <c r="Z271" s="12">
        <v>146.4</v>
      </c>
      <c r="AA271" s="12">
        <v>154.4</v>
      </c>
      <c r="AB271" s="12">
        <v>135</v>
      </c>
      <c r="AC271" s="12">
        <v>148.30000000000001</v>
      </c>
      <c r="AD271" s="12">
        <v>156.4</v>
      </c>
      <c r="AE271" s="12">
        <v>151.6</v>
      </c>
      <c r="AF271" s="12">
        <v>147</v>
      </c>
      <c r="AG271" s="12">
        <v>151.80000000000001</v>
      </c>
      <c r="AH271">
        <f t="shared" si="14"/>
        <v>3934.3000000000006</v>
      </c>
    </row>
    <row r="272" spans="1:34" x14ac:dyDescent="0.3">
      <c r="A272" t="s">
        <v>34</v>
      </c>
      <c r="B272">
        <v>2020</v>
      </c>
      <c r="C272" t="s">
        <v>40</v>
      </c>
      <c r="D272" t="str">
        <f t="shared" si="13"/>
        <v>July</v>
      </c>
      <c r="E272" t="s">
        <v>40</v>
      </c>
      <c r="F272" s="52">
        <v>44013</v>
      </c>
      <c r="G272" s="12">
        <v>149.6</v>
      </c>
      <c r="H272" s="12">
        <v>192.7</v>
      </c>
      <c r="I272" s="12">
        <v>151.4</v>
      </c>
      <c r="J272" s="12">
        <v>153.30000000000001</v>
      </c>
      <c r="K272" s="12">
        <v>136.30000000000001</v>
      </c>
      <c r="L272" s="12">
        <v>147.19999999999999</v>
      </c>
      <c r="M272" s="12">
        <v>156.5</v>
      </c>
      <c r="N272" s="12">
        <v>150.9</v>
      </c>
      <c r="O272" s="12">
        <v>114.2</v>
      </c>
      <c r="P272" s="12">
        <v>159.5</v>
      </c>
      <c r="Q272" s="12">
        <v>139.4</v>
      </c>
      <c r="R272" s="12">
        <v>161.80000000000001</v>
      </c>
      <c r="S272" s="12">
        <v>154</v>
      </c>
      <c r="T272" s="12">
        <v>183.5</v>
      </c>
      <c r="U272" s="12">
        <v>152.5</v>
      </c>
      <c r="V272" s="12">
        <v>144.4</v>
      </c>
      <c r="W272" s="12">
        <v>151.4</v>
      </c>
      <c r="X272" s="12">
        <v>154.69999999999999</v>
      </c>
      <c r="Y272" s="12">
        <v>141.9</v>
      </c>
      <c r="Z272" s="12">
        <v>146.4</v>
      </c>
      <c r="AA272" s="12">
        <v>154.4</v>
      </c>
      <c r="AB272" s="12">
        <v>135</v>
      </c>
      <c r="AC272" s="12">
        <v>148.30000000000001</v>
      </c>
      <c r="AD272" s="12">
        <v>156.4</v>
      </c>
      <c r="AE272" s="12">
        <v>151.6</v>
      </c>
      <c r="AF272" s="12">
        <v>147</v>
      </c>
      <c r="AG272" s="12">
        <v>151.80000000000001</v>
      </c>
      <c r="AH272">
        <f t="shared" si="14"/>
        <v>3934.3000000000006</v>
      </c>
    </row>
    <row r="273" spans="1:34" x14ac:dyDescent="0.3">
      <c r="A273" t="s">
        <v>34</v>
      </c>
      <c r="B273">
        <v>2020</v>
      </c>
      <c r="C273" t="s">
        <v>41</v>
      </c>
      <c r="D273" t="str">
        <f t="shared" si="13"/>
        <v>August</v>
      </c>
      <c r="E273" t="s">
        <v>41</v>
      </c>
      <c r="F273" s="52">
        <v>44044</v>
      </c>
      <c r="G273" s="12">
        <v>148.9</v>
      </c>
      <c r="H273" s="12">
        <v>190.9</v>
      </c>
      <c r="I273" s="12">
        <v>150.80000000000001</v>
      </c>
      <c r="J273" s="12">
        <v>153.30000000000001</v>
      </c>
      <c r="K273" s="12">
        <v>137.4</v>
      </c>
      <c r="L273" s="12">
        <v>150.4</v>
      </c>
      <c r="M273" s="12">
        <v>178.1</v>
      </c>
      <c r="N273" s="12">
        <v>150.4</v>
      </c>
      <c r="O273" s="12">
        <v>115.1</v>
      </c>
      <c r="P273" s="12">
        <v>160</v>
      </c>
      <c r="Q273" s="12">
        <v>140.6</v>
      </c>
      <c r="R273" s="12">
        <v>162.30000000000001</v>
      </c>
      <c r="S273" s="12">
        <v>157</v>
      </c>
      <c r="T273" s="12">
        <v>182.6</v>
      </c>
      <c r="U273" s="12">
        <v>153.1</v>
      </c>
      <c r="V273" s="12">
        <v>143.4</v>
      </c>
      <c r="W273" s="12">
        <v>151.69999999999999</v>
      </c>
      <c r="X273" s="12">
        <v>155.5</v>
      </c>
      <c r="Y273" s="12">
        <v>143</v>
      </c>
      <c r="Z273" s="12">
        <v>148.4</v>
      </c>
      <c r="AA273" s="12">
        <v>155</v>
      </c>
      <c r="AB273" s="12">
        <v>138.5</v>
      </c>
      <c r="AC273" s="12">
        <v>146</v>
      </c>
      <c r="AD273" s="12">
        <v>158.5</v>
      </c>
      <c r="AE273" s="12">
        <v>154.30000000000001</v>
      </c>
      <c r="AF273" s="12">
        <v>149</v>
      </c>
      <c r="AG273" s="12">
        <v>153.9</v>
      </c>
      <c r="AH273">
        <f t="shared" si="14"/>
        <v>3974.2</v>
      </c>
    </row>
    <row r="274" spans="1:34" x14ac:dyDescent="0.3">
      <c r="A274" t="s">
        <v>34</v>
      </c>
      <c r="B274">
        <v>2020</v>
      </c>
      <c r="C274" t="s">
        <v>42</v>
      </c>
      <c r="D274" t="str">
        <f t="shared" si="13"/>
        <v>September</v>
      </c>
      <c r="E274" t="s">
        <v>42</v>
      </c>
      <c r="F274" s="52">
        <v>44075</v>
      </c>
      <c r="G274" s="12">
        <v>148.4</v>
      </c>
      <c r="H274" s="12">
        <v>187.1</v>
      </c>
      <c r="I274" s="12">
        <v>152.5</v>
      </c>
      <c r="J274" s="12">
        <v>153.6</v>
      </c>
      <c r="K274" s="12">
        <v>138.19999999999999</v>
      </c>
      <c r="L274" s="12">
        <v>150.9</v>
      </c>
      <c r="M274" s="12">
        <v>186.7</v>
      </c>
      <c r="N274" s="12">
        <v>149.80000000000001</v>
      </c>
      <c r="O274" s="12">
        <v>116.4</v>
      </c>
      <c r="P274" s="12">
        <v>160.30000000000001</v>
      </c>
      <c r="Q274" s="12">
        <v>142.19999999999999</v>
      </c>
      <c r="R274" s="12">
        <v>162.9</v>
      </c>
      <c r="S274" s="12">
        <v>158</v>
      </c>
      <c r="T274" s="12">
        <v>184.4</v>
      </c>
      <c r="U274" s="12">
        <v>153.4</v>
      </c>
      <c r="V274" s="12">
        <v>144.30000000000001</v>
      </c>
      <c r="W274" s="12">
        <v>152</v>
      </c>
      <c r="X274" s="12">
        <v>156.30000000000001</v>
      </c>
      <c r="Y274" s="12">
        <v>142.9</v>
      </c>
      <c r="Z274" s="12">
        <v>148.69999999999999</v>
      </c>
      <c r="AA274" s="12">
        <v>155.6</v>
      </c>
      <c r="AB274" s="12">
        <v>139.6</v>
      </c>
      <c r="AC274" s="12">
        <v>146.6</v>
      </c>
      <c r="AD274" s="12">
        <v>157.5</v>
      </c>
      <c r="AE274" s="12">
        <v>158.4</v>
      </c>
      <c r="AF274" s="12">
        <v>150</v>
      </c>
      <c r="AG274" s="12">
        <v>154.69999999999999</v>
      </c>
      <c r="AH274">
        <f t="shared" si="14"/>
        <v>3996.7000000000003</v>
      </c>
    </row>
    <row r="275" spans="1:34" x14ac:dyDescent="0.3">
      <c r="A275" t="s">
        <v>34</v>
      </c>
      <c r="B275">
        <v>2020</v>
      </c>
      <c r="C275" t="s">
        <v>43</v>
      </c>
      <c r="D275" t="str">
        <f t="shared" si="13"/>
        <v>October</v>
      </c>
      <c r="E275" t="s">
        <v>43</v>
      </c>
      <c r="F275" s="52">
        <v>44105</v>
      </c>
      <c r="G275" s="12">
        <v>147.5</v>
      </c>
      <c r="H275" s="12">
        <v>188.9</v>
      </c>
      <c r="I275" s="12">
        <v>161.4</v>
      </c>
      <c r="J275" s="12">
        <v>153.6</v>
      </c>
      <c r="K275" s="12">
        <v>140.1</v>
      </c>
      <c r="L275" s="12">
        <v>151.19999999999999</v>
      </c>
      <c r="M275" s="12">
        <v>209.2</v>
      </c>
      <c r="N275" s="12">
        <v>150.9</v>
      </c>
      <c r="O275" s="12">
        <v>116.2</v>
      </c>
      <c r="P275" s="12">
        <v>161</v>
      </c>
      <c r="Q275" s="12">
        <v>144</v>
      </c>
      <c r="R275" s="12">
        <v>163.19999999999999</v>
      </c>
      <c r="S275" s="12">
        <v>161.4</v>
      </c>
      <c r="T275" s="12">
        <v>184.3</v>
      </c>
      <c r="U275" s="12">
        <v>153.69999999999999</v>
      </c>
      <c r="V275" s="12">
        <v>144.6</v>
      </c>
      <c r="W275" s="12">
        <v>152.30000000000001</v>
      </c>
      <c r="X275" s="12">
        <v>156.5</v>
      </c>
      <c r="Y275" s="12">
        <v>143.1</v>
      </c>
      <c r="Z275" s="12">
        <v>148.69999999999999</v>
      </c>
      <c r="AA275" s="12">
        <v>156.30000000000001</v>
      </c>
      <c r="AB275" s="12">
        <v>140.6</v>
      </c>
      <c r="AC275" s="12">
        <v>146.5</v>
      </c>
      <c r="AD275" s="12">
        <v>158.5</v>
      </c>
      <c r="AE275" s="12">
        <v>157</v>
      </c>
      <c r="AF275" s="12">
        <v>150.4</v>
      </c>
      <c r="AG275" s="12">
        <v>156.4</v>
      </c>
      <c r="AH275">
        <f t="shared" si="14"/>
        <v>4041.1000000000004</v>
      </c>
    </row>
    <row r="276" spans="1:34" x14ac:dyDescent="0.3">
      <c r="A276" t="s">
        <v>34</v>
      </c>
      <c r="B276">
        <v>2020</v>
      </c>
      <c r="C276" t="s">
        <v>45</v>
      </c>
      <c r="D276" t="str">
        <f t="shared" si="13"/>
        <v>November</v>
      </c>
      <c r="E276" t="s">
        <v>45</v>
      </c>
      <c r="F276" s="52">
        <v>44136</v>
      </c>
      <c r="G276" s="12">
        <v>146.80000000000001</v>
      </c>
      <c r="H276" s="12">
        <v>191</v>
      </c>
      <c r="I276" s="12">
        <v>173.6</v>
      </c>
      <c r="J276" s="12">
        <v>153.80000000000001</v>
      </c>
      <c r="K276" s="12">
        <v>142.69999999999999</v>
      </c>
      <c r="L276" s="12">
        <v>148.4</v>
      </c>
      <c r="M276" s="12">
        <v>230</v>
      </c>
      <c r="N276" s="12">
        <v>156.80000000000001</v>
      </c>
      <c r="O276" s="12">
        <v>115.7</v>
      </c>
      <c r="P276" s="12">
        <v>161.80000000000001</v>
      </c>
      <c r="Q276" s="12">
        <v>146.5</v>
      </c>
      <c r="R276" s="12">
        <v>163.80000000000001</v>
      </c>
      <c r="S276" s="12">
        <v>164.7</v>
      </c>
      <c r="T276" s="12">
        <v>184.8</v>
      </c>
      <c r="U276" s="12">
        <v>154.30000000000001</v>
      </c>
      <c r="V276" s="12">
        <v>144.9</v>
      </c>
      <c r="W276" s="12">
        <v>152.80000000000001</v>
      </c>
      <c r="X276" s="12">
        <v>158</v>
      </c>
      <c r="Y276" s="12">
        <v>143.6</v>
      </c>
      <c r="Z276" s="12">
        <v>149.19999999999999</v>
      </c>
      <c r="AA276" s="12">
        <v>157.19999999999999</v>
      </c>
      <c r="AB276" s="12">
        <v>140.4</v>
      </c>
      <c r="AC276" s="12">
        <v>148.4</v>
      </c>
      <c r="AD276" s="12">
        <v>158.6</v>
      </c>
      <c r="AE276" s="12">
        <v>156.9</v>
      </c>
      <c r="AF276" s="12">
        <v>150.69999999999999</v>
      </c>
      <c r="AG276" s="12">
        <v>158.4</v>
      </c>
      <c r="AH276">
        <f t="shared" si="14"/>
        <v>4095.4</v>
      </c>
    </row>
    <row r="277" spans="1:34" x14ac:dyDescent="0.3">
      <c r="A277" t="s">
        <v>34</v>
      </c>
      <c r="B277">
        <v>2020</v>
      </c>
      <c r="C277" t="s">
        <v>46</v>
      </c>
      <c r="D277" t="str">
        <f t="shared" si="13"/>
        <v>December</v>
      </c>
      <c r="E277" t="s">
        <v>46</v>
      </c>
      <c r="F277" s="52">
        <v>44166</v>
      </c>
      <c r="G277" s="12">
        <v>146</v>
      </c>
      <c r="H277" s="12">
        <v>191</v>
      </c>
      <c r="I277" s="12">
        <v>175.3</v>
      </c>
      <c r="J277" s="12">
        <v>154.1</v>
      </c>
      <c r="K277" s="12">
        <v>146.6</v>
      </c>
      <c r="L277" s="12">
        <v>147.69999999999999</v>
      </c>
      <c r="M277" s="12">
        <v>230.5</v>
      </c>
      <c r="N277" s="12">
        <v>160.19999999999999</v>
      </c>
      <c r="O277" s="12">
        <v>115.3</v>
      </c>
      <c r="P277" s="12">
        <v>163</v>
      </c>
      <c r="Q277" s="12">
        <v>149.19999999999999</v>
      </c>
      <c r="R277" s="12">
        <v>164.8</v>
      </c>
      <c r="S277" s="12">
        <v>165.4</v>
      </c>
      <c r="T277" s="12">
        <v>185.4</v>
      </c>
      <c r="U277" s="12">
        <v>155</v>
      </c>
      <c r="V277" s="12">
        <v>145.4</v>
      </c>
      <c r="W277" s="12">
        <v>153.6</v>
      </c>
      <c r="X277" s="12">
        <v>158.4</v>
      </c>
      <c r="Y277" s="12">
        <v>144.6</v>
      </c>
      <c r="Z277" s="12">
        <v>149.69999999999999</v>
      </c>
      <c r="AA277" s="12">
        <v>158.30000000000001</v>
      </c>
      <c r="AB277" s="12">
        <v>140.69999999999999</v>
      </c>
      <c r="AC277" s="12">
        <v>148.5</v>
      </c>
      <c r="AD277" s="12">
        <v>159.4</v>
      </c>
      <c r="AE277" s="12">
        <v>157.1</v>
      </c>
      <c r="AF277" s="12">
        <v>151.19999999999999</v>
      </c>
      <c r="AG277" s="12">
        <v>158.9</v>
      </c>
      <c r="AH277">
        <f t="shared" si="14"/>
        <v>4116.3999999999996</v>
      </c>
    </row>
    <row r="278" spans="1:34" hidden="1" x14ac:dyDescent="0.3">
      <c r="A278" t="s">
        <v>33</v>
      </c>
      <c r="B278">
        <v>2020</v>
      </c>
      <c r="C278" t="s">
        <v>31</v>
      </c>
      <c r="D278" t="str">
        <f t="shared" ref="D278:D309" si="15">TRIM(C278)</f>
        <v>January</v>
      </c>
      <c r="E278" t="s">
        <v>31</v>
      </c>
      <c r="F278" s="52">
        <v>43831</v>
      </c>
      <c r="G278" s="12">
        <v>145.6</v>
      </c>
      <c r="H278" s="12">
        <v>167.6</v>
      </c>
      <c r="I278" s="12">
        <v>157</v>
      </c>
      <c r="J278" s="12">
        <v>149.30000000000001</v>
      </c>
      <c r="K278" s="12">
        <v>126.3</v>
      </c>
      <c r="L278" s="12">
        <v>144.4</v>
      </c>
      <c r="M278" s="12">
        <v>207.8</v>
      </c>
      <c r="N278" s="12">
        <v>139.1</v>
      </c>
      <c r="O278" s="12">
        <v>114.8</v>
      </c>
      <c r="P278" s="12">
        <v>149.5</v>
      </c>
      <c r="Q278" s="12">
        <v>131.1</v>
      </c>
      <c r="R278" s="12">
        <v>158.5</v>
      </c>
      <c r="S278" s="12">
        <v>154.4</v>
      </c>
      <c r="T278" s="12">
        <v>170.8</v>
      </c>
      <c r="U278" s="12">
        <v>147</v>
      </c>
      <c r="V278" s="12">
        <v>133.19999999999999</v>
      </c>
      <c r="W278" s="12">
        <v>144.9</v>
      </c>
      <c r="X278" s="12">
        <v>153.9</v>
      </c>
      <c r="Y278" s="12">
        <v>135.1</v>
      </c>
      <c r="Z278" s="12">
        <v>140.1</v>
      </c>
      <c r="AA278" s="12">
        <v>143.80000000000001</v>
      </c>
      <c r="AB278" s="12">
        <v>126.1</v>
      </c>
      <c r="AC278" s="12">
        <v>137.19999999999999</v>
      </c>
      <c r="AD278" s="12">
        <v>152.1</v>
      </c>
      <c r="AE278" s="12">
        <v>142.1</v>
      </c>
      <c r="AF278" s="12">
        <v>138.4</v>
      </c>
      <c r="AG278" s="12">
        <v>148.19999999999999</v>
      </c>
      <c r="AH278">
        <f t="shared" si="14"/>
        <v>3810.0999999999995</v>
      </c>
    </row>
    <row r="279" spans="1:34" hidden="1" x14ac:dyDescent="0.3">
      <c r="A279" t="s">
        <v>33</v>
      </c>
      <c r="B279">
        <v>2020</v>
      </c>
      <c r="C279" t="s">
        <v>35</v>
      </c>
      <c r="D279" t="str">
        <f t="shared" si="15"/>
        <v>February</v>
      </c>
      <c r="E279" t="s">
        <v>35</v>
      </c>
      <c r="F279" s="52">
        <v>43862</v>
      </c>
      <c r="G279" s="12">
        <v>146.19999999999999</v>
      </c>
      <c r="H279" s="12">
        <v>167.6</v>
      </c>
      <c r="I279" s="12">
        <v>153.1</v>
      </c>
      <c r="J279" s="12">
        <v>150.69999999999999</v>
      </c>
      <c r="K279" s="12">
        <v>127.4</v>
      </c>
      <c r="L279" s="12">
        <v>143.1</v>
      </c>
      <c r="M279" s="12">
        <v>181.7</v>
      </c>
      <c r="N279" s="12">
        <v>139.6</v>
      </c>
      <c r="O279" s="12">
        <v>114.6</v>
      </c>
      <c r="P279" s="12">
        <v>150.4</v>
      </c>
      <c r="Q279" s="12">
        <v>131.5</v>
      </c>
      <c r="R279" s="12">
        <v>159</v>
      </c>
      <c r="S279" s="12">
        <v>151.69999999999999</v>
      </c>
      <c r="T279" s="12">
        <v>172</v>
      </c>
      <c r="U279" s="12">
        <v>147.30000000000001</v>
      </c>
      <c r="V279" s="12">
        <v>133.5</v>
      </c>
      <c r="W279" s="12">
        <v>145.19999999999999</v>
      </c>
      <c r="X279" s="12">
        <v>154.80000000000001</v>
      </c>
      <c r="Y279" s="12">
        <v>138.9</v>
      </c>
      <c r="Z279" s="12">
        <v>140.4</v>
      </c>
      <c r="AA279" s="12">
        <v>144.4</v>
      </c>
      <c r="AB279" s="12">
        <v>125.2</v>
      </c>
      <c r="AC279" s="12">
        <v>137.69999999999999</v>
      </c>
      <c r="AD279" s="12">
        <v>152.19999999999999</v>
      </c>
      <c r="AE279" s="12">
        <v>143.5</v>
      </c>
      <c r="AF279" s="12">
        <v>138.4</v>
      </c>
      <c r="AG279" s="12">
        <v>147.69999999999999</v>
      </c>
      <c r="AH279">
        <f t="shared" si="14"/>
        <v>3790.1</v>
      </c>
    </row>
    <row r="280" spans="1:34" hidden="1" x14ac:dyDescent="0.3">
      <c r="A280" t="s">
        <v>33</v>
      </c>
      <c r="B280">
        <v>2020</v>
      </c>
      <c r="C280" t="s">
        <v>36</v>
      </c>
      <c r="D280" t="str">
        <f t="shared" si="15"/>
        <v>March</v>
      </c>
      <c r="E280" t="s">
        <v>36</v>
      </c>
      <c r="F280" s="52">
        <v>43891</v>
      </c>
      <c r="G280" s="12">
        <v>146.5</v>
      </c>
      <c r="H280" s="12">
        <v>167.5</v>
      </c>
      <c r="I280" s="12">
        <v>148.9</v>
      </c>
      <c r="J280" s="12">
        <v>151.1</v>
      </c>
      <c r="K280" s="12">
        <v>127.5</v>
      </c>
      <c r="L280" s="12">
        <v>143.30000000000001</v>
      </c>
      <c r="M280" s="12">
        <v>167</v>
      </c>
      <c r="N280" s="12">
        <v>139.69999999999999</v>
      </c>
      <c r="O280" s="12">
        <v>114.4</v>
      </c>
      <c r="P280" s="12">
        <v>151.5</v>
      </c>
      <c r="Q280" s="12">
        <v>131.9</v>
      </c>
      <c r="R280" s="12">
        <v>159.1</v>
      </c>
      <c r="S280" s="12">
        <v>150.1</v>
      </c>
      <c r="T280" s="12">
        <v>173.3</v>
      </c>
      <c r="U280" s="12">
        <v>147.69999999999999</v>
      </c>
      <c r="V280" s="12">
        <v>133.80000000000001</v>
      </c>
      <c r="W280" s="12">
        <v>145.6</v>
      </c>
      <c r="X280" s="12">
        <v>154.5</v>
      </c>
      <c r="Y280" s="12">
        <v>141.4</v>
      </c>
      <c r="Z280" s="12">
        <v>140.80000000000001</v>
      </c>
      <c r="AA280" s="12">
        <v>145</v>
      </c>
      <c r="AB280" s="12">
        <v>124.6</v>
      </c>
      <c r="AC280" s="12">
        <v>137.9</v>
      </c>
      <c r="AD280" s="12">
        <v>152.5</v>
      </c>
      <c r="AE280" s="12">
        <v>145.30000000000001</v>
      </c>
      <c r="AF280" s="12">
        <v>138.69999999999999</v>
      </c>
      <c r="AG280" s="12">
        <v>147.30000000000001</v>
      </c>
      <c r="AH280">
        <f t="shared" si="14"/>
        <v>3779.6000000000004</v>
      </c>
    </row>
    <row r="281" spans="1:34" hidden="1" x14ac:dyDescent="0.3">
      <c r="A281" t="s">
        <v>33</v>
      </c>
      <c r="B281">
        <v>2020</v>
      </c>
      <c r="C281" t="s">
        <v>37</v>
      </c>
      <c r="D281" t="str">
        <f t="shared" si="15"/>
        <v>April</v>
      </c>
      <c r="E281" t="s">
        <v>37</v>
      </c>
      <c r="F281" s="52">
        <v>43922</v>
      </c>
      <c r="G281" s="12">
        <v>151.80000000000001</v>
      </c>
      <c r="H281" s="12">
        <v>167.56666666666666</v>
      </c>
      <c r="I281" s="12">
        <v>151.9</v>
      </c>
      <c r="J281" s="12">
        <v>155.5</v>
      </c>
      <c r="K281" s="12">
        <v>131.6</v>
      </c>
      <c r="L281" s="12">
        <v>152.9</v>
      </c>
      <c r="M281" s="12">
        <v>180</v>
      </c>
      <c r="N281" s="12">
        <v>150.80000000000001</v>
      </c>
      <c r="O281" s="12">
        <v>121.2</v>
      </c>
      <c r="P281" s="12">
        <v>154</v>
      </c>
      <c r="Q281" s="12">
        <v>133.5</v>
      </c>
      <c r="R281" s="12">
        <v>158.86666666666667</v>
      </c>
      <c r="S281" s="12">
        <v>153.5</v>
      </c>
      <c r="T281" s="12">
        <v>172.03333333333333</v>
      </c>
      <c r="U281" s="12">
        <v>147.33333333333334</v>
      </c>
      <c r="V281" s="12">
        <v>133.5</v>
      </c>
      <c r="W281" s="12">
        <v>145.23333333333335</v>
      </c>
      <c r="X281" s="12">
        <v>155.6</v>
      </c>
      <c r="Y281" s="12">
        <v>137.1</v>
      </c>
      <c r="Z281" s="12">
        <v>140.43333333333334</v>
      </c>
      <c r="AA281" s="12">
        <v>144.80000000000001</v>
      </c>
      <c r="AB281" s="12">
        <v>125.3</v>
      </c>
      <c r="AC281" s="12">
        <v>137.6</v>
      </c>
      <c r="AD281" s="12">
        <v>152.26666666666665</v>
      </c>
      <c r="AE281" s="12">
        <v>143.63333333333335</v>
      </c>
      <c r="AF281" s="12">
        <v>138.5</v>
      </c>
      <c r="AG281" s="12">
        <v>147.73333333333332</v>
      </c>
      <c r="AH281">
        <f t="shared" si="14"/>
        <v>3836.4666666666672</v>
      </c>
    </row>
    <row r="282" spans="1:34" hidden="1" x14ac:dyDescent="0.3">
      <c r="A282" t="s">
        <v>33</v>
      </c>
      <c r="B282">
        <v>2020</v>
      </c>
      <c r="C282" t="s">
        <v>38</v>
      </c>
      <c r="D282" t="str">
        <f t="shared" si="15"/>
        <v>May</v>
      </c>
      <c r="E282" t="s">
        <v>38</v>
      </c>
      <c r="F282" s="52">
        <v>43952</v>
      </c>
      <c r="G282" s="12">
        <v>147.52499999999998</v>
      </c>
      <c r="H282" s="12">
        <v>167.56666666666666</v>
      </c>
      <c r="I282" s="12">
        <v>152.72499999999999</v>
      </c>
      <c r="J282" s="12">
        <v>151.65</v>
      </c>
      <c r="K282" s="12">
        <v>128.19999999999999</v>
      </c>
      <c r="L282" s="12">
        <v>145.92500000000001</v>
      </c>
      <c r="M282" s="12">
        <v>184.125</v>
      </c>
      <c r="N282" s="12">
        <v>142.30000000000001</v>
      </c>
      <c r="O282" s="12">
        <v>116.24999999999999</v>
      </c>
      <c r="P282" s="12">
        <v>151.35</v>
      </c>
      <c r="Q282" s="12">
        <v>132</v>
      </c>
      <c r="R282" s="12">
        <v>158.86666666666667</v>
      </c>
      <c r="S282" s="12">
        <v>152.42500000000001</v>
      </c>
      <c r="T282" s="12">
        <v>172.03333333333333</v>
      </c>
      <c r="U282" s="12">
        <v>147.33333333333334</v>
      </c>
      <c r="V282" s="12">
        <v>133.5</v>
      </c>
      <c r="W282" s="12">
        <v>145.23333333333335</v>
      </c>
      <c r="X282" s="12">
        <v>154.70000000000002</v>
      </c>
      <c r="Y282" s="12">
        <v>138.125</v>
      </c>
      <c r="Z282" s="12">
        <v>140.43333333333334</v>
      </c>
      <c r="AA282" s="12">
        <v>144.5</v>
      </c>
      <c r="AB282" s="12">
        <v>125.3</v>
      </c>
      <c r="AC282" s="12">
        <v>137.6</v>
      </c>
      <c r="AD282" s="12">
        <v>152.26666666666665</v>
      </c>
      <c r="AE282" s="12">
        <v>143.63333333333335</v>
      </c>
      <c r="AF282" s="12">
        <v>138.5</v>
      </c>
      <c r="AG282" s="12">
        <v>147.73333333333332</v>
      </c>
      <c r="AH282">
        <f t="shared" si="14"/>
        <v>3804.0666666666666</v>
      </c>
    </row>
    <row r="283" spans="1:34" hidden="1" x14ac:dyDescent="0.3">
      <c r="A283" t="s">
        <v>33</v>
      </c>
      <c r="B283">
        <v>2020</v>
      </c>
      <c r="C283" t="s">
        <v>39</v>
      </c>
      <c r="D283" t="str">
        <f t="shared" si="15"/>
        <v>June</v>
      </c>
      <c r="E283" t="s">
        <v>39</v>
      </c>
      <c r="F283" s="52">
        <v>43983</v>
      </c>
      <c r="G283" s="12">
        <v>152.69999999999999</v>
      </c>
      <c r="H283" s="12">
        <v>197</v>
      </c>
      <c r="I283" s="12">
        <v>154.6</v>
      </c>
      <c r="J283" s="12">
        <v>153.4</v>
      </c>
      <c r="K283" s="12">
        <v>132.9</v>
      </c>
      <c r="L283" s="12">
        <v>151.80000000000001</v>
      </c>
      <c r="M283" s="12">
        <v>171.2</v>
      </c>
      <c r="N283" s="12">
        <v>152</v>
      </c>
      <c r="O283" s="12">
        <v>116.3</v>
      </c>
      <c r="P283" s="12">
        <v>158.80000000000001</v>
      </c>
      <c r="Q283" s="12">
        <v>135.6</v>
      </c>
      <c r="R283" s="12">
        <v>161.69999999999999</v>
      </c>
      <c r="S283" s="12">
        <v>157</v>
      </c>
      <c r="T283" s="12">
        <v>186.7</v>
      </c>
      <c r="U283" s="12">
        <v>149.1</v>
      </c>
      <c r="V283" s="12">
        <v>136.6</v>
      </c>
      <c r="W283" s="12">
        <v>147.19999999999999</v>
      </c>
      <c r="X283" s="12">
        <v>154.69999999999999</v>
      </c>
      <c r="Y283" s="12">
        <v>137.1</v>
      </c>
      <c r="Z283" s="12">
        <v>140.4</v>
      </c>
      <c r="AA283" s="12">
        <v>148.1</v>
      </c>
      <c r="AB283" s="12">
        <v>129.30000000000001</v>
      </c>
      <c r="AC283" s="12">
        <v>144.5</v>
      </c>
      <c r="AD283" s="12">
        <v>152.5</v>
      </c>
      <c r="AE283" s="12">
        <v>152.19999999999999</v>
      </c>
      <c r="AF283" s="12">
        <v>142</v>
      </c>
      <c r="AG283" s="12">
        <v>150.80000000000001</v>
      </c>
      <c r="AH283">
        <f t="shared" si="14"/>
        <v>3915.3999999999992</v>
      </c>
    </row>
    <row r="284" spans="1:34" hidden="1" x14ac:dyDescent="0.3">
      <c r="A284" t="s">
        <v>33</v>
      </c>
      <c r="B284">
        <v>2020</v>
      </c>
      <c r="C284" t="s">
        <v>40</v>
      </c>
      <c r="D284" t="str">
        <f t="shared" si="15"/>
        <v>July</v>
      </c>
      <c r="E284" t="s">
        <v>40</v>
      </c>
      <c r="F284" s="52">
        <v>44013</v>
      </c>
      <c r="G284" s="12">
        <v>152.69999999999999</v>
      </c>
      <c r="H284" s="12">
        <v>197</v>
      </c>
      <c r="I284" s="12">
        <v>154.6</v>
      </c>
      <c r="J284" s="12">
        <v>153.4</v>
      </c>
      <c r="K284" s="12">
        <v>132.9</v>
      </c>
      <c r="L284" s="12">
        <v>151.80000000000001</v>
      </c>
      <c r="M284" s="12">
        <v>171.2</v>
      </c>
      <c r="N284" s="12">
        <v>152</v>
      </c>
      <c r="O284" s="12">
        <v>116.3</v>
      </c>
      <c r="P284" s="12">
        <v>158.80000000000001</v>
      </c>
      <c r="Q284" s="12">
        <v>135.6</v>
      </c>
      <c r="R284" s="12">
        <v>161.69999999999999</v>
      </c>
      <c r="S284" s="12">
        <v>157</v>
      </c>
      <c r="T284" s="12">
        <v>186.7</v>
      </c>
      <c r="U284" s="12">
        <v>149.1</v>
      </c>
      <c r="V284" s="12">
        <v>136.6</v>
      </c>
      <c r="W284" s="12">
        <v>147.19999999999999</v>
      </c>
      <c r="X284" s="12">
        <v>154.69999999999999</v>
      </c>
      <c r="Y284" s="12">
        <v>137.1</v>
      </c>
      <c r="Z284" s="12">
        <v>140.4</v>
      </c>
      <c r="AA284" s="12">
        <v>148.1</v>
      </c>
      <c r="AB284" s="12">
        <v>129.30000000000001</v>
      </c>
      <c r="AC284" s="12">
        <v>144.5</v>
      </c>
      <c r="AD284" s="12">
        <v>152.5</v>
      </c>
      <c r="AE284" s="12">
        <v>152.19999999999999</v>
      </c>
      <c r="AF284" s="12">
        <v>142</v>
      </c>
      <c r="AG284" s="12">
        <v>150.80000000000001</v>
      </c>
      <c r="AH284">
        <f t="shared" si="14"/>
        <v>3915.3999999999992</v>
      </c>
    </row>
    <row r="285" spans="1:34" hidden="1" x14ac:dyDescent="0.3">
      <c r="A285" t="s">
        <v>33</v>
      </c>
      <c r="B285">
        <v>2020</v>
      </c>
      <c r="C285" t="s">
        <v>41</v>
      </c>
      <c r="D285" t="str">
        <f t="shared" si="15"/>
        <v>August</v>
      </c>
      <c r="E285" t="s">
        <v>41</v>
      </c>
      <c r="F285" s="52">
        <v>44044</v>
      </c>
      <c r="G285" s="12">
        <v>151.6</v>
      </c>
      <c r="H285" s="12">
        <v>197.8</v>
      </c>
      <c r="I285" s="12">
        <v>154.5</v>
      </c>
      <c r="J285" s="12">
        <v>153.4</v>
      </c>
      <c r="K285" s="12">
        <v>133.4</v>
      </c>
      <c r="L285" s="12">
        <v>154.5</v>
      </c>
      <c r="M285" s="12">
        <v>191.9</v>
      </c>
      <c r="N285" s="12">
        <v>151.30000000000001</v>
      </c>
      <c r="O285" s="12">
        <v>116.8</v>
      </c>
      <c r="P285" s="12">
        <v>160</v>
      </c>
      <c r="Q285" s="12">
        <v>136.5</v>
      </c>
      <c r="R285" s="12">
        <v>163.30000000000001</v>
      </c>
      <c r="S285" s="12">
        <v>159.9</v>
      </c>
      <c r="T285" s="12">
        <v>187.2</v>
      </c>
      <c r="U285" s="12">
        <v>150</v>
      </c>
      <c r="V285" s="12">
        <v>135.19999999999999</v>
      </c>
      <c r="W285" s="12">
        <v>147.80000000000001</v>
      </c>
      <c r="X285" s="12">
        <v>155.5</v>
      </c>
      <c r="Y285" s="12">
        <v>138.30000000000001</v>
      </c>
      <c r="Z285" s="12">
        <v>144.5</v>
      </c>
      <c r="AA285" s="12">
        <v>148.69999999999999</v>
      </c>
      <c r="AB285" s="12">
        <v>133.9</v>
      </c>
      <c r="AC285" s="12">
        <v>141.19999999999999</v>
      </c>
      <c r="AD285" s="12">
        <v>155.5</v>
      </c>
      <c r="AE285" s="12">
        <v>155.19999999999999</v>
      </c>
      <c r="AF285" s="12">
        <v>144.80000000000001</v>
      </c>
      <c r="AG285" s="12">
        <v>152.9</v>
      </c>
      <c r="AH285">
        <f t="shared" si="14"/>
        <v>3962.7</v>
      </c>
    </row>
    <row r="286" spans="1:34" hidden="1" x14ac:dyDescent="0.3">
      <c r="A286" t="s">
        <v>33</v>
      </c>
      <c r="B286">
        <v>2020</v>
      </c>
      <c r="C286" t="s">
        <v>42</v>
      </c>
      <c r="D286" t="str">
        <f t="shared" si="15"/>
        <v>September</v>
      </c>
      <c r="E286" t="s">
        <v>42</v>
      </c>
      <c r="F286" s="52">
        <v>44075</v>
      </c>
      <c r="G286" s="12">
        <v>151.5</v>
      </c>
      <c r="H286" s="12">
        <v>193.1</v>
      </c>
      <c r="I286" s="12">
        <v>157.30000000000001</v>
      </c>
      <c r="J286" s="12">
        <v>153.9</v>
      </c>
      <c r="K286" s="12">
        <v>134.4</v>
      </c>
      <c r="L286" s="12">
        <v>155.4</v>
      </c>
      <c r="M286" s="12">
        <v>202</v>
      </c>
      <c r="N286" s="12">
        <v>150.80000000000001</v>
      </c>
      <c r="O286" s="12">
        <v>118.9</v>
      </c>
      <c r="P286" s="12">
        <v>160.9</v>
      </c>
      <c r="Q286" s="12">
        <v>137.69999999999999</v>
      </c>
      <c r="R286" s="12">
        <v>164.4</v>
      </c>
      <c r="S286" s="12">
        <v>161.30000000000001</v>
      </c>
      <c r="T286" s="12">
        <v>188.7</v>
      </c>
      <c r="U286" s="12">
        <v>150.19999999999999</v>
      </c>
      <c r="V286" s="12">
        <v>136.30000000000001</v>
      </c>
      <c r="W286" s="12">
        <v>148.1</v>
      </c>
      <c r="X286" s="12">
        <v>156.30000000000001</v>
      </c>
      <c r="Y286" s="12">
        <v>137.19999999999999</v>
      </c>
      <c r="Z286" s="12">
        <v>145.4</v>
      </c>
      <c r="AA286" s="12">
        <v>150</v>
      </c>
      <c r="AB286" s="12">
        <v>135.1</v>
      </c>
      <c r="AC286" s="12">
        <v>141.80000000000001</v>
      </c>
      <c r="AD286" s="12">
        <v>154.9</v>
      </c>
      <c r="AE286" s="12">
        <v>159.80000000000001</v>
      </c>
      <c r="AF286" s="12">
        <v>146</v>
      </c>
      <c r="AG286" s="12">
        <v>154</v>
      </c>
      <c r="AH286">
        <f t="shared" si="14"/>
        <v>3991.4000000000005</v>
      </c>
    </row>
    <row r="287" spans="1:34" hidden="1" x14ac:dyDescent="0.3">
      <c r="A287" t="s">
        <v>33</v>
      </c>
      <c r="B287">
        <v>2020</v>
      </c>
      <c r="C287" t="s">
        <v>43</v>
      </c>
      <c r="D287" t="str">
        <f t="shared" si="15"/>
        <v>October</v>
      </c>
      <c r="E287" t="s">
        <v>43</v>
      </c>
      <c r="F287" s="52">
        <v>44105</v>
      </c>
      <c r="G287" s="12">
        <v>150.6</v>
      </c>
      <c r="H287" s="12">
        <v>193.7</v>
      </c>
      <c r="I287" s="12">
        <v>164.8</v>
      </c>
      <c r="J287" s="12">
        <v>153.69999999999999</v>
      </c>
      <c r="K287" s="12">
        <v>135.69999999999999</v>
      </c>
      <c r="L287" s="12">
        <v>155.69999999999999</v>
      </c>
      <c r="M287" s="12">
        <v>226</v>
      </c>
      <c r="N287" s="12">
        <v>152.19999999999999</v>
      </c>
      <c r="O287" s="12">
        <v>118.1</v>
      </c>
      <c r="P287" s="12">
        <v>161.30000000000001</v>
      </c>
      <c r="Q287" s="12">
        <v>139.19999999999999</v>
      </c>
      <c r="R287" s="12">
        <v>164.8</v>
      </c>
      <c r="S287" s="12">
        <v>164.4</v>
      </c>
      <c r="T287" s="12">
        <v>188.7</v>
      </c>
      <c r="U287" s="12">
        <v>150.5</v>
      </c>
      <c r="V287" s="12">
        <v>136.1</v>
      </c>
      <c r="W287" s="12">
        <v>148.30000000000001</v>
      </c>
      <c r="X287" s="12">
        <v>156.5</v>
      </c>
      <c r="Y287" s="12">
        <v>137.1</v>
      </c>
      <c r="Z287" s="12">
        <v>145.1</v>
      </c>
      <c r="AA287" s="12">
        <v>151</v>
      </c>
      <c r="AB287" s="12">
        <v>135.4</v>
      </c>
      <c r="AC287" s="12">
        <v>142</v>
      </c>
      <c r="AD287" s="12">
        <v>155.69999999999999</v>
      </c>
      <c r="AE287" s="12">
        <v>158.1</v>
      </c>
      <c r="AF287" s="12">
        <v>146.19999999999999</v>
      </c>
      <c r="AG287" s="12">
        <v>155.19999999999999</v>
      </c>
      <c r="AH287">
        <f t="shared" si="14"/>
        <v>4030.8999999999992</v>
      </c>
    </row>
    <row r="288" spans="1:34" hidden="1" x14ac:dyDescent="0.3">
      <c r="A288" t="s">
        <v>33</v>
      </c>
      <c r="B288">
        <v>2020</v>
      </c>
      <c r="C288" t="s">
        <v>45</v>
      </c>
      <c r="D288" t="str">
        <f t="shared" si="15"/>
        <v>November</v>
      </c>
      <c r="E288" t="s">
        <v>45</v>
      </c>
      <c r="F288" s="52">
        <v>44136</v>
      </c>
      <c r="G288" s="12">
        <v>149.69999999999999</v>
      </c>
      <c r="H288" s="12">
        <v>195.5</v>
      </c>
      <c r="I288" s="12">
        <v>176.9</v>
      </c>
      <c r="J288" s="12">
        <v>153.9</v>
      </c>
      <c r="K288" s="12">
        <v>138</v>
      </c>
      <c r="L288" s="12">
        <v>150.5</v>
      </c>
      <c r="M288" s="12">
        <v>245.3</v>
      </c>
      <c r="N288" s="12">
        <v>158.69999999999999</v>
      </c>
      <c r="O288" s="12">
        <v>117.2</v>
      </c>
      <c r="P288" s="12">
        <v>161.4</v>
      </c>
      <c r="Q288" s="12">
        <v>141.5</v>
      </c>
      <c r="R288" s="12">
        <v>165.1</v>
      </c>
      <c r="S288" s="12">
        <v>167</v>
      </c>
      <c r="T288" s="12">
        <v>188.8</v>
      </c>
      <c r="U288" s="12">
        <v>151.1</v>
      </c>
      <c r="V288" s="12">
        <v>136.4</v>
      </c>
      <c r="W288" s="12">
        <v>148.80000000000001</v>
      </c>
      <c r="X288" s="12">
        <v>158</v>
      </c>
      <c r="Y288" s="12">
        <v>137.30000000000001</v>
      </c>
      <c r="Z288" s="12">
        <v>145.1</v>
      </c>
      <c r="AA288" s="12">
        <v>152</v>
      </c>
      <c r="AB288" s="12">
        <v>135.19999999999999</v>
      </c>
      <c r="AC288" s="12">
        <v>144.4</v>
      </c>
      <c r="AD288" s="12">
        <v>156.4</v>
      </c>
      <c r="AE288" s="12">
        <v>157.9</v>
      </c>
      <c r="AF288" s="12">
        <v>146.6</v>
      </c>
      <c r="AG288" s="12">
        <v>156.69999999999999</v>
      </c>
      <c r="AH288">
        <f t="shared" si="14"/>
        <v>4078.7000000000003</v>
      </c>
    </row>
    <row r="289" spans="1:34" hidden="1" x14ac:dyDescent="0.3">
      <c r="A289" t="s">
        <v>33</v>
      </c>
      <c r="B289">
        <v>2020</v>
      </c>
      <c r="C289" t="s">
        <v>46</v>
      </c>
      <c r="D289" t="str">
        <f t="shared" si="15"/>
        <v>December</v>
      </c>
      <c r="E289" t="s">
        <v>46</v>
      </c>
      <c r="F289" s="52">
        <v>44166</v>
      </c>
      <c r="G289" s="12">
        <v>149</v>
      </c>
      <c r="H289" s="12">
        <v>195.7</v>
      </c>
      <c r="I289" s="12">
        <v>178.3</v>
      </c>
      <c r="J289" s="12">
        <v>154.19999999999999</v>
      </c>
      <c r="K289" s="12">
        <v>140.69999999999999</v>
      </c>
      <c r="L289" s="12">
        <v>149.69999999999999</v>
      </c>
      <c r="M289" s="12">
        <v>240.9</v>
      </c>
      <c r="N289" s="12">
        <v>161.5</v>
      </c>
      <c r="O289" s="12">
        <v>117.1</v>
      </c>
      <c r="P289" s="12">
        <v>161.9</v>
      </c>
      <c r="Q289" s="12">
        <v>143.30000000000001</v>
      </c>
      <c r="R289" s="12">
        <v>166.1</v>
      </c>
      <c r="S289" s="12">
        <v>167</v>
      </c>
      <c r="T289" s="12">
        <v>190.2</v>
      </c>
      <c r="U289" s="12">
        <v>151.9</v>
      </c>
      <c r="V289" s="12">
        <v>136.69999999999999</v>
      </c>
      <c r="W289" s="12">
        <v>149.6</v>
      </c>
      <c r="X289" s="12">
        <v>158.4</v>
      </c>
      <c r="Y289" s="12">
        <v>137.9</v>
      </c>
      <c r="Z289" s="12">
        <v>145.5</v>
      </c>
      <c r="AA289" s="12">
        <v>152.9</v>
      </c>
      <c r="AB289" s="12">
        <v>135.5</v>
      </c>
      <c r="AC289" s="12">
        <v>144.30000000000001</v>
      </c>
      <c r="AD289" s="12">
        <v>156.9</v>
      </c>
      <c r="AE289" s="12">
        <v>157.9</v>
      </c>
      <c r="AF289" s="12">
        <v>146.9</v>
      </c>
      <c r="AG289" s="12">
        <v>156.9</v>
      </c>
      <c r="AH289">
        <f t="shared" si="14"/>
        <v>4090.0000000000005</v>
      </c>
    </row>
    <row r="290" spans="1:34" hidden="1" x14ac:dyDescent="0.3">
      <c r="A290" t="s">
        <v>30</v>
      </c>
      <c r="B290">
        <v>2021</v>
      </c>
      <c r="C290" t="s">
        <v>31</v>
      </c>
      <c r="D290" t="str">
        <f t="shared" si="15"/>
        <v>January</v>
      </c>
      <c r="E290" t="s">
        <v>31</v>
      </c>
      <c r="F290" s="52">
        <v>44197</v>
      </c>
      <c r="G290">
        <v>143.4</v>
      </c>
      <c r="H290">
        <v>187.5</v>
      </c>
      <c r="I290">
        <v>173.4</v>
      </c>
      <c r="J290">
        <v>154</v>
      </c>
      <c r="K290">
        <v>154.80000000000001</v>
      </c>
      <c r="L290">
        <v>147</v>
      </c>
      <c r="M290">
        <v>187.8</v>
      </c>
      <c r="N290">
        <v>159.5</v>
      </c>
      <c r="O290">
        <v>113.8</v>
      </c>
      <c r="P290">
        <v>164.5</v>
      </c>
      <c r="Q290">
        <v>156.1</v>
      </c>
      <c r="R290">
        <v>164.3</v>
      </c>
      <c r="S290">
        <v>159.6</v>
      </c>
      <c r="T290">
        <v>184.6</v>
      </c>
      <c r="U290">
        <v>157.5</v>
      </c>
      <c r="V290">
        <v>152.4</v>
      </c>
      <c r="W290">
        <v>156.80000000000001</v>
      </c>
      <c r="X290">
        <v>157.69999999999999</v>
      </c>
      <c r="Y290">
        <v>150.9</v>
      </c>
      <c r="Z290">
        <v>153.9</v>
      </c>
      <c r="AA290">
        <v>162.5</v>
      </c>
      <c r="AB290">
        <v>147.5</v>
      </c>
      <c r="AC290">
        <v>155.1</v>
      </c>
      <c r="AD290">
        <v>163.5</v>
      </c>
      <c r="AE290">
        <v>156.19999999999999</v>
      </c>
      <c r="AF290">
        <v>155.9</v>
      </c>
      <c r="AG290">
        <v>158.5</v>
      </c>
      <c r="AH290">
        <f t="shared" si="14"/>
        <v>4120.2</v>
      </c>
    </row>
    <row r="291" spans="1:34" hidden="1" x14ac:dyDescent="0.3">
      <c r="A291" t="s">
        <v>30</v>
      </c>
      <c r="B291">
        <v>2021</v>
      </c>
      <c r="C291" t="s">
        <v>35</v>
      </c>
      <c r="D291" t="str">
        <f t="shared" si="15"/>
        <v>February</v>
      </c>
      <c r="E291" t="s">
        <v>35</v>
      </c>
      <c r="F291" s="52">
        <v>44228</v>
      </c>
      <c r="G291">
        <v>142.80000000000001</v>
      </c>
      <c r="H291">
        <v>184</v>
      </c>
      <c r="I291">
        <v>168</v>
      </c>
      <c r="J291">
        <v>154.4</v>
      </c>
      <c r="K291">
        <v>163</v>
      </c>
      <c r="L291">
        <v>147.80000000000001</v>
      </c>
      <c r="M291">
        <v>149.69999999999999</v>
      </c>
      <c r="N291">
        <v>158.30000000000001</v>
      </c>
      <c r="O291">
        <v>111.8</v>
      </c>
      <c r="P291">
        <v>165</v>
      </c>
      <c r="Q291">
        <v>160</v>
      </c>
      <c r="R291">
        <v>165.8</v>
      </c>
      <c r="S291">
        <v>154.69999999999999</v>
      </c>
      <c r="T291">
        <v>186.5</v>
      </c>
      <c r="U291">
        <v>159.1</v>
      </c>
      <c r="V291">
        <v>153.9</v>
      </c>
      <c r="W291">
        <v>158.4</v>
      </c>
      <c r="X291">
        <v>159.80000000000001</v>
      </c>
      <c r="Y291">
        <v>154.4</v>
      </c>
      <c r="Z291">
        <v>154.80000000000001</v>
      </c>
      <c r="AA291">
        <v>164.3</v>
      </c>
      <c r="AB291">
        <v>150.19999999999999</v>
      </c>
      <c r="AC291">
        <v>157</v>
      </c>
      <c r="AD291">
        <v>163.6</v>
      </c>
      <c r="AE291">
        <v>155.19999999999999</v>
      </c>
      <c r="AF291">
        <v>157.19999999999999</v>
      </c>
      <c r="AG291">
        <v>156.69999999999999</v>
      </c>
      <c r="AH291">
        <f t="shared" si="14"/>
        <v>4099.7000000000007</v>
      </c>
    </row>
    <row r="292" spans="1:34" hidden="1" x14ac:dyDescent="0.3">
      <c r="A292" t="s">
        <v>30</v>
      </c>
      <c r="B292">
        <v>2021</v>
      </c>
      <c r="C292" t="s">
        <v>36</v>
      </c>
      <c r="D292" t="str">
        <f t="shared" si="15"/>
        <v>March</v>
      </c>
      <c r="E292" t="s">
        <v>36</v>
      </c>
      <c r="F292" s="52">
        <v>44256</v>
      </c>
      <c r="G292">
        <v>142.5</v>
      </c>
      <c r="H292">
        <v>189.4</v>
      </c>
      <c r="I292">
        <v>163.19999999999999</v>
      </c>
      <c r="J292">
        <v>154.5</v>
      </c>
      <c r="K292">
        <v>168.2</v>
      </c>
      <c r="L292">
        <v>150.5</v>
      </c>
      <c r="M292">
        <v>141</v>
      </c>
      <c r="N292">
        <v>159.19999999999999</v>
      </c>
      <c r="O292">
        <v>111.7</v>
      </c>
      <c r="P292">
        <v>164</v>
      </c>
      <c r="Q292">
        <v>160.6</v>
      </c>
      <c r="R292">
        <v>166.4</v>
      </c>
      <c r="S292">
        <v>154.5</v>
      </c>
      <c r="T292">
        <v>186.1</v>
      </c>
      <c r="U292">
        <v>159.6</v>
      </c>
      <c r="V292">
        <v>154.4</v>
      </c>
      <c r="W292">
        <v>158.9</v>
      </c>
      <c r="X292">
        <v>159.9</v>
      </c>
      <c r="Y292">
        <v>156</v>
      </c>
      <c r="Z292">
        <v>154.80000000000001</v>
      </c>
      <c r="AA292">
        <v>164.6</v>
      </c>
      <c r="AB292">
        <v>151.30000000000001</v>
      </c>
      <c r="AC292">
        <v>157.80000000000001</v>
      </c>
      <c r="AD292">
        <v>163.80000000000001</v>
      </c>
      <c r="AE292">
        <v>153.1</v>
      </c>
      <c r="AF292">
        <v>157.30000000000001</v>
      </c>
      <c r="AG292">
        <v>156.69999999999999</v>
      </c>
      <c r="AH292">
        <f t="shared" si="14"/>
        <v>4103.3000000000011</v>
      </c>
    </row>
    <row r="293" spans="1:34" hidden="1" x14ac:dyDescent="0.3">
      <c r="A293" t="s">
        <v>30</v>
      </c>
      <c r="B293">
        <v>2021</v>
      </c>
      <c r="C293" t="s">
        <v>37</v>
      </c>
      <c r="D293" t="str">
        <f t="shared" si="15"/>
        <v>April</v>
      </c>
      <c r="E293" t="s">
        <v>37</v>
      </c>
      <c r="F293" s="52">
        <v>44287</v>
      </c>
      <c r="G293">
        <v>142.69999999999999</v>
      </c>
      <c r="H293">
        <v>195.5</v>
      </c>
      <c r="I293">
        <v>163.4</v>
      </c>
      <c r="J293">
        <v>155</v>
      </c>
      <c r="K293">
        <v>175.2</v>
      </c>
      <c r="L293">
        <v>160.6</v>
      </c>
      <c r="M293">
        <v>135.1</v>
      </c>
      <c r="N293">
        <v>161.1</v>
      </c>
      <c r="O293">
        <v>112.2</v>
      </c>
      <c r="P293">
        <v>164.4</v>
      </c>
      <c r="Q293">
        <v>161.9</v>
      </c>
      <c r="R293">
        <v>166.8</v>
      </c>
      <c r="S293">
        <v>155.6</v>
      </c>
      <c r="T293">
        <v>186.8</v>
      </c>
      <c r="U293">
        <v>160.69999999999999</v>
      </c>
      <c r="V293">
        <v>155.1</v>
      </c>
      <c r="W293">
        <v>159.9</v>
      </c>
      <c r="X293">
        <v>161.4</v>
      </c>
      <c r="Y293">
        <v>156</v>
      </c>
      <c r="Z293">
        <v>155.5</v>
      </c>
      <c r="AA293">
        <v>165.3</v>
      </c>
      <c r="AB293">
        <v>151.69999999999999</v>
      </c>
      <c r="AC293">
        <v>158.6</v>
      </c>
      <c r="AD293">
        <v>164.1</v>
      </c>
      <c r="AE293">
        <v>154.6</v>
      </c>
      <c r="AF293">
        <v>158</v>
      </c>
      <c r="AG293">
        <v>157.6</v>
      </c>
      <c r="AH293">
        <f t="shared" si="14"/>
        <v>4137.2</v>
      </c>
    </row>
    <row r="294" spans="1:34" hidden="1" x14ac:dyDescent="0.3">
      <c r="A294" t="s">
        <v>30</v>
      </c>
      <c r="B294">
        <v>2021</v>
      </c>
      <c r="C294" t="s">
        <v>38</v>
      </c>
      <c r="D294" t="str">
        <f t="shared" si="15"/>
        <v>May</v>
      </c>
      <c r="E294" t="s">
        <v>38</v>
      </c>
      <c r="F294" s="52">
        <v>44317</v>
      </c>
      <c r="G294">
        <v>145.1</v>
      </c>
      <c r="H294">
        <v>198.5</v>
      </c>
      <c r="I294">
        <v>168.6</v>
      </c>
      <c r="J294">
        <v>155.80000000000001</v>
      </c>
      <c r="K294">
        <v>184.4</v>
      </c>
      <c r="L294">
        <v>162.30000000000001</v>
      </c>
      <c r="M294">
        <v>138.4</v>
      </c>
      <c r="N294">
        <v>165.1</v>
      </c>
      <c r="O294">
        <v>114.3</v>
      </c>
      <c r="P294">
        <v>169.7</v>
      </c>
      <c r="Q294">
        <v>164.6</v>
      </c>
      <c r="R294">
        <v>169.8</v>
      </c>
      <c r="S294">
        <v>158.69999999999999</v>
      </c>
      <c r="T294">
        <v>189.6</v>
      </c>
      <c r="U294">
        <v>165.3</v>
      </c>
      <c r="V294">
        <v>160.6</v>
      </c>
      <c r="W294">
        <v>164.5</v>
      </c>
      <c r="X294">
        <v>161.6</v>
      </c>
      <c r="Y294">
        <v>161.69999999999999</v>
      </c>
      <c r="Z294">
        <v>158.80000000000001</v>
      </c>
      <c r="AA294">
        <v>169.1</v>
      </c>
      <c r="AB294">
        <v>153.19999999999999</v>
      </c>
      <c r="AC294">
        <v>160</v>
      </c>
      <c r="AD294">
        <v>167.6</v>
      </c>
      <c r="AE294">
        <v>159.30000000000001</v>
      </c>
      <c r="AF294">
        <v>161.1</v>
      </c>
      <c r="AG294">
        <v>161.1</v>
      </c>
      <c r="AH294">
        <f t="shared" si="14"/>
        <v>4227.7</v>
      </c>
    </row>
    <row r="295" spans="1:34" hidden="1" x14ac:dyDescent="0.3">
      <c r="A295" t="s">
        <v>30</v>
      </c>
      <c r="B295">
        <v>2021</v>
      </c>
      <c r="C295" t="s">
        <v>39</v>
      </c>
      <c r="D295" t="str">
        <f t="shared" si="15"/>
        <v>June</v>
      </c>
      <c r="E295" t="s">
        <v>39</v>
      </c>
      <c r="F295" s="52">
        <v>44348</v>
      </c>
      <c r="G295">
        <v>145.6</v>
      </c>
      <c r="H295">
        <v>200.1</v>
      </c>
      <c r="I295">
        <v>179.3</v>
      </c>
      <c r="J295">
        <v>156.1</v>
      </c>
      <c r="K295">
        <v>190.4</v>
      </c>
      <c r="L295">
        <v>158.6</v>
      </c>
      <c r="M295">
        <v>144.69999999999999</v>
      </c>
      <c r="N295">
        <v>165.5</v>
      </c>
      <c r="O295">
        <v>114.6</v>
      </c>
      <c r="P295">
        <v>170</v>
      </c>
      <c r="Q295">
        <v>165.5</v>
      </c>
      <c r="R295">
        <v>171.7</v>
      </c>
      <c r="S295">
        <v>160.5</v>
      </c>
      <c r="T295">
        <v>189.1</v>
      </c>
      <c r="U295">
        <v>165.3</v>
      </c>
      <c r="V295">
        <v>159.9</v>
      </c>
      <c r="W295">
        <v>164.6</v>
      </c>
      <c r="X295">
        <v>160.5</v>
      </c>
      <c r="Y295">
        <v>162.1</v>
      </c>
      <c r="Z295">
        <v>159.19999999999999</v>
      </c>
      <c r="AA295">
        <v>169.7</v>
      </c>
      <c r="AB295">
        <v>154.19999999999999</v>
      </c>
      <c r="AC295">
        <v>160.4</v>
      </c>
      <c r="AD295">
        <v>166.8</v>
      </c>
      <c r="AE295">
        <v>159.4</v>
      </c>
      <c r="AF295">
        <v>161.5</v>
      </c>
      <c r="AG295">
        <v>162.1</v>
      </c>
      <c r="AH295">
        <f t="shared" si="14"/>
        <v>4255.2999999999993</v>
      </c>
    </row>
    <row r="296" spans="1:34" hidden="1" x14ac:dyDescent="0.3">
      <c r="A296" t="s">
        <v>30</v>
      </c>
      <c r="B296">
        <v>2021</v>
      </c>
      <c r="C296" t="s">
        <v>40</v>
      </c>
      <c r="D296" t="str">
        <f t="shared" si="15"/>
        <v>July</v>
      </c>
      <c r="E296" t="s">
        <v>40</v>
      </c>
      <c r="F296" s="52">
        <v>44378</v>
      </c>
      <c r="G296">
        <v>145.1</v>
      </c>
      <c r="H296">
        <v>204.5</v>
      </c>
      <c r="I296">
        <v>180.4</v>
      </c>
      <c r="J296">
        <v>157.1</v>
      </c>
      <c r="K296">
        <v>188.7</v>
      </c>
      <c r="L296">
        <v>157.69999999999999</v>
      </c>
      <c r="M296">
        <v>152.80000000000001</v>
      </c>
      <c r="N296">
        <v>163.6</v>
      </c>
      <c r="O296">
        <v>113.9</v>
      </c>
      <c r="P296">
        <v>169.7</v>
      </c>
      <c r="Q296">
        <v>166.2</v>
      </c>
      <c r="R296">
        <v>171</v>
      </c>
      <c r="S296">
        <v>161.69999999999999</v>
      </c>
      <c r="T296">
        <v>189.7</v>
      </c>
      <c r="U296">
        <v>166</v>
      </c>
      <c r="V296">
        <v>161.1</v>
      </c>
      <c r="W296">
        <v>165.3</v>
      </c>
      <c r="X296">
        <v>161.5</v>
      </c>
      <c r="Y296">
        <v>162.5</v>
      </c>
      <c r="Z296">
        <v>160.30000000000001</v>
      </c>
      <c r="AA296">
        <v>170.4</v>
      </c>
      <c r="AB296">
        <v>157.1</v>
      </c>
      <c r="AC296">
        <v>160.69999999999999</v>
      </c>
      <c r="AD296">
        <v>167.2</v>
      </c>
      <c r="AE296">
        <v>160.4</v>
      </c>
      <c r="AF296">
        <v>162.80000000000001</v>
      </c>
      <c r="AG296">
        <v>163.19999999999999</v>
      </c>
      <c r="AH296">
        <f t="shared" si="14"/>
        <v>4277.3999999999996</v>
      </c>
    </row>
    <row r="297" spans="1:34" hidden="1" x14ac:dyDescent="0.3">
      <c r="A297" t="s">
        <v>30</v>
      </c>
      <c r="B297">
        <v>2021</v>
      </c>
      <c r="C297" t="s">
        <v>41</v>
      </c>
      <c r="D297" t="str">
        <f t="shared" si="15"/>
        <v>August</v>
      </c>
      <c r="E297" t="s">
        <v>41</v>
      </c>
      <c r="F297" s="52">
        <v>44409</v>
      </c>
      <c r="G297">
        <v>144.9</v>
      </c>
      <c r="H297">
        <v>202.3</v>
      </c>
      <c r="I297">
        <v>176.5</v>
      </c>
      <c r="J297">
        <v>157.5</v>
      </c>
      <c r="K297">
        <v>190.9</v>
      </c>
      <c r="L297">
        <v>155.69999999999999</v>
      </c>
      <c r="M297">
        <v>153.9</v>
      </c>
      <c r="N297">
        <v>162.80000000000001</v>
      </c>
      <c r="O297">
        <v>115.2</v>
      </c>
      <c r="P297">
        <v>169.8</v>
      </c>
      <c r="Q297">
        <v>167.6</v>
      </c>
      <c r="R297">
        <v>171.9</v>
      </c>
      <c r="S297">
        <v>161.80000000000001</v>
      </c>
      <c r="T297">
        <v>190.2</v>
      </c>
      <c r="U297">
        <v>167</v>
      </c>
      <c r="V297">
        <v>162.6</v>
      </c>
      <c r="W297">
        <v>166.3</v>
      </c>
      <c r="X297">
        <v>162.1</v>
      </c>
      <c r="Y297">
        <v>163.1</v>
      </c>
      <c r="Z297">
        <v>160.9</v>
      </c>
      <c r="AA297">
        <v>171.1</v>
      </c>
      <c r="AB297">
        <v>157.69999999999999</v>
      </c>
      <c r="AC297">
        <v>161.1</v>
      </c>
      <c r="AD297">
        <v>167.5</v>
      </c>
      <c r="AE297">
        <v>160.30000000000001</v>
      </c>
      <c r="AF297">
        <v>163.30000000000001</v>
      </c>
      <c r="AG297">
        <v>163.6</v>
      </c>
      <c r="AH297">
        <f t="shared" si="14"/>
        <v>4284</v>
      </c>
    </row>
    <row r="298" spans="1:34" hidden="1" x14ac:dyDescent="0.3">
      <c r="A298" t="s">
        <v>30</v>
      </c>
      <c r="B298">
        <v>2021</v>
      </c>
      <c r="C298" t="s">
        <v>42</v>
      </c>
      <c r="D298" t="str">
        <f t="shared" si="15"/>
        <v>September</v>
      </c>
      <c r="E298" t="s">
        <v>42</v>
      </c>
      <c r="F298" s="52">
        <v>44440</v>
      </c>
      <c r="G298">
        <v>145.4</v>
      </c>
      <c r="H298">
        <v>202.1</v>
      </c>
      <c r="I298">
        <v>172</v>
      </c>
      <c r="J298">
        <v>158</v>
      </c>
      <c r="K298">
        <v>195.5</v>
      </c>
      <c r="L298">
        <v>152.69999999999999</v>
      </c>
      <c r="M298">
        <v>151.4</v>
      </c>
      <c r="N298">
        <v>163.9</v>
      </c>
      <c r="O298">
        <v>119.3</v>
      </c>
      <c r="P298">
        <v>170.1</v>
      </c>
      <c r="Q298">
        <v>168.3</v>
      </c>
      <c r="R298">
        <v>172.8</v>
      </c>
      <c r="S298">
        <v>162.1</v>
      </c>
      <c r="T298">
        <v>190.5</v>
      </c>
      <c r="U298">
        <v>167.7</v>
      </c>
      <c r="V298">
        <v>163.6</v>
      </c>
      <c r="W298">
        <v>167.1</v>
      </c>
      <c r="X298">
        <v>162.1</v>
      </c>
      <c r="Y298">
        <v>163.69999999999999</v>
      </c>
      <c r="Z298">
        <v>161.30000000000001</v>
      </c>
      <c r="AA298">
        <v>171.9</v>
      </c>
      <c r="AB298">
        <v>157.80000000000001</v>
      </c>
      <c r="AC298">
        <v>162.69999999999999</v>
      </c>
      <c r="AD298">
        <v>168.5</v>
      </c>
      <c r="AE298">
        <v>160.19999999999999</v>
      </c>
      <c r="AF298">
        <v>163.80000000000001</v>
      </c>
      <c r="AG298">
        <v>164</v>
      </c>
      <c r="AH298">
        <f t="shared" si="14"/>
        <v>4294.5</v>
      </c>
    </row>
    <row r="299" spans="1:34" hidden="1" x14ac:dyDescent="0.3">
      <c r="A299" t="s">
        <v>30</v>
      </c>
      <c r="B299">
        <v>2021</v>
      </c>
      <c r="C299" t="s">
        <v>43</v>
      </c>
      <c r="D299" t="str">
        <f t="shared" si="15"/>
        <v>October</v>
      </c>
      <c r="E299" t="s">
        <v>43</v>
      </c>
      <c r="F299" s="52">
        <v>44470</v>
      </c>
      <c r="G299">
        <v>146.1</v>
      </c>
      <c r="H299">
        <v>202.5</v>
      </c>
      <c r="I299">
        <v>170.1</v>
      </c>
      <c r="J299">
        <v>158.4</v>
      </c>
      <c r="K299">
        <v>198.8</v>
      </c>
      <c r="L299">
        <v>152.6</v>
      </c>
      <c r="M299">
        <v>170.4</v>
      </c>
      <c r="N299">
        <v>165.2</v>
      </c>
      <c r="O299">
        <v>121.6</v>
      </c>
      <c r="P299">
        <v>170.6</v>
      </c>
      <c r="Q299">
        <v>168.8</v>
      </c>
      <c r="R299">
        <v>173.6</v>
      </c>
      <c r="S299">
        <v>165.5</v>
      </c>
      <c r="T299">
        <v>191.2</v>
      </c>
      <c r="U299">
        <v>168.9</v>
      </c>
      <c r="V299">
        <v>164.8</v>
      </c>
      <c r="W299">
        <v>168.3</v>
      </c>
      <c r="X299">
        <v>163.6</v>
      </c>
      <c r="Y299">
        <v>165.5</v>
      </c>
      <c r="Z299">
        <v>162</v>
      </c>
      <c r="AA299">
        <v>172.5</v>
      </c>
      <c r="AB299">
        <v>159.5</v>
      </c>
      <c r="AC299">
        <v>163.19999999999999</v>
      </c>
      <c r="AD299">
        <v>169</v>
      </c>
      <c r="AE299">
        <v>161.1</v>
      </c>
      <c r="AF299">
        <v>164.7</v>
      </c>
      <c r="AG299">
        <v>166.3</v>
      </c>
      <c r="AH299">
        <f t="shared" si="14"/>
        <v>4338.5</v>
      </c>
    </row>
    <row r="300" spans="1:34" hidden="1" x14ac:dyDescent="0.3">
      <c r="A300" t="s">
        <v>30</v>
      </c>
      <c r="B300">
        <v>2021</v>
      </c>
      <c r="C300" t="s">
        <v>45</v>
      </c>
      <c r="D300" t="str">
        <f t="shared" si="15"/>
        <v>November</v>
      </c>
      <c r="E300" t="s">
        <v>45</v>
      </c>
      <c r="F300" s="52">
        <v>44501</v>
      </c>
      <c r="G300">
        <v>146.9</v>
      </c>
      <c r="H300">
        <v>199.8</v>
      </c>
      <c r="I300">
        <v>171.5</v>
      </c>
      <c r="J300">
        <v>159.1</v>
      </c>
      <c r="K300">
        <v>198.4</v>
      </c>
      <c r="L300">
        <v>153.19999999999999</v>
      </c>
      <c r="M300">
        <v>183.9</v>
      </c>
      <c r="N300">
        <v>165.4</v>
      </c>
      <c r="O300">
        <v>122.1</v>
      </c>
      <c r="P300">
        <v>170.8</v>
      </c>
      <c r="Q300">
        <v>169.1</v>
      </c>
      <c r="R300">
        <v>174.3</v>
      </c>
      <c r="S300">
        <v>167.5</v>
      </c>
      <c r="T300">
        <v>191.4</v>
      </c>
      <c r="U300">
        <v>170.4</v>
      </c>
      <c r="V300">
        <v>166</v>
      </c>
      <c r="W300">
        <v>169.8</v>
      </c>
      <c r="X300">
        <v>164.2</v>
      </c>
      <c r="Y300">
        <v>165.3</v>
      </c>
      <c r="Z300">
        <v>162.9</v>
      </c>
      <c r="AA300">
        <v>173.4</v>
      </c>
      <c r="AB300">
        <v>158.9</v>
      </c>
      <c r="AC300">
        <v>163.80000000000001</v>
      </c>
      <c r="AD300">
        <v>169.3</v>
      </c>
      <c r="AE300">
        <v>162.4</v>
      </c>
      <c r="AF300">
        <v>165.2</v>
      </c>
      <c r="AG300">
        <v>167.6</v>
      </c>
      <c r="AH300">
        <f t="shared" si="14"/>
        <v>4365.0000000000009</v>
      </c>
    </row>
    <row r="301" spans="1:34" hidden="1" x14ac:dyDescent="0.3">
      <c r="A301" t="s">
        <v>30</v>
      </c>
      <c r="B301">
        <v>2021</v>
      </c>
      <c r="C301" t="s">
        <v>46</v>
      </c>
      <c r="D301" t="str">
        <f t="shared" si="15"/>
        <v>December</v>
      </c>
      <c r="E301" t="s">
        <v>46</v>
      </c>
      <c r="F301" s="52">
        <v>44531</v>
      </c>
      <c r="G301">
        <v>147.4</v>
      </c>
      <c r="H301">
        <v>197</v>
      </c>
      <c r="I301">
        <v>176.5</v>
      </c>
      <c r="J301">
        <v>159.80000000000001</v>
      </c>
      <c r="K301">
        <v>195.8</v>
      </c>
      <c r="L301">
        <v>152</v>
      </c>
      <c r="M301">
        <v>172.3</v>
      </c>
      <c r="N301">
        <v>164.5</v>
      </c>
      <c r="O301">
        <v>120.6</v>
      </c>
      <c r="P301">
        <v>171.7</v>
      </c>
      <c r="Q301">
        <v>169.7</v>
      </c>
      <c r="R301">
        <v>175.1</v>
      </c>
      <c r="S301">
        <v>165.8</v>
      </c>
      <c r="T301">
        <v>190.8</v>
      </c>
      <c r="U301">
        <v>171.8</v>
      </c>
      <c r="V301">
        <v>167.3</v>
      </c>
      <c r="W301">
        <v>171.2</v>
      </c>
      <c r="X301">
        <v>163.4</v>
      </c>
      <c r="Y301">
        <v>165.6</v>
      </c>
      <c r="Z301">
        <v>163.9</v>
      </c>
      <c r="AA301">
        <v>174</v>
      </c>
      <c r="AB301">
        <v>160.1</v>
      </c>
      <c r="AC301">
        <v>164.5</v>
      </c>
      <c r="AD301">
        <v>169.7</v>
      </c>
      <c r="AE301">
        <v>162.80000000000001</v>
      </c>
      <c r="AF301">
        <v>166</v>
      </c>
      <c r="AG301">
        <v>167</v>
      </c>
      <c r="AH301">
        <f t="shared" si="14"/>
        <v>4359.3</v>
      </c>
    </row>
    <row r="302" spans="1:34" x14ac:dyDescent="0.3">
      <c r="A302" t="s">
        <v>34</v>
      </c>
      <c r="B302">
        <v>2021</v>
      </c>
      <c r="C302" t="s">
        <v>31</v>
      </c>
      <c r="D302" t="str">
        <f t="shared" si="15"/>
        <v>January</v>
      </c>
      <c r="E302" t="s">
        <v>31</v>
      </c>
      <c r="F302" s="52">
        <v>44197</v>
      </c>
      <c r="G302">
        <v>144.9</v>
      </c>
      <c r="H302">
        <v>190.1</v>
      </c>
      <c r="I302">
        <v>175.3</v>
      </c>
      <c r="J302">
        <v>154.1</v>
      </c>
      <c r="K302">
        <v>150.9</v>
      </c>
      <c r="L302">
        <v>149.6</v>
      </c>
      <c r="M302">
        <v>194.2</v>
      </c>
      <c r="N302">
        <v>160.4</v>
      </c>
      <c r="O302">
        <v>114.6</v>
      </c>
      <c r="P302">
        <v>164</v>
      </c>
      <c r="Q302">
        <v>151.80000000000001</v>
      </c>
      <c r="R302">
        <v>165.6</v>
      </c>
      <c r="S302">
        <v>161</v>
      </c>
      <c r="T302">
        <v>186.5</v>
      </c>
      <c r="U302">
        <v>155.5</v>
      </c>
      <c r="V302">
        <v>146.1</v>
      </c>
      <c r="W302">
        <v>154.19999999999999</v>
      </c>
      <c r="X302">
        <v>157.69999999999999</v>
      </c>
      <c r="Y302">
        <v>147.9</v>
      </c>
      <c r="Z302">
        <v>150</v>
      </c>
      <c r="AA302">
        <v>159.30000000000001</v>
      </c>
      <c r="AB302">
        <v>141.9</v>
      </c>
      <c r="AC302">
        <v>149.6</v>
      </c>
      <c r="AD302">
        <v>159.19999999999999</v>
      </c>
      <c r="AE302">
        <v>156.80000000000001</v>
      </c>
      <c r="AF302">
        <v>151.9</v>
      </c>
      <c r="AG302">
        <v>157.30000000000001</v>
      </c>
      <c r="AH302">
        <f t="shared" si="14"/>
        <v>4093.1</v>
      </c>
    </row>
    <row r="303" spans="1:34" x14ac:dyDescent="0.3">
      <c r="A303" t="s">
        <v>34</v>
      </c>
      <c r="B303">
        <v>2021</v>
      </c>
      <c r="C303" t="s">
        <v>35</v>
      </c>
      <c r="D303" t="str">
        <f t="shared" si="15"/>
        <v>February</v>
      </c>
      <c r="E303" t="s">
        <v>35</v>
      </c>
      <c r="F303" s="52">
        <v>44228</v>
      </c>
      <c r="G303">
        <v>144.30000000000001</v>
      </c>
      <c r="H303">
        <v>186.5</v>
      </c>
      <c r="I303">
        <v>168.7</v>
      </c>
      <c r="J303">
        <v>154.69999999999999</v>
      </c>
      <c r="K303">
        <v>158.69999999999999</v>
      </c>
      <c r="L303">
        <v>150.69999999999999</v>
      </c>
      <c r="M303">
        <v>160</v>
      </c>
      <c r="N303">
        <v>158.80000000000001</v>
      </c>
      <c r="O303">
        <v>112.8</v>
      </c>
      <c r="P303">
        <v>164.2</v>
      </c>
      <c r="Q303">
        <v>155.5</v>
      </c>
      <c r="R303">
        <v>167.5</v>
      </c>
      <c r="S303">
        <v>156.9</v>
      </c>
      <c r="T303">
        <v>188.3</v>
      </c>
      <c r="U303">
        <v>157.19999999999999</v>
      </c>
      <c r="V303">
        <v>147.4</v>
      </c>
      <c r="W303">
        <v>155.80000000000001</v>
      </c>
      <c r="X303">
        <v>159.80000000000001</v>
      </c>
      <c r="Y303">
        <v>152.4</v>
      </c>
      <c r="Z303">
        <v>150.9</v>
      </c>
      <c r="AA303">
        <v>161.30000000000001</v>
      </c>
      <c r="AB303">
        <v>145.1</v>
      </c>
      <c r="AC303">
        <v>151.5</v>
      </c>
      <c r="AD303">
        <v>159.5</v>
      </c>
      <c r="AE303">
        <v>155.80000000000001</v>
      </c>
      <c r="AF303">
        <v>153.4</v>
      </c>
      <c r="AG303">
        <v>156.6</v>
      </c>
      <c r="AH303">
        <f t="shared" si="14"/>
        <v>4077.7000000000012</v>
      </c>
    </row>
    <row r="304" spans="1:34" x14ac:dyDescent="0.3">
      <c r="A304" t="s">
        <v>34</v>
      </c>
      <c r="B304">
        <v>2021</v>
      </c>
      <c r="C304" t="s">
        <v>36</v>
      </c>
      <c r="D304" t="str">
        <f t="shared" si="15"/>
        <v>March</v>
      </c>
      <c r="E304" t="s">
        <v>36</v>
      </c>
      <c r="F304" s="52">
        <v>44256</v>
      </c>
      <c r="G304">
        <v>144.1</v>
      </c>
      <c r="H304">
        <v>192.2</v>
      </c>
      <c r="I304">
        <v>163.80000000000001</v>
      </c>
      <c r="J304">
        <v>154.9</v>
      </c>
      <c r="K304">
        <v>163.9</v>
      </c>
      <c r="L304">
        <v>153.69999999999999</v>
      </c>
      <c r="M304">
        <v>149.5</v>
      </c>
      <c r="N304">
        <v>159.80000000000001</v>
      </c>
      <c r="O304">
        <v>112.6</v>
      </c>
      <c r="P304">
        <v>163.5</v>
      </c>
      <c r="Q304">
        <v>156.5</v>
      </c>
      <c r="R304">
        <v>168.2</v>
      </c>
      <c r="S304">
        <v>156.69999999999999</v>
      </c>
      <c r="T304">
        <v>188.1</v>
      </c>
      <c r="U304">
        <v>157.80000000000001</v>
      </c>
      <c r="V304">
        <v>147.9</v>
      </c>
      <c r="W304">
        <v>156.4</v>
      </c>
      <c r="X304">
        <v>159.9</v>
      </c>
      <c r="Y304">
        <v>155.5</v>
      </c>
      <c r="Z304">
        <v>151.19999999999999</v>
      </c>
      <c r="AA304">
        <v>161.69999999999999</v>
      </c>
      <c r="AB304">
        <v>146.19999999999999</v>
      </c>
      <c r="AC304">
        <v>152.6</v>
      </c>
      <c r="AD304">
        <v>160.19999999999999</v>
      </c>
      <c r="AE304">
        <v>153.80000000000001</v>
      </c>
      <c r="AF304">
        <v>153.80000000000001</v>
      </c>
      <c r="AG304">
        <v>156.80000000000001</v>
      </c>
      <c r="AH304">
        <f t="shared" si="14"/>
        <v>4084.5</v>
      </c>
    </row>
    <row r="305" spans="1:34" x14ac:dyDescent="0.3">
      <c r="A305" t="s">
        <v>34</v>
      </c>
      <c r="B305">
        <v>2021</v>
      </c>
      <c r="C305" t="s">
        <v>37</v>
      </c>
      <c r="D305" t="str">
        <f t="shared" si="15"/>
        <v>April</v>
      </c>
      <c r="E305" t="s">
        <v>37</v>
      </c>
      <c r="F305" s="52">
        <v>44287</v>
      </c>
      <c r="G305">
        <v>144.30000000000001</v>
      </c>
      <c r="H305">
        <v>198</v>
      </c>
      <c r="I305">
        <v>164.6</v>
      </c>
      <c r="J305">
        <v>155.4</v>
      </c>
      <c r="K305">
        <v>170.1</v>
      </c>
      <c r="L305">
        <v>164.4</v>
      </c>
      <c r="M305">
        <v>144.1</v>
      </c>
      <c r="N305">
        <v>161.69999999999999</v>
      </c>
      <c r="O305">
        <v>113.1</v>
      </c>
      <c r="P305">
        <v>163.9</v>
      </c>
      <c r="Q305">
        <v>157.6</v>
      </c>
      <c r="R305">
        <v>168.9</v>
      </c>
      <c r="S305">
        <v>158</v>
      </c>
      <c r="T305">
        <v>188.8</v>
      </c>
      <c r="U305">
        <v>158.80000000000001</v>
      </c>
      <c r="V305">
        <v>148.5</v>
      </c>
      <c r="W305">
        <v>157.30000000000001</v>
      </c>
      <c r="X305">
        <v>161.4</v>
      </c>
      <c r="Y305">
        <v>155.6</v>
      </c>
      <c r="Z305">
        <v>151.80000000000001</v>
      </c>
      <c r="AA305">
        <v>162.30000000000001</v>
      </c>
      <c r="AB305">
        <v>146.6</v>
      </c>
      <c r="AC305">
        <v>153.19999999999999</v>
      </c>
      <c r="AD305">
        <v>160.30000000000001</v>
      </c>
      <c r="AE305">
        <v>155.4</v>
      </c>
      <c r="AF305">
        <v>154.4</v>
      </c>
      <c r="AG305">
        <v>157.80000000000001</v>
      </c>
      <c r="AH305">
        <f t="shared" si="14"/>
        <v>4118.5000000000009</v>
      </c>
    </row>
    <row r="306" spans="1:34" x14ac:dyDescent="0.3">
      <c r="A306" t="s">
        <v>34</v>
      </c>
      <c r="B306">
        <v>2021</v>
      </c>
      <c r="C306" t="s">
        <v>38</v>
      </c>
      <c r="D306" t="str">
        <f t="shared" si="15"/>
        <v>May</v>
      </c>
      <c r="E306" t="s">
        <v>38</v>
      </c>
      <c r="F306" s="52">
        <v>44317</v>
      </c>
      <c r="G306">
        <v>146.30000000000001</v>
      </c>
      <c r="H306">
        <v>200.5</v>
      </c>
      <c r="I306">
        <v>170.3</v>
      </c>
      <c r="J306">
        <v>156.1</v>
      </c>
      <c r="K306">
        <v>178.7</v>
      </c>
      <c r="L306">
        <v>167.1</v>
      </c>
      <c r="M306">
        <v>147.9</v>
      </c>
      <c r="N306">
        <v>165.4</v>
      </c>
      <c r="O306">
        <v>114.8</v>
      </c>
      <c r="P306">
        <v>168.2</v>
      </c>
      <c r="Q306">
        <v>159.30000000000001</v>
      </c>
      <c r="R306">
        <v>170.4</v>
      </c>
      <c r="S306">
        <v>160.69999999999999</v>
      </c>
      <c r="T306">
        <v>191.9</v>
      </c>
      <c r="U306">
        <v>161.80000000000001</v>
      </c>
      <c r="V306">
        <v>152.1</v>
      </c>
      <c r="W306">
        <v>160.4</v>
      </c>
      <c r="X306">
        <v>161.6</v>
      </c>
      <c r="Y306">
        <v>159.4</v>
      </c>
      <c r="Z306">
        <v>154.69999999999999</v>
      </c>
      <c r="AA306">
        <v>165.8</v>
      </c>
      <c r="AB306">
        <v>148.9</v>
      </c>
      <c r="AC306">
        <v>155.80000000000001</v>
      </c>
      <c r="AD306">
        <v>161.19999999999999</v>
      </c>
      <c r="AE306">
        <v>158.6</v>
      </c>
      <c r="AF306">
        <v>156.80000000000001</v>
      </c>
      <c r="AG306">
        <v>160.4</v>
      </c>
      <c r="AH306">
        <f t="shared" si="14"/>
        <v>4194.7000000000007</v>
      </c>
    </row>
    <row r="307" spans="1:34" x14ac:dyDescent="0.3">
      <c r="A307" t="s">
        <v>34</v>
      </c>
      <c r="B307">
        <v>2021</v>
      </c>
      <c r="C307" t="s">
        <v>39</v>
      </c>
      <c r="D307" t="str">
        <f t="shared" si="15"/>
        <v>June</v>
      </c>
      <c r="E307" t="s">
        <v>39</v>
      </c>
      <c r="F307" s="52">
        <v>44348</v>
      </c>
      <c r="G307">
        <v>146.69999999999999</v>
      </c>
      <c r="H307">
        <v>202</v>
      </c>
      <c r="I307">
        <v>180.7</v>
      </c>
      <c r="J307">
        <v>156.19999999999999</v>
      </c>
      <c r="K307">
        <v>183.7</v>
      </c>
      <c r="L307">
        <v>164.6</v>
      </c>
      <c r="M307">
        <v>155.4</v>
      </c>
      <c r="N307">
        <v>166</v>
      </c>
      <c r="O307">
        <v>115.1</v>
      </c>
      <c r="P307">
        <v>168.5</v>
      </c>
      <c r="Q307">
        <v>160</v>
      </c>
      <c r="R307">
        <v>172.4</v>
      </c>
      <c r="S307">
        <v>162.6</v>
      </c>
      <c r="T307">
        <v>190.8</v>
      </c>
      <c r="U307">
        <v>162.19999999999999</v>
      </c>
      <c r="V307">
        <v>151.80000000000001</v>
      </c>
      <c r="W307">
        <v>160.69999999999999</v>
      </c>
      <c r="X307">
        <v>160.5</v>
      </c>
      <c r="Y307">
        <v>159.80000000000001</v>
      </c>
      <c r="Z307">
        <v>154.80000000000001</v>
      </c>
      <c r="AA307">
        <v>166.3</v>
      </c>
      <c r="AB307">
        <v>150.69999999999999</v>
      </c>
      <c r="AC307">
        <v>154.9</v>
      </c>
      <c r="AD307">
        <v>161.69999999999999</v>
      </c>
      <c r="AE307">
        <v>158.80000000000001</v>
      </c>
      <c r="AF307">
        <v>157.6</v>
      </c>
      <c r="AG307">
        <v>161.30000000000001</v>
      </c>
      <c r="AH307">
        <f t="shared" si="14"/>
        <v>4224.5000000000009</v>
      </c>
    </row>
    <row r="308" spans="1:34" x14ac:dyDescent="0.3">
      <c r="A308" t="s">
        <v>34</v>
      </c>
      <c r="B308">
        <v>2021</v>
      </c>
      <c r="C308" t="s">
        <v>40</v>
      </c>
      <c r="D308" t="str">
        <f t="shared" si="15"/>
        <v>July</v>
      </c>
      <c r="E308" t="s">
        <v>40</v>
      </c>
      <c r="F308" s="52">
        <v>44378</v>
      </c>
      <c r="G308">
        <v>146.4</v>
      </c>
      <c r="H308">
        <v>206.8</v>
      </c>
      <c r="I308">
        <v>182.2</v>
      </c>
      <c r="J308">
        <v>157.5</v>
      </c>
      <c r="K308">
        <v>182.1</v>
      </c>
      <c r="L308">
        <v>163.9</v>
      </c>
      <c r="M308">
        <v>164.2</v>
      </c>
      <c r="N308">
        <v>164</v>
      </c>
      <c r="O308">
        <v>114.5</v>
      </c>
      <c r="P308">
        <v>168.3</v>
      </c>
      <c r="Q308">
        <v>160.9</v>
      </c>
      <c r="R308">
        <v>172.2</v>
      </c>
      <c r="S308">
        <v>164</v>
      </c>
      <c r="T308">
        <v>191.2</v>
      </c>
      <c r="U308">
        <v>162.80000000000001</v>
      </c>
      <c r="V308">
        <v>153.1</v>
      </c>
      <c r="W308">
        <v>161.4</v>
      </c>
      <c r="X308">
        <v>161.5</v>
      </c>
      <c r="Y308">
        <v>160.69999999999999</v>
      </c>
      <c r="Z308">
        <v>155.80000000000001</v>
      </c>
      <c r="AA308">
        <v>167</v>
      </c>
      <c r="AB308">
        <v>153.1</v>
      </c>
      <c r="AC308">
        <v>155.30000000000001</v>
      </c>
      <c r="AD308">
        <v>163.19999999999999</v>
      </c>
      <c r="AE308">
        <v>160.1</v>
      </c>
      <c r="AF308">
        <v>159</v>
      </c>
      <c r="AG308">
        <v>162.5</v>
      </c>
      <c r="AH308">
        <f t="shared" si="14"/>
        <v>4251.2</v>
      </c>
    </row>
    <row r="309" spans="1:34" x14ac:dyDescent="0.3">
      <c r="A309" t="s">
        <v>34</v>
      </c>
      <c r="B309">
        <v>2021</v>
      </c>
      <c r="C309" t="s">
        <v>41</v>
      </c>
      <c r="D309" t="str">
        <f t="shared" si="15"/>
        <v>August</v>
      </c>
      <c r="E309" t="s">
        <v>41</v>
      </c>
      <c r="F309" s="52">
        <v>44409</v>
      </c>
      <c r="G309">
        <v>146.6</v>
      </c>
      <c r="H309">
        <v>204</v>
      </c>
      <c r="I309">
        <v>172.8</v>
      </c>
      <c r="J309">
        <v>158.4</v>
      </c>
      <c r="K309">
        <v>188</v>
      </c>
      <c r="L309">
        <v>156.80000000000001</v>
      </c>
      <c r="M309">
        <v>162.19999999999999</v>
      </c>
      <c r="N309">
        <v>164.1</v>
      </c>
      <c r="O309">
        <v>119.7</v>
      </c>
      <c r="P309">
        <v>168.8</v>
      </c>
      <c r="Q309">
        <v>162.69999999999999</v>
      </c>
      <c r="R309">
        <v>173.9</v>
      </c>
      <c r="S309">
        <v>164</v>
      </c>
      <c r="T309">
        <v>192.1</v>
      </c>
      <c r="U309">
        <v>164.5</v>
      </c>
      <c r="V309">
        <v>155.30000000000001</v>
      </c>
      <c r="W309">
        <v>163.19999999999999</v>
      </c>
      <c r="X309">
        <v>162.1</v>
      </c>
      <c r="Y309">
        <v>162.6</v>
      </c>
      <c r="Z309">
        <v>157.5</v>
      </c>
      <c r="AA309">
        <v>168.4</v>
      </c>
      <c r="AB309">
        <v>154</v>
      </c>
      <c r="AC309">
        <v>157.6</v>
      </c>
      <c r="AD309">
        <v>163.80000000000001</v>
      </c>
      <c r="AE309">
        <v>160</v>
      </c>
      <c r="AF309">
        <v>160</v>
      </c>
      <c r="AG309">
        <v>163.19999999999999</v>
      </c>
      <c r="AH309">
        <f t="shared" si="14"/>
        <v>4263.1000000000004</v>
      </c>
    </row>
    <row r="310" spans="1:34" x14ac:dyDescent="0.3">
      <c r="A310" t="s">
        <v>34</v>
      </c>
      <c r="B310">
        <v>2021</v>
      </c>
      <c r="C310" t="s">
        <v>42</v>
      </c>
      <c r="D310" t="str">
        <f t="shared" ref="D310:D341" si="16">TRIM(C310)</f>
        <v>September</v>
      </c>
      <c r="E310" t="s">
        <v>42</v>
      </c>
      <c r="F310" s="52">
        <v>44440</v>
      </c>
      <c r="G310">
        <v>146.6</v>
      </c>
      <c r="H310">
        <v>204</v>
      </c>
      <c r="I310">
        <v>172.8</v>
      </c>
      <c r="J310">
        <v>158.4</v>
      </c>
      <c r="K310">
        <v>188</v>
      </c>
      <c r="L310">
        <v>156.69999999999999</v>
      </c>
      <c r="M310">
        <v>162.30000000000001</v>
      </c>
      <c r="N310">
        <v>164.1</v>
      </c>
      <c r="O310">
        <v>119.7</v>
      </c>
      <c r="P310">
        <v>168.8</v>
      </c>
      <c r="Q310">
        <v>162.69999999999999</v>
      </c>
      <c r="R310">
        <v>173.9</v>
      </c>
      <c r="S310">
        <v>164</v>
      </c>
      <c r="T310">
        <v>192.1</v>
      </c>
      <c r="U310">
        <v>164.6</v>
      </c>
      <c r="V310">
        <v>155.30000000000001</v>
      </c>
      <c r="W310">
        <v>163.30000000000001</v>
      </c>
      <c r="X310">
        <v>162.1</v>
      </c>
      <c r="Y310">
        <v>162.6</v>
      </c>
      <c r="Z310">
        <v>157.5</v>
      </c>
      <c r="AA310">
        <v>168.4</v>
      </c>
      <c r="AB310">
        <v>154</v>
      </c>
      <c r="AC310">
        <v>157.69999999999999</v>
      </c>
      <c r="AD310">
        <v>163.69999999999999</v>
      </c>
      <c r="AE310">
        <v>160</v>
      </c>
      <c r="AF310">
        <v>160</v>
      </c>
      <c r="AG310">
        <v>163.19999999999999</v>
      </c>
      <c r="AH310">
        <f t="shared" si="14"/>
        <v>4263.2999999999993</v>
      </c>
    </row>
    <row r="311" spans="1:34" x14ac:dyDescent="0.3">
      <c r="A311" t="s">
        <v>34</v>
      </c>
      <c r="B311">
        <v>2021</v>
      </c>
      <c r="C311" t="s">
        <v>43</v>
      </c>
      <c r="D311" t="str">
        <f t="shared" si="16"/>
        <v>October</v>
      </c>
      <c r="E311" t="s">
        <v>43</v>
      </c>
      <c r="F311" s="52">
        <v>44470</v>
      </c>
      <c r="G311">
        <v>147.4</v>
      </c>
      <c r="H311">
        <v>204.6</v>
      </c>
      <c r="I311">
        <v>171.2</v>
      </c>
      <c r="J311">
        <v>158.69999999999999</v>
      </c>
      <c r="K311">
        <v>190.6</v>
      </c>
      <c r="L311">
        <v>155.69999999999999</v>
      </c>
      <c r="M311">
        <v>185.3</v>
      </c>
      <c r="N311">
        <v>165.2</v>
      </c>
      <c r="O311">
        <v>121.9</v>
      </c>
      <c r="P311">
        <v>169.3</v>
      </c>
      <c r="Q311">
        <v>163.19999999999999</v>
      </c>
      <c r="R311">
        <v>174.7</v>
      </c>
      <c r="S311">
        <v>167.7</v>
      </c>
      <c r="T311">
        <v>192.7</v>
      </c>
      <c r="U311">
        <v>165.7</v>
      </c>
      <c r="V311">
        <v>156.30000000000001</v>
      </c>
      <c r="W311">
        <v>164.3</v>
      </c>
      <c r="X311">
        <v>163.6</v>
      </c>
      <c r="Y311">
        <v>164.2</v>
      </c>
      <c r="Z311">
        <v>158.4</v>
      </c>
      <c r="AA311">
        <v>169.1</v>
      </c>
      <c r="AB311">
        <v>155.69999999999999</v>
      </c>
      <c r="AC311">
        <v>158.6</v>
      </c>
      <c r="AD311">
        <v>163.9</v>
      </c>
      <c r="AE311">
        <v>160.80000000000001</v>
      </c>
      <c r="AF311">
        <v>161</v>
      </c>
      <c r="AG311">
        <v>165.5</v>
      </c>
      <c r="AH311">
        <f t="shared" si="14"/>
        <v>4309.7999999999993</v>
      </c>
    </row>
    <row r="312" spans="1:34" x14ac:dyDescent="0.3">
      <c r="A312" t="s">
        <v>34</v>
      </c>
      <c r="B312">
        <v>2021</v>
      </c>
      <c r="C312" t="s">
        <v>45</v>
      </c>
      <c r="D312" t="str">
        <f t="shared" si="16"/>
        <v>November</v>
      </c>
      <c r="E312" t="s">
        <v>45</v>
      </c>
      <c r="F312" s="52">
        <v>44501</v>
      </c>
      <c r="G312">
        <v>148.19999999999999</v>
      </c>
      <c r="H312">
        <v>201.6</v>
      </c>
      <c r="I312">
        <v>173</v>
      </c>
      <c r="J312">
        <v>159.30000000000001</v>
      </c>
      <c r="K312">
        <v>190.1</v>
      </c>
      <c r="L312">
        <v>156.5</v>
      </c>
      <c r="M312">
        <v>199.2</v>
      </c>
      <c r="N312">
        <v>165.3</v>
      </c>
      <c r="O312">
        <v>122.4</v>
      </c>
      <c r="P312">
        <v>169.6</v>
      </c>
      <c r="Q312">
        <v>163.69999999999999</v>
      </c>
      <c r="R312">
        <v>175.5</v>
      </c>
      <c r="S312">
        <v>169.7</v>
      </c>
      <c r="T312">
        <v>192.9</v>
      </c>
      <c r="U312">
        <v>167.2</v>
      </c>
      <c r="V312">
        <v>157.4</v>
      </c>
      <c r="W312">
        <v>165.8</v>
      </c>
      <c r="X312">
        <v>164.2</v>
      </c>
      <c r="Y312">
        <v>163.9</v>
      </c>
      <c r="Z312">
        <v>159.30000000000001</v>
      </c>
      <c r="AA312">
        <v>169.9</v>
      </c>
      <c r="AB312">
        <v>154.80000000000001</v>
      </c>
      <c r="AC312">
        <v>159.80000000000001</v>
      </c>
      <c r="AD312">
        <v>164.3</v>
      </c>
      <c r="AE312">
        <v>162.19999999999999</v>
      </c>
      <c r="AF312">
        <v>161.4</v>
      </c>
      <c r="AG312">
        <v>166.7</v>
      </c>
      <c r="AH312">
        <f t="shared" si="14"/>
        <v>4337.2000000000007</v>
      </c>
    </row>
    <row r="313" spans="1:34" x14ac:dyDescent="0.3">
      <c r="A313" t="s">
        <v>34</v>
      </c>
      <c r="B313">
        <v>2021</v>
      </c>
      <c r="C313" t="s">
        <v>46</v>
      </c>
      <c r="D313" t="str">
        <f t="shared" si="16"/>
        <v>December</v>
      </c>
      <c r="E313" t="s">
        <v>46</v>
      </c>
      <c r="F313" s="52">
        <v>44531</v>
      </c>
      <c r="G313">
        <v>148.69999999999999</v>
      </c>
      <c r="H313">
        <v>198.8</v>
      </c>
      <c r="I313">
        <v>177.9</v>
      </c>
      <c r="J313">
        <v>159.9</v>
      </c>
      <c r="K313">
        <v>187.6</v>
      </c>
      <c r="L313">
        <v>154.9</v>
      </c>
      <c r="M313">
        <v>188.3</v>
      </c>
      <c r="N313">
        <v>164.4</v>
      </c>
      <c r="O313">
        <v>121</v>
      </c>
      <c r="P313">
        <v>170.5</v>
      </c>
      <c r="Q313">
        <v>164.2</v>
      </c>
      <c r="R313">
        <v>176.5</v>
      </c>
      <c r="S313">
        <v>168.2</v>
      </c>
      <c r="T313">
        <v>192.4</v>
      </c>
      <c r="U313">
        <v>168.5</v>
      </c>
      <c r="V313">
        <v>158.69999999999999</v>
      </c>
      <c r="W313">
        <v>167</v>
      </c>
      <c r="X313">
        <v>163.4</v>
      </c>
      <c r="Y313">
        <v>164.1</v>
      </c>
      <c r="Z313">
        <v>160.19999999999999</v>
      </c>
      <c r="AA313">
        <v>170.6</v>
      </c>
      <c r="AB313">
        <v>155.69999999999999</v>
      </c>
      <c r="AC313">
        <v>160.6</v>
      </c>
      <c r="AD313">
        <v>164.4</v>
      </c>
      <c r="AE313">
        <v>162.6</v>
      </c>
      <c r="AF313">
        <v>162</v>
      </c>
      <c r="AG313">
        <v>166.2</v>
      </c>
      <c r="AH313">
        <f t="shared" si="14"/>
        <v>4331.0999999999995</v>
      </c>
    </row>
    <row r="314" spans="1:34" hidden="1" x14ac:dyDescent="0.3">
      <c r="A314" t="s">
        <v>33</v>
      </c>
      <c r="B314">
        <v>2021</v>
      </c>
      <c r="C314" t="s">
        <v>31</v>
      </c>
      <c r="D314" t="str">
        <f t="shared" si="16"/>
        <v>January</v>
      </c>
      <c r="E314" t="s">
        <v>31</v>
      </c>
      <c r="F314" s="52">
        <v>44197</v>
      </c>
      <c r="G314">
        <v>148</v>
      </c>
      <c r="H314">
        <v>194.8</v>
      </c>
      <c r="I314">
        <v>178.4</v>
      </c>
      <c r="J314">
        <v>154.4</v>
      </c>
      <c r="K314">
        <v>144.1</v>
      </c>
      <c r="L314">
        <v>152.6</v>
      </c>
      <c r="M314">
        <v>206.8</v>
      </c>
      <c r="N314">
        <v>162.1</v>
      </c>
      <c r="O314">
        <v>116.3</v>
      </c>
      <c r="P314">
        <v>163</v>
      </c>
      <c r="Q314">
        <v>145.9</v>
      </c>
      <c r="R314">
        <v>167.2</v>
      </c>
      <c r="S314">
        <v>163.4</v>
      </c>
      <c r="T314">
        <v>191.8</v>
      </c>
      <c r="U314">
        <v>152.5</v>
      </c>
      <c r="V314">
        <v>137.30000000000001</v>
      </c>
      <c r="W314">
        <v>150.19999999999999</v>
      </c>
      <c r="X314">
        <v>157.69999999999999</v>
      </c>
      <c r="Y314">
        <v>142.9</v>
      </c>
      <c r="Z314">
        <v>145.69999999999999</v>
      </c>
      <c r="AA314">
        <v>154.1</v>
      </c>
      <c r="AB314">
        <v>136.9</v>
      </c>
      <c r="AC314">
        <v>145.4</v>
      </c>
      <c r="AD314">
        <v>156.1</v>
      </c>
      <c r="AE314">
        <v>157.69999999999999</v>
      </c>
      <c r="AF314">
        <v>147.6</v>
      </c>
      <c r="AG314">
        <v>156</v>
      </c>
      <c r="AH314">
        <f t="shared" si="14"/>
        <v>4072.8999999999996</v>
      </c>
    </row>
    <row r="315" spans="1:34" hidden="1" x14ac:dyDescent="0.3">
      <c r="A315" t="s">
        <v>33</v>
      </c>
      <c r="B315">
        <v>2021</v>
      </c>
      <c r="C315" t="s">
        <v>35</v>
      </c>
      <c r="D315" t="str">
        <f t="shared" si="16"/>
        <v>February</v>
      </c>
      <c r="E315" t="s">
        <v>35</v>
      </c>
      <c r="F315" s="52">
        <v>44228</v>
      </c>
      <c r="G315">
        <v>147.6</v>
      </c>
      <c r="H315">
        <v>191.2</v>
      </c>
      <c r="I315">
        <v>169.9</v>
      </c>
      <c r="J315">
        <v>155.1</v>
      </c>
      <c r="K315">
        <v>151.4</v>
      </c>
      <c r="L315">
        <v>154</v>
      </c>
      <c r="M315">
        <v>180.2</v>
      </c>
      <c r="N315">
        <v>159.80000000000001</v>
      </c>
      <c r="O315">
        <v>114.9</v>
      </c>
      <c r="P315">
        <v>162.5</v>
      </c>
      <c r="Q315">
        <v>149.19999999999999</v>
      </c>
      <c r="R315">
        <v>169.4</v>
      </c>
      <c r="S315">
        <v>160.80000000000001</v>
      </c>
      <c r="T315">
        <v>193.3</v>
      </c>
      <c r="U315">
        <v>154.19999999999999</v>
      </c>
      <c r="V315">
        <v>138.19999999999999</v>
      </c>
      <c r="W315">
        <v>151.80000000000001</v>
      </c>
      <c r="X315">
        <v>159.80000000000001</v>
      </c>
      <c r="Y315">
        <v>149.1</v>
      </c>
      <c r="Z315">
        <v>146.5</v>
      </c>
      <c r="AA315">
        <v>156.30000000000001</v>
      </c>
      <c r="AB315">
        <v>140.5</v>
      </c>
      <c r="AC315">
        <v>147.30000000000001</v>
      </c>
      <c r="AD315">
        <v>156.6</v>
      </c>
      <c r="AE315">
        <v>156.69999999999999</v>
      </c>
      <c r="AF315">
        <v>149.30000000000001</v>
      </c>
      <c r="AG315">
        <v>156.5</v>
      </c>
      <c r="AH315">
        <f t="shared" si="14"/>
        <v>4065.6000000000004</v>
      </c>
    </row>
    <row r="316" spans="1:34" hidden="1" x14ac:dyDescent="0.3">
      <c r="A316" t="s">
        <v>33</v>
      </c>
      <c r="B316">
        <v>2021</v>
      </c>
      <c r="C316" t="s">
        <v>36</v>
      </c>
      <c r="D316" t="str">
        <f t="shared" si="16"/>
        <v>March</v>
      </c>
      <c r="E316" t="s">
        <v>36</v>
      </c>
      <c r="F316" s="52">
        <v>44256</v>
      </c>
      <c r="G316">
        <v>147.5</v>
      </c>
      <c r="H316">
        <v>197.5</v>
      </c>
      <c r="I316">
        <v>164.7</v>
      </c>
      <c r="J316">
        <v>155.6</v>
      </c>
      <c r="K316">
        <v>156.4</v>
      </c>
      <c r="L316">
        <v>157.30000000000001</v>
      </c>
      <c r="M316">
        <v>166.1</v>
      </c>
      <c r="N316">
        <v>161.1</v>
      </c>
      <c r="O316">
        <v>114.3</v>
      </c>
      <c r="P316">
        <v>162.6</v>
      </c>
      <c r="Q316">
        <v>150.69999999999999</v>
      </c>
      <c r="R316">
        <v>170.3</v>
      </c>
      <c r="S316">
        <v>160.4</v>
      </c>
      <c r="T316">
        <v>193.5</v>
      </c>
      <c r="U316">
        <v>155.1</v>
      </c>
      <c r="V316">
        <v>138.69999999999999</v>
      </c>
      <c r="W316">
        <v>152.6</v>
      </c>
      <c r="X316">
        <v>159.9</v>
      </c>
      <c r="Y316">
        <v>154.80000000000001</v>
      </c>
      <c r="Z316">
        <v>147.19999999999999</v>
      </c>
      <c r="AA316">
        <v>156.9</v>
      </c>
      <c r="AB316">
        <v>141.69999999999999</v>
      </c>
      <c r="AC316">
        <v>148.6</v>
      </c>
      <c r="AD316">
        <v>157.6</v>
      </c>
      <c r="AE316">
        <v>154.9</v>
      </c>
      <c r="AF316">
        <v>150</v>
      </c>
      <c r="AG316">
        <v>156.9</v>
      </c>
      <c r="AH316">
        <f t="shared" si="14"/>
        <v>4075.9999999999991</v>
      </c>
    </row>
    <row r="317" spans="1:34" hidden="1" x14ac:dyDescent="0.3">
      <c r="A317" t="s">
        <v>33</v>
      </c>
      <c r="B317">
        <v>2021</v>
      </c>
      <c r="C317" t="s">
        <v>37</v>
      </c>
      <c r="D317" t="str">
        <f t="shared" si="16"/>
        <v>April</v>
      </c>
      <c r="E317" t="s">
        <v>37</v>
      </c>
      <c r="F317" s="52">
        <v>44287</v>
      </c>
      <c r="G317">
        <v>147.6</v>
      </c>
      <c r="H317">
        <v>202.5</v>
      </c>
      <c r="I317">
        <v>166.4</v>
      </c>
      <c r="J317">
        <v>156</v>
      </c>
      <c r="K317">
        <v>161.4</v>
      </c>
      <c r="L317">
        <v>168.8</v>
      </c>
      <c r="M317">
        <v>161.6</v>
      </c>
      <c r="N317">
        <v>162.80000000000001</v>
      </c>
      <c r="O317">
        <v>114.8</v>
      </c>
      <c r="P317">
        <v>162.80000000000001</v>
      </c>
      <c r="Q317">
        <v>151.5</v>
      </c>
      <c r="R317">
        <v>171.4</v>
      </c>
      <c r="S317">
        <v>162</v>
      </c>
      <c r="T317">
        <v>194.4</v>
      </c>
      <c r="U317">
        <v>155.9</v>
      </c>
      <c r="V317">
        <v>139.30000000000001</v>
      </c>
      <c r="W317">
        <v>153.4</v>
      </c>
      <c r="X317">
        <v>161.4</v>
      </c>
      <c r="Y317">
        <v>154.9</v>
      </c>
      <c r="Z317">
        <v>147.6</v>
      </c>
      <c r="AA317">
        <v>157.5</v>
      </c>
      <c r="AB317">
        <v>142.1</v>
      </c>
      <c r="AC317">
        <v>149.1</v>
      </c>
      <c r="AD317">
        <v>157.6</v>
      </c>
      <c r="AE317">
        <v>156.6</v>
      </c>
      <c r="AF317">
        <v>150.5</v>
      </c>
      <c r="AG317">
        <v>158</v>
      </c>
      <c r="AH317">
        <f t="shared" si="14"/>
        <v>4109.8999999999996</v>
      </c>
    </row>
    <row r="318" spans="1:34" hidden="1" x14ac:dyDescent="0.3">
      <c r="A318" t="s">
        <v>33</v>
      </c>
      <c r="B318">
        <v>2021</v>
      </c>
      <c r="C318" t="s">
        <v>38</v>
      </c>
      <c r="D318" t="str">
        <f t="shared" si="16"/>
        <v>May</v>
      </c>
      <c r="E318" t="s">
        <v>38</v>
      </c>
      <c r="F318" s="52">
        <v>44317</v>
      </c>
      <c r="G318">
        <v>148.80000000000001</v>
      </c>
      <c r="H318">
        <v>204.3</v>
      </c>
      <c r="I318">
        <v>173</v>
      </c>
      <c r="J318">
        <v>156.5</v>
      </c>
      <c r="K318">
        <v>168.8</v>
      </c>
      <c r="L318">
        <v>172.5</v>
      </c>
      <c r="M318">
        <v>166.5</v>
      </c>
      <c r="N318">
        <v>165.9</v>
      </c>
      <c r="O318">
        <v>115.9</v>
      </c>
      <c r="P318">
        <v>165.2</v>
      </c>
      <c r="Q318">
        <v>152</v>
      </c>
      <c r="R318">
        <v>171.1</v>
      </c>
      <c r="S318">
        <v>164.2</v>
      </c>
      <c r="T318">
        <v>198.2</v>
      </c>
      <c r="U318">
        <v>156.5</v>
      </c>
      <c r="V318">
        <v>140.19999999999999</v>
      </c>
      <c r="W318">
        <v>154.1</v>
      </c>
      <c r="X318">
        <v>161.6</v>
      </c>
      <c r="Y318">
        <v>155.5</v>
      </c>
      <c r="Z318">
        <v>150.1</v>
      </c>
      <c r="AA318">
        <v>160.4</v>
      </c>
      <c r="AB318">
        <v>145</v>
      </c>
      <c r="AC318">
        <v>152.6</v>
      </c>
      <c r="AD318">
        <v>156.6</v>
      </c>
      <c r="AE318">
        <v>157.5</v>
      </c>
      <c r="AF318">
        <v>152.30000000000001</v>
      </c>
      <c r="AG318">
        <v>159.5</v>
      </c>
      <c r="AH318">
        <f t="shared" si="14"/>
        <v>4165.2999999999993</v>
      </c>
    </row>
    <row r="319" spans="1:34" hidden="1" x14ac:dyDescent="0.3">
      <c r="A319" t="s">
        <v>33</v>
      </c>
      <c r="B319">
        <v>2021</v>
      </c>
      <c r="C319" t="s">
        <v>39</v>
      </c>
      <c r="D319" t="str">
        <f t="shared" si="16"/>
        <v>June</v>
      </c>
      <c r="E319" t="s">
        <v>39</v>
      </c>
      <c r="F319" s="52">
        <v>44348</v>
      </c>
      <c r="G319">
        <v>149.19999999999999</v>
      </c>
      <c r="H319">
        <v>205.5</v>
      </c>
      <c r="I319">
        <v>182.8</v>
      </c>
      <c r="J319">
        <v>156.5</v>
      </c>
      <c r="K319">
        <v>172.2</v>
      </c>
      <c r="L319">
        <v>171.5</v>
      </c>
      <c r="M319">
        <v>176.2</v>
      </c>
      <c r="N319">
        <v>166.9</v>
      </c>
      <c r="O319">
        <v>116.1</v>
      </c>
      <c r="P319">
        <v>165.5</v>
      </c>
      <c r="Q319">
        <v>152.30000000000001</v>
      </c>
      <c r="R319">
        <v>173.3</v>
      </c>
      <c r="S319">
        <v>166.2</v>
      </c>
      <c r="T319">
        <v>195.6</v>
      </c>
      <c r="U319">
        <v>157.30000000000001</v>
      </c>
      <c r="V319">
        <v>140.5</v>
      </c>
      <c r="W319">
        <v>154.80000000000001</v>
      </c>
      <c r="X319">
        <v>160.5</v>
      </c>
      <c r="Y319">
        <v>156.1</v>
      </c>
      <c r="Z319">
        <v>149.80000000000001</v>
      </c>
      <c r="AA319">
        <v>160.80000000000001</v>
      </c>
      <c r="AB319">
        <v>147.5</v>
      </c>
      <c r="AC319">
        <v>150.69999999999999</v>
      </c>
      <c r="AD319">
        <v>158.1</v>
      </c>
      <c r="AE319">
        <v>158</v>
      </c>
      <c r="AF319">
        <v>153.4</v>
      </c>
      <c r="AG319">
        <v>160.4</v>
      </c>
      <c r="AH319">
        <f t="shared" si="14"/>
        <v>4197.3</v>
      </c>
    </row>
    <row r="320" spans="1:34" hidden="1" x14ac:dyDescent="0.3">
      <c r="A320" t="s">
        <v>33</v>
      </c>
      <c r="B320">
        <v>2021</v>
      </c>
      <c r="C320" t="s">
        <v>40</v>
      </c>
      <c r="D320" t="str">
        <f t="shared" si="16"/>
        <v>July</v>
      </c>
      <c r="E320" t="s">
        <v>40</v>
      </c>
      <c r="F320" s="52">
        <v>44378</v>
      </c>
      <c r="G320">
        <v>149.1</v>
      </c>
      <c r="H320">
        <v>210.9</v>
      </c>
      <c r="I320">
        <v>185</v>
      </c>
      <c r="J320">
        <v>158.19999999999999</v>
      </c>
      <c r="K320">
        <v>170.6</v>
      </c>
      <c r="L320">
        <v>170.9</v>
      </c>
      <c r="M320">
        <v>186.4</v>
      </c>
      <c r="N320">
        <v>164.7</v>
      </c>
      <c r="O320">
        <v>115.7</v>
      </c>
      <c r="P320">
        <v>165.5</v>
      </c>
      <c r="Q320">
        <v>153.4</v>
      </c>
      <c r="R320">
        <v>173.5</v>
      </c>
      <c r="S320">
        <v>167.9</v>
      </c>
      <c r="T320">
        <v>195.5</v>
      </c>
      <c r="U320">
        <v>157.9</v>
      </c>
      <c r="V320">
        <v>141.9</v>
      </c>
      <c r="W320">
        <v>155.5</v>
      </c>
      <c r="X320">
        <v>161.5</v>
      </c>
      <c r="Y320">
        <v>157.69999999999999</v>
      </c>
      <c r="Z320">
        <v>150.69999999999999</v>
      </c>
      <c r="AA320">
        <v>161.5</v>
      </c>
      <c r="AB320">
        <v>149.5</v>
      </c>
      <c r="AC320">
        <v>151.19999999999999</v>
      </c>
      <c r="AD320">
        <v>160.30000000000001</v>
      </c>
      <c r="AE320">
        <v>159.6</v>
      </c>
      <c r="AF320">
        <v>155</v>
      </c>
      <c r="AG320">
        <v>161.80000000000001</v>
      </c>
      <c r="AH320">
        <f t="shared" si="14"/>
        <v>4229.6000000000004</v>
      </c>
    </row>
    <row r="321" spans="1:34" hidden="1" x14ac:dyDescent="0.3">
      <c r="A321" t="s">
        <v>33</v>
      </c>
      <c r="B321">
        <v>2021</v>
      </c>
      <c r="C321" t="s">
        <v>41</v>
      </c>
      <c r="D321" t="str">
        <f t="shared" si="16"/>
        <v>August</v>
      </c>
      <c r="E321" t="s">
        <v>41</v>
      </c>
      <c r="F321" s="52">
        <v>44409</v>
      </c>
      <c r="G321">
        <v>149.30000000000001</v>
      </c>
      <c r="H321">
        <v>207.4</v>
      </c>
      <c r="I321">
        <v>174.1</v>
      </c>
      <c r="J321">
        <v>159.19999999999999</v>
      </c>
      <c r="K321">
        <v>175</v>
      </c>
      <c r="L321">
        <v>161.30000000000001</v>
      </c>
      <c r="M321">
        <v>183.3</v>
      </c>
      <c r="N321">
        <v>164.5</v>
      </c>
      <c r="O321">
        <v>120.4</v>
      </c>
      <c r="P321">
        <v>166.2</v>
      </c>
      <c r="Q321">
        <v>154.80000000000001</v>
      </c>
      <c r="R321">
        <v>175.1</v>
      </c>
      <c r="S321">
        <v>167.3</v>
      </c>
      <c r="T321">
        <v>196.5</v>
      </c>
      <c r="U321">
        <v>159.80000000000001</v>
      </c>
      <c r="V321">
        <v>143.6</v>
      </c>
      <c r="W321">
        <v>157.30000000000001</v>
      </c>
      <c r="X321">
        <v>162.1</v>
      </c>
      <c r="Y321">
        <v>160.69999999999999</v>
      </c>
      <c r="Z321">
        <v>153.19999999999999</v>
      </c>
      <c r="AA321">
        <v>162.80000000000001</v>
      </c>
      <c r="AB321">
        <v>150.4</v>
      </c>
      <c r="AC321">
        <v>153.69999999999999</v>
      </c>
      <c r="AD321">
        <v>160.4</v>
      </c>
      <c r="AE321">
        <v>159.6</v>
      </c>
      <c r="AF321">
        <v>156</v>
      </c>
      <c r="AG321">
        <v>162.30000000000001</v>
      </c>
      <c r="AH321">
        <f t="shared" si="14"/>
        <v>4234</v>
      </c>
    </row>
    <row r="322" spans="1:34" hidden="1" x14ac:dyDescent="0.3">
      <c r="A322" t="s">
        <v>33</v>
      </c>
      <c r="B322">
        <v>2021</v>
      </c>
      <c r="C322" t="s">
        <v>42</v>
      </c>
      <c r="D322" t="str">
        <f t="shared" si="16"/>
        <v>September</v>
      </c>
      <c r="E322" t="s">
        <v>42</v>
      </c>
      <c r="F322" s="52">
        <v>44440</v>
      </c>
      <c r="G322">
        <v>149.30000000000001</v>
      </c>
      <c r="H322">
        <v>207.4</v>
      </c>
      <c r="I322">
        <v>174.1</v>
      </c>
      <c r="J322">
        <v>159.1</v>
      </c>
      <c r="K322">
        <v>175</v>
      </c>
      <c r="L322">
        <v>161.19999999999999</v>
      </c>
      <c r="M322">
        <v>183.5</v>
      </c>
      <c r="N322">
        <v>164.5</v>
      </c>
      <c r="O322">
        <v>120.4</v>
      </c>
      <c r="P322">
        <v>166.2</v>
      </c>
      <c r="Q322">
        <v>154.80000000000001</v>
      </c>
      <c r="R322">
        <v>175.1</v>
      </c>
      <c r="S322">
        <v>167.3</v>
      </c>
      <c r="T322">
        <v>196.5</v>
      </c>
      <c r="U322">
        <v>159.80000000000001</v>
      </c>
      <c r="V322">
        <v>143.6</v>
      </c>
      <c r="W322">
        <v>157.4</v>
      </c>
      <c r="X322">
        <v>162.1</v>
      </c>
      <c r="Y322">
        <v>160.80000000000001</v>
      </c>
      <c r="Z322">
        <v>153.30000000000001</v>
      </c>
      <c r="AA322">
        <v>162.80000000000001</v>
      </c>
      <c r="AB322">
        <v>150.5</v>
      </c>
      <c r="AC322">
        <v>153.9</v>
      </c>
      <c r="AD322">
        <v>160.30000000000001</v>
      </c>
      <c r="AE322">
        <v>159.6</v>
      </c>
      <c r="AF322">
        <v>156</v>
      </c>
      <c r="AG322">
        <v>162.30000000000001</v>
      </c>
      <c r="AH322">
        <f t="shared" si="14"/>
        <v>4234.5000000000009</v>
      </c>
    </row>
    <row r="323" spans="1:34" hidden="1" x14ac:dyDescent="0.3">
      <c r="A323" t="s">
        <v>33</v>
      </c>
      <c r="B323">
        <v>2021</v>
      </c>
      <c r="C323" t="s">
        <v>43</v>
      </c>
      <c r="D323" t="str">
        <f t="shared" si="16"/>
        <v>October</v>
      </c>
      <c r="E323" t="s">
        <v>43</v>
      </c>
      <c r="F323" s="52">
        <v>44470</v>
      </c>
      <c r="G323">
        <v>150.1</v>
      </c>
      <c r="H323">
        <v>208.4</v>
      </c>
      <c r="I323">
        <v>173</v>
      </c>
      <c r="J323">
        <v>159.19999999999999</v>
      </c>
      <c r="K323">
        <v>176.6</v>
      </c>
      <c r="L323">
        <v>159.30000000000001</v>
      </c>
      <c r="M323">
        <v>214.4</v>
      </c>
      <c r="N323">
        <v>165.3</v>
      </c>
      <c r="O323">
        <v>122.5</v>
      </c>
      <c r="P323">
        <v>166.8</v>
      </c>
      <c r="Q323">
        <v>155.4</v>
      </c>
      <c r="R323">
        <v>175.9</v>
      </c>
      <c r="S323">
        <v>171.5</v>
      </c>
      <c r="T323">
        <v>197</v>
      </c>
      <c r="U323">
        <v>160.80000000000001</v>
      </c>
      <c r="V323">
        <v>144.4</v>
      </c>
      <c r="W323">
        <v>158.30000000000001</v>
      </c>
      <c r="X323">
        <v>163.6</v>
      </c>
      <c r="Y323">
        <v>162.19999999999999</v>
      </c>
      <c r="Z323">
        <v>154.30000000000001</v>
      </c>
      <c r="AA323">
        <v>163.5</v>
      </c>
      <c r="AB323">
        <v>152.19999999999999</v>
      </c>
      <c r="AC323">
        <v>155.1</v>
      </c>
      <c r="AD323">
        <v>160.30000000000001</v>
      </c>
      <c r="AE323">
        <v>160.30000000000001</v>
      </c>
      <c r="AF323">
        <v>157</v>
      </c>
      <c r="AG323">
        <v>164.6</v>
      </c>
      <c r="AH323">
        <f t="shared" ref="AH323:AH376" si="17">SUM(G323:AF323)</f>
        <v>4287.4000000000005</v>
      </c>
    </row>
    <row r="324" spans="1:34" hidden="1" x14ac:dyDescent="0.3">
      <c r="A324" t="s">
        <v>33</v>
      </c>
      <c r="B324">
        <v>2021</v>
      </c>
      <c r="C324" t="s">
        <v>45</v>
      </c>
      <c r="D324" t="str">
        <f t="shared" si="16"/>
        <v>November</v>
      </c>
      <c r="E324" t="s">
        <v>45</v>
      </c>
      <c r="F324" s="52">
        <v>44501</v>
      </c>
      <c r="G324">
        <v>151</v>
      </c>
      <c r="H324">
        <v>204.9</v>
      </c>
      <c r="I324">
        <v>175.4</v>
      </c>
      <c r="J324">
        <v>159.6</v>
      </c>
      <c r="K324">
        <v>175.8</v>
      </c>
      <c r="L324">
        <v>160.30000000000001</v>
      </c>
      <c r="M324">
        <v>229.1</v>
      </c>
      <c r="N324">
        <v>165.1</v>
      </c>
      <c r="O324">
        <v>123.1</v>
      </c>
      <c r="P324">
        <v>167.2</v>
      </c>
      <c r="Q324">
        <v>156.1</v>
      </c>
      <c r="R324">
        <v>176.8</v>
      </c>
      <c r="S324">
        <v>173.5</v>
      </c>
      <c r="T324">
        <v>197</v>
      </c>
      <c r="U324">
        <v>162.30000000000001</v>
      </c>
      <c r="V324">
        <v>145.30000000000001</v>
      </c>
      <c r="W324">
        <v>159.69999999999999</v>
      </c>
      <c r="X324">
        <v>164.2</v>
      </c>
      <c r="Y324">
        <v>161.6</v>
      </c>
      <c r="Z324">
        <v>155.19999999999999</v>
      </c>
      <c r="AA324">
        <v>164.2</v>
      </c>
      <c r="AB324">
        <v>151.19999999999999</v>
      </c>
      <c r="AC324">
        <v>156.69999999999999</v>
      </c>
      <c r="AD324">
        <v>160.80000000000001</v>
      </c>
      <c r="AE324">
        <v>161.80000000000001</v>
      </c>
      <c r="AF324">
        <v>157.30000000000001</v>
      </c>
      <c r="AG324">
        <v>165.6</v>
      </c>
      <c r="AH324">
        <f t="shared" si="17"/>
        <v>4315.1999999999989</v>
      </c>
    </row>
    <row r="325" spans="1:34" hidden="1" x14ac:dyDescent="0.3">
      <c r="A325" t="s">
        <v>33</v>
      </c>
      <c r="B325">
        <v>2021</v>
      </c>
      <c r="C325" t="s">
        <v>46</v>
      </c>
      <c r="D325" t="str">
        <f t="shared" si="16"/>
        <v>December</v>
      </c>
      <c r="E325" t="s">
        <v>46</v>
      </c>
      <c r="F325" s="52">
        <v>44531</v>
      </c>
      <c r="G325">
        <v>151.6</v>
      </c>
      <c r="H325">
        <v>202.2</v>
      </c>
      <c r="I325">
        <v>180</v>
      </c>
      <c r="J325">
        <v>160</v>
      </c>
      <c r="K325">
        <v>173.5</v>
      </c>
      <c r="L325">
        <v>158.30000000000001</v>
      </c>
      <c r="M325">
        <v>219.5</v>
      </c>
      <c r="N325">
        <v>164.2</v>
      </c>
      <c r="O325">
        <v>121.9</v>
      </c>
      <c r="P325">
        <v>168.2</v>
      </c>
      <c r="Q325">
        <v>156.5</v>
      </c>
      <c r="R325">
        <v>178.2</v>
      </c>
      <c r="S325">
        <v>172.2</v>
      </c>
      <c r="T325">
        <v>196.8</v>
      </c>
      <c r="U325">
        <v>163.30000000000001</v>
      </c>
      <c r="V325">
        <v>146.69999999999999</v>
      </c>
      <c r="W325">
        <v>160.69999999999999</v>
      </c>
      <c r="X325">
        <v>163.4</v>
      </c>
      <c r="Y325">
        <v>161.69999999999999</v>
      </c>
      <c r="Z325">
        <v>156</v>
      </c>
      <c r="AA325">
        <v>165.1</v>
      </c>
      <c r="AB325">
        <v>151.80000000000001</v>
      </c>
      <c r="AC325">
        <v>157.6</v>
      </c>
      <c r="AD325">
        <v>160.6</v>
      </c>
      <c r="AE325">
        <v>162.4</v>
      </c>
      <c r="AF325">
        <v>157.80000000000001</v>
      </c>
      <c r="AG325">
        <v>165.2</v>
      </c>
      <c r="AH325">
        <f t="shared" si="17"/>
        <v>4310.2</v>
      </c>
    </row>
    <row r="326" spans="1:34" hidden="1" x14ac:dyDescent="0.3">
      <c r="A326" t="s">
        <v>30</v>
      </c>
      <c r="B326">
        <v>2022</v>
      </c>
      <c r="C326" t="s">
        <v>31</v>
      </c>
      <c r="D326" t="str">
        <f t="shared" si="16"/>
        <v>January</v>
      </c>
      <c r="E326" t="s">
        <v>31</v>
      </c>
      <c r="F326" s="52">
        <v>44562</v>
      </c>
      <c r="G326">
        <v>148.30000000000001</v>
      </c>
      <c r="H326">
        <v>196.9</v>
      </c>
      <c r="I326">
        <v>178</v>
      </c>
      <c r="J326">
        <v>160.5</v>
      </c>
      <c r="K326">
        <v>192.6</v>
      </c>
      <c r="L326">
        <v>151.19999999999999</v>
      </c>
      <c r="M326">
        <v>159.19999999999999</v>
      </c>
      <c r="N326">
        <v>164</v>
      </c>
      <c r="O326">
        <v>119.3</v>
      </c>
      <c r="P326">
        <v>173.3</v>
      </c>
      <c r="Q326">
        <v>169.8</v>
      </c>
      <c r="R326">
        <v>175.8</v>
      </c>
      <c r="S326">
        <v>164.1</v>
      </c>
      <c r="T326">
        <v>190.7</v>
      </c>
      <c r="U326">
        <v>173.2</v>
      </c>
      <c r="V326">
        <v>169.3</v>
      </c>
      <c r="W326">
        <v>172.7</v>
      </c>
      <c r="X326">
        <v>164.5</v>
      </c>
      <c r="Y326">
        <v>165.8</v>
      </c>
      <c r="Z326">
        <v>164.9</v>
      </c>
      <c r="AA326">
        <v>174.7</v>
      </c>
      <c r="AB326">
        <v>160.80000000000001</v>
      </c>
      <c r="AC326">
        <v>164.9</v>
      </c>
      <c r="AD326">
        <v>169.9</v>
      </c>
      <c r="AE326">
        <v>163.19999999999999</v>
      </c>
      <c r="AF326">
        <v>166.6</v>
      </c>
      <c r="AG326">
        <v>166.4</v>
      </c>
      <c r="AH326">
        <f t="shared" si="17"/>
        <v>4354.2000000000007</v>
      </c>
    </row>
    <row r="327" spans="1:34" hidden="1" x14ac:dyDescent="0.3">
      <c r="A327" t="s">
        <v>30</v>
      </c>
      <c r="B327">
        <v>2022</v>
      </c>
      <c r="C327" t="s">
        <v>35</v>
      </c>
      <c r="D327" t="str">
        <f t="shared" si="16"/>
        <v>February</v>
      </c>
      <c r="E327" t="s">
        <v>35</v>
      </c>
      <c r="F327" s="52">
        <v>44593</v>
      </c>
      <c r="G327">
        <v>148.80000000000001</v>
      </c>
      <c r="H327">
        <v>198.1</v>
      </c>
      <c r="I327">
        <v>175.5</v>
      </c>
      <c r="J327">
        <v>160.69999999999999</v>
      </c>
      <c r="K327">
        <v>192.6</v>
      </c>
      <c r="L327">
        <v>151.4</v>
      </c>
      <c r="M327">
        <v>155.19999999999999</v>
      </c>
      <c r="N327">
        <v>163.9</v>
      </c>
      <c r="O327">
        <v>118.1</v>
      </c>
      <c r="P327">
        <v>175.4</v>
      </c>
      <c r="Q327">
        <v>170.5</v>
      </c>
      <c r="R327">
        <v>176.3</v>
      </c>
      <c r="S327">
        <v>163.9</v>
      </c>
      <c r="T327">
        <v>191.5</v>
      </c>
      <c r="U327">
        <v>174.1</v>
      </c>
      <c r="V327">
        <v>171</v>
      </c>
      <c r="W327">
        <v>173.7</v>
      </c>
      <c r="X327">
        <v>165.5</v>
      </c>
      <c r="Y327">
        <v>167.4</v>
      </c>
      <c r="Z327">
        <v>165.7</v>
      </c>
      <c r="AA327">
        <v>175.3</v>
      </c>
      <c r="AB327">
        <v>161.19999999999999</v>
      </c>
      <c r="AC327">
        <v>165.5</v>
      </c>
      <c r="AD327">
        <v>170.3</v>
      </c>
      <c r="AE327">
        <v>164.5</v>
      </c>
      <c r="AF327">
        <v>167.3</v>
      </c>
      <c r="AG327">
        <v>166.7</v>
      </c>
      <c r="AH327">
        <f t="shared" si="17"/>
        <v>4363.4000000000005</v>
      </c>
    </row>
    <row r="328" spans="1:34" hidden="1" x14ac:dyDescent="0.3">
      <c r="A328" t="s">
        <v>30</v>
      </c>
      <c r="B328">
        <v>2022</v>
      </c>
      <c r="C328" t="s">
        <v>36</v>
      </c>
      <c r="D328" t="str">
        <f t="shared" si="16"/>
        <v>March</v>
      </c>
      <c r="E328" t="s">
        <v>36</v>
      </c>
      <c r="F328" s="52">
        <v>44621</v>
      </c>
      <c r="G328">
        <v>150.19999999999999</v>
      </c>
      <c r="H328">
        <v>208</v>
      </c>
      <c r="I328">
        <v>167.9</v>
      </c>
      <c r="J328">
        <v>162</v>
      </c>
      <c r="K328">
        <v>203.1</v>
      </c>
      <c r="L328">
        <v>155.9</v>
      </c>
      <c r="M328">
        <v>155.80000000000001</v>
      </c>
      <c r="N328">
        <v>164.2</v>
      </c>
      <c r="O328">
        <v>118.1</v>
      </c>
      <c r="P328">
        <v>178.7</v>
      </c>
      <c r="Q328">
        <v>171.2</v>
      </c>
      <c r="R328">
        <v>177.4</v>
      </c>
      <c r="S328">
        <v>166.6</v>
      </c>
      <c r="T328">
        <v>192.3</v>
      </c>
      <c r="U328">
        <v>175.4</v>
      </c>
      <c r="V328">
        <v>173.2</v>
      </c>
      <c r="W328">
        <v>175.1</v>
      </c>
      <c r="X328">
        <v>165.3</v>
      </c>
      <c r="Y328">
        <v>168.9</v>
      </c>
      <c r="Z328">
        <v>166.5</v>
      </c>
      <c r="AA328">
        <v>176</v>
      </c>
      <c r="AB328">
        <v>162</v>
      </c>
      <c r="AC328">
        <v>166.6</v>
      </c>
      <c r="AD328">
        <v>170.6</v>
      </c>
      <c r="AE328">
        <v>167.4</v>
      </c>
      <c r="AF328">
        <v>168.3</v>
      </c>
      <c r="AG328">
        <v>168.7</v>
      </c>
      <c r="AH328">
        <f t="shared" si="17"/>
        <v>4406.7000000000007</v>
      </c>
    </row>
    <row r="329" spans="1:34" hidden="1" x14ac:dyDescent="0.3">
      <c r="A329" t="s">
        <v>30</v>
      </c>
      <c r="B329">
        <v>2022</v>
      </c>
      <c r="C329" t="s">
        <v>37</v>
      </c>
      <c r="D329" t="str">
        <f t="shared" si="16"/>
        <v>April</v>
      </c>
      <c r="E329" t="s">
        <v>37</v>
      </c>
      <c r="F329" s="52">
        <v>44652</v>
      </c>
      <c r="G329">
        <v>151.80000000000001</v>
      </c>
      <c r="H329">
        <v>209.7</v>
      </c>
      <c r="I329">
        <v>164.5</v>
      </c>
      <c r="J329">
        <v>163.80000000000001</v>
      </c>
      <c r="K329">
        <v>207.4</v>
      </c>
      <c r="L329">
        <v>169.7</v>
      </c>
      <c r="M329">
        <v>153.6</v>
      </c>
      <c r="N329">
        <v>165.1</v>
      </c>
      <c r="O329">
        <v>118.2</v>
      </c>
      <c r="P329">
        <v>182.9</v>
      </c>
      <c r="Q329">
        <v>172.4</v>
      </c>
      <c r="R329">
        <v>178.9</v>
      </c>
      <c r="S329">
        <v>168.6</v>
      </c>
      <c r="T329">
        <v>192.8</v>
      </c>
      <c r="U329">
        <v>177.5</v>
      </c>
      <c r="V329">
        <v>175.1</v>
      </c>
      <c r="W329">
        <v>177.1</v>
      </c>
      <c r="X329">
        <v>167</v>
      </c>
      <c r="Y329">
        <v>173.3</v>
      </c>
      <c r="Z329">
        <v>167.7</v>
      </c>
      <c r="AA329">
        <v>177</v>
      </c>
      <c r="AB329">
        <v>166.2</v>
      </c>
      <c r="AC329">
        <v>167.2</v>
      </c>
      <c r="AD329">
        <v>170.9</v>
      </c>
      <c r="AE329">
        <v>169</v>
      </c>
      <c r="AF329">
        <v>170.2</v>
      </c>
      <c r="AG329">
        <v>170.8</v>
      </c>
      <c r="AH329">
        <f t="shared" si="17"/>
        <v>4457.5999999999995</v>
      </c>
    </row>
    <row r="330" spans="1:34" hidden="1" x14ac:dyDescent="0.3">
      <c r="A330" t="s">
        <v>30</v>
      </c>
      <c r="B330">
        <v>2022</v>
      </c>
      <c r="C330" t="s">
        <v>38</v>
      </c>
      <c r="D330" t="str">
        <f t="shared" si="16"/>
        <v>May</v>
      </c>
      <c r="E330" t="s">
        <v>38</v>
      </c>
      <c r="F330" s="52">
        <v>44682</v>
      </c>
      <c r="G330">
        <v>152.9</v>
      </c>
      <c r="H330">
        <v>214.7</v>
      </c>
      <c r="I330">
        <v>161.4</v>
      </c>
      <c r="J330">
        <v>164.6</v>
      </c>
      <c r="K330">
        <v>209.9</v>
      </c>
      <c r="L330">
        <v>168</v>
      </c>
      <c r="M330">
        <v>160.4</v>
      </c>
      <c r="N330">
        <v>165</v>
      </c>
      <c r="O330">
        <v>118.9</v>
      </c>
      <c r="P330">
        <v>186.6</v>
      </c>
      <c r="Q330">
        <v>173.2</v>
      </c>
      <c r="R330">
        <v>180.4</v>
      </c>
      <c r="S330">
        <v>170.8</v>
      </c>
      <c r="T330">
        <v>192.9</v>
      </c>
      <c r="U330">
        <v>179.3</v>
      </c>
      <c r="V330">
        <v>177.2</v>
      </c>
      <c r="W330">
        <v>179</v>
      </c>
      <c r="X330">
        <v>167.5</v>
      </c>
      <c r="Y330">
        <v>175.3</v>
      </c>
      <c r="Z330">
        <v>168.9</v>
      </c>
      <c r="AA330">
        <v>177.7</v>
      </c>
      <c r="AB330">
        <v>167.1</v>
      </c>
      <c r="AC330">
        <v>167.6</v>
      </c>
      <c r="AD330">
        <v>171.8</v>
      </c>
      <c r="AE330">
        <v>168.5</v>
      </c>
      <c r="AF330">
        <v>170.9</v>
      </c>
      <c r="AG330">
        <v>172.5</v>
      </c>
      <c r="AH330">
        <f t="shared" si="17"/>
        <v>4490.5</v>
      </c>
    </row>
    <row r="331" spans="1:34" hidden="1" x14ac:dyDescent="0.3">
      <c r="A331" t="s">
        <v>30</v>
      </c>
      <c r="B331">
        <v>2022</v>
      </c>
      <c r="C331" t="s">
        <v>39</v>
      </c>
      <c r="D331" t="str">
        <f t="shared" si="16"/>
        <v>June</v>
      </c>
      <c r="E331" t="s">
        <v>39</v>
      </c>
      <c r="F331" s="52">
        <v>44713</v>
      </c>
      <c r="G331">
        <v>153.80000000000001</v>
      </c>
      <c r="H331">
        <v>217.2</v>
      </c>
      <c r="I331">
        <v>169.6</v>
      </c>
      <c r="J331">
        <v>165.4</v>
      </c>
      <c r="K331">
        <v>208.1</v>
      </c>
      <c r="L331">
        <v>165.8</v>
      </c>
      <c r="M331">
        <v>167.3</v>
      </c>
      <c r="N331">
        <v>164.6</v>
      </c>
      <c r="O331">
        <v>119.1</v>
      </c>
      <c r="P331">
        <v>188.9</v>
      </c>
      <c r="Q331">
        <v>174.2</v>
      </c>
      <c r="R331">
        <v>181.9</v>
      </c>
      <c r="S331">
        <v>172.4</v>
      </c>
      <c r="T331">
        <v>192.9</v>
      </c>
      <c r="U331">
        <v>180.7</v>
      </c>
      <c r="V331">
        <v>178.7</v>
      </c>
      <c r="W331">
        <v>180.4</v>
      </c>
      <c r="X331">
        <v>166.8</v>
      </c>
      <c r="Y331">
        <v>176.7</v>
      </c>
      <c r="Z331">
        <v>170.3</v>
      </c>
      <c r="AA331">
        <v>178.2</v>
      </c>
      <c r="AB331">
        <v>165.5</v>
      </c>
      <c r="AC331">
        <v>168</v>
      </c>
      <c r="AD331">
        <v>172.6</v>
      </c>
      <c r="AE331">
        <v>169.5</v>
      </c>
      <c r="AF331">
        <v>171</v>
      </c>
      <c r="AG331">
        <v>173.6</v>
      </c>
      <c r="AH331">
        <f t="shared" si="17"/>
        <v>4519.6000000000004</v>
      </c>
    </row>
    <row r="332" spans="1:34" hidden="1" x14ac:dyDescent="0.3">
      <c r="A332" t="s">
        <v>30</v>
      </c>
      <c r="B332">
        <v>2022</v>
      </c>
      <c r="C332" t="s">
        <v>40</v>
      </c>
      <c r="D332" t="str">
        <f t="shared" si="16"/>
        <v>July</v>
      </c>
      <c r="E332" t="s">
        <v>40</v>
      </c>
      <c r="F332" s="52">
        <v>44743</v>
      </c>
      <c r="G332">
        <v>155.19999999999999</v>
      </c>
      <c r="H332">
        <v>210.8</v>
      </c>
      <c r="I332">
        <v>174.3</v>
      </c>
      <c r="J332">
        <v>166.3</v>
      </c>
      <c r="K332">
        <v>202.2</v>
      </c>
      <c r="L332">
        <v>169.6</v>
      </c>
      <c r="M332">
        <v>168.6</v>
      </c>
      <c r="N332">
        <v>164.4</v>
      </c>
      <c r="O332">
        <v>119.2</v>
      </c>
      <c r="P332">
        <v>191.8</v>
      </c>
      <c r="Q332">
        <v>174.5</v>
      </c>
      <c r="R332">
        <v>183.1</v>
      </c>
      <c r="S332">
        <v>172.5</v>
      </c>
      <c r="T332">
        <v>193.2</v>
      </c>
      <c r="U332">
        <v>182</v>
      </c>
      <c r="V332">
        <v>180.3</v>
      </c>
      <c r="W332">
        <v>181.7</v>
      </c>
      <c r="X332">
        <v>167.8</v>
      </c>
      <c r="Y332">
        <v>179.6</v>
      </c>
      <c r="Z332">
        <v>171.3</v>
      </c>
      <c r="AA332">
        <v>178.8</v>
      </c>
      <c r="AB332">
        <v>166.3</v>
      </c>
      <c r="AC332">
        <v>168.6</v>
      </c>
      <c r="AD332">
        <v>174.7</v>
      </c>
      <c r="AE332">
        <v>169.7</v>
      </c>
      <c r="AF332">
        <v>171.8</v>
      </c>
      <c r="AG332">
        <v>174.3</v>
      </c>
      <c r="AH332">
        <f t="shared" si="17"/>
        <v>4538.3</v>
      </c>
    </row>
    <row r="333" spans="1:34" hidden="1" x14ac:dyDescent="0.3">
      <c r="A333" t="s">
        <v>30</v>
      </c>
      <c r="B333">
        <v>2022</v>
      </c>
      <c r="C333" t="s">
        <v>41</v>
      </c>
      <c r="D333" t="str">
        <f t="shared" si="16"/>
        <v>August</v>
      </c>
      <c r="E333" t="s">
        <v>41</v>
      </c>
      <c r="F333" s="52">
        <v>44774</v>
      </c>
      <c r="G333">
        <v>159.5</v>
      </c>
      <c r="H333">
        <v>204.1</v>
      </c>
      <c r="I333">
        <v>168.3</v>
      </c>
      <c r="J333">
        <v>167.9</v>
      </c>
      <c r="K333">
        <v>198.1</v>
      </c>
      <c r="L333">
        <v>169.2</v>
      </c>
      <c r="M333">
        <v>173.1</v>
      </c>
      <c r="N333">
        <v>167.1</v>
      </c>
      <c r="O333">
        <v>120.2</v>
      </c>
      <c r="P333">
        <v>195.6</v>
      </c>
      <c r="Q333">
        <v>174.8</v>
      </c>
      <c r="R333">
        <v>184</v>
      </c>
      <c r="S333">
        <v>173.9</v>
      </c>
      <c r="T333">
        <v>193.7</v>
      </c>
      <c r="U333">
        <v>183.2</v>
      </c>
      <c r="V333">
        <v>181.7</v>
      </c>
      <c r="W333">
        <v>183</v>
      </c>
      <c r="X333">
        <v>169</v>
      </c>
      <c r="Y333">
        <v>179.1</v>
      </c>
      <c r="Z333">
        <v>172.3</v>
      </c>
      <c r="AA333">
        <v>179.4</v>
      </c>
      <c r="AB333">
        <v>166.6</v>
      </c>
      <c r="AC333">
        <v>169.3</v>
      </c>
      <c r="AD333">
        <v>175.7</v>
      </c>
      <c r="AE333">
        <v>171.1</v>
      </c>
      <c r="AF333">
        <v>172.6</v>
      </c>
      <c r="AG333">
        <v>175.3</v>
      </c>
      <c r="AH333">
        <f t="shared" si="17"/>
        <v>4552.5</v>
      </c>
    </row>
    <row r="334" spans="1:34" hidden="1" x14ac:dyDescent="0.3">
      <c r="A334" t="s">
        <v>30</v>
      </c>
      <c r="B334">
        <v>2022</v>
      </c>
      <c r="C334" t="s">
        <v>42</v>
      </c>
      <c r="D334" t="str">
        <f t="shared" si="16"/>
        <v>September</v>
      </c>
      <c r="E334" t="s">
        <v>42</v>
      </c>
      <c r="F334" s="52">
        <v>44805</v>
      </c>
      <c r="G334">
        <v>162.9</v>
      </c>
      <c r="H334">
        <v>206.7</v>
      </c>
      <c r="I334">
        <v>169</v>
      </c>
      <c r="J334">
        <v>169.5</v>
      </c>
      <c r="K334">
        <v>194.1</v>
      </c>
      <c r="L334">
        <v>164.1</v>
      </c>
      <c r="M334">
        <v>176.9</v>
      </c>
      <c r="N334">
        <v>169</v>
      </c>
      <c r="O334">
        <v>120.8</v>
      </c>
      <c r="P334">
        <v>199.1</v>
      </c>
      <c r="Q334">
        <v>175.4</v>
      </c>
      <c r="R334">
        <v>184.8</v>
      </c>
      <c r="S334">
        <v>175.5</v>
      </c>
      <c r="T334">
        <v>194.5</v>
      </c>
      <c r="U334">
        <v>184.7</v>
      </c>
      <c r="V334">
        <v>183.3</v>
      </c>
      <c r="W334">
        <v>184.5</v>
      </c>
      <c r="X334">
        <v>169.5</v>
      </c>
      <c r="Y334">
        <v>179.7</v>
      </c>
      <c r="Z334">
        <v>173.6</v>
      </c>
      <c r="AA334">
        <v>180.2</v>
      </c>
      <c r="AB334">
        <v>166.9</v>
      </c>
      <c r="AC334">
        <v>170</v>
      </c>
      <c r="AD334">
        <v>176.2</v>
      </c>
      <c r="AE334">
        <v>170.8</v>
      </c>
      <c r="AF334">
        <v>173.1</v>
      </c>
      <c r="AG334">
        <v>176.4</v>
      </c>
      <c r="AH334">
        <f t="shared" si="17"/>
        <v>4574.8</v>
      </c>
    </row>
    <row r="335" spans="1:34" hidden="1" x14ac:dyDescent="0.3">
      <c r="A335" t="s">
        <v>30</v>
      </c>
      <c r="B335">
        <v>2022</v>
      </c>
      <c r="C335" t="s">
        <v>43</v>
      </c>
      <c r="D335" t="str">
        <f t="shared" si="16"/>
        <v>October</v>
      </c>
      <c r="E335" t="s">
        <v>43</v>
      </c>
      <c r="F335" s="52">
        <v>44835</v>
      </c>
      <c r="G335">
        <v>164.7</v>
      </c>
      <c r="H335">
        <v>208.8</v>
      </c>
      <c r="I335">
        <v>170.3</v>
      </c>
      <c r="J335">
        <v>170.9</v>
      </c>
      <c r="K335">
        <v>191.6</v>
      </c>
      <c r="L335">
        <v>162.19999999999999</v>
      </c>
      <c r="M335">
        <v>184.8</v>
      </c>
      <c r="N335">
        <v>169.7</v>
      </c>
      <c r="O335">
        <v>121.1</v>
      </c>
      <c r="P335">
        <v>201.6</v>
      </c>
      <c r="Q335">
        <v>175.8</v>
      </c>
      <c r="R335">
        <v>185.6</v>
      </c>
      <c r="S335">
        <v>177.4</v>
      </c>
      <c r="T335">
        <v>194.9</v>
      </c>
      <c r="U335">
        <v>186.1</v>
      </c>
      <c r="V335">
        <v>184.4</v>
      </c>
      <c r="W335">
        <v>185.9</v>
      </c>
      <c r="X335">
        <v>171.2</v>
      </c>
      <c r="Y335">
        <v>180.8</v>
      </c>
      <c r="Z335">
        <v>174.4</v>
      </c>
      <c r="AA335">
        <v>181.2</v>
      </c>
      <c r="AB335">
        <v>167.4</v>
      </c>
      <c r="AC335">
        <v>170.6</v>
      </c>
      <c r="AD335">
        <v>176.5</v>
      </c>
      <c r="AE335">
        <v>172</v>
      </c>
      <c r="AF335">
        <v>173.9</v>
      </c>
      <c r="AG335">
        <v>177.9</v>
      </c>
      <c r="AH335">
        <f t="shared" si="17"/>
        <v>4603.7999999999993</v>
      </c>
    </row>
    <row r="336" spans="1:34" hidden="1" x14ac:dyDescent="0.3">
      <c r="A336" t="s">
        <v>30</v>
      </c>
      <c r="B336">
        <v>2022</v>
      </c>
      <c r="C336" t="s">
        <v>45</v>
      </c>
      <c r="D336" t="str">
        <f t="shared" si="16"/>
        <v>November</v>
      </c>
      <c r="E336" t="s">
        <v>45</v>
      </c>
      <c r="F336" s="52">
        <v>44866</v>
      </c>
      <c r="G336">
        <v>166.9</v>
      </c>
      <c r="H336">
        <v>207.2</v>
      </c>
      <c r="I336">
        <v>180.2</v>
      </c>
      <c r="J336">
        <v>172.3</v>
      </c>
      <c r="K336">
        <v>194</v>
      </c>
      <c r="L336">
        <v>159.1</v>
      </c>
      <c r="M336">
        <v>171.6</v>
      </c>
      <c r="N336">
        <v>170.2</v>
      </c>
      <c r="O336">
        <v>121.5</v>
      </c>
      <c r="P336">
        <v>204.8</v>
      </c>
      <c r="Q336">
        <v>176.4</v>
      </c>
      <c r="R336">
        <v>186.9</v>
      </c>
      <c r="S336">
        <v>176.6</v>
      </c>
      <c r="T336">
        <v>195.5</v>
      </c>
      <c r="U336">
        <v>187.2</v>
      </c>
      <c r="V336">
        <v>185.2</v>
      </c>
      <c r="W336">
        <v>186.9</v>
      </c>
      <c r="X336">
        <v>171.8</v>
      </c>
      <c r="Y336">
        <v>181.9</v>
      </c>
      <c r="Z336">
        <v>175.5</v>
      </c>
      <c r="AA336">
        <v>182.3</v>
      </c>
      <c r="AB336">
        <v>167.5</v>
      </c>
      <c r="AC336">
        <v>170.8</v>
      </c>
      <c r="AD336">
        <v>176.9</v>
      </c>
      <c r="AE336">
        <v>173.4</v>
      </c>
      <c r="AF336">
        <v>174.6</v>
      </c>
      <c r="AG336">
        <v>177.8</v>
      </c>
      <c r="AH336">
        <f t="shared" si="17"/>
        <v>4617.2</v>
      </c>
    </row>
    <row r="337" spans="1:34" hidden="1" x14ac:dyDescent="0.3">
      <c r="A337" t="s">
        <v>30</v>
      </c>
      <c r="B337">
        <v>2022</v>
      </c>
      <c r="C337" t="s">
        <v>46</v>
      </c>
      <c r="D337" t="str">
        <f t="shared" si="16"/>
        <v>December</v>
      </c>
      <c r="E337" t="s">
        <v>46</v>
      </c>
      <c r="F337" s="52">
        <v>44896</v>
      </c>
      <c r="G337">
        <v>168.8</v>
      </c>
      <c r="H337">
        <v>206.9</v>
      </c>
      <c r="I337">
        <v>189.1</v>
      </c>
      <c r="J337">
        <v>173.4</v>
      </c>
      <c r="K337">
        <v>193.9</v>
      </c>
      <c r="L337">
        <v>156.69999999999999</v>
      </c>
      <c r="M337">
        <v>150.19999999999999</v>
      </c>
      <c r="N337">
        <v>170.5</v>
      </c>
      <c r="O337">
        <v>121.2</v>
      </c>
      <c r="P337">
        <v>207.5</v>
      </c>
      <c r="Q337">
        <v>176.8</v>
      </c>
      <c r="R337">
        <v>187.7</v>
      </c>
      <c r="S337">
        <v>174.4</v>
      </c>
      <c r="T337">
        <v>195.9</v>
      </c>
      <c r="U337">
        <v>188.1</v>
      </c>
      <c r="V337">
        <v>185.9</v>
      </c>
      <c r="W337">
        <v>187.8</v>
      </c>
      <c r="X337">
        <v>170.7</v>
      </c>
      <c r="Y337">
        <v>182.8</v>
      </c>
      <c r="Z337">
        <v>176.4</v>
      </c>
      <c r="AA337">
        <v>183.5</v>
      </c>
      <c r="AB337">
        <v>167.8</v>
      </c>
      <c r="AC337">
        <v>171.2</v>
      </c>
      <c r="AD337">
        <v>177.3</v>
      </c>
      <c r="AE337">
        <v>175.7</v>
      </c>
      <c r="AF337">
        <v>175.5</v>
      </c>
      <c r="AG337">
        <v>177.1</v>
      </c>
      <c r="AH337">
        <f t="shared" si="17"/>
        <v>4615.7</v>
      </c>
    </row>
    <row r="338" spans="1:34" x14ac:dyDescent="0.3">
      <c r="A338" t="s">
        <v>34</v>
      </c>
      <c r="B338">
        <v>2022</v>
      </c>
      <c r="C338" t="s">
        <v>31</v>
      </c>
      <c r="D338" t="str">
        <f t="shared" si="16"/>
        <v>January</v>
      </c>
      <c r="E338" t="s">
        <v>31</v>
      </c>
      <c r="F338" s="52">
        <v>44562</v>
      </c>
      <c r="G338">
        <v>149.5</v>
      </c>
      <c r="H338">
        <v>198.7</v>
      </c>
      <c r="I338">
        <v>178.8</v>
      </c>
      <c r="J338">
        <v>160.5</v>
      </c>
      <c r="K338">
        <v>184.7</v>
      </c>
      <c r="L338">
        <v>153.69999999999999</v>
      </c>
      <c r="M338">
        <v>174.3</v>
      </c>
      <c r="N338">
        <v>163.9</v>
      </c>
      <c r="O338">
        <v>120</v>
      </c>
      <c r="P338">
        <v>172.1</v>
      </c>
      <c r="Q338">
        <v>164.3</v>
      </c>
      <c r="R338">
        <v>177.3</v>
      </c>
      <c r="S338">
        <v>166.4</v>
      </c>
      <c r="T338">
        <v>192.2</v>
      </c>
      <c r="U338">
        <v>169.9</v>
      </c>
      <c r="V338">
        <v>160.69999999999999</v>
      </c>
      <c r="W338">
        <v>168.5</v>
      </c>
      <c r="X338">
        <v>164.5</v>
      </c>
      <c r="Y338">
        <v>164.2</v>
      </c>
      <c r="Z338">
        <v>161.1</v>
      </c>
      <c r="AA338">
        <v>171.4</v>
      </c>
      <c r="AB338">
        <v>156.5</v>
      </c>
      <c r="AC338">
        <v>161.19999999999999</v>
      </c>
      <c r="AD338">
        <v>164.7</v>
      </c>
      <c r="AE338">
        <v>163</v>
      </c>
      <c r="AF338">
        <v>162.69999999999999</v>
      </c>
      <c r="AG338">
        <v>165.7</v>
      </c>
      <c r="AH338">
        <f t="shared" si="17"/>
        <v>4324.7999999999984</v>
      </c>
    </row>
    <row r="339" spans="1:34" x14ac:dyDescent="0.3">
      <c r="A339" t="s">
        <v>34</v>
      </c>
      <c r="B339">
        <v>2022</v>
      </c>
      <c r="C339" t="s">
        <v>35</v>
      </c>
      <c r="D339" t="str">
        <f t="shared" si="16"/>
        <v>February</v>
      </c>
      <c r="E339" t="s">
        <v>35</v>
      </c>
      <c r="F339" s="52">
        <v>44593</v>
      </c>
      <c r="G339">
        <v>150</v>
      </c>
      <c r="H339">
        <v>200.6</v>
      </c>
      <c r="I339">
        <v>175.8</v>
      </c>
      <c r="J339">
        <v>160.69999999999999</v>
      </c>
      <c r="K339">
        <v>184.9</v>
      </c>
      <c r="L339">
        <v>153.69999999999999</v>
      </c>
      <c r="M339">
        <v>169.7</v>
      </c>
      <c r="N339">
        <v>163.69999999999999</v>
      </c>
      <c r="O339">
        <v>118.9</v>
      </c>
      <c r="P339">
        <v>174.3</v>
      </c>
      <c r="Q339">
        <v>164.7</v>
      </c>
      <c r="R339">
        <v>178</v>
      </c>
      <c r="S339">
        <v>166.2</v>
      </c>
      <c r="T339">
        <v>192.8</v>
      </c>
      <c r="U339">
        <v>170.8</v>
      </c>
      <c r="V339">
        <v>162.4</v>
      </c>
      <c r="W339">
        <v>169.6</v>
      </c>
      <c r="X339">
        <v>165.5</v>
      </c>
      <c r="Y339">
        <v>165.7</v>
      </c>
      <c r="Z339">
        <v>161.80000000000001</v>
      </c>
      <c r="AA339">
        <v>172.2</v>
      </c>
      <c r="AB339">
        <v>156.9</v>
      </c>
      <c r="AC339">
        <v>162.1</v>
      </c>
      <c r="AD339">
        <v>165.4</v>
      </c>
      <c r="AE339">
        <v>164.4</v>
      </c>
      <c r="AF339">
        <v>163.5</v>
      </c>
      <c r="AG339">
        <v>166.1</v>
      </c>
      <c r="AH339">
        <f t="shared" si="17"/>
        <v>4334.3</v>
      </c>
    </row>
    <row r="340" spans="1:34" x14ac:dyDescent="0.3">
      <c r="A340" t="s">
        <v>34</v>
      </c>
      <c r="B340">
        <v>2022</v>
      </c>
      <c r="C340" t="s">
        <v>36</v>
      </c>
      <c r="D340" t="str">
        <f t="shared" si="16"/>
        <v>March</v>
      </c>
      <c r="E340" t="s">
        <v>36</v>
      </c>
      <c r="F340" s="52">
        <v>44621</v>
      </c>
      <c r="G340">
        <v>151.30000000000001</v>
      </c>
      <c r="H340">
        <v>210.7</v>
      </c>
      <c r="I340">
        <v>167.8</v>
      </c>
      <c r="J340">
        <v>162.19999999999999</v>
      </c>
      <c r="K340">
        <v>194.6</v>
      </c>
      <c r="L340">
        <v>157.6</v>
      </c>
      <c r="M340">
        <v>166.9</v>
      </c>
      <c r="N340">
        <v>163.9</v>
      </c>
      <c r="O340">
        <v>118.8</v>
      </c>
      <c r="P340">
        <v>177.4</v>
      </c>
      <c r="Q340">
        <v>165.3</v>
      </c>
      <c r="R340">
        <v>179.3</v>
      </c>
      <c r="S340">
        <v>168.4</v>
      </c>
      <c r="T340">
        <v>193.7</v>
      </c>
      <c r="U340">
        <v>172.1</v>
      </c>
      <c r="V340">
        <v>164.6</v>
      </c>
      <c r="W340">
        <v>171.1</v>
      </c>
      <c r="X340">
        <v>165.3</v>
      </c>
      <c r="Y340">
        <v>167.2</v>
      </c>
      <c r="Z340">
        <v>162.80000000000001</v>
      </c>
      <c r="AA340">
        <v>173</v>
      </c>
      <c r="AB340">
        <v>157.9</v>
      </c>
      <c r="AC340">
        <v>163.30000000000001</v>
      </c>
      <c r="AD340">
        <v>166</v>
      </c>
      <c r="AE340">
        <v>167.2</v>
      </c>
      <c r="AF340">
        <v>164.6</v>
      </c>
      <c r="AG340">
        <v>167.7</v>
      </c>
      <c r="AH340">
        <f t="shared" si="17"/>
        <v>4373.0000000000009</v>
      </c>
    </row>
    <row r="341" spans="1:34" x14ac:dyDescent="0.3">
      <c r="A341" t="s">
        <v>34</v>
      </c>
      <c r="B341">
        <v>2022</v>
      </c>
      <c r="C341" t="s">
        <v>37</v>
      </c>
      <c r="D341" t="str">
        <f t="shared" si="16"/>
        <v>April</v>
      </c>
      <c r="E341" t="s">
        <v>37</v>
      </c>
      <c r="F341" s="52">
        <v>44652</v>
      </c>
      <c r="G341">
        <v>152.9</v>
      </c>
      <c r="H341">
        <v>211.8</v>
      </c>
      <c r="I341">
        <v>164.5</v>
      </c>
      <c r="J341">
        <v>163.9</v>
      </c>
      <c r="K341">
        <v>199.5</v>
      </c>
      <c r="L341">
        <v>172.6</v>
      </c>
      <c r="M341">
        <v>166.2</v>
      </c>
      <c r="N341">
        <v>164.7</v>
      </c>
      <c r="O341">
        <v>119</v>
      </c>
      <c r="P341">
        <v>181.3</v>
      </c>
      <c r="Q341">
        <v>166.2</v>
      </c>
      <c r="R341">
        <v>180.9</v>
      </c>
      <c r="S341">
        <v>170.8</v>
      </c>
      <c r="T341">
        <v>193.9</v>
      </c>
      <c r="U341">
        <v>173.9</v>
      </c>
      <c r="V341">
        <v>166.5</v>
      </c>
      <c r="W341">
        <v>172.8</v>
      </c>
      <c r="X341">
        <v>167</v>
      </c>
      <c r="Y341">
        <v>172.2</v>
      </c>
      <c r="Z341">
        <v>164</v>
      </c>
      <c r="AA341">
        <v>174</v>
      </c>
      <c r="AB341">
        <v>162.6</v>
      </c>
      <c r="AC341">
        <v>164.4</v>
      </c>
      <c r="AD341">
        <v>166.9</v>
      </c>
      <c r="AE341">
        <v>168.8</v>
      </c>
      <c r="AF341">
        <v>166.8</v>
      </c>
      <c r="AG341">
        <v>170.1</v>
      </c>
      <c r="AH341">
        <f t="shared" si="17"/>
        <v>4428.1000000000004</v>
      </c>
    </row>
    <row r="342" spans="1:34" x14ac:dyDescent="0.3">
      <c r="A342" t="s">
        <v>34</v>
      </c>
      <c r="B342">
        <v>2022</v>
      </c>
      <c r="C342" t="s">
        <v>38</v>
      </c>
      <c r="D342" t="str">
        <f t="shared" ref="D342:D373" si="18">TRIM(C342)</f>
        <v>May</v>
      </c>
      <c r="E342" t="s">
        <v>38</v>
      </c>
      <c r="F342" s="52">
        <v>44682</v>
      </c>
      <c r="G342">
        <v>154.1</v>
      </c>
      <c r="H342">
        <v>217</v>
      </c>
      <c r="I342">
        <v>162.4</v>
      </c>
      <c r="J342">
        <v>164.9</v>
      </c>
      <c r="K342">
        <v>202.4</v>
      </c>
      <c r="L342">
        <v>171</v>
      </c>
      <c r="M342">
        <v>174.9</v>
      </c>
      <c r="N342">
        <v>164.7</v>
      </c>
      <c r="O342">
        <v>119.7</v>
      </c>
      <c r="P342">
        <v>184.9</v>
      </c>
      <c r="Q342">
        <v>167.1</v>
      </c>
      <c r="R342">
        <v>182.5</v>
      </c>
      <c r="S342">
        <v>173.3</v>
      </c>
      <c r="T342">
        <v>194.1</v>
      </c>
      <c r="U342">
        <v>175.6</v>
      </c>
      <c r="V342">
        <v>168.4</v>
      </c>
      <c r="W342">
        <v>174.6</v>
      </c>
      <c r="X342">
        <v>167.5</v>
      </c>
      <c r="Y342">
        <v>174.6</v>
      </c>
      <c r="Z342">
        <v>165.2</v>
      </c>
      <c r="AA342">
        <v>174.8</v>
      </c>
      <c r="AB342">
        <v>163</v>
      </c>
      <c r="AC342">
        <v>165.1</v>
      </c>
      <c r="AD342">
        <v>167.9</v>
      </c>
      <c r="AE342">
        <v>168.4</v>
      </c>
      <c r="AF342">
        <v>167.5</v>
      </c>
      <c r="AG342">
        <v>171.7</v>
      </c>
      <c r="AH342">
        <f t="shared" si="17"/>
        <v>4465.5999999999995</v>
      </c>
    </row>
    <row r="343" spans="1:34" x14ac:dyDescent="0.3">
      <c r="A343" t="s">
        <v>34</v>
      </c>
      <c r="B343">
        <v>2022</v>
      </c>
      <c r="C343" t="s">
        <v>39</v>
      </c>
      <c r="D343" t="str">
        <f t="shared" si="18"/>
        <v>June</v>
      </c>
      <c r="E343" t="s">
        <v>39</v>
      </c>
      <c r="F343" s="52">
        <v>44713</v>
      </c>
      <c r="G343">
        <v>155</v>
      </c>
      <c r="H343">
        <v>219.4</v>
      </c>
      <c r="I343">
        <v>170.8</v>
      </c>
      <c r="J343">
        <v>165.8</v>
      </c>
      <c r="K343">
        <v>200.9</v>
      </c>
      <c r="L343">
        <v>169.7</v>
      </c>
      <c r="M343">
        <v>182.3</v>
      </c>
      <c r="N343">
        <v>164.3</v>
      </c>
      <c r="O343">
        <v>119.9</v>
      </c>
      <c r="P343">
        <v>187.1</v>
      </c>
      <c r="Q343">
        <v>167.9</v>
      </c>
      <c r="R343">
        <v>183.9</v>
      </c>
      <c r="S343">
        <v>174.9</v>
      </c>
      <c r="T343">
        <v>194.3</v>
      </c>
      <c r="U343">
        <v>177.1</v>
      </c>
      <c r="V343">
        <v>169.9</v>
      </c>
      <c r="W343">
        <v>176</v>
      </c>
      <c r="X343">
        <v>166.8</v>
      </c>
      <c r="Y343">
        <v>176</v>
      </c>
      <c r="Z343">
        <v>166.4</v>
      </c>
      <c r="AA343">
        <v>175.4</v>
      </c>
      <c r="AB343">
        <v>161.1</v>
      </c>
      <c r="AC343">
        <v>165.8</v>
      </c>
      <c r="AD343">
        <v>169</v>
      </c>
      <c r="AE343">
        <v>169.4</v>
      </c>
      <c r="AF343">
        <v>167.5</v>
      </c>
      <c r="AG343">
        <v>172.6</v>
      </c>
      <c r="AH343">
        <f t="shared" si="17"/>
        <v>4496.6000000000004</v>
      </c>
    </row>
    <row r="344" spans="1:34" x14ac:dyDescent="0.3">
      <c r="A344" t="s">
        <v>34</v>
      </c>
      <c r="B344">
        <v>2022</v>
      </c>
      <c r="C344" t="s">
        <v>40</v>
      </c>
      <c r="D344" t="str">
        <f t="shared" si="18"/>
        <v>July</v>
      </c>
      <c r="E344" t="s">
        <v>40</v>
      </c>
      <c r="F344" s="52">
        <v>44743</v>
      </c>
      <c r="G344">
        <v>156.5</v>
      </c>
      <c r="H344">
        <v>213</v>
      </c>
      <c r="I344">
        <v>175.2</v>
      </c>
      <c r="J344">
        <v>166.6</v>
      </c>
      <c r="K344">
        <v>195.8</v>
      </c>
      <c r="L344">
        <v>174.2</v>
      </c>
      <c r="M344">
        <v>182.1</v>
      </c>
      <c r="N344">
        <v>164.3</v>
      </c>
      <c r="O344">
        <v>120</v>
      </c>
      <c r="P344">
        <v>190</v>
      </c>
      <c r="Q344">
        <v>168.4</v>
      </c>
      <c r="R344">
        <v>185.2</v>
      </c>
      <c r="S344">
        <v>175</v>
      </c>
      <c r="T344">
        <v>194.6</v>
      </c>
      <c r="U344">
        <v>178.3</v>
      </c>
      <c r="V344">
        <v>171.3</v>
      </c>
      <c r="W344">
        <v>177.3</v>
      </c>
      <c r="X344">
        <v>167.8</v>
      </c>
      <c r="Y344">
        <v>179.6</v>
      </c>
      <c r="Z344">
        <v>167.4</v>
      </c>
      <c r="AA344">
        <v>176.1</v>
      </c>
      <c r="AB344">
        <v>161.6</v>
      </c>
      <c r="AC344">
        <v>166.3</v>
      </c>
      <c r="AD344">
        <v>171.4</v>
      </c>
      <c r="AE344">
        <v>169.7</v>
      </c>
      <c r="AF344">
        <v>168.4</v>
      </c>
      <c r="AG344">
        <v>173.4</v>
      </c>
      <c r="AH344">
        <f t="shared" si="17"/>
        <v>4516.1000000000004</v>
      </c>
    </row>
    <row r="345" spans="1:34" x14ac:dyDescent="0.3">
      <c r="A345" t="s">
        <v>34</v>
      </c>
      <c r="B345">
        <v>2022</v>
      </c>
      <c r="C345" t="s">
        <v>41</v>
      </c>
      <c r="D345" t="str">
        <f t="shared" si="18"/>
        <v>August</v>
      </c>
      <c r="E345" t="s">
        <v>41</v>
      </c>
      <c r="F345" s="52">
        <v>44774</v>
      </c>
      <c r="G345">
        <v>160.30000000000001</v>
      </c>
      <c r="H345">
        <v>206.5</v>
      </c>
      <c r="I345">
        <v>169.2</v>
      </c>
      <c r="J345">
        <v>168.1</v>
      </c>
      <c r="K345">
        <v>192.4</v>
      </c>
      <c r="L345">
        <v>172.9</v>
      </c>
      <c r="M345">
        <v>186.7</v>
      </c>
      <c r="N345">
        <v>167.2</v>
      </c>
      <c r="O345">
        <v>120.9</v>
      </c>
      <c r="P345">
        <v>193.6</v>
      </c>
      <c r="Q345">
        <v>168.8</v>
      </c>
      <c r="R345">
        <v>186.3</v>
      </c>
      <c r="S345">
        <v>176.3</v>
      </c>
      <c r="T345">
        <v>195</v>
      </c>
      <c r="U345">
        <v>179.5</v>
      </c>
      <c r="V345">
        <v>172.7</v>
      </c>
      <c r="W345">
        <v>178.5</v>
      </c>
      <c r="X345">
        <v>169</v>
      </c>
      <c r="Y345">
        <v>178.8</v>
      </c>
      <c r="Z345">
        <v>168.5</v>
      </c>
      <c r="AA345">
        <v>176.8</v>
      </c>
      <c r="AB345">
        <v>161.9</v>
      </c>
      <c r="AC345">
        <v>166.9</v>
      </c>
      <c r="AD345">
        <v>172.3</v>
      </c>
      <c r="AE345">
        <v>171.2</v>
      </c>
      <c r="AF345">
        <v>169.1</v>
      </c>
      <c r="AG345">
        <v>174.3</v>
      </c>
      <c r="AH345">
        <f t="shared" si="17"/>
        <v>4529.4000000000005</v>
      </c>
    </row>
    <row r="346" spans="1:34" x14ac:dyDescent="0.3">
      <c r="A346" t="s">
        <v>34</v>
      </c>
      <c r="B346">
        <v>2022</v>
      </c>
      <c r="C346" t="s">
        <v>42</v>
      </c>
      <c r="D346" t="str">
        <f t="shared" si="18"/>
        <v>September</v>
      </c>
      <c r="E346" t="s">
        <v>42</v>
      </c>
      <c r="F346" s="52">
        <v>44805</v>
      </c>
      <c r="G346">
        <v>163.5</v>
      </c>
      <c r="H346">
        <v>209.2</v>
      </c>
      <c r="I346">
        <v>169.7</v>
      </c>
      <c r="J346">
        <v>169.7</v>
      </c>
      <c r="K346">
        <v>188.7</v>
      </c>
      <c r="L346">
        <v>165.7</v>
      </c>
      <c r="M346">
        <v>191.8</v>
      </c>
      <c r="N346">
        <v>169.1</v>
      </c>
      <c r="O346">
        <v>121.6</v>
      </c>
      <c r="P346">
        <v>197.3</v>
      </c>
      <c r="Q346">
        <v>169.4</v>
      </c>
      <c r="R346">
        <v>187.4</v>
      </c>
      <c r="S346">
        <v>177.8</v>
      </c>
      <c r="T346">
        <v>195.9</v>
      </c>
      <c r="U346">
        <v>180.9</v>
      </c>
      <c r="V346">
        <v>174.3</v>
      </c>
      <c r="W346">
        <v>179.9</v>
      </c>
      <c r="X346">
        <v>169.5</v>
      </c>
      <c r="Y346">
        <v>179.5</v>
      </c>
      <c r="Z346">
        <v>169.5</v>
      </c>
      <c r="AA346">
        <v>177.8</v>
      </c>
      <c r="AB346">
        <v>162.30000000000001</v>
      </c>
      <c r="AC346">
        <v>167.6</v>
      </c>
      <c r="AD346">
        <v>173.1</v>
      </c>
      <c r="AE346">
        <v>170.9</v>
      </c>
      <c r="AF346">
        <v>169.7</v>
      </c>
      <c r="AG346">
        <v>175.3</v>
      </c>
      <c r="AH346">
        <f t="shared" si="17"/>
        <v>4551.8</v>
      </c>
    </row>
    <row r="347" spans="1:34" x14ac:dyDescent="0.3">
      <c r="A347" t="s">
        <v>34</v>
      </c>
      <c r="B347">
        <v>2022</v>
      </c>
      <c r="C347" t="s">
        <v>43</v>
      </c>
      <c r="D347" t="str">
        <f t="shared" si="18"/>
        <v>October</v>
      </c>
      <c r="E347" t="s">
        <v>43</v>
      </c>
      <c r="F347" s="52">
        <v>44835</v>
      </c>
      <c r="G347">
        <v>165.2</v>
      </c>
      <c r="H347">
        <v>210.9</v>
      </c>
      <c r="I347">
        <v>170.9</v>
      </c>
      <c r="J347">
        <v>170.9</v>
      </c>
      <c r="K347">
        <v>186.5</v>
      </c>
      <c r="L347">
        <v>163.80000000000001</v>
      </c>
      <c r="M347">
        <v>199.7</v>
      </c>
      <c r="N347">
        <v>169.8</v>
      </c>
      <c r="O347">
        <v>121.9</v>
      </c>
      <c r="P347">
        <v>199.9</v>
      </c>
      <c r="Q347">
        <v>169.9</v>
      </c>
      <c r="R347">
        <v>188.3</v>
      </c>
      <c r="S347">
        <v>179.6</v>
      </c>
      <c r="T347">
        <v>196.3</v>
      </c>
      <c r="U347">
        <v>181.9</v>
      </c>
      <c r="V347">
        <v>175.3</v>
      </c>
      <c r="W347">
        <v>181</v>
      </c>
      <c r="X347">
        <v>171.2</v>
      </c>
      <c r="Y347">
        <v>180.5</v>
      </c>
      <c r="Z347">
        <v>170.4</v>
      </c>
      <c r="AA347">
        <v>178.7</v>
      </c>
      <c r="AB347">
        <v>162.9</v>
      </c>
      <c r="AC347">
        <v>168.2</v>
      </c>
      <c r="AD347">
        <v>173.4</v>
      </c>
      <c r="AE347">
        <v>172.1</v>
      </c>
      <c r="AF347">
        <v>170.5</v>
      </c>
      <c r="AG347">
        <v>176.7</v>
      </c>
      <c r="AH347">
        <f t="shared" si="17"/>
        <v>4579.7000000000007</v>
      </c>
    </row>
    <row r="348" spans="1:34" x14ac:dyDescent="0.3">
      <c r="A348" t="s">
        <v>34</v>
      </c>
      <c r="B348">
        <v>2022</v>
      </c>
      <c r="C348" t="s">
        <v>45</v>
      </c>
      <c r="D348" t="str">
        <f t="shared" si="18"/>
        <v>November</v>
      </c>
      <c r="E348" t="s">
        <v>45</v>
      </c>
      <c r="F348" s="52">
        <v>44866</v>
      </c>
      <c r="G348">
        <v>167.4</v>
      </c>
      <c r="H348">
        <v>209.4</v>
      </c>
      <c r="I348">
        <v>181.4</v>
      </c>
      <c r="J348">
        <v>172.3</v>
      </c>
      <c r="K348">
        <v>188.9</v>
      </c>
      <c r="L348">
        <v>160.69999999999999</v>
      </c>
      <c r="M348">
        <v>183.1</v>
      </c>
      <c r="N348">
        <v>170.5</v>
      </c>
      <c r="O348">
        <v>122.1</v>
      </c>
      <c r="P348">
        <v>202.8</v>
      </c>
      <c r="Q348">
        <v>170.4</v>
      </c>
      <c r="R348">
        <v>189.5</v>
      </c>
      <c r="S348">
        <v>178.3</v>
      </c>
      <c r="T348">
        <v>196.9</v>
      </c>
      <c r="U348">
        <v>183.1</v>
      </c>
      <c r="V348">
        <v>176.2</v>
      </c>
      <c r="W348">
        <v>182.1</v>
      </c>
      <c r="X348">
        <v>171.8</v>
      </c>
      <c r="Y348">
        <v>181.3</v>
      </c>
      <c r="Z348">
        <v>171.4</v>
      </c>
      <c r="AA348">
        <v>179.8</v>
      </c>
      <c r="AB348">
        <v>163</v>
      </c>
      <c r="AC348">
        <v>168.5</v>
      </c>
      <c r="AD348">
        <v>173.7</v>
      </c>
      <c r="AE348">
        <v>173.6</v>
      </c>
      <c r="AF348">
        <v>171.1</v>
      </c>
      <c r="AG348">
        <v>176.5</v>
      </c>
      <c r="AH348">
        <f t="shared" si="17"/>
        <v>4589.3000000000011</v>
      </c>
    </row>
    <row r="349" spans="1:34" x14ac:dyDescent="0.3">
      <c r="A349" t="s">
        <v>34</v>
      </c>
      <c r="B349">
        <v>2022</v>
      </c>
      <c r="C349" t="s">
        <v>46</v>
      </c>
      <c r="D349" t="str">
        <f t="shared" si="18"/>
        <v>December</v>
      </c>
      <c r="E349" t="s">
        <v>46</v>
      </c>
      <c r="F349" s="52">
        <v>44896</v>
      </c>
      <c r="G349">
        <v>169.2</v>
      </c>
      <c r="H349">
        <v>209</v>
      </c>
      <c r="I349">
        <v>190.2</v>
      </c>
      <c r="J349">
        <v>173.6</v>
      </c>
      <c r="K349">
        <v>188.5</v>
      </c>
      <c r="L349">
        <v>158</v>
      </c>
      <c r="M349">
        <v>159.9</v>
      </c>
      <c r="N349">
        <v>170.8</v>
      </c>
      <c r="O349">
        <v>121.8</v>
      </c>
      <c r="P349">
        <v>205.2</v>
      </c>
      <c r="Q349">
        <v>171</v>
      </c>
      <c r="R349">
        <v>190.3</v>
      </c>
      <c r="S349">
        <v>175.9</v>
      </c>
      <c r="T349">
        <v>197.3</v>
      </c>
      <c r="U349">
        <v>184</v>
      </c>
      <c r="V349">
        <v>177</v>
      </c>
      <c r="W349">
        <v>183</v>
      </c>
      <c r="X349">
        <v>170.7</v>
      </c>
      <c r="Y349">
        <v>182</v>
      </c>
      <c r="Z349">
        <v>172.1</v>
      </c>
      <c r="AA349">
        <v>181.1</v>
      </c>
      <c r="AB349">
        <v>163.4</v>
      </c>
      <c r="AC349">
        <v>168.9</v>
      </c>
      <c r="AD349">
        <v>174.1</v>
      </c>
      <c r="AE349">
        <v>175.8</v>
      </c>
      <c r="AF349">
        <v>172</v>
      </c>
      <c r="AG349">
        <v>175.7</v>
      </c>
      <c r="AH349">
        <f t="shared" si="17"/>
        <v>4584.8</v>
      </c>
    </row>
    <row r="350" spans="1:34" hidden="1" x14ac:dyDescent="0.3">
      <c r="A350" t="s">
        <v>33</v>
      </c>
      <c r="B350">
        <v>2022</v>
      </c>
      <c r="C350" t="s">
        <v>31</v>
      </c>
      <c r="D350" t="str">
        <f t="shared" si="18"/>
        <v>January</v>
      </c>
      <c r="E350" t="s">
        <v>31</v>
      </c>
      <c r="F350" s="52">
        <v>44562</v>
      </c>
      <c r="G350">
        <v>152.19999999999999</v>
      </c>
      <c r="H350">
        <v>202.1</v>
      </c>
      <c r="I350">
        <v>180.1</v>
      </c>
      <c r="J350">
        <v>160.4</v>
      </c>
      <c r="K350">
        <v>171</v>
      </c>
      <c r="L350">
        <v>156.5</v>
      </c>
      <c r="M350">
        <v>203.6</v>
      </c>
      <c r="N350">
        <v>163.80000000000001</v>
      </c>
      <c r="O350">
        <v>121.3</v>
      </c>
      <c r="P350">
        <v>169.8</v>
      </c>
      <c r="Q350">
        <v>156.6</v>
      </c>
      <c r="R350">
        <v>179</v>
      </c>
      <c r="S350">
        <v>170.3</v>
      </c>
      <c r="T350">
        <v>196.4</v>
      </c>
      <c r="U350">
        <v>164.7</v>
      </c>
      <c r="V350">
        <v>148.5</v>
      </c>
      <c r="W350">
        <v>162.19999999999999</v>
      </c>
      <c r="X350">
        <v>164.5</v>
      </c>
      <c r="Y350">
        <v>161.6</v>
      </c>
      <c r="Z350">
        <v>156.80000000000001</v>
      </c>
      <c r="AA350">
        <v>166.1</v>
      </c>
      <c r="AB350">
        <v>152.69999999999999</v>
      </c>
      <c r="AC350">
        <v>158.4</v>
      </c>
      <c r="AD350">
        <v>161</v>
      </c>
      <c r="AE350">
        <v>162.80000000000001</v>
      </c>
      <c r="AF350">
        <v>158.6</v>
      </c>
      <c r="AG350">
        <v>165</v>
      </c>
      <c r="AH350">
        <f t="shared" si="17"/>
        <v>4301</v>
      </c>
    </row>
    <row r="351" spans="1:34" hidden="1" x14ac:dyDescent="0.3">
      <c r="A351" t="s">
        <v>33</v>
      </c>
      <c r="B351">
        <v>2022</v>
      </c>
      <c r="C351" t="s">
        <v>35</v>
      </c>
      <c r="D351" t="str">
        <f t="shared" si="18"/>
        <v>February</v>
      </c>
      <c r="E351" t="s">
        <v>35</v>
      </c>
      <c r="F351" s="52">
        <v>44593</v>
      </c>
      <c r="G351">
        <v>152.5</v>
      </c>
      <c r="H351">
        <v>205.2</v>
      </c>
      <c r="I351">
        <v>176.4</v>
      </c>
      <c r="J351">
        <v>160.6</v>
      </c>
      <c r="K351">
        <v>171.5</v>
      </c>
      <c r="L351">
        <v>156.4</v>
      </c>
      <c r="M351">
        <v>198</v>
      </c>
      <c r="N351">
        <v>163.19999999999999</v>
      </c>
      <c r="O351">
        <v>120.6</v>
      </c>
      <c r="P351">
        <v>172.2</v>
      </c>
      <c r="Q351">
        <v>156.69999999999999</v>
      </c>
      <c r="R351">
        <v>180</v>
      </c>
      <c r="S351">
        <v>170.2</v>
      </c>
      <c r="T351">
        <v>196.5</v>
      </c>
      <c r="U351">
        <v>165.7</v>
      </c>
      <c r="V351">
        <v>150.4</v>
      </c>
      <c r="W351">
        <v>163.4</v>
      </c>
      <c r="X351">
        <v>165.5</v>
      </c>
      <c r="Y351">
        <v>163</v>
      </c>
      <c r="Z351">
        <v>157.4</v>
      </c>
      <c r="AA351">
        <v>167.2</v>
      </c>
      <c r="AB351">
        <v>153.1</v>
      </c>
      <c r="AC351">
        <v>159.5</v>
      </c>
      <c r="AD351">
        <v>162</v>
      </c>
      <c r="AE351">
        <v>164.2</v>
      </c>
      <c r="AF351">
        <v>159.4</v>
      </c>
      <c r="AG351">
        <v>165.5</v>
      </c>
      <c r="AH351">
        <f t="shared" si="17"/>
        <v>4310.7999999999993</v>
      </c>
    </row>
    <row r="352" spans="1:34" hidden="1" x14ac:dyDescent="0.3">
      <c r="A352" t="s">
        <v>33</v>
      </c>
      <c r="B352">
        <v>2022</v>
      </c>
      <c r="C352" t="s">
        <v>36</v>
      </c>
      <c r="D352" t="str">
        <f t="shared" si="18"/>
        <v>March</v>
      </c>
      <c r="E352" t="s">
        <v>36</v>
      </c>
      <c r="F352" s="52">
        <v>44621</v>
      </c>
      <c r="G352">
        <v>153.69999999999999</v>
      </c>
      <c r="H352">
        <v>215.8</v>
      </c>
      <c r="I352">
        <v>167.7</v>
      </c>
      <c r="J352">
        <v>162.6</v>
      </c>
      <c r="K352">
        <v>180</v>
      </c>
      <c r="L352">
        <v>159.6</v>
      </c>
      <c r="M352">
        <v>188.4</v>
      </c>
      <c r="N352">
        <v>163.4</v>
      </c>
      <c r="O352">
        <v>120.3</v>
      </c>
      <c r="P352">
        <v>174.7</v>
      </c>
      <c r="Q352">
        <v>157.1</v>
      </c>
      <c r="R352">
        <v>181.5</v>
      </c>
      <c r="S352">
        <v>171.5</v>
      </c>
      <c r="T352">
        <v>197.5</v>
      </c>
      <c r="U352">
        <v>167.1</v>
      </c>
      <c r="V352">
        <v>152.6</v>
      </c>
      <c r="W352">
        <v>164.9</v>
      </c>
      <c r="X352">
        <v>165.3</v>
      </c>
      <c r="Y352">
        <v>164.5</v>
      </c>
      <c r="Z352">
        <v>158.6</v>
      </c>
      <c r="AA352">
        <v>168.2</v>
      </c>
      <c r="AB352">
        <v>154.19999999999999</v>
      </c>
      <c r="AC352">
        <v>160.80000000000001</v>
      </c>
      <c r="AD352">
        <v>162.69999999999999</v>
      </c>
      <c r="AE352">
        <v>166.8</v>
      </c>
      <c r="AF352">
        <v>160.6</v>
      </c>
      <c r="AG352">
        <v>166.5</v>
      </c>
      <c r="AH352">
        <f t="shared" si="17"/>
        <v>4340.1000000000004</v>
      </c>
    </row>
    <row r="353" spans="1:34" hidden="1" x14ac:dyDescent="0.3">
      <c r="A353" t="s">
        <v>33</v>
      </c>
      <c r="B353">
        <v>2022</v>
      </c>
      <c r="C353" t="s">
        <v>37</v>
      </c>
      <c r="D353" t="str">
        <f t="shared" si="18"/>
        <v>April</v>
      </c>
      <c r="E353" t="s">
        <v>37</v>
      </c>
      <c r="F353" s="52">
        <v>44652</v>
      </c>
      <c r="G353">
        <v>155.4</v>
      </c>
      <c r="H353">
        <v>215.8</v>
      </c>
      <c r="I353">
        <v>164.6</v>
      </c>
      <c r="J353">
        <v>164.2</v>
      </c>
      <c r="K353">
        <v>186</v>
      </c>
      <c r="L353">
        <v>175.9</v>
      </c>
      <c r="M353">
        <v>190.7</v>
      </c>
      <c r="N353">
        <v>164</v>
      </c>
      <c r="O353">
        <v>120.5</v>
      </c>
      <c r="P353">
        <v>178</v>
      </c>
      <c r="Q353">
        <v>157.5</v>
      </c>
      <c r="R353">
        <v>183.3</v>
      </c>
      <c r="S353">
        <v>174.5</v>
      </c>
      <c r="T353">
        <v>197.1</v>
      </c>
      <c r="U353">
        <v>168.4</v>
      </c>
      <c r="V353">
        <v>154.5</v>
      </c>
      <c r="W353">
        <v>166.3</v>
      </c>
      <c r="X353">
        <v>167</v>
      </c>
      <c r="Y353">
        <v>170.5</v>
      </c>
      <c r="Z353">
        <v>159.80000000000001</v>
      </c>
      <c r="AA353">
        <v>169</v>
      </c>
      <c r="AB353">
        <v>159.30000000000001</v>
      </c>
      <c r="AC353">
        <v>162.19999999999999</v>
      </c>
      <c r="AD353">
        <v>164</v>
      </c>
      <c r="AE353">
        <v>168.4</v>
      </c>
      <c r="AF353">
        <v>163.1</v>
      </c>
      <c r="AG353">
        <v>169.2</v>
      </c>
      <c r="AH353">
        <f t="shared" si="17"/>
        <v>4400.0000000000009</v>
      </c>
    </row>
    <row r="354" spans="1:34" hidden="1" x14ac:dyDescent="0.3">
      <c r="A354" t="s">
        <v>33</v>
      </c>
      <c r="B354">
        <v>2022</v>
      </c>
      <c r="C354" t="s">
        <v>38</v>
      </c>
      <c r="D354" t="str">
        <f t="shared" si="18"/>
        <v>May</v>
      </c>
      <c r="E354" t="s">
        <v>38</v>
      </c>
      <c r="F354" s="52">
        <v>44682</v>
      </c>
      <c r="G354">
        <v>156.69999999999999</v>
      </c>
      <c r="H354">
        <v>221.2</v>
      </c>
      <c r="I354">
        <v>164.1</v>
      </c>
      <c r="J354">
        <v>165.4</v>
      </c>
      <c r="K354">
        <v>189.5</v>
      </c>
      <c r="L354">
        <v>174.5</v>
      </c>
      <c r="M354">
        <v>203.2</v>
      </c>
      <c r="N354">
        <v>164.1</v>
      </c>
      <c r="O354">
        <v>121.2</v>
      </c>
      <c r="P354">
        <v>181.4</v>
      </c>
      <c r="Q354">
        <v>158.5</v>
      </c>
      <c r="R354">
        <v>184.9</v>
      </c>
      <c r="S354">
        <v>177.5</v>
      </c>
      <c r="T354">
        <v>197.5</v>
      </c>
      <c r="U354">
        <v>170</v>
      </c>
      <c r="V354">
        <v>155.9</v>
      </c>
      <c r="W354">
        <v>167.8</v>
      </c>
      <c r="X354">
        <v>167.5</v>
      </c>
      <c r="Y354">
        <v>173.5</v>
      </c>
      <c r="Z354">
        <v>161.1</v>
      </c>
      <c r="AA354">
        <v>170.1</v>
      </c>
      <c r="AB354">
        <v>159.4</v>
      </c>
      <c r="AC354">
        <v>163.19999999999999</v>
      </c>
      <c r="AD354">
        <v>165.2</v>
      </c>
      <c r="AE354">
        <v>168.2</v>
      </c>
      <c r="AF354">
        <v>163.80000000000001</v>
      </c>
      <c r="AG354">
        <v>170.8</v>
      </c>
      <c r="AH354">
        <f t="shared" si="17"/>
        <v>4445.4000000000005</v>
      </c>
    </row>
    <row r="355" spans="1:34" hidden="1" x14ac:dyDescent="0.3">
      <c r="A355" t="s">
        <v>33</v>
      </c>
      <c r="B355">
        <v>2022</v>
      </c>
      <c r="C355" t="s">
        <v>39</v>
      </c>
      <c r="D355" t="str">
        <f t="shared" si="18"/>
        <v>June</v>
      </c>
      <c r="E355" t="s">
        <v>39</v>
      </c>
      <c r="F355" s="52">
        <v>44713</v>
      </c>
      <c r="G355">
        <v>157.5</v>
      </c>
      <c r="H355">
        <v>223.4</v>
      </c>
      <c r="I355">
        <v>172.8</v>
      </c>
      <c r="J355">
        <v>166.4</v>
      </c>
      <c r="K355">
        <v>188.6</v>
      </c>
      <c r="L355">
        <v>174.1</v>
      </c>
      <c r="M355">
        <v>211.5</v>
      </c>
      <c r="N355">
        <v>163.6</v>
      </c>
      <c r="O355">
        <v>121.4</v>
      </c>
      <c r="P355">
        <v>183.5</v>
      </c>
      <c r="Q355">
        <v>159.1</v>
      </c>
      <c r="R355">
        <v>186.3</v>
      </c>
      <c r="S355">
        <v>179.3</v>
      </c>
      <c r="T355">
        <v>198.3</v>
      </c>
      <c r="U355">
        <v>171.6</v>
      </c>
      <c r="V355">
        <v>157.4</v>
      </c>
      <c r="W355">
        <v>169.4</v>
      </c>
      <c r="X355">
        <v>166.8</v>
      </c>
      <c r="Y355">
        <v>174.9</v>
      </c>
      <c r="Z355">
        <v>162.1</v>
      </c>
      <c r="AA355">
        <v>170.9</v>
      </c>
      <c r="AB355">
        <v>157.19999999999999</v>
      </c>
      <c r="AC355">
        <v>164.1</v>
      </c>
      <c r="AD355">
        <v>166.5</v>
      </c>
      <c r="AE355">
        <v>169.2</v>
      </c>
      <c r="AF355">
        <v>163.80000000000001</v>
      </c>
      <c r="AG355">
        <v>171.4</v>
      </c>
      <c r="AH355">
        <f t="shared" si="17"/>
        <v>4479.7000000000007</v>
      </c>
    </row>
    <row r="356" spans="1:34" hidden="1" x14ac:dyDescent="0.3">
      <c r="A356" t="s">
        <v>33</v>
      </c>
      <c r="B356">
        <v>2022</v>
      </c>
      <c r="C356" t="s">
        <v>40</v>
      </c>
      <c r="D356" t="str">
        <f t="shared" si="18"/>
        <v>July</v>
      </c>
      <c r="E356" t="s">
        <v>40</v>
      </c>
      <c r="F356" s="52">
        <v>44743</v>
      </c>
      <c r="G356">
        <v>159.30000000000001</v>
      </c>
      <c r="H356">
        <v>217.1</v>
      </c>
      <c r="I356">
        <v>176.6</v>
      </c>
      <c r="J356">
        <v>167.1</v>
      </c>
      <c r="K356">
        <v>184.8</v>
      </c>
      <c r="L356">
        <v>179.5</v>
      </c>
      <c r="M356">
        <v>208.5</v>
      </c>
      <c r="N356">
        <v>164</v>
      </c>
      <c r="O356">
        <v>121.5</v>
      </c>
      <c r="P356">
        <v>186.3</v>
      </c>
      <c r="Q356">
        <v>159.80000000000001</v>
      </c>
      <c r="R356">
        <v>187.7</v>
      </c>
      <c r="S356">
        <v>179.4</v>
      </c>
      <c r="T356">
        <v>198.6</v>
      </c>
      <c r="U356">
        <v>172.7</v>
      </c>
      <c r="V356">
        <v>158.69999999999999</v>
      </c>
      <c r="W356">
        <v>170.6</v>
      </c>
      <c r="X356">
        <v>167.8</v>
      </c>
      <c r="Y356">
        <v>179.5</v>
      </c>
      <c r="Z356">
        <v>163.1</v>
      </c>
      <c r="AA356">
        <v>171.7</v>
      </c>
      <c r="AB356">
        <v>157.4</v>
      </c>
      <c r="AC356">
        <v>164.6</v>
      </c>
      <c r="AD356">
        <v>169.1</v>
      </c>
      <c r="AE356">
        <v>169.8</v>
      </c>
      <c r="AF356">
        <v>164.7</v>
      </c>
      <c r="AG356">
        <v>172.3</v>
      </c>
      <c r="AH356">
        <f t="shared" si="17"/>
        <v>4499.8999999999996</v>
      </c>
    </row>
    <row r="357" spans="1:34" hidden="1" x14ac:dyDescent="0.3">
      <c r="A357" t="s">
        <v>33</v>
      </c>
      <c r="B357">
        <v>2022</v>
      </c>
      <c r="C357" t="s">
        <v>41</v>
      </c>
      <c r="D357" t="str">
        <f t="shared" si="18"/>
        <v>August</v>
      </c>
      <c r="E357" t="s">
        <v>41</v>
      </c>
      <c r="F357" s="52">
        <v>44774</v>
      </c>
      <c r="G357">
        <v>162.1</v>
      </c>
      <c r="H357">
        <v>210.9</v>
      </c>
      <c r="I357">
        <v>170.6</v>
      </c>
      <c r="J357">
        <v>168.4</v>
      </c>
      <c r="K357">
        <v>182.5</v>
      </c>
      <c r="L357">
        <v>177.1</v>
      </c>
      <c r="M357">
        <v>213.1</v>
      </c>
      <c r="N357">
        <v>167.3</v>
      </c>
      <c r="O357">
        <v>122.2</v>
      </c>
      <c r="P357">
        <v>189.7</v>
      </c>
      <c r="Q357">
        <v>160.5</v>
      </c>
      <c r="R357">
        <v>188.9</v>
      </c>
      <c r="S357">
        <v>180.4</v>
      </c>
      <c r="T357">
        <v>198.7</v>
      </c>
      <c r="U357">
        <v>173.7</v>
      </c>
      <c r="V357">
        <v>160</v>
      </c>
      <c r="W357">
        <v>171.6</v>
      </c>
      <c r="X357">
        <v>169</v>
      </c>
      <c r="Y357">
        <v>178.4</v>
      </c>
      <c r="Z357">
        <v>164.2</v>
      </c>
      <c r="AA357">
        <v>172.6</v>
      </c>
      <c r="AB357">
        <v>157.69999999999999</v>
      </c>
      <c r="AC357">
        <v>165.1</v>
      </c>
      <c r="AD357">
        <v>169.9</v>
      </c>
      <c r="AE357">
        <v>171.4</v>
      </c>
      <c r="AF357">
        <v>165.4</v>
      </c>
      <c r="AG357">
        <v>173.1</v>
      </c>
      <c r="AH357">
        <f t="shared" si="17"/>
        <v>4511.3999999999978</v>
      </c>
    </row>
    <row r="358" spans="1:34" hidden="1" x14ac:dyDescent="0.3">
      <c r="A358" t="s">
        <v>33</v>
      </c>
      <c r="B358">
        <v>2022</v>
      </c>
      <c r="C358" t="s">
        <v>42</v>
      </c>
      <c r="D358" t="str">
        <f t="shared" si="18"/>
        <v>September</v>
      </c>
      <c r="E358" t="s">
        <v>42</v>
      </c>
      <c r="F358" s="52">
        <v>44805</v>
      </c>
      <c r="G358">
        <v>164.9</v>
      </c>
      <c r="H358">
        <v>213.7</v>
      </c>
      <c r="I358">
        <v>170.9</v>
      </c>
      <c r="J358">
        <v>170.1</v>
      </c>
      <c r="K358">
        <v>179.3</v>
      </c>
      <c r="L358">
        <v>167.5</v>
      </c>
      <c r="M358">
        <v>220.8</v>
      </c>
      <c r="N358">
        <v>169.2</v>
      </c>
      <c r="O358">
        <v>123.1</v>
      </c>
      <c r="P358">
        <v>193.6</v>
      </c>
      <c r="Q358">
        <v>161.1</v>
      </c>
      <c r="R358">
        <v>190.4</v>
      </c>
      <c r="S358">
        <v>181.8</v>
      </c>
      <c r="T358">
        <v>199.7</v>
      </c>
      <c r="U358">
        <v>175</v>
      </c>
      <c r="V358">
        <v>161.69999999999999</v>
      </c>
      <c r="W358">
        <v>173</v>
      </c>
      <c r="X358">
        <v>169.5</v>
      </c>
      <c r="Y358">
        <v>179.2</v>
      </c>
      <c r="Z358">
        <v>165</v>
      </c>
      <c r="AA358">
        <v>173.8</v>
      </c>
      <c r="AB358">
        <v>158.19999999999999</v>
      </c>
      <c r="AC358">
        <v>165.8</v>
      </c>
      <c r="AD358">
        <v>170.9</v>
      </c>
      <c r="AE358">
        <v>171.1</v>
      </c>
      <c r="AF358">
        <v>166.1</v>
      </c>
      <c r="AG358">
        <v>174.1</v>
      </c>
      <c r="AH358">
        <f t="shared" si="17"/>
        <v>4535.4000000000005</v>
      </c>
    </row>
    <row r="359" spans="1:34" hidden="1" x14ac:dyDescent="0.3">
      <c r="A359" t="s">
        <v>33</v>
      </c>
      <c r="B359">
        <v>2022</v>
      </c>
      <c r="C359" t="s">
        <v>43</v>
      </c>
      <c r="D359" t="str">
        <f t="shared" si="18"/>
        <v>October</v>
      </c>
      <c r="E359" t="s">
        <v>43</v>
      </c>
      <c r="F359" s="52">
        <v>44835</v>
      </c>
      <c r="G359">
        <v>166.4</v>
      </c>
      <c r="H359">
        <v>214.9</v>
      </c>
      <c r="I359">
        <v>171.9</v>
      </c>
      <c r="J359">
        <v>171</v>
      </c>
      <c r="K359">
        <v>177.7</v>
      </c>
      <c r="L359">
        <v>165.7</v>
      </c>
      <c r="M359">
        <v>228.6</v>
      </c>
      <c r="N359">
        <v>169.9</v>
      </c>
      <c r="O359">
        <v>123.4</v>
      </c>
      <c r="P359">
        <v>196.4</v>
      </c>
      <c r="Q359">
        <v>161.6</v>
      </c>
      <c r="R359">
        <v>191.5</v>
      </c>
      <c r="S359">
        <v>183.3</v>
      </c>
      <c r="T359">
        <v>200.1</v>
      </c>
      <c r="U359">
        <v>175.5</v>
      </c>
      <c r="V359">
        <v>162.6</v>
      </c>
      <c r="W359">
        <v>173.6</v>
      </c>
      <c r="X359">
        <v>171.2</v>
      </c>
      <c r="Y359">
        <v>180</v>
      </c>
      <c r="Z359">
        <v>166</v>
      </c>
      <c r="AA359">
        <v>174.7</v>
      </c>
      <c r="AB359">
        <v>158.80000000000001</v>
      </c>
      <c r="AC359">
        <v>166.3</v>
      </c>
      <c r="AD359">
        <v>171.2</v>
      </c>
      <c r="AE359">
        <v>172.3</v>
      </c>
      <c r="AF359">
        <v>166.8</v>
      </c>
      <c r="AG359">
        <v>175.3</v>
      </c>
      <c r="AH359">
        <f t="shared" si="17"/>
        <v>4561.4000000000005</v>
      </c>
    </row>
    <row r="360" spans="1:34" hidden="1" x14ac:dyDescent="0.3">
      <c r="A360" t="s">
        <v>33</v>
      </c>
      <c r="B360">
        <v>2022</v>
      </c>
      <c r="C360" t="s">
        <v>45</v>
      </c>
      <c r="D360" t="str">
        <f t="shared" si="18"/>
        <v>November</v>
      </c>
      <c r="E360" t="s">
        <v>45</v>
      </c>
      <c r="F360" s="52">
        <v>44866</v>
      </c>
      <c r="G360">
        <v>168.4</v>
      </c>
      <c r="H360">
        <v>213.4</v>
      </c>
      <c r="I360">
        <v>183.2</v>
      </c>
      <c r="J360">
        <v>172.3</v>
      </c>
      <c r="K360">
        <v>180</v>
      </c>
      <c r="L360">
        <v>162.6</v>
      </c>
      <c r="M360">
        <v>205.5</v>
      </c>
      <c r="N360">
        <v>171</v>
      </c>
      <c r="O360">
        <v>123.4</v>
      </c>
      <c r="P360">
        <v>198.8</v>
      </c>
      <c r="Q360">
        <v>162.1</v>
      </c>
      <c r="R360">
        <v>192.4</v>
      </c>
      <c r="S360">
        <v>181.3</v>
      </c>
      <c r="T360">
        <v>200.6</v>
      </c>
      <c r="U360">
        <v>176.7</v>
      </c>
      <c r="V360">
        <v>163.5</v>
      </c>
      <c r="W360">
        <v>174.7</v>
      </c>
      <c r="X360">
        <v>171.8</v>
      </c>
      <c r="Y360">
        <v>180.3</v>
      </c>
      <c r="Z360">
        <v>166.9</v>
      </c>
      <c r="AA360">
        <v>175.8</v>
      </c>
      <c r="AB360">
        <v>158.9</v>
      </c>
      <c r="AC360">
        <v>166.7</v>
      </c>
      <c r="AD360">
        <v>171.5</v>
      </c>
      <c r="AE360">
        <v>173.8</v>
      </c>
      <c r="AF360">
        <v>167.4</v>
      </c>
      <c r="AG360">
        <v>174.1</v>
      </c>
      <c r="AH360">
        <f t="shared" si="17"/>
        <v>4563</v>
      </c>
    </row>
    <row r="361" spans="1:34" hidden="1" x14ac:dyDescent="0.3">
      <c r="A361" t="s">
        <v>33</v>
      </c>
      <c r="B361">
        <v>2022</v>
      </c>
      <c r="C361" t="s">
        <v>46</v>
      </c>
      <c r="D361" t="str">
        <f t="shared" si="18"/>
        <v>December</v>
      </c>
      <c r="E361" t="s">
        <v>46</v>
      </c>
      <c r="F361" s="52">
        <v>44896</v>
      </c>
      <c r="G361">
        <v>170.2</v>
      </c>
      <c r="H361">
        <v>212.9</v>
      </c>
      <c r="I361">
        <v>191.9</v>
      </c>
      <c r="J361">
        <v>173.9</v>
      </c>
      <c r="K361">
        <v>179.1</v>
      </c>
      <c r="L361">
        <v>159.5</v>
      </c>
      <c r="M361">
        <v>178.7</v>
      </c>
      <c r="N361">
        <v>171.3</v>
      </c>
      <c r="O361">
        <v>123.1</v>
      </c>
      <c r="P361">
        <v>200.5</v>
      </c>
      <c r="Q361">
        <v>162.80000000000001</v>
      </c>
      <c r="R361">
        <v>193.3</v>
      </c>
      <c r="S361">
        <v>178.6</v>
      </c>
      <c r="T361">
        <v>201.1</v>
      </c>
      <c r="U361">
        <v>177.7</v>
      </c>
      <c r="V361">
        <v>164.5</v>
      </c>
      <c r="W361">
        <v>175.7</v>
      </c>
      <c r="X361">
        <v>170.7</v>
      </c>
      <c r="Y361">
        <v>180.6</v>
      </c>
      <c r="Z361">
        <v>167.3</v>
      </c>
      <c r="AA361">
        <v>177.2</v>
      </c>
      <c r="AB361">
        <v>159.4</v>
      </c>
      <c r="AC361">
        <v>167.1</v>
      </c>
      <c r="AD361">
        <v>171.8</v>
      </c>
      <c r="AE361">
        <v>176</v>
      </c>
      <c r="AF361">
        <v>168.2</v>
      </c>
      <c r="AG361">
        <v>174.1</v>
      </c>
      <c r="AH361">
        <f t="shared" si="17"/>
        <v>4553.0999999999985</v>
      </c>
    </row>
    <row r="362" spans="1:34" hidden="1" x14ac:dyDescent="0.3">
      <c r="A362" t="s">
        <v>30</v>
      </c>
      <c r="B362">
        <v>2023</v>
      </c>
      <c r="C362" t="s">
        <v>31</v>
      </c>
      <c r="D362" t="str">
        <f t="shared" si="18"/>
        <v>January</v>
      </c>
      <c r="E362" t="s">
        <v>31</v>
      </c>
      <c r="F362" s="52">
        <v>44927</v>
      </c>
      <c r="G362">
        <v>174</v>
      </c>
      <c r="H362">
        <v>208.3</v>
      </c>
      <c r="I362">
        <v>192.9</v>
      </c>
      <c r="J362">
        <v>174.3</v>
      </c>
      <c r="K362">
        <v>192.6</v>
      </c>
      <c r="L362">
        <v>156.30000000000001</v>
      </c>
      <c r="M362">
        <v>142.9</v>
      </c>
      <c r="N362">
        <v>170.7</v>
      </c>
      <c r="O362">
        <v>120.3</v>
      </c>
      <c r="P362">
        <v>210.5</v>
      </c>
      <c r="Q362">
        <v>176.9</v>
      </c>
      <c r="R362">
        <v>188.5</v>
      </c>
      <c r="S362">
        <v>175</v>
      </c>
      <c r="T362">
        <v>196.9</v>
      </c>
      <c r="U362">
        <v>189</v>
      </c>
      <c r="V362">
        <v>186.3</v>
      </c>
      <c r="W362">
        <v>188.6</v>
      </c>
      <c r="X362">
        <v>172.1</v>
      </c>
      <c r="Y362">
        <v>183.2</v>
      </c>
      <c r="Z362">
        <v>177.2</v>
      </c>
      <c r="AA362">
        <v>184.7</v>
      </c>
      <c r="AB362">
        <v>168.2</v>
      </c>
      <c r="AC362">
        <v>171.8</v>
      </c>
      <c r="AD362">
        <v>177.8</v>
      </c>
      <c r="AE362">
        <v>178.4</v>
      </c>
      <c r="AF362">
        <v>176.5</v>
      </c>
      <c r="AG362">
        <v>177.8</v>
      </c>
      <c r="AH362">
        <f t="shared" si="17"/>
        <v>4633.8999999999996</v>
      </c>
    </row>
    <row r="363" spans="1:34" hidden="1" x14ac:dyDescent="0.3">
      <c r="A363" t="s">
        <v>30</v>
      </c>
      <c r="B363">
        <v>2023</v>
      </c>
      <c r="C363" t="s">
        <v>35</v>
      </c>
      <c r="D363" t="str">
        <f t="shared" si="18"/>
        <v>February</v>
      </c>
      <c r="E363" t="s">
        <v>35</v>
      </c>
      <c r="F363" s="52">
        <v>44958</v>
      </c>
      <c r="G363">
        <v>174.2</v>
      </c>
      <c r="H363">
        <v>205.2</v>
      </c>
      <c r="I363">
        <v>173.9</v>
      </c>
      <c r="J363">
        <v>177</v>
      </c>
      <c r="K363">
        <v>183.4</v>
      </c>
      <c r="L363">
        <v>167.2</v>
      </c>
      <c r="M363">
        <v>140.9</v>
      </c>
      <c r="N363">
        <v>170.4</v>
      </c>
      <c r="O363">
        <v>119.1</v>
      </c>
      <c r="P363">
        <v>212.1</v>
      </c>
      <c r="Q363">
        <v>177.6</v>
      </c>
      <c r="R363">
        <v>189.9</v>
      </c>
      <c r="S363">
        <v>174.8</v>
      </c>
      <c r="T363">
        <v>198.3</v>
      </c>
      <c r="U363">
        <v>190</v>
      </c>
      <c r="V363">
        <v>187</v>
      </c>
      <c r="W363">
        <v>189.6</v>
      </c>
      <c r="X363">
        <v>173.5</v>
      </c>
      <c r="Y363">
        <v>181.6</v>
      </c>
      <c r="Z363">
        <v>178.6</v>
      </c>
      <c r="AA363">
        <v>186.6</v>
      </c>
      <c r="AB363">
        <v>169</v>
      </c>
      <c r="AC363">
        <v>172.8</v>
      </c>
      <c r="AD363">
        <v>178.5</v>
      </c>
      <c r="AE363">
        <v>180.7</v>
      </c>
      <c r="AF363">
        <v>177.9</v>
      </c>
      <c r="AG363">
        <v>178</v>
      </c>
      <c r="AH363">
        <f t="shared" si="17"/>
        <v>4629.7999999999993</v>
      </c>
    </row>
    <row r="364" spans="1:34" hidden="1" x14ac:dyDescent="0.3">
      <c r="A364" t="s">
        <v>30</v>
      </c>
      <c r="B364">
        <v>2023</v>
      </c>
      <c r="C364" t="s">
        <v>36</v>
      </c>
      <c r="D364" t="str">
        <f t="shared" si="18"/>
        <v>March</v>
      </c>
      <c r="E364" t="s">
        <v>36</v>
      </c>
      <c r="F364" s="52">
        <v>44986</v>
      </c>
      <c r="G364">
        <v>174.3</v>
      </c>
      <c r="H364">
        <v>205.2</v>
      </c>
      <c r="I364">
        <v>173.9</v>
      </c>
      <c r="J364">
        <v>177</v>
      </c>
      <c r="K364">
        <v>183.3</v>
      </c>
      <c r="L364">
        <v>167.2</v>
      </c>
      <c r="M364">
        <v>140.9</v>
      </c>
      <c r="N364">
        <v>170.5</v>
      </c>
      <c r="O364">
        <v>119.1</v>
      </c>
      <c r="P364">
        <v>212.1</v>
      </c>
      <c r="Q364">
        <v>177.6</v>
      </c>
      <c r="R364">
        <v>189.9</v>
      </c>
      <c r="S364">
        <v>174.8</v>
      </c>
      <c r="T364">
        <v>198.4</v>
      </c>
      <c r="U364">
        <v>190</v>
      </c>
      <c r="V364">
        <v>187</v>
      </c>
      <c r="W364">
        <v>189.6</v>
      </c>
      <c r="X364">
        <v>173.5</v>
      </c>
      <c r="Y364">
        <v>181.4</v>
      </c>
      <c r="Z364">
        <v>178.6</v>
      </c>
      <c r="AA364">
        <v>186.6</v>
      </c>
      <c r="AB364">
        <v>169</v>
      </c>
      <c r="AC364">
        <v>172.8</v>
      </c>
      <c r="AD364">
        <v>178.5</v>
      </c>
      <c r="AE364">
        <v>180.7</v>
      </c>
      <c r="AF364">
        <v>177.9</v>
      </c>
      <c r="AG364">
        <v>178</v>
      </c>
      <c r="AH364">
        <f t="shared" si="17"/>
        <v>4629.8</v>
      </c>
    </row>
    <row r="365" spans="1:34" hidden="1" x14ac:dyDescent="0.3">
      <c r="A365" t="s">
        <v>30</v>
      </c>
      <c r="B365">
        <v>2023</v>
      </c>
      <c r="C365" t="s">
        <v>37</v>
      </c>
      <c r="D365" t="str">
        <f t="shared" si="18"/>
        <v>April</v>
      </c>
      <c r="E365" t="s">
        <v>37</v>
      </c>
      <c r="F365" s="52">
        <v>45017</v>
      </c>
      <c r="G365">
        <v>173.3</v>
      </c>
      <c r="H365">
        <v>206.9</v>
      </c>
      <c r="I365">
        <v>167.9</v>
      </c>
      <c r="J365">
        <v>178.2</v>
      </c>
      <c r="K365">
        <v>178.5</v>
      </c>
      <c r="L365">
        <v>173.7</v>
      </c>
      <c r="M365">
        <v>142.80000000000001</v>
      </c>
      <c r="N365">
        <v>172.8</v>
      </c>
      <c r="O365">
        <v>120.4</v>
      </c>
      <c r="P365">
        <v>215.5</v>
      </c>
      <c r="Q365">
        <v>178.2</v>
      </c>
      <c r="R365">
        <v>190.5</v>
      </c>
      <c r="S365">
        <v>175.5</v>
      </c>
      <c r="T365">
        <v>199.5</v>
      </c>
      <c r="U365">
        <v>190.7</v>
      </c>
      <c r="V365">
        <v>187.3</v>
      </c>
      <c r="W365">
        <v>190.2</v>
      </c>
      <c r="X365">
        <v>175.2</v>
      </c>
      <c r="Y365">
        <v>181.5</v>
      </c>
      <c r="Z365">
        <v>179.1</v>
      </c>
      <c r="AA365">
        <v>187.2</v>
      </c>
      <c r="AB365">
        <v>169.4</v>
      </c>
      <c r="AC365">
        <v>173.2</v>
      </c>
      <c r="AD365">
        <v>179.4</v>
      </c>
      <c r="AE365">
        <v>183.8</v>
      </c>
      <c r="AF365">
        <v>178.9</v>
      </c>
      <c r="AG365">
        <v>178.8</v>
      </c>
      <c r="AH365">
        <f t="shared" si="17"/>
        <v>4649.5999999999985</v>
      </c>
    </row>
    <row r="366" spans="1:34" hidden="1" x14ac:dyDescent="0.3">
      <c r="A366" t="s">
        <v>30</v>
      </c>
      <c r="B366">
        <v>2023</v>
      </c>
      <c r="C366" t="s">
        <v>38</v>
      </c>
      <c r="D366" t="str">
        <f t="shared" si="18"/>
        <v>May</v>
      </c>
      <c r="E366" t="s">
        <v>38</v>
      </c>
      <c r="F366" s="52">
        <v>45047</v>
      </c>
      <c r="G366">
        <v>173.2</v>
      </c>
      <c r="H366">
        <v>211.5</v>
      </c>
      <c r="I366">
        <v>171</v>
      </c>
      <c r="J366">
        <v>179.6</v>
      </c>
      <c r="K366">
        <v>173.3</v>
      </c>
      <c r="L366">
        <v>169</v>
      </c>
      <c r="M366">
        <v>148.69999999999999</v>
      </c>
      <c r="N366">
        <v>174.9</v>
      </c>
      <c r="O366">
        <v>121.9</v>
      </c>
      <c r="P366">
        <v>221</v>
      </c>
      <c r="Q366">
        <v>178.7</v>
      </c>
      <c r="R366">
        <v>191.1</v>
      </c>
      <c r="S366">
        <v>176.8</v>
      </c>
      <c r="T366">
        <v>199.9</v>
      </c>
      <c r="U366">
        <v>191.2</v>
      </c>
      <c r="V366">
        <v>187.9</v>
      </c>
      <c r="W366">
        <v>190.8</v>
      </c>
      <c r="X366">
        <v>175.6</v>
      </c>
      <c r="Y366">
        <v>182.5</v>
      </c>
      <c r="Z366">
        <v>179.8</v>
      </c>
      <c r="AA366">
        <v>187.8</v>
      </c>
      <c r="AB366">
        <v>169.7</v>
      </c>
      <c r="AC366">
        <v>173.8</v>
      </c>
      <c r="AD366">
        <v>180.3</v>
      </c>
      <c r="AE366">
        <v>184.9</v>
      </c>
      <c r="AF366">
        <v>179.5</v>
      </c>
      <c r="AG366">
        <v>179.8</v>
      </c>
      <c r="AH366">
        <f t="shared" si="17"/>
        <v>4674.4000000000005</v>
      </c>
    </row>
    <row r="367" spans="1:34" x14ac:dyDescent="0.3">
      <c r="A367" t="s">
        <v>34</v>
      </c>
      <c r="B367">
        <v>2023</v>
      </c>
      <c r="C367" t="s">
        <v>31</v>
      </c>
      <c r="D367" t="str">
        <f t="shared" si="18"/>
        <v>January</v>
      </c>
      <c r="E367" t="s">
        <v>31</v>
      </c>
      <c r="F367" s="52">
        <v>44927</v>
      </c>
      <c r="G367">
        <v>173.8</v>
      </c>
      <c r="H367">
        <v>210.7</v>
      </c>
      <c r="I367">
        <v>194.5</v>
      </c>
      <c r="J367">
        <v>174.6</v>
      </c>
      <c r="K367">
        <v>187.2</v>
      </c>
      <c r="L367">
        <v>158.30000000000001</v>
      </c>
      <c r="M367">
        <v>153.9</v>
      </c>
      <c r="N367">
        <v>170.9</v>
      </c>
      <c r="O367">
        <v>121.1</v>
      </c>
      <c r="P367">
        <v>208.4</v>
      </c>
      <c r="Q367">
        <v>171.4</v>
      </c>
      <c r="R367">
        <v>191.2</v>
      </c>
      <c r="S367">
        <v>176.7</v>
      </c>
      <c r="T367">
        <v>198.2</v>
      </c>
      <c r="U367">
        <v>184.9</v>
      </c>
      <c r="V367">
        <v>177.6</v>
      </c>
      <c r="W367">
        <v>183.8</v>
      </c>
      <c r="X367">
        <v>172.1</v>
      </c>
      <c r="Y367">
        <v>182</v>
      </c>
      <c r="Z367">
        <v>172.9</v>
      </c>
      <c r="AA367">
        <v>182.3</v>
      </c>
      <c r="AB367">
        <v>163.6</v>
      </c>
      <c r="AC367">
        <v>169.5</v>
      </c>
      <c r="AD367">
        <v>174.3</v>
      </c>
      <c r="AE367">
        <v>178.6</v>
      </c>
      <c r="AF367">
        <v>172.8</v>
      </c>
      <c r="AG367">
        <v>176.5</v>
      </c>
      <c r="AH367">
        <f t="shared" si="17"/>
        <v>4605.3</v>
      </c>
    </row>
    <row r="368" spans="1:34" x14ac:dyDescent="0.3">
      <c r="A368" t="s">
        <v>34</v>
      </c>
      <c r="B368">
        <v>2023</v>
      </c>
      <c r="C368" t="s">
        <v>35</v>
      </c>
      <c r="D368" t="str">
        <f t="shared" si="18"/>
        <v>February</v>
      </c>
      <c r="E368" t="s">
        <v>35</v>
      </c>
      <c r="F368" s="52">
        <v>44958</v>
      </c>
      <c r="G368">
        <v>174.4</v>
      </c>
      <c r="H368">
        <v>207.7</v>
      </c>
      <c r="I368">
        <v>175.2</v>
      </c>
      <c r="J368">
        <v>177.3</v>
      </c>
      <c r="K368">
        <v>179.3</v>
      </c>
      <c r="L368">
        <v>169.5</v>
      </c>
      <c r="M368">
        <v>152.69999999999999</v>
      </c>
      <c r="N368">
        <v>171</v>
      </c>
      <c r="O368">
        <v>120</v>
      </c>
      <c r="P368">
        <v>209.7</v>
      </c>
      <c r="Q368">
        <v>172.3</v>
      </c>
      <c r="R368">
        <v>193</v>
      </c>
      <c r="S368">
        <v>177</v>
      </c>
      <c r="T368">
        <v>199.5</v>
      </c>
      <c r="U368">
        <v>186.2</v>
      </c>
      <c r="V368">
        <v>178.7</v>
      </c>
      <c r="W368">
        <v>185.1</v>
      </c>
      <c r="X368">
        <v>173.5</v>
      </c>
      <c r="Y368">
        <v>182.1</v>
      </c>
      <c r="Z368">
        <v>174.2</v>
      </c>
      <c r="AA368">
        <v>184.4</v>
      </c>
      <c r="AB368">
        <v>164.2</v>
      </c>
      <c r="AC368">
        <v>170.3</v>
      </c>
      <c r="AD368">
        <v>175</v>
      </c>
      <c r="AE368">
        <v>181</v>
      </c>
      <c r="AF368">
        <v>174.1</v>
      </c>
      <c r="AG368">
        <v>177.2</v>
      </c>
      <c r="AH368">
        <f t="shared" si="17"/>
        <v>4607.3999999999996</v>
      </c>
    </row>
    <row r="369" spans="1:34" x14ac:dyDescent="0.3">
      <c r="A369" t="s">
        <v>34</v>
      </c>
      <c r="B369">
        <v>2023</v>
      </c>
      <c r="C369" t="s">
        <v>36</v>
      </c>
      <c r="D369" t="str">
        <f t="shared" si="18"/>
        <v>March</v>
      </c>
      <c r="E369" t="s">
        <v>36</v>
      </c>
      <c r="F369" s="52">
        <v>44986</v>
      </c>
      <c r="G369">
        <v>174.4</v>
      </c>
      <c r="H369">
        <v>207.7</v>
      </c>
      <c r="I369">
        <v>175.2</v>
      </c>
      <c r="J369">
        <v>177.3</v>
      </c>
      <c r="K369">
        <v>179.2</v>
      </c>
      <c r="L369">
        <v>169.5</v>
      </c>
      <c r="M369">
        <v>152.80000000000001</v>
      </c>
      <c r="N369">
        <v>171.1</v>
      </c>
      <c r="O369">
        <v>120</v>
      </c>
      <c r="P369">
        <v>209.7</v>
      </c>
      <c r="Q369">
        <v>172.3</v>
      </c>
      <c r="R369">
        <v>193</v>
      </c>
      <c r="S369">
        <v>177</v>
      </c>
      <c r="T369">
        <v>199.5</v>
      </c>
      <c r="U369">
        <v>186.1</v>
      </c>
      <c r="V369">
        <v>178.7</v>
      </c>
      <c r="W369">
        <v>185.1</v>
      </c>
      <c r="X369">
        <v>173.5</v>
      </c>
      <c r="Y369">
        <v>181.9</v>
      </c>
      <c r="Z369">
        <v>174.2</v>
      </c>
      <c r="AA369">
        <v>184.4</v>
      </c>
      <c r="AB369">
        <v>164.2</v>
      </c>
      <c r="AC369">
        <v>170.3</v>
      </c>
      <c r="AD369">
        <v>175</v>
      </c>
      <c r="AE369">
        <v>181</v>
      </c>
      <c r="AF369">
        <v>174.1</v>
      </c>
      <c r="AG369">
        <v>177.2</v>
      </c>
      <c r="AH369">
        <f t="shared" si="17"/>
        <v>4607.2</v>
      </c>
    </row>
    <row r="370" spans="1:34" x14ac:dyDescent="0.3">
      <c r="A370" t="s">
        <v>34</v>
      </c>
      <c r="B370">
        <v>2023</v>
      </c>
      <c r="C370" t="s">
        <v>37</v>
      </c>
      <c r="D370" t="str">
        <f t="shared" si="18"/>
        <v>April</v>
      </c>
      <c r="E370" t="s">
        <v>37</v>
      </c>
      <c r="F370" s="52">
        <v>45017</v>
      </c>
      <c r="G370">
        <v>173.8</v>
      </c>
      <c r="H370">
        <v>209.3</v>
      </c>
      <c r="I370">
        <v>169.6</v>
      </c>
      <c r="J370">
        <v>178.4</v>
      </c>
      <c r="K370">
        <v>174.9</v>
      </c>
      <c r="L370">
        <v>176.3</v>
      </c>
      <c r="M370">
        <v>155.4</v>
      </c>
      <c r="N370">
        <v>173.4</v>
      </c>
      <c r="O370">
        <v>121.3</v>
      </c>
      <c r="P370">
        <v>212.9</v>
      </c>
      <c r="Q370">
        <v>172.9</v>
      </c>
      <c r="R370">
        <v>193.5</v>
      </c>
      <c r="S370">
        <v>177.9</v>
      </c>
      <c r="T370">
        <v>200.6</v>
      </c>
      <c r="U370">
        <v>186.9</v>
      </c>
      <c r="V370">
        <v>179.2</v>
      </c>
      <c r="W370">
        <v>185.7</v>
      </c>
      <c r="X370">
        <v>175.2</v>
      </c>
      <c r="Y370">
        <v>181.7</v>
      </c>
      <c r="Z370">
        <v>174.6</v>
      </c>
      <c r="AA370">
        <v>185</v>
      </c>
      <c r="AB370">
        <v>164.5</v>
      </c>
      <c r="AC370">
        <v>170.7</v>
      </c>
      <c r="AD370">
        <v>176.4</v>
      </c>
      <c r="AE370">
        <v>184</v>
      </c>
      <c r="AF370">
        <v>175</v>
      </c>
      <c r="AG370">
        <v>178.1</v>
      </c>
      <c r="AH370">
        <f t="shared" si="17"/>
        <v>4629.0999999999995</v>
      </c>
    </row>
    <row r="371" spans="1:34" x14ac:dyDescent="0.3">
      <c r="A371" t="s">
        <v>34</v>
      </c>
      <c r="B371">
        <v>2023</v>
      </c>
      <c r="C371" t="s">
        <v>38</v>
      </c>
      <c r="D371" t="str">
        <f t="shared" si="18"/>
        <v>May</v>
      </c>
      <c r="E371" t="s">
        <v>38</v>
      </c>
      <c r="F371" s="52">
        <v>45047</v>
      </c>
      <c r="G371">
        <v>173.7</v>
      </c>
      <c r="H371">
        <v>214.3</v>
      </c>
      <c r="I371">
        <v>173.2</v>
      </c>
      <c r="J371">
        <v>179.5</v>
      </c>
      <c r="K371">
        <v>170</v>
      </c>
      <c r="L371">
        <v>172.2</v>
      </c>
      <c r="M371">
        <v>161</v>
      </c>
      <c r="N371">
        <v>175.6</v>
      </c>
      <c r="O371">
        <v>122.7</v>
      </c>
      <c r="P371">
        <v>218</v>
      </c>
      <c r="Q371">
        <v>173.4</v>
      </c>
      <c r="R371">
        <v>194.2</v>
      </c>
      <c r="S371">
        <v>179.1</v>
      </c>
      <c r="T371">
        <v>201</v>
      </c>
      <c r="U371">
        <v>187.3</v>
      </c>
      <c r="V371">
        <v>179.7</v>
      </c>
      <c r="W371">
        <v>186.2</v>
      </c>
      <c r="X371">
        <v>175.6</v>
      </c>
      <c r="Y371">
        <v>182.8</v>
      </c>
      <c r="Z371">
        <v>175.2</v>
      </c>
      <c r="AA371">
        <v>185.7</v>
      </c>
      <c r="AB371">
        <v>164.8</v>
      </c>
      <c r="AC371">
        <v>171.2</v>
      </c>
      <c r="AD371">
        <v>177.1</v>
      </c>
      <c r="AE371">
        <v>185.2</v>
      </c>
      <c r="AF371">
        <v>175.7</v>
      </c>
      <c r="AG371">
        <v>179.1</v>
      </c>
      <c r="AH371">
        <f t="shared" si="17"/>
        <v>4654.3999999999996</v>
      </c>
    </row>
    <row r="372" spans="1:34" hidden="1" x14ac:dyDescent="0.3">
      <c r="A372" t="s">
        <v>33</v>
      </c>
      <c r="B372">
        <v>2023</v>
      </c>
      <c r="C372" t="s">
        <v>31</v>
      </c>
      <c r="D372" t="str">
        <f t="shared" si="18"/>
        <v>January</v>
      </c>
      <c r="E372" t="s">
        <v>31</v>
      </c>
      <c r="F372" s="52">
        <v>44927</v>
      </c>
      <c r="G372">
        <v>173.3</v>
      </c>
      <c r="H372">
        <v>215.2</v>
      </c>
      <c r="I372">
        <v>197</v>
      </c>
      <c r="J372">
        <v>175.2</v>
      </c>
      <c r="K372">
        <v>178</v>
      </c>
      <c r="L372">
        <v>160.5</v>
      </c>
      <c r="M372">
        <v>175.3</v>
      </c>
      <c r="N372">
        <v>171.2</v>
      </c>
      <c r="O372">
        <v>122.7</v>
      </c>
      <c r="P372">
        <v>204.3</v>
      </c>
      <c r="Q372">
        <v>163.69999999999999</v>
      </c>
      <c r="R372">
        <v>194.3</v>
      </c>
      <c r="S372">
        <v>179.5</v>
      </c>
      <c r="T372">
        <v>201.6</v>
      </c>
      <c r="U372">
        <v>178.7</v>
      </c>
      <c r="V372">
        <v>165.3</v>
      </c>
      <c r="W372">
        <v>176.6</v>
      </c>
      <c r="X372">
        <v>172.1</v>
      </c>
      <c r="Y372">
        <v>180.1</v>
      </c>
      <c r="Z372">
        <v>168</v>
      </c>
      <c r="AA372">
        <v>178.5</v>
      </c>
      <c r="AB372">
        <v>159.5</v>
      </c>
      <c r="AC372">
        <v>167.8</v>
      </c>
      <c r="AD372">
        <v>171.8</v>
      </c>
      <c r="AE372">
        <v>178.8</v>
      </c>
      <c r="AF372">
        <v>168.9</v>
      </c>
      <c r="AG372">
        <v>174.9</v>
      </c>
      <c r="AH372">
        <f t="shared" si="17"/>
        <v>4577.8999999999996</v>
      </c>
    </row>
    <row r="373" spans="1:34" hidden="1" x14ac:dyDescent="0.3">
      <c r="A373" t="s">
        <v>33</v>
      </c>
      <c r="B373">
        <v>2023</v>
      </c>
      <c r="C373" t="s">
        <v>35</v>
      </c>
      <c r="D373" t="str">
        <f t="shared" si="18"/>
        <v>February</v>
      </c>
      <c r="E373" t="s">
        <v>35</v>
      </c>
      <c r="F373" s="52">
        <v>44958</v>
      </c>
      <c r="G373">
        <v>174.7</v>
      </c>
      <c r="H373">
        <v>212.2</v>
      </c>
      <c r="I373">
        <v>177.2</v>
      </c>
      <c r="J373">
        <v>177.9</v>
      </c>
      <c r="K373">
        <v>172.2</v>
      </c>
      <c r="L373">
        <v>172.1</v>
      </c>
      <c r="M373">
        <v>175.8</v>
      </c>
      <c r="N373">
        <v>172.2</v>
      </c>
      <c r="O373">
        <v>121.9</v>
      </c>
      <c r="P373">
        <v>204.8</v>
      </c>
      <c r="Q373">
        <v>164.9</v>
      </c>
      <c r="R373">
        <v>196.6</v>
      </c>
      <c r="S373">
        <v>180.7</v>
      </c>
      <c r="T373">
        <v>202.7</v>
      </c>
      <c r="U373">
        <v>180.3</v>
      </c>
      <c r="V373">
        <v>167</v>
      </c>
      <c r="W373">
        <v>178.2</v>
      </c>
      <c r="X373">
        <v>173.5</v>
      </c>
      <c r="Y373">
        <v>182.8</v>
      </c>
      <c r="Z373">
        <v>169.2</v>
      </c>
      <c r="AA373">
        <v>180.8</v>
      </c>
      <c r="AB373">
        <v>159.80000000000001</v>
      </c>
      <c r="AC373">
        <v>168.4</v>
      </c>
      <c r="AD373">
        <v>172.5</v>
      </c>
      <c r="AE373">
        <v>181.4</v>
      </c>
      <c r="AF373">
        <v>170</v>
      </c>
      <c r="AG373">
        <v>176.3</v>
      </c>
      <c r="AH373">
        <f t="shared" si="17"/>
        <v>4589.7999999999993</v>
      </c>
    </row>
    <row r="374" spans="1:34" hidden="1" x14ac:dyDescent="0.3">
      <c r="A374" t="s">
        <v>33</v>
      </c>
      <c r="B374">
        <v>2023</v>
      </c>
      <c r="C374" t="s">
        <v>36</v>
      </c>
      <c r="D374" t="str">
        <f t="shared" ref="D374:D376" si="19">TRIM(C374)</f>
        <v>March</v>
      </c>
      <c r="E374" t="s">
        <v>36</v>
      </c>
      <c r="F374" s="52">
        <v>44986</v>
      </c>
      <c r="G374">
        <v>174.7</v>
      </c>
      <c r="H374">
        <v>212.2</v>
      </c>
      <c r="I374">
        <v>177.2</v>
      </c>
      <c r="J374">
        <v>177.9</v>
      </c>
      <c r="K374">
        <v>172.2</v>
      </c>
      <c r="L374">
        <v>172.1</v>
      </c>
      <c r="M374">
        <v>175.9</v>
      </c>
      <c r="N374">
        <v>172.2</v>
      </c>
      <c r="O374">
        <v>121.9</v>
      </c>
      <c r="P374">
        <v>204.8</v>
      </c>
      <c r="Q374">
        <v>164.9</v>
      </c>
      <c r="R374">
        <v>196.6</v>
      </c>
      <c r="S374">
        <v>180.8</v>
      </c>
      <c r="T374">
        <v>202.7</v>
      </c>
      <c r="U374">
        <v>180.2</v>
      </c>
      <c r="V374">
        <v>167</v>
      </c>
      <c r="W374">
        <v>178.2</v>
      </c>
      <c r="X374">
        <v>173.5</v>
      </c>
      <c r="Y374">
        <v>182.6</v>
      </c>
      <c r="Z374">
        <v>169.2</v>
      </c>
      <c r="AA374">
        <v>180.8</v>
      </c>
      <c r="AB374">
        <v>159.80000000000001</v>
      </c>
      <c r="AC374">
        <v>168.4</v>
      </c>
      <c r="AD374">
        <v>172.5</v>
      </c>
      <c r="AE374">
        <v>181.5</v>
      </c>
      <c r="AF374">
        <v>170</v>
      </c>
      <c r="AG374">
        <v>176.3</v>
      </c>
      <c r="AH374">
        <f t="shared" si="17"/>
        <v>4589.7999999999993</v>
      </c>
    </row>
    <row r="375" spans="1:34" hidden="1" x14ac:dyDescent="0.3">
      <c r="A375" t="s">
        <v>33</v>
      </c>
      <c r="B375">
        <v>2023</v>
      </c>
      <c r="C375" t="s">
        <v>37</v>
      </c>
      <c r="D375" t="str">
        <f t="shared" si="19"/>
        <v>April</v>
      </c>
      <c r="E375" t="s">
        <v>37</v>
      </c>
      <c r="F375" s="52">
        <v>45017</v>
      </c>
      <c r="G375">
        <v>174.8</v>
      </c>
      <c r="H375">
        <v>213.7</v>
      </c>
      <c r="I375">
        <v>172.4</v>
      </c>
      <c r="J375">
        <v>178.8</v>
      </c>
      <c r="K375">
        <v>168.7</v>
      </c>
      <c r="L375">
        <v>179.2</v>
      </c>
      <c r="M375">
        <v>179.9</v>
      </c>
      <c r="N375">
        <v>174.7</v>
      </c>
      <c r="O375">
        <v>123.1</v>
      </c>
      <c r="P375">
        <v>207.8</v>
      </c>
      <c r="Q375">
        <v>165.5</v>
      </c>
      <c r="R375">
        <v>197</v>
      </c>
      <c r="S375">
        <v>182.1</v>
      </c>
      <c r="T375">
        <v>203.5</v>
      </c>
      <c r="U375">
        <v>181</v>
      </c>
      <c r="V375">
        <v>167.7</v>
      </c>
      <c r="W375">
        <v>178.9</v>
      </c>
      <c r="X375">
        <v>175.2</v>
      </c>
      <c r="Y375">
        <v>182.1</v>
      </c>
      <c r="Z375">
        <v>169.6</v>
      </c>
      <c r="AA375">
        <v>181.5</v>
      </c>
      <c r="AB375">
        <v>160.1</v>
      </c>
      <c r="AC375">
        <v>168.8</v>
      </c>
      <c r="AD375">
        <v>174.2</v>
      </c>
      <c r="AE375">
        <v>184.4</v>
      </c>
      <c r="AF375">
        <v>170.9</v>
      </c>
      <c r="AG375">
        <v>177.4</v>
      </c>
      <c r="AH375">
        <f t="shared" si="17"/>
        <v>4615.5999999999995</v>
      </c>
    </row>
    <row r="376" spans="1:34" hidden="1" x14ac:dyDescent="0.3">
      <c r="A376" t="s">
        <v>33</v>
      </c>
      <c r="B376">
        <v>2023</v>
      </c>
      <c r="C376" t="s">
        <v>38</v>
      </c>
      <c r="D376" t="str">
        <f t="shared" si="19"/>
        <v>May</v>
      </c>
      <c r="E376" t="s">
        <v>38</v>
      </c>
      <c r="F376" s="52">
        <v>45047</v>
      </c>
      <c r="G376">
        <v>174.7</v>
      </c>
      <c r="H376">
        <v>219.4</v>
      </c>
      <c r="I376">
        <v>176.7</v>
      </c>
      <c r="J376">
        <v>179.4</v>
      </c>
      <c r="K376">
        <v>164.4</v>
      </c>
      <c r="L376">
        <v>175.8</v>
      </c>
      <c r="M376">
        <v>185</v>
      </c>
      <c r="N376">
        <v>176.9</v>
      </c>
      <c r="O376">
        <v>124.2</v>
      </c>
      <c r="P376">
        <v>211.9</v>
      </c>
      <c r="Q376">
        <v>165.9</v>
      </c>
      <c r="R376">
        <v>197.7</v>
      </c>
      <c r="S376">
        <v>183.1</v>
      </c>
      <c r="T376">
        <v>204.2</v>
      </c>
      <c r="U376">
        <v>181.3</v>
      </c>
      <c r="V376">
        <v>168.1</v>
      </c>
      <c r="W376">
        <v>179.3</v>
      </c>
      <c r="X376">
        <v>175.6</v>
      </c>
      <c r="Y376">
        <v>183.4</v>
      </c>
      <c r="Z376">
        <v>170.1</v>
      </c>
      <c r="AA376">
        <v>182.2</v>
      </c>
      <c r="AB376">
        <v>160.4</v>
      </c>
      <c r="AC376">
        <v>169.2</v>
      </c>
      <c r="AD376">
        <v>174.8</v>
      </c>
      <c r="AE376">
        <v>185.6</v>
      </c>
      <c r="AF376">
        <v>171.6</v>
      </c>
      <c r="AG376">
        <v>178.2</v>
      </c>
      <c r="AH376">
        <f t="shared" si="17"/>
        <v>4640.9000000000005</v>
      </c>
    </row>
  </sheetData>
  <autoFilter ref="A1:AH376" xr:uid="{CF3775B3-FD92-42CB-9AC3-660A8A016533}">
    <filterColumn colId="0">
      <filters>
        <filter val="Rural+Urban"/>
      </filters>
    </filterColumn>
    <filterColumn colId="5">
      <filters>
        <dateGroupItem year="2023" dateTimeGrouping="year"/>
        <dateGroupItem year="2022" dateTimeGrouping="year"/>
        <dateGroupItem year="2021" dateTimeGrouping="year"/>
        <dateGroupItem year="2020" dateTimeGrouping="year"/>
        <dateGroupItem year="2019" dateTimeGrouping="year"/>
        <dateGroupItem year="2018" dateTimeGrouping="year"/>
        <dateGroupItem year="2017" dateTimeGrouping="year"/>
        <dateGroupItem year="2016" dateTimeGrouping="year"/>
        <dateGroupItem year="2015" dateTimeGrouping="year"/>
        <dateGroupItem year="2014" dateTimeGrouping="year"/>
        <dateGroupItem year="2013" month="5" dateTimeGrouping="month"/>
        <dateGroupItem year="2013" month="6" dateTimeGrouping="month"/>
        <dateGroupItem year="2013" month="7" dateTimeGrouping="month"/>
        <dateGroupItem year="2013" month="8" dateTimeGrouping="month"/>
        <dateGroupItem year="2013" month="9" dateTimeGrouping="month"/>
        <dateGroupItem year="2013" month="10" dateTimeGrouping="month"/>
        <dateGroupItem year="2013" month="11" dateTimeGrouping="month"/>
        <dateGroupItem year="2013" month="12" dateTimeGrouping="month"/>
      </filters>
    </filterColumn>
  </autoFilter>
  <sortState xmlns:xlrd2="http://schemas.microsoft.com/office/spreadsheetml/2017/richdata2" ref="A2:AG376">
    <sortCondition ref="B2:B376"/>
    <sortCondition ref="A2:A37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4E903-566B-4964-84F5-595F8D649B08}">
  <dimension ref="A1:AF61"/>
  <sheetViews>
    <sheetView topLeftCell="A40" workbookViewId="0">
      <selection activeCell="C57" sqref="C57"/>
    </sheetView>
  </sheetViews>
  <sheetFormatPr defaultRowHeight="14.4" x14ac:dyDescent="0.3"/>
  <cols>
    <col min="1" max="1" width="26.33203125" bestFit="1" customWidth="1"/>
    <col min="2" max="2" width="30.44140625" bestFit="1" customWidth="1"/>
    <col min="3" max="3" width="26.33203125" bestFit="1" customWidth="1"/>
    <col min="4" max="4" width="7" bestFit="1" customWidth="1"/>
    <col min="5" max="5" width="7.109375" bestFit="1" customWidth="1"/>
    <col min="6" max="6" width="7" bestFit="1" customWidth="1"/>
    <col min="7" max="7" width="7.44140625" bestFit="1" customWidth="1"/>
    <col min="8" max="12" width="7" bestFit="1" customWidth="1"/>
    <col min="13" max="13" width="7.109375" bestFit="1" customWidth="1"/>
    <col min="14" max="16" width="7" bestFit="1" customWidth="1"/>
    <col min="17" max="17" width="7.109375" bestFit="1" customWidth="1"/>
    <col min="18" max="18" width="7" bestFit="1" customWidth="1"/>
    <col min="19" max="19" width="7.44140625" bestFit="1" customWidth="1"/>
    <col min="20" max="24" width="7" bestFit="1" customWidth="1"/>
    <col min="25" max="25" width="7.109375" bestFit="1" customWidth="1"/>
    <col min="26" max="28" width="7" bestFit="1" customWidth="1"/>
    <col min="29" max="29" width="7.109375" bestFit="1" customWidth="1"/>
    <col min="30" max="30" width="7" bestFit="1" customWidth="1"/>
    <col min="31" max="31" width="7.44140625" bestFit="1" customWidth="1"/>
    <col min="32" max="32" width="7" bestFit="1" customWidth="1"/>
  </cols>
  <sheetData>
    <row r="1" spans="1:31" s="2" customFormat="1" x14ac:dyDescent="0.3">
      <c r="A1" s="2" t="s">
        <v>114</v>
      </c>
      <c r="B1" s="91" t="s">
        <v>150</v>
      </c>
      <c r="C1" s="81">
        <v>44197</v>
      </c>
      <c r="D1" s="81">
        <v>44228</v>
      </c>
      <c r="E1" s="81">
        <v>44256</v>
      </c>
      <c r="F1" s="81">
        <v>44287</v>
      </c>
      <c r="G1" s="81">
        <v>44317</v>
      </c>
      <c r="H1" s="81">
        <v>44348</v>
      </c>
      <c r="I1" s="81">
        <v>44378</v>
      </c>
      <c r="J1" s="81">
        <v>44409</v>
      </c>
      <c r="K1" s="81">
        <v>44440</v>
      </c>
      <c r="L1" s="81">
        <v>44470</v>
      </c>
      <c r="M1" s="81">
        <v>44501</v>
      </c>
      <c r="N1" s="81">
        <v>44531</v>
      </c>
      <c r="O1" s="81">
        <v>44562</v>
      </c>
      <c r="P1" s="81">
        <v>44593</v>
      </c>
      <c r="Q1" s="81">
        <v>44621</v>
      </c>
      <c r="R1" s="81">
        <v>44652</v>
      </c>
      <c r="S1" s="81">
        <v>44682</v>
      </c>
      <c r="T1" s="81">
        <v>44713</v>
      </c>
      <c r="U1" s="81">
        <v>44743</v>
      </c>
      <c r="V1" s="81">
        <v>44774</v>
      </c>
      <c r="W1" s="81">
        <v>44805</v>
      </c>
      <c r="X1" s="81">
        <v>44835</v>
      </c>
      <c r="Y1" s="81">
        <v>44866</v>
      </c>
      <c r="Z1" s="81">
        <v>44896</v>
      </c>
      <c r="AA1" s="81">
        <v>44927</v>
      </c>
      <c r="AB1" s="81">
        <v>44958</v>
      </c>
      <c r="AC1" s="81">
        <v>44986</v>
      </c>
      <c r="AD1" s="81">
        <v>45017</v>
      </c>
      <c r="AE1" s="81">
        <v>45047</v>
      </c>
    </row>
    <row r="2" spans="1:31" x14ac:dyDescent="0.3">
      <c r="A2" t="s">
        <v>15</v>
      </c>
      <c r="B2" s="5" t="s">
        <v>3</v>
      </c>
      <c r="C2">
        <v>144.9</v>
      </c>
      <c r="D2">
        <v>144.30000000000001</v>
      </c>
      <c r="E2">
        <v>144.1</v>
      </c>
      <c r="F2">
        <v>144.30000000000001</v>
      </c>
      <c r="G2">
        <v>146.30000000000001</v>
      </c>
      <c r="H2">
        <v>146.69999999999999</v>
      </c>
      <c r="I2">
        <v>146.4</v>
      </c>
      <c r="J2">
        <v>146.6</v>
      </c>
      <c r="K2">
        <v>146.6</v>
      </c>
      <c r="L2">
        <v>147.4</v>
      </c>
      <c r="M2">
        <v>148.19999999999999</v>
      </c>
      <c r="N2">
        <v>148.69999999999999</v>
      </c>
      <c r="O2">
        <v>149.5</v>
      </c>
      <c r="P2">
        <v>150</v>
      </c>
      <c r="Q2">
        <v>151.30000000000001</v>
      </c>
      <c r="R2">
        <v>152.9</v>
      </c>
      <c r="S2">
        <v>154.1</v>
      </c>
      <c r="T2">
        <v>155</v>
      </c>
      <c r="U2">
        <v>156.5</v>
      </c>
      <c r="V2">
        <v>160.30000000000001</v>
      </c>
      <c r="W2">
        <v>163.5</v>
      </c>
      <c r="X2">
        <v>165.2</v>
      </c>
      <c r="Y2">
        <v>167.4</v>
      </c>
      <c r="Z2">
        <v>169.2</v>
      </c>
      <c r="AA2">
        <v>173.8</v>
      </c>
      <c r="AB2">
        <v>174.4</v>
      </c>
      <c r="AC2">
        <v>174.4</v>
      </c>
      <c r="AD2">
        <v>173.8</v>
      </c>
      <c r="AE2">
        <v>173.7</v>
      </c>
    </row>
    <row r="3" spans="1:31" x14ac:dyDescent="0.3">
      <c r="A3" t="s">
        <v>15</v>
      </c>
      <c r="B3" s="5" t="s">
        <v>4</v>
      </c>
      <c r="C3">
        <v>190.1</v>
      </c>
      <c r="D3">
        <v>186.5</v>
      </c>
      <c r="E3">
        <v>192.2</v>
      </c>
      <c r="F3">
        <v>198</v>
      </c>
      <c r="G3">
        <v>200.5</v>
      </c>
      <c r="H3">
        <v>202</v>
      </c>
      <c r="I3">
        <v>206.8</v>
      </c>
      <c r="J3">
        <v>204</v>
      </c>
      <c r="K3">
        <v>204</v>
      </c>
      <c r="L3">
        <v>204.6</v>
      </c>
      <c r="M3">
        <v>201.6</v>
      </c>
      <c r="N3">
        <v>198.8</v>
      </c>
      <c r="O3">
        <v>198.7</v>
      </c>
      <c r="P3">
        <v>200.6</v>
      </c>
      <c r="Q3">
        <v>210.7</v>
      </c>
      <c r="R3">
        <v>211.8</v>
      </c>
      <c r="S3">
        <v>217</v>
      </c>
      <c r="T3">
        <v>219.4</v>
      </c>
      <c r="U3">
        <v>213</v>
      </c>
      <c r="V3">
        <v>206.5</v>
      </c>
      <c r="W3">
        <v>209.2</v>
      </c>
      <c r="X3">
        <v>210.9</v>
      </c>
      <c r="Y3">
        <v>209.4</v>
      </c>
      <c r="Z3">
        <v>209</v>
      </c>
      <c r="AA3">
        <v>210.7</v>
      </c>
      <c r="AB3">
        <v>207.7</v>
      </c>
      <c r="AC3">
        <v>207.7</v>
      </c>
      <c r="AD3">
        <v>209.3</v>
      </c>
      <c r="AE3">
        <v>214.3</v>
      </c>
    </row>
    <row r="4" spans="1:31" x14ac:dyDescent="0.3">
      <c r="A4" t="s">
        <v>15</v>
      </c>
      <c r="B4" s="5" t="s">
        <v>5</v>
      </c>
      <c r="C4">
        <v>175.3</v>
      </c>
      <c r="D4">
        <v>168.7</v>
      </c>
      <c r="E4">
        <v>163.80000000000001</v>
      </c>
      <c r="F4">
        <v>164.6</v>
      </c>
      <c r="G4">
        <v>170.3</v>
      </c>
      <c r="H4">
        <v>180.7</v>
      </c>
      <c r="I4">
        <v>182.2</v>
      </c>
      <c r="J4">
        <v>172.8</v>
      </c>
      <c r="K4">
        <v>172.8</v>
      </c>
      <c r="L4">
        <v>171.2</v>
      </c>
      <c r="M4">
        <v>173</v>
      </c>
      <c r="N4">
        <v>177.9</v>
      </c>
      <c r="O4">
        <v>178.8</v>
      </c>
      <c r="P4">
        <v>175.8</v>
      </c>
      <c r="Q4">
        <v>167.8</v>
      </c>
      <c r="R4">
        <v>164.5</v>
      </c>
      <c r="S4">
        <v>162.4</v>
      </c>
      <c r="T4">
        <v>170.8</v>
      </c>
      <c r="U4">
        <v>175.2</v>
      </c>
      <c r="V4">
        <v>169.2</v>
      </c>
      <c r="W4">
        <v>169.7</v>
      </c>
      <c r="X4">
        <v>170.9</v>
      </c>
      <c r="Y4">
        <v>181.4</v>
      </c>
      <c r="Z4">
        <v>190.2</v>
      </c>
      <c r="AA4">
        <v>194.5</v>
      </c>
      <c r="AB4">
        <v>175.2</v>
      </c>
      <c r="AC4">
        <v>175.2</v>
      </c>
      <c r="AD4">
        <v>169.6</v>
      </c>
      <c r="AE4">
        <v>173.2</v>
      </c>
    </row>
    <row r="5" spans="1:31" x14ac:dyDescent="0.3">
      <c r="A5" t="s">
        <v>15</v>
      </c>
      <c r="B5" s="5" t="s">
        <v>6</v>
      </c>
      <c r="C5">
        <v>154.1</v>
      </c>
      <c r="D5">
        <v>154.69999999999999</v>
      </c>
      <c r="E5">
        <v>154.9</v>
      </c>
      <c r="F5">
        <v>155.4</v>
      </c>
      <c r="G5">
        <v>156.1</v>
      </c>
      <c r="H5">
        <v>156.19999999999999</v>
      </c>
      <c r="I5">
        <v>157.5</v>
      </c>
      <c r="J5">
        <v>158.4</v>
      </c>
      <c r="K5">
        <v>158.4</v>
      </c>
      <c r="L5">
        <v>158.69999999999999</v>
      </c>
      <c r="M5">
        <v>159.30000000000001</v>
      </c>
      <c r="N5">
        <v>159.9</v>
      </c>
      <c r="O5">
        <v>160.5</v>
      </c>
      <c r="P5">
        <v>160.69999999999999</v>
      </c>
      <c r="Q5">
        <v>162.19999999999999</v>
      </c>
      <c r="R5">
        <v>163.9</v>
      </c>
      <c r="S5">
        <v>164.9</v>
      </c>
      <c r="T5">
        <v>165.8</v>
      </c>
      <c r="U5">
        <v>166.6</v>
      </c>
      <c r="V5">
        <v>168.1</v>
      </c>
      <c r="W5">
        <v>169.7</v>
      </c>
      <c r="X5">
        <v>170.9</v>
      </c>
      <c r="Y5">
        <v>172.3</v>
      </c>
      <c r="Z5">
        <v>173.6</v>
      </c>
      <c r="AA5">
        <v>174.6</v>
      </c>
      <c r="AB5">
        <v>177.3</v>
      </c>
      <c r="AC5">
        <v>177.3</v>
      </c>
      <c r="AD5">
        <v>178.4</v>
      </c>
      <c r="AE5">
        <v>179.5</v>
      </c>
    </row>
    <row r="6" spans="1:31" x14ac:dyDescent="0.3">
      <c r="A6" t="s">
        <v>15</v>
      </c>
      <c r="B6" s="5" t="s">
        <v>7</v>
      </c>
      <c r="C6">
        <v>150.9</v>
      </c>
      <c r="D6">
        <v>158.69999999999999</v>
      </c>
      <c r="E6">
        <v>163.9</v>
      </c>
      <c r="F6">
        <v>170.1</v>
      </c>
      <c r="G6">
        <v>178.7</v>
      </c>
      <c r="H6">
        <v>183.7</v>
      </c>
      <c r="I6">
        <v>182.1</v>
      </c>
      <c r="J6">
        <v>188</v>
      </c>
      <c r="K6">
        <v>188</v>
      </c>
      <c r="L6">
        <v>190.6</v>
      </c>
      <c r="M6">
        <v>190.1</v>
      </c>
      <c r="N6">
        <v>187.6</v>
      </c>
      <c r="O6">
        <v>184.7</v>
      </c>
      <c r="P6">
        <v>184.9</v>
      </c>
      <c r="Q6">
        <v>194.6</v>
      </c>
      <c r="R6">
        <v>199.5</v>
      </c>
      <c r="S6">
        <v>202.4</v>
      </c>
      <c r="T6">
        <v>200.9</v>
      </c>
      <c r="U6">
        <v>195.8</v>
      </c>
      <c r="V6">
        <v>192.4</v>
      </c>
      <c r="W6">
        <v>188.7</v>
      </c>
      <c r="X6">
        <v>186.5</v>
      </c>
      <c r="Y6">
        <v>188.9</v>
      </c>
      <c r="Z6">
        <v>188.5</v>
      </c>
      <c r="AA6">
        <v>187.2</v>
      </c>
      <c r="AB6">
        <v>179.3</v>
      </c>
      <c r="AC6">
        <v>179.2</v>
      </c>
      <c r="AD6">
        <v>174.9</v>
      </c>
      <c r="AE6">
        <v>170</v>
      </c>
    </row>
    <row r="7" spans="1:31" x14ac:dyDescent="0.3">
      <c r="A7" t="s">
        <v>15</v>
      </c>
      <c r="B7" s="5" t="s">
        <v>8</v>
      </c>
      <c r="C7">
        <v>149.6</v>
      </c>
      <c r="D7">
        <v>150.69999999999999</v>
      </c>
      <c r="E7">
        <v>153.69999999999999</v>
      </c>
      <c r="F7">
        <v>164.4</v>
      </c>
      <c r="G7">
        <v>167.1</v>
      </c>
      <c r="H7">
        <v>164.6</v>
      </c>
      <c r="I7">
        <v>163.9</v>
      </c>
      <c r="J7">
        <v>156.80000000000001</v>
      </c>
      <c r="K7">
        <v>156.69999999999999</v>
      </c>
      <c r="L7">
        <v>155.69999999999999</v>
      </c>
      <c r="M7">
        <v>156.5</v>
      </c>
      <c r="N7">
        <v>154.9</v>
      </c>
      <c r="O7">
        <v>153.69999999999999</v>
      </c>
      <c r="P7">
        <v>153.69999999999999</v>
      </c>
      <c r="Q7">
        <v>157.6</v>
      </c>
      <c r="R7">
        <v>172.6</v>
      </c>
      <c r="S7">
        <v>171</v>
      </c>
      <c r="T7">
        <v>169.7</v>
      </c>
      <c r="U7">
        <v>174.2</v>
      </c>
      <c r="V7">
        <v>172.9</v>
      </c>
      <c r="W7">
        <v>165.7</v>
      </c>
      <c r="X7">
        <v>163.80000000000001</v>
      </c>
      <c r="Y7">
        <v>160.69999999999999</v>
      </c>
      <c r="Z7">
        <v>158</v>
      </c>
      <c r="AA7">
        <v>158.30000000000001</v>
      </c>
      <c r="AB7">
        <v>169.5</v>
      </c>
      <c r="AC7">
        <v>169.5</v>
      </c>
      <c r="AD7">
        <v>176.3</v>
      </c>
      <c r="AE7">
        <v>172.2</v>
      </c>
    </row>
    <row r="8" spans="1:31" x14ac:dyDescent="0.3">
      <c r="A8" t="s">
        <v>15</v>
      </c>
      <c r="B8" s="5" t="s">
        <v>9</v>
      </c>
      <c r="C8">
        <v>194.2</v>
      </c>
      <c r="D8">
        <v>160</v>
      </c>
      <c r="E8">
        <v>149.5</v>
      </c>
      <c r="F8">
        <v>144.1</v>
      </c>
      <c r="G8">
        <v>147.9</v>
      </c>
      <c r="H8">
        <v>155.4</v>
      </c>
      <c r="I8">
        <v>164.2</v>
      </c>
      <c r="J8">
        <v>162.19999999999999</v>
      </c>
      <c r="K8">
        <v>162.30000000000001</v>
      </c>
      <c r="L8">
        <v>185.3</v>
      </c>
      <c r="M8">
        <v>199.2</v>
      </c>
      <c r="N8">
        <v>188.3</v>
      </c>
      <c r="O8">
        <v>174.3</v>
      </c>
      <c r="P8">
        <v>169.7</v>
      </c>
      <c r="Q8">
        <v>166.9</v>
      </c>
      <c r="R8">
        <v>166.2</v>
      </c>
      <c r="S8">
        <v>174.9</v>
      </c>
      <c r="T8">
        <v>182.3</v>
      </c>
      <c r="U8">
        <v>182.1</v>
      </c>
      <c r="V8">
        <v>186.7</v>
      </c>
      <c r="W8">
        <v>191.8</v>
      </c>
      <c r="X8">
        <v>199.7</v>
      </c>
      <c r="Y8">
        <v>183.1</v>
      </c>
      <c r="Z8">
        <v>159.9</v>
      </c>
      <c r="AA8">
        <v>153.9</v>
      </c>
      <c r="AB8">
        <v>152.69999999999999</v>
      </c>
      <c r="AC8">
        <v>152.80000000000001</v>
      </c>
      <c r="AD8">
        <v>155.4</v>
      </c>
      <c r="AE8">
        <v>161</v>
      </c>
    </row>
    <row r="9" spans="1:31" x14ac:dyDescent="0.3">
      <c r="A9" t="s">
        <v>15</v>
      </c>
      <c r="B9" s="5" t="s">
        <v>10</v>
      </c>
      <c r="C9">
        <v>160.4</v>
      </c>
      <c r="D9">
        <v>158.80000000000001</v>
      </c>
      <c r="E9">
        <v>159.80000000000001</v>
      </c>
      <c r="F9">
        <v>161.69999999999999</v>
      </c>
      <c r="G9">
        <v>165.4</v>
      </c>
      <c r="H9">
        <v>166</v>
      </c>
      <c r="I9">
        <v>164</v>
      </c>
      <c r="J9">
        <v>164.1</v>
      </c>
      <c r="K9">
        <v>164.1</v>
      </c>
      <c r="L9">
        <v>165.2</v>
      </c>
      <c r="M9">
        <v>165.3</v>
      </c>
      <c r="N9">
        <v>164.4</v>
      </c>
      <c r="O9">
        <v>163.9</v>
      </c>
      <c r="P9">
        <v>163.69999999999999</v>
      </c>
      <c r="Q9">
        <v>163.9</v>
      </c>
      <c r="R9">
        <v>164.7</v>
      </c>
      <c r="S9">
        <v>164.7</v>
      </c>
      <c r="T9">
        <v>164.3</v>
      </c>
      <c r="U9">
        <v>164.3</v>
      </c>
      <c r="V9">
        <v>167.2</v>
      </c>
      <c r="W9">
        <v>169.1</v>
      </c>
      <c r="X9">
        <v>169.8</v>
      </c>
      <c r="Y9">
        <v>170.5</v>
      </c>
      <c r="Z9">
        <v>170.8</v>
      </c>
      <c r="AA9">
        <v>170.9</v>
      </c>
      <c r="AB9">
        <v>171</v>
      </c>
      <c r="AC9">
        <v>171.1</v>
      </c>
      <c r="AD9">
        <v>173.4</v>
      </c>
      <c r="AE9">
        <v>175.6</v>
      </c>
    </row>
    <row r="10" spans="1:31" x14ac:dyDescent="0.3">
      <c r="A10" t="s">
        <v>15</v>
      </c>
      <c r="B10" s="5" t="s">
        <v>11</v>
      </c>
      <c r="C10">
        <v>114.6</v>
      </c>
      <c r="D10">
        <v>112.8</v>
      </c>
      <c r="E10">
        <v>112.6</v>
      </c>
      <c r="F10">
        <v>113.1</v>
      </c>
      <c r="G10">
        <v>114.8</v>
      </c>
      <c r="H10">
        <v>115.1</v>
      </c>
      <c r="I10">
        <v>114.5</v>
      </c>
      <c r="J10">
        <v>119.7</v>
      </c>
      <c r="K10">
        <v>119.7</v>
      </c>
      <c r="L10">
        <v>121.9</v>
      </c>
      <c r="M10">
        <v>122.4</v>
      </c>
      <c r="N10">
        <v>121</v>
      </c>
      <c r="O10">
        <v>120</v>
      </c>
      <c r="P10">
        <v>118.9</v>
      </c>
      <c r="Q10">
        <v>118.8</v>
      </c>
      <c r="R10">
        <v>119</v>
      </c>
      <c r="S10">
        <v>119.7</v>
      </c>
      <c r="T10">
        <v>119.9</v>
      </c>
      <c r="U10">
        <v>120</v>
      </c>
      <c r="V10">
        <v>120.9</v>
      </c>
      <c r="W10">
        <v>121.6</v>
      </c>
      <c r="X10">
        <v>121.9</v>
      </c>
      <c r="Y10">
        <v>122.1</v>
      </c>
      <c r="Z10">
        <v>121.8</v>
      </c>
      <c r="AA10">
        <v>121.1</v>
      </c>
      <c r="AB10">
        <v>120</v>
      </c>
      <c r="AC10">
        <v>120</v>
      </c>
      <c r="AD10">
        <v>121.3</v>
      </c>
      <c r="AE10">
        <v>122.7</v>
      </c>
    </row>
    <row r="11" spans="1:31" x14ac:dyDescent="0.3">
      <c r="A11" t="s">
        <v>15</v>
      </c>
      <c r="B11" s="5" t="s">
        <v>12</v>
      </c>
      <c r="C11">
        <v>164</v>
      </c>
      <c r="D11">
        <v>164.2</v>
      </c>
      <c r="E11">
        <v>163.5</v>
      </c>
      <c r="F11">
        <v>163.9</v>
      </c>
      <c r="G11">
        <v>168.2</v>
      </c>
      <c r="H11">
        <v>168.5</v>
      </c>
      <c r="I11">
        <v>168.3</v>
      </c>
      <c r="J11">
        <v>168.8</v>
      </c>
      <c r="K11">
        <v>168.8</v>
      </c>
      <c r="L11">
        <v>169.3</v>
      </c>
      <c r="M11">
        <v>169.6</v>
      </c>
      <c r="N11">
        <v>170.5</v>
      </c>
      <c r="O11">
        <v>172.1</v>
      </c>
      <c r="P11">
        <v>174.3</v>
      </c>
      <c r="Q11">
        <v>177.4</v>
      </c>
      <c r="R11">
        <v>181.3</v>
      </c>
      <c r="S11">
        <v>184.9</v>
      </c>
      <c r="T11">
        <v>187.1</v>
      </c>
      <c r="U11">
        <v>190</v>
      </c>
      <c r="V11">
        <v>193.6</v>
      </c>
      <c r="W11">
        <v>197.3</v>
      </c>
      <c r="X11">
        <v>199.9</v>
      </c>
      <c r="Y11">
        <v>202.8</v>
      </c>
      <c r="Z11">
        <v>205.2</v>
      </c>
      <c r="AA11">
        <v>208.4</v>
      </c>
      <c r="AB11">
        <v>209.7</v>
      </c>
      <c r="AC11">
        <v>209.7</v>
      </c>
      <c r="AD11">
        <v>212.9</v>
      </c>
      <c r="AE11">
        <v>218</v>
      </c>
    </row>
    <row r="12" spans="1:31" x14ac:dyDescent="0.3">
      <c r="A12" t="s">
        <v>15</v>
      </c>
      <c r="B12" s="5" t="s">
        <v>13</v>
      </c>
      <c r="C12">
        <v>151.80000000000001</v>
      </c>
      <c r="D12">
        <v>155.5</v>
      </c>
      <c r="E12">
        <v>156.5</v>
      </c>
      <c r="F12">
        <v>157.6</v>
      </c>
      <c r="G12">
        <v>159.30000000000001</v>
      </c>
      <c r="H12">
        <v>160</v>
      </c>
      <c r="I12">
        <v>160.9</v>
      </c>
      <c r="J12">
        <v>162.69999999999999</v>
      </c>
      <c r="K12">
        <v>162.69999999999999</v>
      </c>
      <c r="L12">
        <v>163.19999999999999</v>
      </c>
      <c r="M12">
        <v>163.69999999999999</v>
      </c>
      <c r="N12">
        <v>164.2</v>
      </c>
      <c r="O12">
        <v>164.3</v>
      </c>
      <c r="P12">
        <v>164.7</v>
      </c>
      <c r="Q12">
        <v>165.3</v>
      </c>
      <c r="R12">
        <v>166.2</v>
      </c>
      <c r="S12">
        <v>167.1</v>
      </c>
      <c r="T12">
        <v>167.9</v>
      </c>
      <c r="U12">
        <v>168.4</v>
      </c>
      <c r="V12">
        <v>168.8</v>
      </c>
      <c r="W12">
        <v>169.4</v>
      </c>
      <c r="X12">
        <v>169.9</v>
      </c>
      <c r="Y12">
        <v>170.4</v>
      </c>
      <c r="Z12">
        <v>171</v>
      </c>
      <c r="AA12">
        <v>171.4</v>
      </c>
      <c r="AB12">
        <v>172.3</v>
      </c>
      <c r="AC12">
        <v>172.3</v>
      </c>
      <c r="AD12">
        <v>172.9</v>
      </c>
      <c r="AE12">
        <v>173.4</v>
      </c>
    </row>
    <row r="13" spans="1:31" x14ac:dyDescent="0.3">
      <c r="A13" t="s">
        <v>15</v>
      </c>
      <c r="B13" s="5" t="s">
        <v>14</v>
      </c>
      <c r="C13">
        <v>165.6</v>
      </c>
      <c r="D13">
        <v>167.5</v>
      </c>
      <c r="E13">
        <v>168.2</v>
      </c>
      <c r="F13">
        <v>168.9</v>
      </c>
      <c r="G13">
        <v>170.4</v>
      </c>
      <c r="H13">
        <v>172.4</v>
      </c>
      <c r="I13">
        <v>172.2</v>
      </c>
      <c r="J13">
        <v>173.9</v>
      </c>
      <c r="K13">
        <v>173.9</v>
      </c>
      <c r="L13">
        <v>174.7</v>
      </c>
      <c r="M13">
        <v>175.5</v>
      </c>
      <c r="N13">
        <v>176.5</v>
      </c>
      <c r="O13">
        <v>177.3</v>
      </c>
      <c r="P13">
        <v>178</v>
      </c>
      <c r="Q13">
        <v>179.3</v>
      </c>
      <c r="R13">
        <v>180.9</v>
      </c>
      <c r="S13">
        <v>182.5</v>
      </c>
      <c r="T13">
        <v>183.9</v>
      </c>
      <c r="U13">
        <v>185.2</v>
      </c>
      <c r="V13">
        <v>186.3</v>
      </c>
      <c r="W13">
        <v>187.4</v>
      </c>
      <c r="X13">
        <v>188.3</v>
      </c>
      <c r="Y13">
        <v>189.5</v>
      </c>
      <c r="Z13">
        <v>190.3</v>
      </c>
      <c r="AA13">
        <v>191.2</v>
      </c>
      <c r="AB13">
        <v>193</v>
      </c>
      <c r="AC13">
        <v>193</v>
      </c>
      <c r="AD13">
        <v>193.5</v>
      </c>
      <c r="AE13">
        <v>194.2</v>
      </c>
    </row>
    <row r="14" spans="1:31" x14ac:dyDescent="0.3">
      <c r="A14" t="s">
        <v>15</v>
      </c>
      <c r="B14" s="5" t="s">
        <v>15</v>
      </c>
      <c r="C14">
        <v>161</v>
      </c>
      <c r="D14">
        <v>156.9</v>
      </c>
      <c r="E14">
        <v>156.69999999999999</v>
      </c>
      <c r="F14">
        <v>158</v>
      </c>
      <c r="G14">
        <v>160.69999999999999</v>
      </c>
      <c r="H14">
        <v>162.6</v>
      </c>
      <c r="I14">
        <v>164</v>
      </c>
      <c r="J14">
        <v>164</v>
      </c>
      <c r="K14">
        <v>164</v>
      </c>
      <c r="L14">
        <v>167.7</v>
      </c>
      <c r="M14">
        <v>169.7</v>
      </c>
      <c r="N14">
        <v>168.2</v>
      </c>
      <c r="O14">
        <v>166.4</v>
      </c>
      <c r="P14">
        <v>166.2</v>
      </c>
      <c r="Q14">
        <v>168.4</v>
      </c>
      <c r="R14">
        <v>170.8</v>
      </c>
      <c r="S14">
        <v>173.3</v>
      </c>
      <c r="T14">
        <v>174.9</v>
      </c>
      <c r="U14">
        <v>175</v>
      </c>
      <c r="V14">
        <v>176.3</v>
      </c>
      <c r="W14">
        <v>177.8</v>
      </c>
      <c r="X14">
        <v>179.6</v>
      </c>
      <c r="Y14">
        <v>178.3</v>
      </c>
      <c r="Z14">
        <v>175.9</v>
      </c>
      <c r="AA14">
        <v>176.7</v>
      </c>
      <c r="AB14">
        <v>177</v>
      </c>
      <c r="AC14">
        <v>177</v>
      </c>
      <c r="AD14">
        <v>177.9</v>
      </c>
      <c r="AE14">
        <v>179.1</v>
      </c>
    </row>
    <row r="15" spans="1:31" x14ac:dyDescent="0.3">
      <c r="A15" t="s">
        <v>15</v>
      </c>
      <c r="B15" s="5" t="s">
        <v>16</v>
      </c>
      <c r="C15">
        <v>186.5</v>
      </c>
      <c r="D15">
        <v>188.3</v>
      </c>
      <c r="E15">
        <v>188.1</v>
      </c>
      <c r="F15">
        <v>188.8</v>
      </c>
      <c r="G15">
        <v>191.9</v>
      </c>
      <c r="H15">
        <v>190.8</v>
      </c>
      <c r="I15">
        <v>191.2</v>
      </c>
      <c r="J15">
        <v>192.1</v>
      </c>
      <c r="K15">
        <v>192.1</v>
      </c>
      <c r="L15">
        <v>192.7</v>
      </c>
      <c r="M15">
        <v>192.9</v>
      </c>
      <c r="N15">
        <v>192.4</v>
      </c>
      <c r="O15">
        <v>192.2</v>
      </c>
      <c r="P15">
        <v>192.8</v>
      </c>
      <c r="Q15">
        <v>193.7</v>
      </c>
      <c r="R15">
        <v>193.9</v>
      </c>
      <c r="S15">
        <v>194.1</v>
      </c>
      <c r="T15">
        <v>194.3</v>
      </c>
      <c r="U15">
        <v>194.6</v>
      </c>
      <c r="V15">
        <v>195</v>
      </c>
      <c r="W15">
        <v>195.9</v>
      </c>
      <c r="X15">
        <v>196.3</v>
      </c>
      <c r="Y15">
        <v>196.9</v>
      </c>
      <c r="Z15">
        <v>197.3</v>
      </c>
      <c r="AA15">
        <v>198.2</v>
      </c>
      <c r="AB15">
        <v>199.5</v>
      </c>
      <c r="AC15">
        <v>199.5</v>
      </c>
      <c r="AD15">
        <v>200.6</v>
      </c>
      <c r="AE15">
        <v>201</v>
      </c>
    </row>
    <row r="16" spans="1:31" x14ac:dyDescent="0.3">
      <c r="A16" t="s">
        <v>109</v>
      </c>
      <c r="B16" s="5" t="s">
        <v>17</v>
      </c>
      <c r="C16">
        <v>155.5</v>
      </c>
      <c r="D16">
        <v>157.19999999999999</v>
      </c>
      <c r="E16">
        <v>157.80000000000001</v>
      </c>
      <c r="F16">
        <v>158.80000000000001</v>
      </c>
      <c r="G16">
        <v>161.80000000000001</v>
      </c>
      <c r="H16">
        <v>162.19999999999999</v>
      </c>
      <c r="I16">
        <v>162.80000000000001</v>
      </c>
      <c r="J16">
        <v>164.5</v>
      </c>
      <c r="K16">
        <v>164.6</v>
      </c>
      <c r="L16">
        <v>165.7</v>
      </c>
      <c r="M16">
        <v>167.2</v>
      </c>
      <c r="N16">
        <v>168.5</v>
      </c>
      <c r="O16">
        <v>169.9</v>
      </c>
      <c r="P16">
        <v>170.8</v>
      </c>
      <c r="Q16">
        <v>172.1</v>
      </c>
      <c r="R16">
        <v>173.9</v>
      </c>
      <c r="S16">
        <v>175.6</v>
      </c>
      <c r="T16">
        <v>177.1</v>
      </c>
      <c r="U16">
        <v>178.3</v>
      </c>
      <c r="V16">
        <v>179.5</v>
      </c>
      <c r="W16">
        <v>180.9</v>
      </c>
      <c r="X16">
        <v>181.9</v>
      </c>
      <c r="Y16">
        <v>183.1</v>
      </c>
      <c r="Z16">
        <v>184</v>
      </c>
      <c r="AA16">
        <v>184.9</v>
      </c>
      <c r="AB16">
        <v>186.2</v>
      </c>
      <c r="AC16">
        <v>186.1</v>
      </c>
      <c r="AD16">
        <v>186.9</v>
      </c>
      <c r="AE16">
        <v>187.3</v>
      </c>
    </row>
    <row r="17" spans="1:31" x14ac:dyDescent="0.3">
      <c r="A17" t="s">
        <v>109</v>
      </c>
      <c r="B17" s="5" t="s">
        <v>18</v>
      </c>
      <c r="C17">
        <v>146.1</v>
      </c>
      <c r="D17">
        <v>147.4</v>
      </c>
      <c r="E17">
        <v>147.9</v>
      </c>
      <c r="F17">
        <v>148.5</v>
      </c>
      <c r="G17">
        <v>152.1</v>
      </c>
      <c r="H17">
        <v>151.80000000000001</v>
      </c>
      <c r="I17">
        <v>153.1</v>
      </c>
      <c r="J17">
        <v>155.30000000000001</v>
      </c>
      <c r="K17">
        <v>155.30000000000001</v>
      </c>
      <c r="L17">
        <v>156.30000000000001</v>
      </c>
      <c r="M17">
        <v>157.4</v>
      </c>
      <c r="N17">
        <v>158.69999999999999</v>
      </c>
      <c r="O17">
        <v>160.69999999999999</v>
      </c>
      <c r="P17">
        <v>162.4</v>
      </c>
      <c r="Q17">
        <v>164.6</v>
      </c>
      <c r="R17">
        <v>166.5</v>
      </c>
      <c r="S17">
        <v>168.4</v>
      </c>
      <c r="T17">
        <v>169.9</v>
      </c>
      <c r="U17">
        <v>171.3</v>
      </c>
      <c r="V17">
        <v>172.7</v>
      </c>
      <c r="W17">
        <v>174.3</v>
      </c>
      <c r="X17">
        <v>175.3</v>
      </c>
      <c r="Y17">
        <v>176.2</v>
      </c>
      <c r="Z17">
        <v>177</v>
      </c>
      <c r="AA17">
        <v>177.6</v>
      </c>
      <c r="AB17">
        <v>178.7</v>
      </c>
      <c r="AC17">
        <v>178.7</v>
      </c>
      <c r="AD17">
        <v>179.2</v>
      </c>
      <c r="AE17">
        <v>179.7</v>
      </c>
    </row>
    <row r="18" spans="1:31" x14ac:dyDescent="0.3">
      <c r="A18" t="s">
        <v>109</v>
      </c>
      <c r="B18" s="5" t="s">
        <v>19</v>
      </c>
      <c r="C18">
        <v>154.19999999999999</v>
      </c>
      <c r="D18">
        <v>155.80000000000001</v>
      </c>
      <c r="E18">
        <v>156.4</v>
      </c>
      <c r="F18">
        <v>157.30000000000001</v>
      </c>
      <c r="G18">
        <v>160.4</v>
      </c>
      <c r="H18">
        <v>160.69999999999999</v>
      </c>
      <c r="I18">
        <v>161.4</v>
      </c>
      <c r="J18">
        <v>163.19999999999999</v>
      </c>
      <c r="K18">
        <v>163.30000000000001</v>
      </c>
      <c r="L18">
        <v>164.3</v>
      </c>
      <c r="M18">
        <v>165.8</v>
      </c>
      <c r="N18">
        <v>167</v>
      </c>
      <c r="O18">
        <v>168.5</v>
      </c>
      <c r="P18">
        <v>169.6</v>
      </c>
      <c r="Q18">
        <v>171.1</v>
      </c>
      <c r="R18">
        <v>172.8</v>
      </c>
      <c r="S18">
        <v>174.6</v>
      </c>
      <c r="T18">
        <v>176</v>
      </c>
      <c r="U18">
        <v>177.3</v>
      </c>
      <c r="V18">
        <v>178.5</v>
      </c>
      <c r="W18">
        <v>179.9</v>
      </c>
      <c r="X18">
        <v>181</v>
      </c>
      <c r="Y18">
        <v>182.1</v>
      </c>
      <c r="Z18">
        <v>183</v>
      </c>
      <c r="AA18">
        <v>183.8</v>
      </c>
      <c r="AB18">
        <v>185.1</v>
      </c>
      <c r="AC18">
        <v>185.1</v>
      </c>
      <c r="AD18">
        <v>185.7</v>
      </c>
      <c r="AE18">
        <v>186.2</v>
      </c>
    </row>
    <row r="19" spans="1:31" x14ac:dyDescent="0.3">
      <c r="A19" t="s">
        <v>20</v>
      </c>
      <c r="B19" s="5" t="s">
        <v>20</v>
      </c>
      <c r="C19">
        <v>157.69999999999999</v>
      </c>
      <c r="D19">
        <v>159.80000000000001</v>
      </c>
      <c r="E19">
        <v>159.9</v>
      </c>
      <c r="F19">
        <v>161.4</v>
      </c>
      <c r="G19">
        <v>161.6</v>
      </c>
      <c r="H19">
        <v>160.5</v>
      </c>
      <c r="I19">
        <v>161.5</v>
      </c>
      <c r="J19">
        <v>162.1</v>
      </c>
      <c r="K19">
        <v>162.1</v>
      </c>
      <c r="L19">
        <v>163.6</v>
      </c>
      <c r="M19">
        <v>164.2</v>
      </c>
      <c r="N19">
        <v>163.4</v>
      </c>
      <c r="O19">
        <v>164.5</v>
      </c>
      <c r="P19">
        <v>165.5</v>
      </c>
      <c r="Q19">
        <v>165.3</v>
      </c>
      <c r="R19">
        <v>167</v>
      </c>
      <c r="S19">
        <v>167.5</v>
      </c>
      <c r="T19">
        <v>166.8</v>
      </c>
      <c r="U19">
        <v>167.8</v>
      </c>
      <c r="V19">
        <v>169</v>
      </c>
      <c r="W19">
        <v>169.5</v>
      </c>
      <c r="X19">
        <v>171.2</v>
      </c>
      <c r="Y19">
        <v>171.8</v>
      </c>
      <c r="Z19">
        <v>170.7</v>
      </c>
      <c r="AA19">
        <v>172.1</v>
      </c>
      <c r="AB19">
        <v>173.5</v>
      </c>
      <c r="AC19">
        <v>173.5</v>
      </c>
      <c r="AD19">
        <v>175.2</v>
      </c>
      <c r="AE19">
        <v>175.6</v>
      </c>
    </row>
    <row r="20" spans="1:31" x14ac:dyDescent="0.3">
      <c r="A20" t="s">
        <v>108</v>
      </c>
      <c r="B20" s="5" t="s">
        <v>21</v>
      </c>
      <c r="C20">
        <v>147.9</v>
      </c>
      <c r="D20">
        <v>152.4</v>
      </c>
      <c r="E20">
        <v>155.5</v>
      </c>
      <c r="F20">
        <v>155.6</v>
      </c>
      <c r="G20">
        <v>159.4</v>
      </c>
      <c r="H20">
        <v>159.80000000000001</v>
      </c>
      <c r="I20">
        <v>160.69999999999999</v>
      </c>
      <c r="J20">
        <v>162.6</v>
      </c>
      <c r="K20">
        <v>162.6</v>
      </c>
      <c r="L20">
        <v>164.2</v>
      </c>
      <c r="M20">
        <v>163.9</v>
      </c>
      <c r="N20">
        <v>164.1</v>
      </c>
      <c r="O20">
        <v>164.2</v>
      </c>
      <c r="P20">
        <v>165.7</v>
      </c>
      <c r="Q20">
        <v>167.2</v>
      </c>
      <c r="R20">
        <v>172.2</v>
      </c>
      <c r="S20">
        <v>174.6</v>
      </c>
      <c r="T20">
        <v>176</v>
      </c>
      <c r="U20">
        <v>179.6</v>
      </c>
      <c r="V20">
        <v>178.8</v>
      </c>
      <c r="W20">
        <v>179.5</v>
      </c>
      <c r="X20">
        <v>180.5</v>
      </c>
      <c r="Y20">
        <v>181.3</v>
      </c>
      <c r="Z20">
        <v>182</v>
      </c>
      <c r="AA20">
        <v>182</v>
      </c>
      <c r="AB20">
        <v>182.1</v>
      </c>
      <c r="AC20">
        <v>181.9</v>
      </c>
      <c r="AD20">
        <v>181.7</v>
      </c>
      <c r="AE20">
        <v>182.8</v>
      </c>
    </row>
    <row r="21" spans="1:31" x14ac:dyDescent="0.3">
      <c r="A21" t="s">
        <v>20</v>
      </c>
      <c r="B21" s="5" t="s">
        <v>22</v>
      </c>
      <c r="C21">
        <v>150</v>
      </c>
      <c r="D21">
        <v>150.9</v>
      </c>
      <c r="E21">
        <v>151.19999999999999</v>
      </c>
      <c r="F21">
        <v>151.80000000000001</v>
      </c>
      <c r="G21">
        <v>154.69999999999999</v>
      </c>
      <c r="H21">
        <v>154.80000000000001</v>
      </c>
      <c r="I21">
        <v>155.80000000000001</v>
      </c>
      <c r="J21">
        <v>157.5</v>
      </c>
      <c r="K21">
        <v>157.5</v>
      </c>
      <c r="L21">
        <v>158.4</v>
      </c>
      <c r="M21">
        <v>159.30000000000001</v>
      </c>
      <c r="N21">
        <v>160.19999999999999</v>
      </c>
      <c r="O21">
        <v>161.1</v>
      </c>
      <c r="P21">
        <v>161.80000000000001</v>
      </c>
      <c r="Q21">
        <v>162.80000000000001</v>
      </c>
      <c r="R21">
        <v>164</v>
      </c>
      <c r="S21">
        <v>165.2</v>
      </c>
      <c r="T21">
        <v>166.4</v>
      </c>
      <c r="U21">
        <v>167.4</v>
      </c>
      <c r="V21">
        <v>168.5</v>
      </c>
      <c r="W21">
        <v>169.5</v>
      </c>
      <c r="X21">
        <v>170.4</v>
      </c>
      <c r="Y21">
        <v>171.4</v>
      </c>
      <c r="Z21">
        <v>172.1</v>
      </c>
      <c r="AA21">
        <v>172.9</v>
      </c>
      <c r="AB21">
        <v>174.2</v>
      </c>
      <c r="AC21">
        <v>174.2</v>
      </c>
      <c r="AD21">
        <v>174.6</v>
      </c>
      <c r="AE21">
        <v>175.2</v>
      </c>
    </row>
    <row r="22" spans="1:31" x14ac:dyDescent="0.3">
      <c r="A22" t="s">
        <v>111</v>
      </c>
      <c r="B22" s="5" t="s">
        <v>23</v>
      </c>
      <c r="C22">
        <v>159.30000000000001</v>
      </c>
      <c r="D22">
        <v>161.30000000000001</v>
      </c>
      <c r="E22">
        <v>161.69999999999999</v>
      </c>
      <c r="F22">
        <v>162.30000000000001</v>
      </c>
      <c r="G22">
        <v>165.8</v>
      </c>
      <c r="H22">
        <v>166.3</v>
      </c>
      <c r="I22">
        <v>167</v>
      </c>
      <c r="J22">
        <v>168.4</v>
      </c>
      <c r="K22">
        <v>168.4</v>
      </c>
      <c r="L22">
        <v>169.1</v>
      </c>
      <c r="M22">
        <v>169.9</v>
      </c>
      <c r="N22">
        <v>170.6</v>
      </c>
      <c r="O22">
        <v>171.4</v>
      </c>
      <c r="P22">
        <v>172.2</v>
      </c>
      <c r="Q22">
        <v>173</v>
      </c>
      <c r="R22">
        <v>174</v>
      </c>
      <c r="S22">
        <v>174.8</v>
      </c>
      <c r="T22">
        <v>175.4</v>
      </c>
      <c r="U22">
        <v>176.1</v>
      </c>
      <c r="V22">
        <v>176.8</v>
      </c>
      <c r="W22">
        <v>177.8</v>
      </c>
      <c r="X22">
        <v>178.7</v>
      </c>
      <c r="Y22">
        <v>179.8</v>
      </c>
      <c r="Z22">
        <v>181.1</v>
      </c>
      <c r="AA22">
        <v>182.3</v>
      </c>
      <c r="AB22">
        <v>184.4</v>
      </c>
      <c r="AC22">
        <v>184.4</v>
      </c>
      <c r="AD22">
        <v>185</v>
      </c>
      <c r="AE22">
        <v>185.7</v>
      </c>
    </row>
    <row r="23" spans="1:31" x14ac:dyDescent="0.3">
      <c r="A23" t="s">
        <v>110</v>
      </c>
      <c r="B23" s="5" t="s">
        <v>24</v>
      </c>
      <c r="C23">
        <v>141.9</v>
      </c>
      <c r="D23">
        <v>145.1</v>
      </c>
      <c r="E23">
        <v>146.19999999999999</v>
      </c>
      <c r="F23">
        <v>146.6</v>
      </c>
      <c r="G23">
        <v>148.9</v>
      </c>
      <c r="H23">
        <v>150.69999999999999</v>
      </c>
      <c r="I23">
        <v>153.1</v>
      </c>
      <c r="J23">
        <v>154</v>
      </c>
      <c r="K23">
        <v>154</v>
      </c>
      <c r="L23">
        <v>155.69999999999999</v>
      </c>
      <c r="M23">
        <v>154.80000000000001</v>
      </c>
      <c r="N23">
        <v>155.69999999999999</v>
      </c>
      <c r="O23">
        <v>156.5</v>
      </c>
      <c r="P23">
        <v>156.9</v>
      </c>
      <c r="Q23">
        <v>157.9</v>
      </c>
      <c r="R23">
        <v>162.6</v>
      </c>
      <c r="S23">
        <v>163</v>
      </c>
      <c r="T23">
        <v>161.1</v>
      </c>
      <c r="U23">
        <v>161.6</v>
      </c>
      <c r="V23">
        <v>161.9</v>
      </c>
      <c r="W23">
        <v>162.30000000000001</v>
      </c>
      <c r="X23">
        <v>162.9</v>
      </c>
      <c r="Y23">
        <v>163</v>
      </c>
      <c r="Z23">
        <v>163.4</v>
      </c>
      <c r="AA23">
        <v>163.6</v>
      </c>
      <c r="AB23">
        <v>164.2</v>
      </c>
      <c r="AC23">
        <v>164.2</v>
      </c>
      <c r="AD23">
        <v>164.5</v>
      </c>
      <c r="AE23">
        <v>164.8</v>
      </c>
    </row>
    <row r="24" spans="1:31" x14ac:dyDescent="0.3">
      <c r="A24" t="s">
        <v>113</v>
      </c>
      <c r="B24" s="5" t="s">
        <v>25</v>
      </c>
      <c r="C24">
        <v>149.6</v>
      </c>
      <c r="D24">
        <v>151.5</v>
      </c>
      <c r="E24">
        <v>152.6</v>
      </c>
      <c r="F24">
        <v>153.19999999999999</v>
      </c>
      <c r="G24">
        <v>155.80000000000001</v>
      </c>
      <c r="H24">
        <v>154.9</v>
      </c>
      <c r="I24">
        <v>155.30000000000001</v>
      </c>
      <c r="J24">
        <v>157.6</v>
      </c>
      <c r="K24">
        <v>157.69999999999999</v>
      </c>
      <c r="L24">
        <v>158.6</v>
      </c>
      <c r="M24">
        <v>159.80000000000001</v>
      </c>
      <c r="N24">
        <v>160.6</v>
      </c>
      <c r="O24">
        <v>161.19999999999999</v>
      </c>
      <c r="P24">
        <v>162.1</v>
      </c>
      <c r="Q24">
        <v>163.30000000000001</v>
      </c>
      <c r="R24">
        <v>164.4</v>
      </c>
      <c r="S24">
        <v>165.1</v>
      </c>
      <c r="T24">
        <v>165.8</v>
      </c>
      <c r="U24">
        <v>166.3</v>
      </c>
      <c r="V24">
        <v>166.9</v>
      </c>
      <c r="W24">
        <v>167.6</v>
      </c>
      <c r="X24">
        <v>168.2</v>
      </c>
      <c r="Y24">
        <v>168.5</v>
      </c>
      <c r="Z24">
        <v>168.9</v>
      </c>
      <c r="AA24">
        <v>169.5</v>
      </c>
      <c r="AB24">
        <v>170.3</v>
      </c>
      <c r="AC24">
        <v>170.3</v>
      </c>
      <c r="AD24">
        <v>170.7</v>
      </c>
      <c r="AE24">
        <v>171.2</v>
      </c>
    </row>
    <row r="25" spans="1:31" x14ac:dyDescent="0.3">
      <c r="A25" t="s">
        <v>112</v>
      </c>
      <c r="B25" s="5" t="s">
        <v>26</v>
      </c>
      <c r="C25">
        <v>159.19999999999999</v>
      </c>
      <c r="D25">
        <v>159.5</v>
      </c>
      <c r="E25">
        <v>160.19999999999999</v>
      </c>
      <c r="F25">
        <v>160.30000000000001</v>
      </c>
      <c r="G25">
        <v>161.19999999999999</v>
      </c>
      <c r="H25">
        <v>161.69999999999999</v>
      </c>
      <c r="I25">
        <v>163.19999999999999</v>
      </c>
      <c r="J25">
        <v>163.80000000000001</v>
      </c>
      <c r="K25">
        <v>163.69999999999999</v>
      </c>
      <c r="L25">
        <v>163.9</v>
      </c>
      <c r="M25">
        <v>164.3</v>
      </c>
      <c r="N25">
        <v>164.4</v>
      </c>
      <c r="O25">
        <v>164.7</v>
      </c>
      <c r="P25">
        <v>165.4</v>
      </c>
      <c r="Q25">
        <v>166</v>
      </c>
      <c r="R25">
        <v>166.9</v>
      </c>
      <c r="S25">
        <v>167.9</v>
      </c>
      <c r="T25">
        <v>169</v>
      </c>
      <c r="U25">
        <v>171.4</v>
      </c>
      <c r="V25">
        <v>172.3</v>
      </c>
      <c r="W25">
        <v>173.1</v>
      </c>
      <c r="X25">
        <v>173.4</v>
      </c>
      <c r="Y25">
        <v>173.7</v>
      </c>
      <c r="Z25">
        <v>174.1</v>
      </c>
      <c r="AA25">
        <v>174.3</v>
      </c>
      <c r="AB25">
        <v>175</v>
      </c>
      <c r="AC25">
        <v>175</v>
      </c>
      <c r="AD25">
        <v>176.4</v>
      </c>
      <c r="AE25">
        <v>177.1</v>
      </c>
    </row>
    <row r="26" spans="1:31" x14ac:dyDescent="0.3">
      <c r="A26" t="s">
        <v>111</v>
      </c>
      <c r="B26" s="5" t="s">
        <v>27</v>
      </c>
      <c r="C26">
        <v>156.80000000000001</v>
      </c>
      <c r="D26">
        <v>155.80000000000001</v>
      </c>
      <c r="E26">
        <v>153.80000000000001</v>
      </c>
      <c r="F26">
        <v>155.4</v>
      </c>
      <c r="G26">
        <v>158.6</v>
      </c>
      <c r="H26">
        <v>158.80000000000001</v>
      </c>
      <c r="I26">
        <v>160.1</v>
      </c>
      <c r="J26">
        <v>160</v>
      </c>
      <c r="K26">
        <v>160</v>
      </c>
      <c r="L26">
        <v>160.80000000000001</v>
      </c>
      <c r="M26">
        <v>162.19999999999999</v>
      </c>
      <c r="N26">
        <v>162.6</v>
      </c>
      <c r="O26">
        <v>163</v>
      </c>
      <c r="P26">
        <v>164.4</v>
      </c>
      <c r="Q26">
        <v>167.2</v>
      </c>
      <c r="R26">
        <v>168.8</v>
      </c>
      <c r="S26">
        <v>168.4</v>
      </c>
      <c r="T26">
        <v>169.4</v>
      </c>
      <c r="U26">
        <v>169.7</v>
      </c>
      <c r="V26">
        <v>171.2</v>
      </c>
      <c r="W26">
        <v>170.9</v>
      </c>
      <c r="X26">
        <v>172.1</v>
      </c>
      <c r="Y26">
        <v>173.6</v>
      </c>
      <c r="Z26">
        <v>175.8</v>
      </c>
      <c r="AA26">
        <v>178.6</v>
      </c>
      <c r="AB26">
        <v>181</v>
      </c>
      <c r="AC26">
        <v>181</v>
      </c>
      <c r="AD26">
        <v>184</v>
      </c>
      <c r="AE26">
        <v>185.2</v>
      </c>
    </row>
    <row r="27" spans="1:31" x14ac:dyDescent="0.3">
      <c r="A27" t="s">
        <v>28</v>
      </c>
      <c r="B27" s="5" t="s">
        <v>28</v>
      </c>
      <c r="C27">
        <v>151.9</v>
      </c>
      <c r="D27">
        <v>153.4</v>
      </c>
      <c r="E27">
        <v>153.80000000000001</v>
      </c>
      <c r="F27">
        <v>154.4</v>
      </c>
      <c r="G27">
        <v>156.80000000000001</v>
      </c>
      <c r="H27">
        <v>157.6</v>
      </c>
      <c r="I27">
        <v>159</v>
      </c>
      <c r="J27">
        <v>160</v>
      </c>
      <c r="K27">
        <v>160</v>
      </c>
      <c r="L27">
        <v>161</v>
      </c>
      <c r="M27">
        <v>161.4</v>
      </c>
      <c r="N27">
        <v>162</v>
      </c>
      <c r="O27">
        <v>162.69999999999999</v>
      </c>
      <c r="P27">
        <v>163.5</v>
      </c>
      <c r="Q27">
        <v>164.6</v>
      </c>
      <c r="R27">
        <v>166.8</v>
      </c>
      <c r="S27">
        <v>167.5</v>
      </c>
      <c r="T27">
        <v>167.5</v>
      </c>
      <c r="U27">
        <v>168.4</v>
      </c>
      <c r="V27">
        <v>169.1</v>
      </c>
      <c r="W27">
        <v>169.7</v>
      </c>
      <c r="X27">
        <v>170.5</v>
      </c>
      <c r="Y27">
        <v>171.1</v>
      </c>
      <c r="Z27">
        <v>172</v>
      </c>
      <c r="AA27">
        <v>172.8</v>
      </c>
      <c r="AB27">
        <v>174.1</v>
      </c>
      <c r="AC27">
        <v>174.1</v>
      </c>
      <c r="AD27">
        <v>175</v>
      </c>
      <c r="AE27">
        <v>175.7</v>
      </c>
    </row>
    <row r="28" spans="1:31" x14ac:dyDescent="0.3">
      <c r="B28" s="5" t="s">
        <v>29</v>
      </c>
      <c r="C28">
        <v>157.30000000000001</v>
      </c>
      <c r="D28">
        <v>156.6</v>
      </c>
      <c r="E28">
        <v>156.80000000000001</v>
      </c>
      <c r="F28">
        <v>157.80000000000001</v>
      </c>
      <c r="G28">
        <v>160.4</v>
      </c>
      <c r="H28">
        <v>161.30000000000001</v>
      </c>
      <c r="I28">
        <v>162.5</v>
      </c>
      <c r="J28">
        <v>163.19999999999999</v>
      </c>
      <c r="K28">
        <v>163.19999999999999</v>
      </c>
      <c r="L28">
        <v>165.5</v>
      </c>
      <c r="M28">
        <v>166.7</v>
      </c>
      <c r="N28">
        <v>166.2</v>
      </c>
      <c r="O28">
        <v>165.7</v>
      </c>
      <c r="P28">
        <v>166.1</v>
      </c>
      <c r="Q28">
        <v>167.7</v>
      </c>
      <c r="R28">
        <v>170.1</v>
      </c>
      <c r="S28">
        <v>171.7</v>
      </c>
      <c r="T28">
        <v>172.6</v>
      </c>
      <c r="U28">
        <v>173.4</v>
      </c>
      <c r="V28">
        <v>174.3</v>
      </c>
      <c r="W28">
        <v>175.3</v>
      </c>
      <c r="X28">
        <v>176.7</v>
      </c>
      <c r="Y28">
        <v>176.5</v>
      </c>
      <c r="Z28">
        <v>175.7</v>
      </c>
      <c r="AA28">
        <v>176.5</v>
      </c>
      <c r="AB28">
        <v>177.2</v>
      </c>
      <c r="AC28">
        <v>177.2</v>
      </c>
      <c r="AD28">
        <v>178.1</v>
      </c>
      <c r="AE28">
        <v>179.1</v>
      </c>
    </row>
    <row r="29" spans="1:31" x14ac:dyDescent="0.3">
      <c r="B29" s="5" t="s">
        <v>116</v>
      </c>
      <c r="C29">
        <f t="shared" ref="C29:AE29" si="0">SUM(C2:C27)</f>
        <v>4093.1</v>
      </c>
      <c r="D29">
        <f t="shared" si="0"/>
        <v>4077.7000000000012</v>
      </c>
      <c r="E29">
        <f t="shared" si="0"/>
        <v>4084.5</v>
      </c>
      <c r="F29">
        <f t="shared" si="0"/>
        <v>4118.5000000000009</v>
      </c>
      <c r="G29">
        <f t="shared" si="0"/>
        <v>4194.7000000000007</v>
      </c>
      <c r="H29">
        <f t="shared" si="0"/>
        <v>4224.5000000000009</v>
      </c>
      <c r="I29">
        <f t="shared" si="0"/>
        <v>4251.2</v>
      </c>
      <c r="J29">
        <f t="shared" si="0"/>
        <v>4263.1000000000004</v>
      </c>
      <c r="K29">
        <f t="shared" si="0"/>
        <v>4263.2999999999993</v>
      </c>
      <c r="L29">
        <f t="shared" si="0"/>
        <v>4309.7999999999993</v>
      </c>
      <c r="M29">
        <f t="shared" si="0"/>
        <v>4337.2000000000007</v>
      </c>
      <c r="N29">
        <f t="shared" si="0"/>
        <v>4331.0999999999995</v>
      </c>
      <c r="O29">
        <f t="shared" si="0"/>
        <v>4324.7999999999984</v>
      </c>
      <c r="P29">
        <f t="shared" si="0"/>
        <v>4334.3</v>
      </c>
      <c r="Q29">
        <f t="shared" si="0"/>
        <v>4373.0000000000009</v>
      </c>
      <c r="R29">
        <f t="shared" si="0"/>
        <v>4428.1000000000004</v>
      </c>
      <c r="S29">
        <f t="shared" si="0"/>
        <v>4465.5999999999995</v>
      </c>
      <c r="T29">
        <f t="shared" si="0"/>
        <v>4496.6000000000004</v>
      </c>
      <c r="U29">
        <f t="shared" si="0"/>
        <v>4516.1000000000004</v>
      </c>
      <c r="V29">
        <f t="shared" si="0"/>
        <v>4529.4000000000005</v>
      </c>
      <c r="W29">
        <f t="shared" si="0"/>
        <v>4551.8</v>
      </c>
      <c r="X29">
        <f t="shared" si="0"/>
        <v>4579.7000000000007</v>
      </c>
      <c r="Y29">
        <f t="shared" si="0"/>
        <v>4589.3000000000011</v>
      </c>
      <c r="Z29">
        <f t="shared" si="0"/>
        <v>4584.8</v>
      </c>
      <c r="AA29">
        <f t="shared" si="0"/>
        <v>4605.3</v>
      </c>
      <c r="AB29">
        <f t="shared" si="0"/>
        <v>4607.3999999999996</v>
      </c>
      <c r="AC29">
        <f t="shared" si="0"/>
        <v>4607.2</v>
      </c>
      <c r="AD29">
        <f t="shared" si="0"/>
        <v>4629.0999999999995</v>
      </c>
      <c r="AE29">
        <f t="shared" si="0"/>
        <v>4654.3999999999996</v>
      </c>
    </row>
    <row r="32" spans="1:31" s="2" customFormat="1" x14ac:dyDescent="0.3">
      <c r="A32"/>
      <c r="B32" s="87" t="s">
        <v>114</v>
      </c>
      <c r="C32" s="88">
        <v>44197</v>
      </c>
      <c r="D32" s="88">
        <v>44228</v>
      </c>
      <c r="E32" s="88">
        <v>44256</v>
      </c>
      <c r="F32" s="88">
        <v>44287</v>
      </c>
      <c r="G32" s="88">
        <v>44317</v>
      </c>
      <c r="H32" s="88">
        <v>44348</v>
      </c>
      <c r="I32" s="88">
        <v>44378</v>
      </c>
      <c r="J32" s="88">
        <v>44409</v>
      </c>
      <c r="K32" s="88">
        <v>44440</v>
      </c>
      <c r="L32" s="88">
        <v>44470</v>
      </c>
      <c r="M32" s="88">
        <v>44501</v>
      </c>
      <c r="N32" s="88">
        <v>44531</v>
      </c>
      <c r="O32" s="88">
        <v>44562</v>
      </c>
      <c r="P32" s="88">
        <v>44593</v>
      </c>
      <c r="Q32" s="88">
        <v>44621</v>
      </c>
      <c r="R32" s="88">
        <v>44652</v>
      </c>
      <c r="S32" s="88">
        <v>44682</v>
      </c>
      <c r="T32" s="88">
        <v>44713</v>
      </c>
      <c r="U32" s="88">
        <v>44743</v>
      </c>
      <c r="V32" s="88">
        <v>44774</v>
      </c>
      <c r="W32" s="88">
        <v>44805</v>
      </c>
      <c r="X32" s="88">
        <v>44835</v>
      </c>
      <c r="Y32" s="88">
        <v>44866</v>
      </c>
      <c r="Z32" s="88">
        <v>44896</v>
      </c>
      <c r="AA32" s="88">
        <v>44927</v>
      </c>
      <c r="AB32" s="88">
        <v>44958</v>
      </c>
      <c r="AC32" s="88">
        <v>44986</v>
      </c>
      <c r="AD32" s="88">
        <v>45017</v>
      </c>
      <c r="AE32" s="88">
        <v>45047</v>
      </c>
    </row>
    <row r="33" spans="2:32" x14ac:dyDescent="0.3">
      <c r="B33" s="83" t="s">
        <v>15</v>
      </c>
      <c r="C33" s="4">
        <f>SUMIF($A$2:$A$27,$B33,C$2:C$29)</f>
        <v>2263</v>
      </c>
      <c r="D33" s="4">
        <f t="shared" ref="D33:AE41" si="1">SUMIF($A$2:$A$27,$B33,D$2:D$29)</f>
        <v>2227.6000000000004</v>
      </c>
      <c r="E33" s="4">
        <f t="shared" si="1"/>
        <v>2227.5</v>
      </c>
      <c r="F33" s="4">
        <f t="shared" si="1"/>
        <v>2252.9</v>
      </c>
      <c r="G33" s="4">
        <f t="shared" si="1"/>
        <v>2297.6000000000004</v>
      </c>
      <c r="H33" s="4">
        <f t="shared" si="1"/>
        <v>2324.7000000000003</v>
      </c>
      <c r="I33" s="4">
        <f t="shared" si="1"/>
        <v>2338.1999999999998</v>
      </c>
      <c r="J33" s="4">
        <f t="shared" si="1"/>
        <v>2334.1</v>
      </c>
      <c r="K33" s="4">
        <f t="shared" si="1"/>
        <v>2334.1</v>
      </c>
      <c r="L33" s="4">
        <f t="shared" si="1"/>
        <v>2368.1999999999998</v>
      </c>
      <c r="M33" s="4">
        <f t="shared" si="1"/>
        <v>2387</v>
      </c>
      <c r="N33" s="4">
        <f t="shared" si="1"/>
        <v>2373.3000000000002</v>
      </c>
      <c r="O33" s="4">
        <f t="shared" si="1"/>
        <v>2356.3999999999996</v>
      </c>
      <c r="P33" s="4">
        <f t="shared" si="1"/>
        <v>2354.0000000000005</v>
      </c>
      <c r="Q33" s="4">
        <f t="shared" si="1"/>
        <v>2377.9</v>
      </c>
      <c r="R33" s="4">
        <f t="shared" si="1"/>
        <v>2408.2000000000003</v>
      </c>
      <c r="S33" s="4">
        <f t="shared" si="1"/>
        <v>2433.0000000000005</v>
      </c>
      <c r="T33" s="4">
        <f t="shared" si="1"/>
        <v>2456.2000000000003</v>
      </c>
      <c r="U33" s="4">
        <f t="shared" si="1"/>
        <v>2460.9</v>
      </c>
      <c r="V33" s="4">
        <f t="shared" si="1"/>
        <v>2464.2000000000003</v>
      </c>
      <c r="W33" s="4">
        <f t="shared" si="1"/>
        <v>2476.8000000000002</v>
      </c>
      <c r="X33" s="4">
        <f t="shared" si="1"/>
        <v>2493.6000000000004</v>
      </c>
      <c r="Y33" s="4">
        <f t="shared" si="1"/>
        <v>2493.7000000000003</v>
      </c>
      <c r="Z33" s="4">
        <f t="shared" si="1"/>
        <v>2480.7000000000003</v>
      </c>
      <c r="AA33" s="4">
        <f t="shared" si="1"/>
        <v>2490.8999999999996</v>
      </c>
      <c r="AB33" s="4">
        <f t="shared" si="1"/>
        <v>2478.6</v>
      </c>
      <c r="AC33" s="4">
        <f t="shared" si="1"/>
        <v>2478.6999999999998</v>
      </c>
      <c r="AD33" s="4">
        <f t="shared" si="1"/>
        <v>2490.2000000000003</v>
      </c>
      <c r="AE33" s="4">
        <f t="shared" si="1"/>
        <v>2507.9</v>
      </c>
    </row>
    <row r="34" spans="2:32" x14ac:dyDescent="0.3">
      <c r="B34" s="83" t="s">
        <v>109</v>
      </c>
      <c r="C34" s="4">
        <f t="shared" ref="C34:R41" si="2">SUMIF($A$2:$A$27,$B34,C$2:C$29)</f>
        <v>455.8</v>
      </c>
      <c r="D34" s="4">
        <f t="shared" si="2"/>
        <v>460.40000000000003</v>
      </c>
      <c r="E34" s="4">
        <f t="shared" si="2"/>
        <v>462.1</v>
      </c>
      <c r="F34" s="4">
        <f t="shared" si="2"/>
        <v>464.6</v>
      </c>
      <c r="G34" s="4">
        <f t="shared" si="2"/>
        <v>474.29999999999995</v>
      </c>
      <c r="H34" s="4">
        <f t="shared" si="2"/>
        <v>474.7</v>
      </c>
      <c r="I34" s="4">
        <f t="shared" si="2"/>
        <v>477.29999999999995</v>
      </c>
      <c r="J34" s="4">
        <f t="shared" si="2"/>
        <v>483</v>
      </c>
      <c r="K34" s="4">
        <f t="shared" si="2"/>
        <v>483.2</v>
      </c>
      <c r="L34" s="4">
        <f t="shared" si="2"/>
        <v>486.3</v>
      </c>
      <c r="M34" s="4">
        <f t="shared" si="2"/>
        <v>490.40000000000003</v>
      </c>
      <c r="N34" s="4">
        <f t="shared" si="2"/>
        <v>494.2</v>
      </c>
      <c r="O34" s="4">
        <f t="shared" si="2"/>
        <v>499.1</v>
      </c>
      <c r="P34" s="4">
        <f t="shared" si="2"/>
        <v>502.80000000000007</v>
      </c>
      <c r="Q34" s="4">
        <f t="shared" si="2"/>
        <v>507.79999999999995</v>
      </c>
      <c r="R34" s="4">
        <f t="shared" si="2"/>
        <v>513.20000000000005</v>
      </c>
      <c r="S34" s="4">
        <f t="shared" si="1"/>
        <v>518.6</v>
      </c>
      <c r="T34" s="4">
        <f t="shared" si="1"/>
        <v>523</v>
      </c>
      <c r="U34" s="4">
        <f t="shared" si="1"/>
        <v>526.90000000000009</v>
      </c>
      <c r="V34" s="4">
        <f t="shared" si="1"/>
        <v>530.70000000000005</v>
      </c>
      <c r="W34" s="4">
        <f t="shared" si="1"/>
        <v>535.1</v>
      </c>
      <c r="X34" s="4">
        <f t="shared" si="1"/>
        <v>538.20000000000005</v>
      </c>
      <c r="Y34" s="4">
        <f t="shared" si="1"/>
        <v>541.4</v>
      </c>
      <c r="Z34" s="4">
        <f t="shared" si="1"/>
        <v>544</v>
      </c>
      <c r="AA34" s="4">
        <f t="shared" si="1"/>
        <v>546.29999999999995</v>
      </c>
      <c r="AB34" s="4">
        <f t="shared" si="1"/>
        <v>550</v>
      </c>
      <c r="AC34" s="4">
        <f t="shared" si="1"/>
        <v>549.9</v>
      </c>
      <c r="AD34" s="4">
        <f t="shared" si="1"/>
        <v>551.79999999999995</v>
      </c>
      <c r="AE34" s="4">
        <f t="shared" si="1"/>
        <v>553.20000000000005</v>
      </c>
    </row>
    <row r="35" spans="2:32" x14ac:dyDescent="0.3">
      <c r="B35" s="83" t="s">
        <v>20</v>
      </c>
      <c r="C35" s="4">
        <f t="shared" si="2"/>
        <v>307.7</v>
      </c>
      <c r="D35" s="4">
        <f t="shared" si="1"/>
        <v>310.70000000000005</v>
      </c>
      <c r="E35" s="4">
        <f t="shared" si="1"/>
        <v>311.10000000000002</v>
      </c>
      <c r="F35" s="4">
        <f t="shared" si="1"/>
        <v>313.20000000000005</v>
      </c>
      <c r="G35" s="4">
        <f t="shared" si="1"/>
        <v>316.29999999999995</v>
      </c>
      <c r="H35" s="4">
        <f t="shared" si="1"/>
        <v>315.3</v>
      </c>
      <c r="I35" s="4">
        <f t="shared" si="1"/>
        <v>317.3</v>
      </c>
      <c r="J35" s="4">
        <f t="shared" si="1"/>
        <v>319.60000000000002</v>
      </c>
      <c r="K35" s="4">
        <f t="shared" si="1"/>
        <v>319.60000000000002</v>
      </c>
      <c r="L35" s="4">
        <f t="shared" si="1"/>
        <v>322</v>
      </c>
      <c r="M35" s="4">
        <f t="shared" si="1"/>
        <v>323.5</v>
      </c>
      <c r="N35" s="4">
        <f t="shared" si="1"/>
        <v>323.60000000000002</v>
      </c>
      <c r="O35" s="4">
        <f t="shared" si="1"/>
        <v>325.60000000000002</v>
      </c>
      <c r="P35" s="4">
        <f t="shared" si="1"/>
        <v>327.3</v>
      </c>
      <c r="Q35" s="4">
        <f t="shared" si="1"/>
        <v>328.1</v>
      </c>
      <c r="R35" s="4">
        <f t="shared" si="1"/>
        <v>331</v>
      </c>
      <c r="S35" s="4">
        <f t="shared" si="1"/>
        <v>332.7</v>
      </c>
      <c r="T35" s="4">
        <f t="shared" si="1"/>
        <v>333.20000000000005</v>
      </c>
      <c r="U35" s="4">
        <f t="shared" si="1"/>
        <v>335.20000000000005</v>
      </c>
      <c r="V35" s="4">
        <f t="shared" si="1"/>
        <v>337.5</v>
      </c>
      <c r="W35" s="4">
        <f t="shared" si="1"/>
        <v>339</v>
      </c>
      <c r="X35" s="4">
        <f t="shared" si="1"/>
        <v>341.6</v>
      </c>
      <c r="Y35" s="4">
        <f t="shared" si="1"/>
        <v>343.20000000000005</v>
      </c>
      <c r="Z35" s="4">
        <f t="shared" si="1"/>
        <v>342.79999999999995</v>
      </c>
      <c r="AA35" s="4">
        <f t="shared" si="1"/>
        <v>345</v>
      </c>
      <c r="AB35" s="4">
        <f t="shared" si="1"/>
        <v>347.7</v>
      </c>
      <c r="AC35" s="4">
        <f t="shared" si="1"/>
        <v>347.7</v>
      </c>
      <c r="AD35" s="4">
        <f t="shared" si="1"/>
        <v>349.79999999999995</v>
      </c>
      <c r="AE35" s="4">
        <f t="shared" si="1"/>
        <v>350.79999999999995</v>
      </c>
    </row>
    <row r="36" spans="2:32" x14ac:dyDescent="0.3">
      <c r="B36" s="83" t="s">
        <v>108</v>
      </c>
      <c r="C36" s="4">
        <f t="shared" si="2"/>
        <v>147.9</v>
      </c>
      <c r="D36" s="4">
        <f t="shared" si="1"/>
        <v>152.4</v>
      </c>
      <c r="E36" s="4">
        <f t="shared" si="1"/>
        <v>155.5</v>
      </c>
      <c r="F36" s="4">
        <f t="shared" si="1"/>
        <v>155.6</v>
      </c>
      <c r="G36" s="4">
        <f t="shared" si="1"/>
        <v>159.4</v>
      </c>
      <c r="H36" s="4">
        <f t="shared" si="1"/>
        <v>159.80000000000001</v>
      </c>
      <c r="I36" s="4">
        <f t="shared" si="1"/>
        <v>160.69999999999999</v>
      </c>
      <c r="J36" s="4">
        <f t="shared" si="1"/>
        <v>162.6</v>
      </c>
      <c r="K36" s="4">
        <f t="shared" si="1"/>
        <v>162.6</v>
      </c>
      <c r="L36" s="4">
        <f t="shared" si="1"/>
        <v>164.2</v>
      </c>
      <c r="M36" s="4">
        <f t="shared" si="1"/>
        <v>163.9</v>
      </c>
      <c r="N36" s="4">
        <f t="shared" si="1"/>
        <v>164.1</v>
      </c>
      <c r="O36" s="4">
        <f t="shared" si="1"/>
        <v>164.2</v>
      </c>
      <c r="P36" s="4">
        <f t="shared" si="1"/>
        <v>165.7</v>
      </c>
      <c r="Q36" s="4">
        <f t="shared" si="1"/>
        <v>167.2</v>
      </c>
      <c r="R36" s="4">
        <f t="shared" si="1"/>
        <v>172.2</v>
      </c>
      <c r="S36" s="4">
        <f t="shared" si="1"/>
        <v>174.6</v>
      </c>
      <c r="T36" s="4">
        <f t="shared" si="1"/>
        <v>176</v>
      </c>
      <c r="U36" s="4">
        <f t="shared" si="1"/>
        <v>179.6</v>
      </c>
      <c r="V36" s="4">
        <f t="shared" si="1"/>
        <v>178.8</v>
      </c>
      <c r="W36" s="4">
        <f t="shared" si="1"/>
        <v>179.5</v>
      </c>
      <c r="X36" s="4">
        <f t="shared" si="1"/>
        <v>180.5</v>
      </c>
      <c r="Y36" s="4">
        <f t="shared" si="1"/>
        <v>181.3</v>
      </c>
      <c r="Z36" s="4">
        <f t="shared" si="1"/>
        <v>182</v>
      </c>
      <c r="AA36" s="4">
        <f t="shared" si="1"/>
        <v>182</v>
      </c>
      <c r="AB36" s="4">
        <f t="shared" si="1"/>
        <v>182.1</v>
      </c>
      <c r="AC36" s="4">
        <f t="shared" si="1"/>
        <v>181.9</v>
      </c>
      <c r="AD36" s="4">
        <f t="shared" si="1"/>
        <v>181.7</v>
      </c>
      <c r="AE36" s="4">
        <f t="shared" si="1"/>
        <v>182.8</v>
      </c>
    </row>
    <row r="37" spans="2:32" x14ac:dyDescent="0.3">
      <c r="B37" s="83" t="s">
        <v>111</v>
      </c>
      <c r="C37" s="4">
        <f t="shared" si="2"/>
        <v>316.10000000000002</v>
      </c>
      <c r="D37" s="4">
        <f t="shared" si="1"/>
        <v>317.10000000000002</v>
      </c>
      <c r="E37" s="4">
        <f t="shared" si="1"/>
        <v>315.5</v>
      </c>
      <c r="F37" s="4">
        <f t="shared" si="1"/>
        <v>317.70000000000005</v>
      </c>
      <c r="G37" s="4">
        <f t="shared" si="1"/>
        <v>324.39999999999998</v>
      </c>
      <c r="H37" s="4">
        <f t="shared" si="1"/>
        <v>325.10000000000002</v>
      </c>
      <c r="I37" s="4">
        <f t="shared" si="1"/>
        <v>327.10000000000002</v>
      </c>
      <c r="J37" s="4">
        <f t="shared" si="1"/>
        <v>328.4</v>
      </c>
      <c r="K37" s="4">
        <f t="shared" si="1"/>
        <v>328.4</v>
      </c>
      <c r="L37" s="4">
        <f t="shared" si="1"/>
        <v>329.9</v>
      </c>
      <c r="M37" s="4">
        <f t="shared" si="1"/>
        <v>332.1</v>
      </c>
      <c r="N37" s="4">
        <f t="shared" si="1"/>
        <v>333.2</v>
      </c>
      <c r="O37" s="4">
        <f t="shared" si="1"/>
        <v>334.4</v>
      </c>
      <c r="P37" s="4">
        <f t="shared" si="1"/>
        <v>336.6</v>
      </c>
      <c r="Q37" s="4">
        <f t="shared" si="1"/>
        <v>340.2</v>
      </c>
      <c r="R37" s="4">
        <f t="shared" si="1"/>
        <v>342.8</v>
      </c>
      <c r="S37" s="4">
        <f t="shared" si="1"/>
        <v>343.20000000000005</v>
      </c>
      <c r="T37" s="4">
        <f t="shared" si="1"/>
        <v>344.8</v>
      </c>
      <c r="U37" s="4">
        <f t="shared" si="1"/>
        <v>345.79999999999995</v>
      </c>
      <c r="V37" s="4">
        <f t="shared" si="1"/>
        <v>348</v>
      </c>
      <c r="W37" s="4">
        <f t="shared" si="1"/>
        <v>348.70000000000005</v>
      </c>
      <c r="X37" s="4">
        <f t="shared" si="1"/>
        <v>350.79999999999995</v>
      </c>
      <c r="Y37" s="4">
        <f t="shared" si="1"/>
        <v>353.4</v>
      </c>
      <c r="Z37" s="4">
        <f t="shared" si="1"/>
        <v>356.9</v>
      </c>
      <c r="AA37" s="4">
        <f t="shared" si="1"/>
        <v>360.9</v>
      </c>
      <c r="AB37" s="4">
        <f t="shared" si="1"/>
        <v>365.4</v>
      </c>
      <c r="AC37" s="4">
        <f t="shared" si="1"/>
        <v>365.4</v>
      </c>
      <c r="AD37" s="4">
        <f t="shared" si="1"/>
        <v>369</v>
      </c>
      <c r="AE37" s="4">
        <f t="shared" si="1"/>
        <v>370.9</v>
      </c>
    </row>
    <row r="38" spans="2:32" x14ac:dyDescent="0.3">
      <c r="B38" s="83" t="s">
        <v>110</v>
      </c>
      <c r="C38" s="4">
        <f t="shared" si="2"/>
        <v>141.9</v>
      </c>
      <c r="D38" s="4">
        <f t="shared" si="1"/>
        <v>145.1</v>
      </c>
      <c r="E38" s="4">
        <f t="shared" si="1"/>
        <v>146.19999999999999</v>
      </c>
      <c r="F38" s="4">
        <f t="shared" si="1"/>
        <v>146.6</v>
      </c>
      <c r="G38" s="4">
        <f t="shared" si="1"/>
        <v>148.9</v>
      </c>
      <c r="H38" s="4">
        <f t="shared" si="1"/>
        <v>150.69999999999999</v>
      </c>
      <c r="I38" s="4">
        <f t="shared" si="1"/>
        <v>153.1</v>
      </c>
      <c r="J38" s="4">
        <f t="shared" si="1"/>
        <v>154</v>
      </c>
      <c r="K38" s="4">
        <f t="shared" si="1"/>
        <v>154</v>
      </c>
      <c r="L38" s="4">
        <f t="shared" si="1"/>
        <v>155.69999999999999</v>
      </c>
      <c r="M38" s="4">
        <f t="shared" si="1"/>
        <v>154.80000000000001</v>
      </c>
      <c r="N38" s="4">
        <f t="shared" si="1"/>
        <v>155.69999999999999</v>
      </c>
      <c r="O38" s="4">
        <f t="shared" si="1"/>
        <v>156.5</v>
      </c>
      <c r="P38" s="4">
        <f t="shared" si="1"/>
        <v>156.9</v>
      </c>
      <c r="Q38" s="4">
        <f t="shared" si="1"/>
        <v>157.9</v>
      </c>
      <c r="R38" s="4">
        <f t="shared" si="1"/>
        <v>162.6</v>
      </c>
      <c r="S38" s="4">
        <f t="shared" si="1"/>
        <v>163</v>
      </c>
      <c r="T38" s="4">
        <f t="shared" si="1"/>
        <v>161.1</v>
      </c>
      <c r="U38" s="4">
        <f t="shared" si="1"/>
        <v>161.6</v>
      </c>
      <c r="V38" s="4">
        <f t="shared" si="1"/>
        <v>161.9</v>
      </c>
      <c r="W38" s="4">
        <f t="shared" si="1"/>
        <v>162.30000000000001</v>
      </c>
      <c r="X38" s="4">
        <f t="shared" si="1"/>
        <v>162.9</v>
      </c>
      <c r="Y38" s="4">
        <f t="shared" si="1"/>
        <v>163</v>
      </c>
      <c r="Z38" s="4">
        <f t="shared" si="1"/>
        <v>163.4</v>
      </c>
      <c r="AA38" s="4">
        <f t="shared" si="1"/>
        <v>163.6</v>
      </c>
      <c r="AB38" s="4">
        <f t="shared" si="1"/>
        <v>164.2</v>
      </c>
      <c r="AC38" s="4">
        <f t="shared" si="1"/>
        <v>164.2</v>
      </c>
      <c r="AD38" s="4">
        <f t="shared" si="1"/>
        <v>164.5</v>
      </c>
      <c r="AE38" s="4">
        <f t="shared" si="1"/>
        <v>164.8</v>
      </c>
    </row>
    <row r="39" spans="2:32" x14ac:dyDescent="0.3">
      <c r="B39" s="83" t="s">
        <v>113</v>
      </c>
      <c r="C39" s="4">
        <f t="shared" si="2"/>
        <v>149.6</v>
      </c>
      <c r="D39" s="4">
        <f t="shared" si="1"/>
        <v>151.5</v>
      </c>
      <c r="E39" s="4">
        <f t="shared" si="1"/>
        <v>152.6</v>
      </c>
      <c r="F39" s="4">
        <f t="shared" si="1"/>
        <v>153.19999999999999</v>
      </c>
      <c r="G39" s="4">
        <f t="shared" si="1"/>
        <v>155.80000000000001</v>
      </c>
      <c r="H39" s="4">
        <f t="shared" si="1"/>
        <v>154.9</v>
      </c>
      <c r="I39" s="4">
        <f t="shared" si="1"/>
        <v>155.30000000000001</v>
      </c>
      <c r="J39" s="4">
        <f t="shared" si="1"/>
        <v>157.6</v>
      </c>
      <c r="K39" s="4">
        <f t="shared" si="1"/>
        <v>157.69999999999999</v>
      </c>
      <c r="L39" s="4">
        <f t="shared" si="1"/>
        <v>158.6</v>
      </c>
      <c r="M39" s="4">
        <f t="shared" si="1"/>
        <v>159.80000000000001</v>
      </c>
      <c r="N39" s="4">
        <f t="shared" si="1"/>
        <v>160.6</v>
      </c>
      <c r="O39" s="4">
        <f t="shared" si="1"/>
        <v>161.19999999999999</v>
      </c>
      <c r="P39" s="4">
        <f t="shared" si="1"/>
        <v>162.1</v>
      </c>
      <c r="Q39" s="4">
        <f t="shared" si="1"/>
        <v>163.30000000000001</v>
      </c>
      <c r="R39" s="4">
        <f t="shared" si="1"/>
        <v>164.4</v>
      </c>
      <c r="S39" s="4">
        <f t="shared" si="1"/>
        <v>165.1</v>
      </c>
      <c r="T39" s="4">
        <f t="shared" si="1"/>
        <v>165.8</v>
      </c>
      <c r="U39" s="4">
        <f t="shared" si="1"/>
        <v>166.3</v>
      </c>
      <c r="V39" s="4">
        <f t="shared" si="1"/>
        <v>166.9</v>
      </c>
      <c r="W39" s="4">
        <f t="shared" si="1"/>
        <v>167.6</v>
      </c>
      <c r="X39" s="4">
        <f t="shared" si="1"/>
        <v>168.2</v>
      </c>
      <c r="Y39" s="4">
        <f t="shared" si="1"/>
        <v>168.5</v>
      </c>
      <c r="Z39" s="4">
        <f t="shared" si="1"/>
        <v>168.9</v>
      </c>
      <c r="AA39" s="4">
        <f t="shared" si="1"/>
        <v>169.5</v>
      </c>
      <c r="AB39" s="4">
        <f t="shared" si="1"/>
        <v>170.3</v>
      </c>
      <c r="AC39" s="4">
        <f t="shared" si="1"/>
        <v>170.3</v>
      </c>
      <c r="AD39" s="4">
        <f t="shared" si="1"/>
        <v>170.7</v>
      </c>
      <c r="AE39" s="4">
        <f t="shared" si="1"/>
        <v>171.2</v>
      </c>
    </row>
    <row r="40" spans="2:32" x14ac:dyDescent="0.3">
      <c r="B40" s="83" t="s">
        <v>112</v>
      </c>
      <c r="C40" s="4">
        <f t="shared" si="2"/>
        <v>159.19999999999999</v>
      </c>
      <c r="D40" s="4">
        <f t="shared" si="1"/>
        <v>159.5</v>
      </c>
      <c r="E40" s="4">
        <f t="shared" si="1"/>
        <v>160.19999999999999</v>
      </c>
      <c r="F40" s="4">
        <f t="shared" si="1"/>
        <v>160.30000000000001</v>
      </c>
      <c r="G40" s="4">
        <f t="shared" si="1"/>
        <v>161.19999999999999</v>
      </c>
      <c r="H40" s="4">
        <f t="shared" si="1"/>
        <v>161.69999999999999</v>
      </c>
      <c r="I40" s="4">
        <f t="shared" si="1"/>
        <v>163.19999999999999</v>
      </c>
      <c r="J40" s="4">
        <f t="shared" si="1"/>
        <v>163.80000000000001</v>
      </c>
      <c r="K40" s="4">
        <f t="shared" si="1"/>
        <v>163.69999999999999</v>
      </c>
      <c r="L40" s="4">
        <f t="shared" si="1"/>
        <v>163.9</v>
      </c>
      <c r="M40" s="4">
        <f t="shared" si="1"/>
        <v>164.3</v>
      </c>
      <c r="N40" s="4">
        <f t="shared" si="1"/>
        <v>164.4</v>
      </c>
      <c r="O40" s="4">
        <f t="shared" si="1"/>
        <v>164.7</v>
      </c>
      <c r="P40" s="4">
        <f t="shared" si="1"/>
        <v>165.4</v>
      </c>
      <c r="Q40" s="4">
        <f t="shared" si="1"/>
        <v>166</v>
      </c>
      <c r="R40" s="4">
        <f t="shared" si="1"/>
        <v>166.9</v>
      </c>
      <c r="S40" s="4">
        <f t="shared" si="1"/>
        <v>167.9</v>
      </c>
      <c r="T40" s="4">
        <f t="shared" si="1"/>
        <v>169</v>
      </c>
      <c r="U40" s="4">
        <f t="shared" si="1"/>
        <v>171.4</v>
      </c>
      <c r="V40" s="4">
        <f t="shared" si="1"/>
        <v>172.3</v>
      </c>
      <c r="W40" s="4">
        <f t="shared" si="1"/>
        <v>173.1</v>
      </c>
      <c r="X40" s="4">
        <f t="shared" si="1"/>
        <v>173.4</v>
      </c>
      <c r="Y40" s="4">
        <f t="shared" si="1"/>
        <v>173.7</v>
      </c>
      <c r="Z40" s="4">
        <f t="shared" si="1"/>
        <v>174.1</v>
      </c>
      <c r="AA40" s="4">
        <f t="shared" si="1"/>
        <v>174.3</v>
      </c>
      <c r="AB40" s="4">
        <f t="shared" si="1"/>
        <v>175</v>
      </c>
      <c r="AC40" s="4">
        <f t="shared" si="1"/>
        <v>175</v>
      </c>
      <c r="AD40" s="4">
        <f t="shared" si="1"/>
        <v>176.4</v>
      </c>
      <c r="AE40" s="4">
        <f t="shared" si="1"/>
        <v>177.1</v>
      </c>
    </row>
    <row r="41" spans="2:32" x14ac:dyDescent="0.3">
      <c r="B41" s="83" t="s">
        <v>28</v>
      </c>
      <c r="C41" s="4">
        <f t="shared" si="2"/>
        <v>151.9</v>
      </c>
      <c r="D41" s="4">
        <f t="shared" si="1"/>
        <v>153.4</v>
      </c>
      <c r="E41" s="4">
        <f t="shared" si="1"/>
        <v>153.80000000000001</v>
      </c>
      <c r="F41" s="4">
        <f t="shared" si="1"/>
        <v>154.4</v>
      </c>
      <c r="G41" s="4">
        <f t="shared" si="1"/>
        <v>156.80000000000001</v>
      </c>
      <c r="H41" s="4">
        <f t="shared" si="1"/>
        <v>157.6</v>
      </c>
      <c r="I41" s="4">
        <f t="shared" si="1"/>
        <v>159</v>
      </c>
      <c r="J41" s="4">
        <f t="shared" si="1"/>
        <v>160</v>
      </c>
      <c r="K41" s="4">
        <f t="shared" si="1"/>
        <v>160</v>
      </c>
      <c r="L41" s="4">
        <f t="shared" si="1"/>
        <v>161</v>
      </c>
      <c r="M41" s="4">
        <f t="shared" si="1"/>
        <v>161.4</v>
      </c>
      <c r="N41" s="4">
        <f t="shared" si="1"/>
        <v>162</v>
      </c>
      <c r="O41" s="4">
        <f t="shared" si="1"/>
        <v>162.69999999999999</v>
      </c>
      <c r="P41" s="4">
        <f t="shared" si="1"/>
        <v>163.5</v>
      </c>
      <c r="Q41" s="4">
        <f t="shared" si="1"/>
        <v>164.6</v>
      </c>
      <c r="R41" s="4">
        <f t="shared" si="1"/>
        <v>166.8</v>
      </c>
      <c r="S41" s="4">
        <f t="shared" si="1"/>
        <v>167.5</v>
      </c>
      <c r="T41" s="4">
        <f t="shared" si="1"/>
        <v>167.5</v>
      </c>
      <c r="U41" s="4">
        <f t="shared" si="1"/>
        <v>168.4</v>
      </c>
      <c r="V41" s="4">
        <f t="shared" si="1"/>
        <v>169.1</v>
      </c>
      <c r="W41" s="4">
        <f t="shared" si="1"/>
        <v>169.7</v>
      </c>
      <c r="X41" s="4">
        <f t="shared" si="1"/>
        <v>170.5</v>
      </c>
      <c r="Y41" s="4">
        <f t="shared" si="1"/>
        <v>171.1</v>
      </c>
      <c r="Z41" s="4">
        <f t="shared" si="1"/>
        <v>172</v>
      </c>
      <c r="AA41" s="4">
        <f t="shared" si="1"/>
        <v>172.8</v>
      </c>
      <c r="AB41" s="4">
        <f t="shared" si="1"/>
        <v>174.1</v>
      </c>
      <c r="AC41" s="4">
        <f t="shared" si="1"/>
        <v>174.1</v>
      </c>
      <c r="AD41" s="4">
        <f t="shared" si="1"/>
        <v>175</v>
      </c>
      <c r="AE41" s="4">
        <f t="shared" si="1"/>
        <v>175.7</v>
      </c>
    </row>
    <row r="42" spans="2:32" x14ac:dyDescent="0.3">
      <c r="C42" s="4"/>
    </row>
    <row r="43" spans="2:32" x14ac:dyDescent="0.3">
      <c r="C43" t="s">
        <v>15</v>
      </c>
      <c r="D43">
        <v>2263</v>
      </c>
      <c r="E43">
        <v>2227.6000000000004</v>
      </c>
      <c r="F43">
        <v>2227.5</v>
      </c>
      <c r="G43">
        <v>2252.9</v>
      </c>
      <c r="H43">
        <v>2297.6000000000004</v>
      </c>
      <c r="I43">
        <v>2324.7000000000003</v>
      </c>
      <c r="J43">
        <v>2338.1999999999998</v>
      </c>
      <c r="K43">
        <v>2334.1</v>
      </c>
      <c r="L43">
        <v>2334.1</v>
      </c>
      <c r="M43">
        <v>2368.1999999999998</v>
      </c>
      <c r="N43">
        <v>2387</v>
      </c>
      <c r="O43">
        <v>2373.3000000000002</v>
      </c>
      <c r="P43">
        <v>2356.3999999999996</v>
      </c>
      <c r="Q43">
        <v>2354.0000000000005</v>
      </c>
      <c r="R43">
        <v>2377.9</v>
      </c>
      <c r="S43">
        <v>2408.2000000000003</v>
      </c>
      <c r="T43">
        <v>2433.0000000000005</v>
      </c>
      <c r="U43">
        <v>2456.2000000000003</v>
      </c>
      <c r="V43">
        <v>2460.9</v>
      </c>
      <c r="W43">
        <v>2464.2000000000003</v>
      </c>
      <c r="X43">
        <v>2476.8000000000002</v>
      </c>
      <c r="Y43">
        <v>2493.6000000000004</v>
      </c>
      <c r="Z43">
        <v>2493.7000000000003</v>
      </c>
      <c r="AA43">
        <v>2480.7000000000003</v>
      </c>
      <c r="AB43">
        <v>2490.8999999999996</v>
      </c>
      <c r="AC43">
        <v>2478.6</v>
      </c>
      <c r="AD43">
        <v>2478.6999999999998</v>
      </c>
      <c r="AE43">
        <v>2490.2000000000003</v>
      </c>
      <c r="AF43">
        <v>2507.9</v>
      </c>
    </row>
    <row r="44" spans="2:32" x14ac:dyDescent="0.3">
      <c r="C44" t="s">
        <v>109</v>
      </c>
      <c r="D44">
        <v>455.8</v>
      </c>
      <c r="E44">
        <v>460.40000000000003</v>
      </c>
      <c r="F44">
        <v>462.1</v>
      </c>
      <c r="G44">
        <v>464.6</v>
      </c>
      <c r="H44">
        <v>474.29999999999995</v>
      </c>
      <c r="I44">
        <v>474.7</v>
      </c>
      <c r="J44">
        <v>477.29999999999995</v>
      </c>
      <c r="K44">
        <v>483</v>
      </c>
      <c r="L44">
        <v>483.2</v>
      </c>
      <c r="M44">
        <v>486.3</v>
      </c>
      <c r="N44">
        <v>490.40000000000003</v>
      </c>
      <c r="O44">
        <v>494.2</v>
      </c>
      <c r="P44">
        <v>499.1</v>
      </c>
      <c r="Q44">
        <v>502.80000000000007</v>
      </c>
      <c r="R44">
        <v>507.79999999999995</v>
      </c>
      <c r="S44">
        <v>513.20000000000005</v>
      </c>
      <c r="T44">
        <v>518.6</v>
      </c>
      <c r="U44">
        <v>523</v>
      </c>
      <c r="V44">
        <v>526.90000000000009</v>
      </c>
      <c r="W44">
        <v>530.70000000000005</v>
      </c>
      <c r="X44">
        <v>535.1</v>
      </c>
      <c r="Y44">
        <v>538.20000000000005</v>
      </c>
      <c r="Z44">
        <v>541.4</v>
      </c>
      <c r="AA44">
        <v>544</v>
      </c>
      <c r="AB44">
        <v>546.29999999999995</v>
      </c>
      <c r="AC44">
        <v>550</v>
      </c>
      <c r="AD44">
        <v>549.9</v>
      </c>
      <c r="AE44">
        <v>551.79999999999995</v>
      </c>
      <c r="AF44">
        <v>553.20000000000005</v>
      </c>
    </row>
    <row r="45" spans="2:32" x14ac:dyDescent="0.3">
      <c r="C45" t="s">
        <v>20</v>
      </c>
      <c r="D45">
        <v>307.7</v>
      </c>
      <c r="E45">
        <v>310.70000000000005</v>
      </c>
      <c r="F45">
        <v>311.10000000000002</v>
      </c>
      <c r="G45">
        <v>313.20000000000005</v>
      </c>
      <c r="H45">
        <v>316.29999999999995</v>
      </c>
      <c r="I45">
        <v>315.3</v>
      </c>
      <c r="J45">
        <v>317.3</v>
      </c>
      <c r="K45">
        <v>319.60000000000002</v>
      </c>
      <c r="L45">
        <v>319.60000000000002</v>
      </c>
      <c r="M45">
        <v>322</v>
      </c>
      <c r="N45">
        <v>323.5</v>
      </c>
      <c r="O45">
        <v>323.60000000000002</v>
      </c>
      <c r="P45">
        <v>325.60000000000002</v>
      </c>
      <c r="Q45">
        <v>327.3</v>
      </c>
      <c r="R45">
        <v>328.1</v>
      </c>
      <c r="S45">
        <v>331</v>
      </c>
      <c r="T45">
        <v>332.7</v>
      </c>
      <c r="U45">
        <v>333.20000000000005</v>
      </c>
      <c r="V45">
        <v>335.20000000000005</v>
      </c>
      <c r="W45">
        <v>337.5</v>
      </c>
      <c r="X45">
        <v>339</v>
      </c>
      <c r="Y45">
        <v>341.6</v>
      </c>
      <c r="Z45">
        <v>343.20000000000005</v>
      </c>
      <c r="AA45">
        <v>342.79999999999995</v>
      </c>
      <c r="AB45">
        <v>345</v>
      </c>
      <c r="AC45">
        <v>347.7</v>
      </c>
      <c r="AD45">
        <v>347.7</v>
      </c>
      <c r="AE45">
        <v>349.79999999999995</v>
      </c>
      <c r="AF45">
        <v>350.79999999999995</v>
      </c>
    </row>
    <row r="46" spans="2:32" x14ac:dyDescent="0.3">
      <c r="C46" t="s">
        <v>108</v>
      </c>
      <c r="D46">
        <v>147.9</v>
      </c>
      <c r="E46">
        <v>152.4</v>
      </c>
      <c r="F46">
        <v>155.5</v>
      </c>
      <c r="G46">
        <v>155.6</v>
      </c>
      <c r="H46">
        <v>159.4</v>
      </c>
      <c r="I46">
        <v>159.80000000000001</v>
      </c>
      <c r="J46">
        <v>160.69999999999999</v>
      </c>
      <c r="K46">
        <v>162.6</v>
      </c>
      <c r="L46">
        <v>162.6</v>
      </c>
      <c r="M46">
        <v>164.2</v>
      </c>
      <c r="N46">
        <v>163.9</v>
      </c>
      <c r="O46">
        <v>164.1</v>
      </c>
      <c r="P46">
        <v>164.2</v>
      </c>
      <c r="Q46">
        <v>165.7</v>
      </c>
      <c r="R46">
        <v>167.2</v>
      </c>
      <c r="S46">
        <v>172.2</v>
      </c>
      <c r="T46">
        <v>174.6</v>
      </c>
      <c r="U46">
        <v>176</v>
      </c>
      <c r="V46">
        <v>179.6</v>
      </c>
      <c r="W46">
        <v>178.8</v>
      </c>
      <c r="X46">
        <v>179.5</v>
      </c>
      <c r="Y46">
        <v>180.5</v>
      </c>
      <c r="Z46">
        <v>181.3</v>
      </c>
      <c r="AA46">
        <v>182</v>
      </c>
      <c r="AB46">
        <v>182</v>
      </c>
      <c r="AC46">
        <v>182.1</v>
      </c>
      <c r="AD46">
        <v>181.9</v>
      </c>
      <c r="AE46">
        <v>181.7</v>
      </c>
      <c r="AF46">
        <v>182.8</v>
      </c>
    </row>
    <row r="47" spans="2:32" x14ac:dyDescent="0.3">
      <c r="C47" t="s">
        <v>111</v>
      </c>
      <c r="D47">
        <v>316.10000000000002</v>
      </c>
      <c r="E47">
        <v>317.10000000000002</v>
      </c>
      <c r="F47">
        <v>315.5</v>
      </c>
      <c r="G47">
        <v>317.70000000000005</v>
      </c>
      <c r="H47">
        <v>324.39999999999998</v>
      </c>
      <c r="I47">
        <v>325.10000000000002</v>
      </c>
      <c r="J47">
        <v>327.10000000000002</v>
      </c>
      <c r="K47">
        <v>328.4</v>
      </c>
      <c r="L47">
        <v>328.4</v>
      </c>
      <c r="M47">
        <v>329.9</v>
      </c>
      <c r="N47">
        <v>332.1</v>
      </c>
      <c r="O47">
        <v>333.2</v>
      </c>
      <c r="P47">
        <v>334.4</v>
      </c>
      <c r="Q47">
        <v>336.6</v>
      </c>
      <c r="R47">
        <v>340.2</v>
      </c>
      <c r="S47">
        <v>342.8</v>
      </c>
      <c r="T47">
        <v>343.20000000000005</v>
      </c>
      <c r="U47">
        <v>344.8</v>
      </c>
      <c r="V47">
        <v>345.79999999999995</v>
      </c>
      <c r="W47">
        <v>348</v>
      </c>
      <c r="X47">
        <v>348.70000000000005</v>
      </c>
      <c r="Y47">
        <v>350.79999999999995</v>
      </c>
      <c r="Z47">
        <v>353.4</v>
      </c>
      <c r="AA47">
        <v>356.9</v>
      </c>
      <c r="AB47">
        <v>360.9</v>
      </c>
      <c r="AC47">
        <v>365.4</v>
      </c>
      <c r="AD47">
        <v>365.4</v>
      </c>
      <c r="AE47">
        <v>369</v>
      </c>
      <c r="AF47">
        <v>370.9</v>
      </c>
    </row>
    <row r="48" spans="2:32" x14ac:dyDescent="0.3">
      <c r="C48" t="s">
        <v>110</v>
      </c>
      <c r="D48">
        <v>141.9</v>
      </c>
      <c r="E48">
        <v>145.1</v>
      </c>
      <c r="F48">
        <v>146.19999999999999</v>
      </c>
      <c r="G48">
        <v>146.6</v>
      </c>
      <c r="H48">
        <v>148.9</v>
      </c>
      <c r="I48">
        <v>150.69999999999999</v>
      </c>
      <c r="J48">
        <v>153.1</v>
      </c>
      <c r="K48">
        <v>154</v>
      </c>
      <c r="L48">
        <v>154</v>
      </c>
      <c r="M48">
        <v>155.69999999999999</v>
      </c>
      <c r="N48">
        <v>154.80000000000001</v>
      </c>
      <c r="O48">
        <v>155.69999999999999</v>
      </c>
      <c r="P48">
        <v>156.5</v>
      </c>
      <c r="Q48">
        <v>156.9</v>
      </c>
      <c r="R48">
        <v>157.9</v>
      </c>
      <c r="S48">
        <v>162.6</v>
      </c>
      <c r="T48">
        <v>163</v>
      </c>
      <c r="U48">
        <v>161.1</v>
      </c>
      <c r="V48">
        <v>161.6</v>
      </c>
      <c r="W48">
        <v>161.9</v>
      </c>
      <c r="X48">
        <v>162.30000000000001</v>
      </c>
      <c r="Y48">
        <v>162.9</v>
      </c>
      <c r="Z48">
        <v>163</v>
      </c>
      <c r="AA48">
        <v>163.4</v>
      </c>
      <c r="AB48">
        <v>163.6</v>
      </c>
      <c r="AC48">
        <v>164.2</v>
      </c>
      <c r="AD48">
        <v>164.2</v>
      </c>
      <c r="AE48">
        <v>164.5</v>
      </c>
      <c r="AF48">
        <v>164.8</v>
      </c>
    </row>
    <row r="49" spans="3:32" x14ac:dyDescent="0.3">
      <c r="C49" t="s">
        <v>113</v>
      </c>
      <c r="D49">
        <v>149.6</v>
      </c>
      <c r="E49">
        <v>151.5</v>
      </c>
      <c r="F49">
        <v>152.6</v>
      </c>
      <c r="G49">
        <v>153.19999999999999</v>
      </c>
      <c r="H49">
        <v>155.80000000000001</v>
      </c>
      <c r="I49">
        <v>154.9</v>
      </c>
      <c r="J49">
        <v>155.30000000000001</v>
      </c>
      <c r="K49">
        <v>157.6</v>
      </c>
      <c r="L49">
        <v>157.69999999999999</v>
      </c>
      <c r="M49">
        <v>158.6</v>
      </c>
      <c r="N49">
        <v>159.80000000000001</v>
      </c>
      <c r="O49">
        <v>160.6</v>
      </c>
      <c r="P49">
        <v>161.19999999999999</v>
      </c>
      <c r="Q49">
        <v>162.1</v>
      </c>
      <c r="R49">
        <v>163.30000000000001</v>
      </c>
      <c r="S49">
        <v>164.4</v>
      </c>
      <c r="T49">
        <v>165.1</v>
      </c>
      <c r="U49">
        <v>165.8</v>
      </c>
      <c r="V49">
        <v>166.3</v>
      </c>
      <c r="W49">
        <v>166.9</v>
      </c>
      <c r="X49">
        <v>167.6</v>
      </c>
      <c r="Y49">
        <v>168.2</v>
      </c>
      <c r="Z49">
        <v>168.5</v>
      </c>
      <c r="AA49">
        <v>168.9</v>
      </c>
      <c r="AB49">
        <v>169.5</v>
      </c>
      <c r="AC49">
        <v>170.3</v>
      </c>
      <c r="AD49">
        <v>170.3</v>
      </c>
      <c r="AE49">
        <v>170.7</v>
      </c>
      <c r="AF49">
        <v>171.2</v>
      </c>
    </row>
    <row r="50" spans="3:32" x14ac:dyDescent="0.3">
      <c r="C50" t="s">
        <v>112</v>
      </c>
      <c r="D50">
        <v>159.19999999999999</v>
      </c>
      <c r="E50">
        <v>159.5</v>
      </c>
      <c r="F50">
        <v>160.19999999999999</v>
      </c>
      <c r="G50">
        <v>160.30000000000001</v>
      </c>
      <c r="H50">
        <v>161.19999999999999</v>
      </c>
      <c r="I50">
        <v>161.69999999999999</v>
      </c>
      <c r="J50">
        <v>163.19999999999999</v>
      </c>
      <c r="K50">
        <v>163.80000000000001</v>
      </c>
      <c r="L50">
        <v>163.69999999999999</v>
      </c>
      <c r="M50">
        <v>163.9</v>
      </c>
      <c r="N50">
        <v>164.3</v>
      </c>
      <c r="O50">
        <v>164.4</v>
      </c>
      <c r="P50">
        <v>164.7</v>
      </c>
      <c r="Q50">
        <v>165.4</v>
      </c>
      <c r="R50">
        <v>166</v>
      </c>
      <c r="S50">
        <v>166.9</v>
      </c>
      <c r="T50">
        <v>167.9</v>
      </c>
      <c r="U50">
        <v>169</v>
      </c>
      <c r="V50">
        <v>171.4</v>
      </c>
      <c r="W50">
        <v>172.3</v>
      </c>
      <c r="X50">
        <v>173.1</v>
      </c>
      <c r="Y50">
        <v>173.4</v>
      </c>
      <c r="Z50">
        <v>173.7</v>
      </c>
      <c r="AA50">
        <v>174.1</v>
      </c>
      <c r="AB50">
        <v>174.3</v>
      </c>
      <c r="AC50">
        <v>175</v>
      </c>
      <c r="AD50">
        <v>175</v>
      </c>
      <c r="AE50">
        <v>176.4</v>
      </c>
      <c r="AF50">
        <v>177.1</v>
      </c>
    </row>
    <row r="51" spans="3:32" x14ac:dyDescent="0.3">
      <c r="C51" t="s">
        <v>28</v>
      </c>
      <c r="D51">
        <v>151.9</v>
      </c>
      <c r="E51">
        <v>153.4</v>
      </c>
      <c r="F51">
        <v>153.80000000000001</v>
      </c>
      <c r="G51">
        <v>154.4</v>
      </c>
      <c r="H51">
        <v>156.80000000000001</v>
      </c>
      <c r="I51">
        <v>157.6</v>
      </c>
      <c r="J51">
        <v>159</v>
      </c>
      <c r="K51">
        <v>160</v>
      </c>
      <c r="L51">
        <v>160</v>
      </c>
      <c r="M51">
        <v>161</v>
      </c>
      <c r="N51">
        <v>161.4</v>
      </c>
      <c r="O51">
        <v>162</v>
      </c>
      <c r="P51">
        <v>162.69999999999999</v>
      </c>
      <c r="Q51">
        <v>163.5</v>
      </c>
      <c r="R51">
        <v>164.6</v>
      </c>
      <c r="S51">
        <v>166.8</v>
      </c>
      <c r="T51">
        <v>167.5</v>
      </c>
      <c r="U51">
        <v>167.5</v>
      </c>
      <c r="V51">
        <v>168.4</v>
      </c>
      <c r="W51">
        <v>169.1</v>
      </c>
      <c r="X51">
        <v>169.7</v>
      </c>
      <c r="Y51">
        <v>170.5</v>
      </c>
      <c r="Z51">
        <v>171.1</v>
      </c>
      <c r="AA51">
        <v>172</v>
      </c>
      <c r="AB51">
        <v>172.8</v>
      </c>
      <c r="AC51">
        <v>174.1</v>
      </c>
      <c r="AD51">
        <v>174.1</v>
      </c>
      <c r="AE51">
        <v>175</v>
      </c>
      <c r="AF51">
        <v>175.7</v>
      </c>
    </row>
    <row r="53" spans="3:32" x14ac:dyDescent="0.3">
      <c r="E53" s="12">
        <f>((E43-D43)/2263)*100</f>
        <v>-1.5642951833848711</v>
      </c>
      <c r="F53" s="12">
        <f t="shared" ref="F53:AF61" si="3">((F43-E43)/2263)*100</f>
        <v>-4.4189129474310118E-3</v>
      </c>
      <c r="G53" s="12">
        <f t="shared" si="3"/>
        <v>1.1224038886433978</v>
      </c>
      <c r="H53" s="12">
        <f t="shared" si="3"/>
        <v>1.9752540874944884</v>
      </c>
      <c r="I53" s="12">
        <f t="shared" si="3"/>
        <v>1.1975254087494436</v>
      </c>
      <c r="J53" s="12">
        <f t="shared" si="3"/>
        <v>0.59655324790099629</v>
      </c>
      <c r="K53" s="12">
        <f t="shared" si="3"/>
        <v>-0.18117543084400836</v>
      </c>
      <c r="L53" s="12">
        <f t="shared" si="3"/>
        <v>0</v>
      </c>
      <c r="M53" s="12">
        <f t="shared" si="3"/>
        <v>1.5068493150684892</v>
      </c>
      <c r="N53" s="12">
        <f t="shared" si="3"/>
        <v>0.83075563411401598</v>
      </c>
      <c r="O53" s="12">
        <f t="shared" si="3"/>
        <v>-0.60539107379583823</v>
      </c>
      <c r="P53" s="12">
        <f t="shared" si="3"/>
        <v>-0.74679628811314824</v>
      </c>
      <c r="Q53" s="12">
        <f t="shared" si="3"/>
        <v>-0.10605391073792231</v>
      </c>
      <c r="R53" s="12">
        <f t="shared" si="3"/>
        <v>1.0561201944321537</v>
      </c>
      <c r="S53" s="12">
        <f t="shared" si="3"/>
        <v>1.3389306230667337</v>
      </c>
      <c r="T53" s="12">
        <f t="shared" si="3"/>
        <v>1.095890410958912</v>
      </c>
      <c r="U53" s="12">
        <f t="shared" si="3"/>
        <v>1.0251878038002571</v>
      </c>
      <c r="V53" s="12">
        <f t="shared" si="3"/>
        <v>0.20768890852849395</v>
      </c>
      <c r="W53" s="12">
        <f t="shared" si="3"/>
        <v>0.14582412726470093</v>
      </c>
      <c r="X53" s="12">
        <f t="shared" si="3"/>
        <v>0.55678303137427798</v>
      </c>
      <c r="Y53" s="12">
        <f t="shared" si="3"/>
        <v>0.74237737516571733</v>
      </c>
      <c r="Z53" s="12">
        <f t="shared" si="3"/>
        <v>4.4189129474109167E-3</v>
      </c>
      <c r="AA53" s="12">
        <f t="shared" si="3"/>
        <v>-0.57445868316394166</v>
      </c>
      <c r="AB53" s="12">
        <f t="shared" si="3"/>
        <v>0.45072912063629539</v>
      </c>
      <c r="AC53" s="12">
        <f t="shared" si="3"/>
        <v>-0.54352629253202511</v>
      </c>
      <c r="AD53" s="12">
        <f t="shared" si="3"/>
        <v>4.4189129474109167E-3</v>
      </c>
      <c r="AE53" s="12">
        <f t="shared" si="3"/>
        <v>0.50817498895273772</v>
      </c>
      <c r="AF53" s="12">
        <f t="shared" si="3"/>
        <v>0.78214759169243553</v>
      </c>
    </row>
    <row r="54" spans="3:32" x14ac:dyDescent="0.3">
      <c r="E54" s="12">
        <f t="shared" ref="E54:T61" si="4">((E44-D44)/2263)*100</f>
        <v>0.20326999558108808</v>
      </c>
      <c r="F54" s="12">
        <f t="shared" si="4"/>
        <v>7.5121520106053413E-2</v>
      </c>
      <c r="G54" s="12">
        <f t="shared" si="4"/>
        <v>0.11047282368537341</v>
      </c>
      <c r="H54" s="12">
        <f t="shared" si="4"/>
        <v>0.42863455589924576</v>
      </c>
      <c r="I54" s="12">
        <f t="shared" si="4"/>
        <v>1.767565178966125E-2</v>
      </c>
      <c r="J54" s="12">
        <f t="shared" si="4"/>
        <v>0.11489173663278682</v>
      </c>
      <c r="K54" s="12">
        <f t="shared" si="4"/>
        <v>0.25187803800265335</v>
      </c>
      <c r="L54" s="12">
        <f t="shared" si="4"/>
        <v>8.8378258948293691E-3</v>
      </c>
      <c r="M54" s="12">
        <f t="shared" si="4"/>
        <v>0.13698630136986401</v>
      </c>
      <c r="N54" s="12">
        <f t="shared" si="4"/>
        <v>0.18117543084401339</v>
      </c>
      <c r="O54" s="12">
        <f t="shared" si="4"/>
        <v>0.16791869200176557</v>
      </c>
      <c r="P54" s="12">
        <f t="shared" si="4"/>
        <v>0.21652673442333334</v>
      </c>
      <c r="Q54" s="12">
        <f t="shared" si="4"/>
        <v>0.16349977905435464</v>
      </c>
      <c r="R54" s="12">
        <f t="shared" si="4"/>
        <v>0.22094564737074177</v>
      </c>
      <c r="S54" s="12">
        <f t="shared" si="4"/>
        <v>0.23862129916041055</v>
      </c>
      <c r="T54" s="12">
        <f t="shared" si="4"/>
        <v>0.23862129916040553</v>
      </c>
      <c r="U54" s="12">
        <f t="shared" si="3"/>
        <v>0.19443216968625618</v>
      </c>
      <c r="V54" s="12">
        <f t="shared" si="3"/>
        <v>0.17233760494918651</v>
      </c>
      <c r="W54" s="12">
        <f t="shared" si="3"/>
        <v>0.16791869200176557</v>
      </c>
      <c r="X54" s="12">
        <f t="shared" si="3"/>
        <v>0.19443216968625618</v>
      </c>
      <c r="Y54" s="12">
        <f t="shared" si="3"/>
        <v>0.13698630136986401</v>
      </c>
      <c r="Z54" s="12">
        <f t="shared" si="3"/>
        <v>0.14140521431727493</v>
      </c>
      <c r="AA54" s="12">
        <f t="shared" si="3"/>
        <v>0.11489173663278933</v>
      </c>
      <c r="AB54" s="12">
        <f t="shared" si="3"/>
        <v>0.10163499779054153</v>
      </c>
      <c r="AC54" s="12">
        <f t="shared" si="3"/>
        <v>0.16349977905435464</v>
      </c>
      <c r="AD54" s="12">
        <f t="shared" si="3"/>
        <v>-4.4189129474159405E-3</v>
      </c>
      <c r="AE54" s="12">
        <f t="shared" si="3"/>
        <v>8.3959346000882784E-2</v>
      </c>
      <c r="AF54" s="12">
        <f t="shared" si="3"/>
        <v>6.1864781263813118E-2</v>
      </c>
    </row>
    <row r="55" spans="3:32" x14ac:dyDescent="0.3">
      <c r="E55" s="12">
        <f t="shared" si="4"/>
        <v>0.13256738842245061</v>
      </c>
      <c r="F55" s="12">
        <f t="shared" si="3"/>
        <v>1.7675651789658738E-2</v>
      </c>
      <c r="G55" s="12">
        <f t="shared" si="3"/>
        <v>9.2797171895714667E-2</v>
      </c>
      <c r="H55" s="12">
        <f t="shared" si="3"/>
        <v>0.13698630136985901</v>
      </c>
      <c r="I55" s="12">
        <f t="shared" si="3"/>
        <v>-4.4189129474146847E-2</v>
      </c>
      <c r="J55" s="12">
        <f t="shared" si="3"/>
        <v>8.8378258948298719E-2</v>
      </c>
      <c r="K55" s="12">
        <f t="shared" si="3"/>
        <v>0.10163499779054404</v>
      </c>
      <c r="L55" s="12">
        <f t="shared" si="3"/>
        <v>0</v>
      </c>
      <c r="M55" s="12">
        <f t="shared" si="3"/>
        <v>0.10605391073795745</v>
      </c>
      <c r="N55" s="12">
        <f t="shared" si="3"/>
        <v>6.6283694211224042E-2</v>
      </c>
      <c r="O55" s="12">
        <f t="shared" si="3"/>
        <v>4.4189129474159405E-3</v>
      </c>
      <c r="P55" s="12">
        <f t="shared" si="3"/>
        <v>8.8378258948298719E-2</v>
      </c>
      <c r="Q55" s="12">
        <f t="shared" si="3"/>
        <v>7.5121520106053413E-2</v>
      </c>
      <c r="R55" s="12">
        <f t="shared" si="3"/>
        <v>3.5351303579319988E-2</v>
      </c>
      <c r="S55" s="12">
        <f t="shared" si="3"/>
        <v>0.12814847547503214</v>
      </c>
      <c r="T55" s="12">
        <f t="shared" si="3"/>
        <v>7.5121520106053413E-2</v>
      </c>
      <c r="U55" s="12">
        <f t="shared" si="3"/>
        <v>2.2094564737077192E-2</v>
      </c>
      <c r="V55" s="12">
        <f t="shared" si="3"/>
        <v>8.8378258948298719E-2</v>
      </c>
      <c r="W55" s="12">
        <f t="shared" si="3"/>
        <v>0.10163499779054153</v>
      </c>
      <c r="X55" s="12">
        <f t="shared" si="3"/>
        <v>6.6283694211224042E-2</v>
      </c>
      <c r="Y55" s="12">
        <f t="shared" si="3"/>
        <v>0.11489173663278933</v>
      </c>
      <c r="Z55" s="12">
        <f t="shared" si="3"/>
        <v>7.0702607158639977E-2</v>
      </c>
      <c r="AA55" s="12">
        <f t="shared" si="3"/>
        <v>-1.7675651789663762E-2</v>
      </c>
      <c r="AB55" s="12">
        <f t="shared" si="3"/>
        <v>9.7216084843130601E-2</v>
      </c>
      <c r="AC55" s="12">
        <f t="shared" si="3"/>
        <v>0.11931064958020277</v>
      </c>
      <c r="AD55" s="12">
        <f t="shared" si="3"/>
        <v>0</v>
      </c>
      <c r="AE55" s="12">
        <f t="shared" si="3"/>
        <v>9.2797171895712141E-2</v>
      </c>
      <c r="AF55" s="12">
        <f t="shared" si="3"/>
        <v>4.4189129474149359E-2</v>
      </c>
    </row>
    <row r="56" spans="3:32" x14ac:dyDescent="0.3">
      <c r="E56" s="12">
        <f t="shared" si="4"/>
        <v>0.1988510826336721</v>
      </c>
      <c r="F56" s="12">
        <f t="shared" si="3"/>
        <v>0.13698630136986276</v>
      </c>
      <c r="G56" s="12">
        <f t="shared" si="3"/>
        <v>4.4189129474146846E-3</v>
      </c>
      <c r="H56" s="12">
        <f t="shared" si="3"/>
        <v>0.16791869200176807</v>
      </c>
      <c r="I56" s="12">
        <f t="shared" si="3"/>
        <v>1.7675651789659994E-2</v>
      </c>
      <c r="J56" s="12">
        <f t="shared" si="3"/>
        <v>3.9770216526733418E-2</v>
      </c>
      <c r="K56" s="12">
        <f t="shared" si="3"/>
        <v>8.3959346000884033E-2</v>
      </c>
      <c r="L56" s="12">
        <f t="shared" si="3"/>
        <v>0</v>
      </c>
      <c r="M56" s="12">
        <f t="shared" si="3"/>
        <v>7.0702607158638728E-2</v>
      </c>
      <c r="N56" s="12">
        <f t="shared" si="3"/>
        <v>-1.3256738842244055E-2</v>
      </c>
      <c r="O56" s="12">
        <f t="shared" si="3"/>
        <v>8.8378258948293691E-3</v>
      </c>
      <c r="P56" s="12">
        <f t="shared" si="3"/>
        <v>4.4189129474146846E-3</v>
      </c>
      <c r="Q56" s="12">
        <f t="shared" si="3"/>
        <v>6.6283694211224042E-2</v>
      </c>
      <c r="R56" s="12">
        <f t="shared" si="3"/>
        <v>6.6283694211224042E-2</v>
      </c>
      <c r="S56" s="12">
        <f t="shared" si="3"/>
        <v>0.22094564737074682</v>
      </c>
      <c r="T56" s="12">
        <f t="shared" si="3"/>
        <v>0.10605391073795871</v>
      </c>
      <c r="U56" s="12">
        <f t="shared" si="3"/>
        <v>6.1864781263809357E-2</v>
      </c>
      <c r="V56" s="12">
        <f t="shared" si="3"/>
        <v>0.15908086610693745</v>
      </c>
      <c r="W56" s="12">
        <f t="shared" si="3"/>
        <v>-3.5351303579318732E-2</v>
      </c>
      <c r="X56" s="12">
        <f t="shared" si="3"/>
        <v>3.093239063190405E-2</v>
      </c>
      <c r="Y56" s="12">
        <f t="shared" si="3"/>
        <v>4.4189129474149359E-2</v>
      </c>
      <c r="Z56" s="12">
        <f t="shared" si="3"/>
        <v>3.5351303579319988E-2</v>
      </c>
      <c r="AA56" s="12">
        <f t="shared" si="3"/>
        <v>3.093239063190405E-2</v>
      </c>
      <c r="AB56" s="12">
        <f t="shared" si="3"/>
        <v>0</v>
      </c>
      <c r="AC56" s="12">
        <f t="shared" si="3"/>
        <v>4.4189129474146846E-3</v>
      </c>
      <c r="AD56" s="12">
        <f t="shared" si="3"/>
        <v>-8.8378258948293691E-3</v>
      </c>
      <c r="AE56" s="12">
        <f t="shared" si="3"/>
        <v>-8.8378258948306251E-3</v>
      </c>
      <c r="AF56" s="12">
        <f t="shared" si="3"/>
        <v>4.8608042421565301E-2</v>
      </c>
    </row>
    <row r="57" spans="3:32" x14ac:dyDescent="0.3">
      <c r="E57" s="12">
        <f>((E47-D47)/2263)*100</f>
        <v>4.4189129474149359E-2</v>
      </c>
      <c r="F57" s="12">
        <f t="shared" ref="F57:AF57" si="5">((F47-E47)/2263)*100</f>
        <v>-7.0702607158639977E-2</v>
      </c>
      <c r="G57" s="12">
        <f t="shared" si="5"/>
        <v>9.7216084843130601E-2</v>
      </c>
      <c r="H57" s="12">
        <f t="shared" si="5"/>
        <v>0.29606716747679768</v>
      </c>
      <c r="I57" s="12">
        <f t="shared" si="5"/>
        <v>3.0932390631906559E-2</v>
      </c>
      <c r="J57" s="12">
        <f t="shared" si="5"/>
        <v>8.8378258948298719E-2</v>
      </c>
      <c r="K57" s="12">
        <f t="shared" si="5"/>
        <v>5.744586831639216E-2</v>
      </c>
      <c r="L57" s="12">
        <f t="shared" si="5"/>
        <v>0</v>
      </c>
      <c r="M57" s="12">
        <f t="shared" si="5"/>
        <v>6.6283694211224042E-2</v>
      </c>
      <c r="N57" s="12">
        <f t="shared" si="5"/>
        <v>9.7216084843130601E-2</v>
      </c>
      <c r="O57" s="12">
        <f t="shared" si="5"/>
        <v>4.8608042421562789E-2</v>
      </c>
      <c r="P57" s="12">
        <f t="shared" si="5"/>
        <v>5.3026955368978723E-2</v>
      </c>
      <c r="Q57" s="12">
        <f t="shared" si="5"/>
        <v>9.7216084843130601E-2</v>
      </c>
      <c r="R57" s="12">
        <f t="shared" si="5"/>
        <v>0.15908086610693617</v>
      </c>
      <c r="S57" s="12">
        <f t="shared" si="5"/>
        <v>0.11489173663278933</v>
      </c>
      <c r="T57" s="12">
        <f t="shared" si="5"/>
        <v>1.767565178966125E-2</v>
      </c>
      <c r="U57" s="12">
        <f t="shared" si="5"/>
        <v>7.0702607158637465E-2</v>
      </c>
      <c r="V57" s="12">
        <f t="shared" si="5"/>
        <v>4.4189129474146847E-2</v>
      </c>
      <c r="W57" s="12">
        <f t="shared" si="5"/>
        <v>9.7216084843130601E-2</v>
      </c>
      <c r="X57" s="12">
        <f t="shared" si="5"/>
        <v>3.0932390631906559E-2</v>
      </c>
      <c r="Y57" s="12">
        <f t="shared" si="5"/>
        <v>9.2797171895709629E-2</v>
      </c>
      <c r="Z57" s="12">
        <f t="shared" si="5"/>
        <v>0.11489173663278933</v>
      </c>
      <c r="AA57" s="12">
        <f t="shared" si="5"/>
        <v>0.15466195315952277</v>
      </c>
      <c r="AB57" s="12">
        <f t="shared" si="5"/>
        <v>0.17675651789659744</v>
      </c>
      <c r="AC57" s="12">
        <f t="shared" si="5"/>
        <v>0.1988510826336721</v>
      </c>
      <c r="AD57" s="12">
        <f t="shared" si="5"/>
        <v>0</v>
      </c>
      <c r="AE57" s="12">
        <f t="shared" si="5"/>
        <v>0.1590808661069387</v>
      </c>
      <c r="AF57" s="12">
        <f t="shared" si="5"/>
        <v>8.3959346000882784E-2</v>
      </c>
    </row>
    <row r="58" spans="3:32" x14ac:dyDescent="0.3">
      <c r="E58" s="12">
        <f t="shared" si="4"/>
        <v>0.14140521431727746</v>
      </c>
      <c r="F58" s="12">
        <f t="shared" si="3"/>
        <v>4.8608042421564045E-2</v>
      </c>
      <c r="G58" s="12">
        <f t="shared" si="3"/>
        <v>1.7675651789659994E-2</v>
      </c>
      <c r="H58" s="12">
        <f t="shared" si="3"/>
        <v>0.10163499779054404</v>
      </c>
      <c r="I58" s="12">
        <f t="shared" si="3"/>
        <v>7.9540433053468085E-2</v>
      </c>
      <c r="J58" s="12">
        <f t="shared" si="3"/>
        <v>0.10605391073795871</v>
      </c>
      <c r="K58" s="12">
        <f t="shared" si="3"/>
        <v>3.9770216526734674E-2</v>
      </c>
      <c r="L58" s="12">
        <f t="shared" si="3"/>
        <v>0</v>
      </c>
      <c r="M58" s="12">
        <f t="shared" si="3"/>
        <v>7.5121520106053413E-2</v>
      </c>
      <c r="N58" s="12">
        <f t="shared" si="3"/>
        <v>-3.9770216526733418E-2</v>
      </c>
      <c r="O58" s="12">
        <f t="shared" si="3"/>
        <v>3.9770216526733418E-2</v>
      </c>
      <c r="P58" s="12">
        <f t="shared" si="3"/>
        <v>3.5351303579319988E-2</v>
      </c>
      <c r="Q58" s="12">
        <f t="shared" si="3"/>
        <v>1.7675651789659994E-2</v>
      </c>
      <c r="R58" s="12">
        <f t="shared" si="3"/>
        <v>4.4189129474149359E-2</v>
      </c>
      <c r="S58" s="12">
        <f t="shared" si="3"/>
        <v>0.2076889085285015</v>
      </c>
      <c r="T58" s="12">
        <f t="shared" si="3"/>
        <v>1.7675651789659994E-2</v>
      </c>
      <c r="U58" s="12">
        <f t="shared" si="3"/>
        <v>-8.3959346000884033E-2</v>
      </c>
      <c r="V58" s="12">
        <f t="shared" si="3"/>
        <v>2.209456473707468E-2</v>
      </c>
      <c r="W58" s="12">
        <f t="shared" si="3"/>
        <v>1.3256738842245311E-2</v>
      </c>
      <c r="X58" s="12">
        <f t="shared" si="3"/>
        <v>1.7675651789659994E-2</v>
      </c>
      <c r="Y58" s="12">
        <f t="shared" si="3"/>
        <v>2.6513477684489362E-2</v>
      </c>
      <c r="Z58" s="12">
        <f t="shared" si="3"/>
        <v>4.4189129474146846E-3</v>
      </c>
      <c r="AA58" s="12">
        <f t="shared" si="3"/>
        <v>1.7675651789659994E-2</v>
      </c>
      <c r="AB58" s="12">
        <f t="shared" si="3"/>
        <v>8.8378258948293691E-3</v>
      </c>
      <c r="AC58" s="12">
        <f t="shared" si="3"/>
        <v>2.6513477684489362E-2</v>
      </c>
      <c r="AD58" s="12">
        <f t="shared" si="3"/>
        <v>0</v>
      </c>
      <c r="AE58" s="12">
        <f t="shared" si="3"/>
        <v>1.3256738842245311E-2</v>
      </c>
      <c r="AF58" s="12">
        <f t="shared" si="3"/>
        <v>1.3256738842245311E-2</v>
      </c>
    </row>
    <row r="59" spans="3:32" x14ac:dyDescent="0.3">
      <c r="E59" s="12">
        <f t="shared" si="4"/>
        <v>8.3959346000884033E-2</v>
      </c>
      <c r="F59" s="12">
        <f t="shared" si="3"/>
        <v>4.8608042421564045E-2</v>
      </c>
      <c r="G59" s="12">
        <f t="shared" si="3"/>
        <v>2.6513477684489362E-2</v>
      </c>
      <c r="H59" s="12">
        <f t="shared" si="3"/>
        <v>0.11489173663278933</v>
      </c>
      <c r="I59" s="12">
        <f t="shared" si="3"/>
        <v>-3.9770216526734674E-2</v>
      </c>
      <c r="J59" s="12">
        <f t="shared" si="3"/>
        <v>1.7675651789659994E-2</v>
      </c>
      <c r="K59" s="12">
        <f t="shared" si="3"/>
        <v>0.10163499779054277</v>
      </c>
      <c r="L59" s="12">
        <f t="shared" si="3"/>
        <v>4.4189129474146846E-3</v>
      </c>
      <c r="M59" s="12">
        <f t="shared" si="3"/>
        <v>3.9770216526734674E-2</v>
      </c>
      <c r="N59" s="12">
        <f t="shared" si="3"/>
        <v>5.3026955368979986E-2</v>
      </c>
      <c r="O59" s="12">
        <f t="shared" si="3"/>
        <v>3.5351303579318732E-2</v>
      </c>
      <c r="P59" s="12">
        <f t="shared" si="3"/>
        <v>2.6513477684489362E-2</v>
      </c>
      <c r="Q59" s="12">
        <f t="shared" si="3"/>
        <v>3.9770216526734674E-2</v>
      </c>
      <c r="R59" s="12">
        <f t="shared" si="3"/>
        <v>5.3026955368979986E-2</v>
      </c>
      <c r="S59" s="12">
        <f t="shared" si="3"/>
        <v>4.8608042421564045E-2</v>
      </c>
      <c r="T59" s="12">
        <f t="shared" si="3"/>
        <v>3.093239063190405E-2</v>
      </c>
      <c r="U59" s="12">
        <f t="shared" si="3"/>
        <v>3.0932390631905303E-2</v>
      </c>
      <c r="V59" s="12">
        <f t="shared" si="3"/>
        <v>2.209456473707468E-2</v>
      </c>
      <c r="W59" s="12">
        <f t="shared" si="3"/>
        <v>2.6513477684489362E-2</v>
      </c>
      <c r="X59" s="12">
        <f t="shared" si="3"/>
        <v>3.093239063190405E-2</v>
      </c>
      <c r="Y59" s="12">
        <f t="shared" si="3"/>
        <v>2.6513477684489362E-2</v>
      </c>
      <c r="Z59" s="12">
        <f t="shared" si="3"/>
        <v>1.3256738842245311E-2</v>
      </c>
      <c r="AA59" s="12">
        <f t="shared" si="3"/>
        <v>1.7675651789659994E-2</v>
      </c>
      <c r="AB59" s="12">
        <f t="shared" si="3"/>
        <v>2.6513477684489362E-2</v>
      </c>
      <c r="AC59" s="12">
        <f t="shared" si="3"/>
        <v>3.5351303579319988E-2</v>
      </c>
      <c r="AD59" s="12">
        <f t="shared" si="3"/>
        <v>0</v>
      </c>
      <c r="AE59" s="12">
        <f t="shared" si="3"/>
        <v>1.7675651789658738E-2</v>
      </c>
      <c r="AF59" s="12">
        <f t="shared" si="3"/>
        <v>2.209456473707468E-2</v>
      </c>
    </row>
    <row r="60" spans="3:32" x14ac:dyDescent="0.3">
      <c r="E60" s="12">
        <f>((E50-D50)/2263)*100</f>
        <v>1.3256738842245311E-2</v>
      </c>
      <c r="F60" s="12">
        <f t="shared" ref="F60:AF60" si="6">((F50-E50)/2263)*100</f>
        <v>3.093239063190405E-2</v>
      </c>
      <c r="G60" s="12">
        <f t="shared" si="6"/>
        <v>4.4189129474159405E-3</v>
      </c>
      <c r="H60" s="12">
        <f t="shared" si="6"/>
        <v>3.9770216526733418E-2</v>
      </c>
      <c r="I60" s="12">
        <f t="shared" si="6"/>
        <v>2.209456473707468E-2</v>
      </c>
      <c r="J60" s="12">
        <f t="shared" si="6"/>
        <v>6.6283694211224042E-2</v>
      </c>
      <c r="K60" s="12">
        <f t="shared" si="6"/>
        <v>2.6513477684490621E-2</v>
      </c>
      <c r="L60" s="12">
        <f t="shared" si="6"/>
        <v>-4.4189129474159405E-3</v>
      </c>
      <c r="M60" s="12">
        <f t="shared" si="6"/>
        <v>8.8378258948306251E-3</v>
      </c>
      <c r="N60" s="12">
        <f t="shared" si="6"/>
        <v>1.7675651789659994E-2</v>
      </c>
      <c r="O60" s="12">
        <f t="shared" si="6"/>
        <v>4.4189129474146846E-3</v>
      </c>
      <c r="P60" s="12">
        <f t="shared" si="6"/>
        <v>1.3256738842244055E-2</v>
      </c>
      <c r="Q60" s="12">
        <f t="shared" si="6"/>
        <v>3.0932390631905303E-2</v>
      </c>
      <c r="R60" s="12">
        <f t="shared" si="6"/>
        <v>2.6513477684489362E-2</v>
      </c>
      <c r="S60" s="12">
        <f t="shared" si="6"/>
        <v>3.9770216526734674E-2</v>
      </c>
      <c r="T60" s="12">
        <f t="shared" si="6"/>
        <v>4.4189129474149359E-2</v>
      </c>
      <c r="U60" s="12">
        <f t="shared" si="6"/>
        <v>4.8608042421564045E-2</v>
      </c>
      <c r="V60" s="12">
        <f t="shared" si="6"/>
        <v>0.10605391073795871</v>
      </c>
      <c r="W60" s="12">
        <f t="shared" si="6"/>
        <v>3.9770216526734674E-2</v>
      </c>
      <c r="X60" s="12">
        <f t="shared" si="6"/>
        <v>3.5351303579318732E-2</v>
      </c>
      <c r="Y60" s="12">
        <f t="shared" si="6"/>
        <v>1.3256738842245311E-2</v>
      </c>
      <c r="Z60" s="12">
        <f t="shared" si="6"/>
        <v>1.3256738842244055E-2</v>
      </c>
      <c r="AA60" s="12">
        <f t="shared" si="6"/>
        <v>1.7675651789659994E-2</v>
      </c>
      <c r="AB60" s="12">
        <f t="shared" si="6"/>
        <v>8.8378258948306251E-3</v>
      </c>
      <c r="AC60" s="12">
        <f t="shared" si="6"/>
        <v>3.093239063190405E-2</v>
      </c>
      <c r="AD60" s="12">
        <f t="shared" si="6"/>
        <v>0</v>
      </c>
      <c r="AE60" s="12">
        <f t="shared" si="6"/>
        <v>6.1864781263809357E-2</v>
      </c>
      <c r="AF60" s="12">
        <f t="shared" si="6"/>
        <v>3.093239063190405E-2</v>
      </c>
    </row>
    <row r="61" spans="3:32" x14ac:dyDescent="0.3">
      <c r="E61" s="12">
        <f t="shared" si="4"/>
        <v>6.6283694211224042E-2</v>
      </c>
      <c r="F61" s="12">
        <f t="shared" si="3"/>
        <v>1.7675651789659994E-2</v>
      </c>
      <c r="G61" s="12">
        <f t="shared" si="3"/>
        <v>2.6513477684489362E-2</v>
      </c>
      <c r="H61" s="12">
        <f t="shared" si="3"/>
        <v>0.10605391073795871</v>
      </c>
      <c r="I61" s="12">
        <f t="shared" si="3"/>
        <v>3.5351303579318732E-2</v>
      </c>
      <c r="J61" s="12">
        <f t="shared" si="3"/>
        <v>6.1864781263809357E-2</v>
      </c>
      <c r="K61" s="12">
        <f t="shared" si="3"/>
        <v>4.4189129474149359E-2</v>
      </c>
      <c r="L61" s="12">
        <f t="shared" si="3"/>
        <v>0</v>
      </c>
      <c r="M61" s="12">
        <f t="shared" si="3"/>
        <v>4.4189129474149359E-2</v>
      </c>
      <c r="N61" s="12">
        <f t="shared" si="3"/>
        <v>1.7675651789659994E-2</v>
      </c>
      <c r="O61" s="12">
        <f t="shared" si="3"/>
        <v>2.6513477684489362E-2</v>
      </c>
      <c r="P61" s="12">
        <f t="shared" si="3"/>
        <v>3.093239063190405E-2</v>
      </c>
      <c r="Q61" s="12">
        <f t="shared" si="3"/>
        <v>3.5351303579319988E-2</v>
      </c>
      <c r="R61" s="12">
        <f t="shared" si="3"/>
        <v>4.8608042421564045E-2</v>
      </c>
      <c r="S61" s="12">
        <f t="shared" si="3"/>
        <v>9.7216084843129338E-2</v>
      </c>
      <c r="T61" s="12">
        <f t="shared" si="3"/>
        <v>3.093239063190405E-2</v>
      </c>
      <c r="U61" s="12">
        <f t="shared" si="3"/>
        <v>0</v>
      </c>
      <c r="V61" s="12">
        <f t="shared" si="3"/>
        <v>3.9770216526734674E-2</v>
      </c>
      <c r="W61" s="12">
        <f t="shared" si="3"/>
        <v>3.093239063190405E-2</v>
      </c>
      <c r="X61" s="12">
        <f t="shared" si="3"/>
        <v>2.6513477684489362E-2</v>
      </c>
      <c r="Y61" s="12">
        <f t="shared" si="3"/>
        <v>3.5351303579319988E-2</v>
      </c>
      <c r="Z61" s="12">
        <f t="shared" si="3"/>
        <v>2.6513477684489362E-2</v>
      </c>
      <c r="AA61" s="12">
        <f t="shared" si="3"/>
        <v>3.9770216526734674E-2</v>
      </c>
      <c r="AB61" s="12">
        <f t="shared" si="3"/>
        <v>3.5351303579319988E-2</v>
      </c>
      <c r="AC61" s="12">
        <f t="shared" si="3"/>
        <v>5.7445868316393409E-2</v>
      </c>
      <c r="AD61" s="12">
        <f t="shared" si="3"/>
        <v>0</v>
      </c>
      <c r="AE61" s="12">
        <f t="shared" si="3"/>
        <v>3.9770216526734674E-2</v>
      </c>
      <c r="AF61" s="12">
        <f t="shared" si="3"/>
        <v>3.093239063190405E-2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2248B-A7D3-403A-83CC-255FA30CE07F}">
  <dimension ref="A1:M56"/>
  <sheetViews>
    <sheetView topLeftCell="A28" workbookViewId="0">
      <selection activeCell="C42" sqref="C42"/>
    </sheetView>
  </sheetViews>
  <sheetFormatPr defaultRowHeight="14.4" x14ac:dyDescent="0.3"/>
  <cols>
    <col min="1" max="1" width="30.44140625" bestFit="1" customWidth="1"/>
    <col min="2" max="2" width="26.33203125" style="86" bestFit="1" customWidth="1"/>
    <col min="3" max="9" width="9.6640625" bestFit="1" customWidth="1"/>
    <col min="10" max="10" width="12" bestFit="1" customWidth="1"/>
    <col min="11" max="12" width="9.6640625" bestFit="1" customWidth="1"/>
    <col min="13" max="13" width="7.44140625" bestFit="1" customWidth="1"/>
  </cols>
  <sheetData>
    <row r="1" spans="1:13" s="2" customFormat="1" x14ac:dyDescent="0.3">
      <c r="A1" s="85"/>
      <c r="B1" s="82" t="s">
        <v>114</v>
      </c>
      <c r="C1" s="81">
        <v>41395</v>
      </c>
      <c r="D1" s="81">
        <v>41760</v>
      </c>
      <c r="E1" s="81">
        <v>42125</v>
      </c>
      <c r="F1" s="81">
        <v>42491</v>
      </c>
      <c r="G1" s="81">
        <v>42856</v>
      </c>
      <c r="H1" s="81">
        <v>43221</v>
      </c>
      <c r="I1" s="81">
        <v>43586</v>
      </c>
      <c r="J1" s="81">
        <v>43952</v>
      </c>
      <c r="K1" s="81">
        <v>44317</v>
      </c>
      <c r="L1" s="81">
        <v>44682</v>
      </c>
      <c r="M1" s="81">
        <v>45047</v>
      </c>
    </row>
    <row r="2" spans="1:13" x14ac:dyDescent="0.3">
      <c r="A2" s="61" t="s">
        <v>3</v>
      </c>
      <c r="B2" s="83" t="str">
        <f>VLOOKUP(A2,Categories!$A$19:$B$44,2,0)</f>
        <v>Food and beverages</v>
      </c>
      <c r="C2">
        <v>112.3</v>
      </c>
      <c r="D2">
        <v>121.1</v>
      </c>
      <c r="E2">
        <v>123.6</v>
      </c>
      <c r="F2">
        <v>126.8</v>
      </c>
      <c r="G2">
        <v>132.9</v>
      </c>
      <c r="H2">
        <v>136.6</v>
      </c>
      <c r="I2">
        <v>138.30000000000001</v>
      </c>
      <c r="J2" s="12">
        <v>145.72500000000002</v>
      </c>
      <c r="K2">
        <v>146.30000000000001</v>
      </c>
      <c r="L2">
        <v>154.1</v>
      </c>
      <c r="M2">
        <v>173.7</v>
      </c>
    </row>
    <row r="3" spans="1:13" x14ac:dyDescent="0.3">
      <c r="A3" s="61" t="s">
        <v>4</v>
      </c>
      <c r="B3" s="83" t="str">
        <f>VLOOKUP(A3,Categories!$A$19:$B$44,2,0)</f>
        <v>Food and beverages</v>
      </c>
      <c r="C3">
        <v>111.3</v>
      </c>
      <c r="D3">
        <v>121.6</v>
      </c>
      <c r="E3">
        <v>128</v>
      </c>
      <c r="F3">
        <v>139.1</v>
      </c>
      <c r="G3">
        <v>141.6</v>
      </c>
      <c r="H3">
        <v>146.6</v>
      </c>
      <c r="I3">
        <v>158.5</v>
      </c>
      <c r="J3" s="12">
        <v>167.29999999999998</v>
      </c>
      <c r="K3">
        <v>200.5</v>
      </c>
      <c r="L3">
        <v>217</v>
      </c>
      <c r="M3">
        <v>214.3</v>
      </c>
    </row>
    <row r="4" spans="1:13" x14ac:dyDescent="0.3">
      <c r="A4" s="61" t="s">
        <v>5</v>
      </c>
      <c r="B4" s="83" t="str">
        <f>VLOOKUP(A4,Categories!$A$19:$B$44,2,0)</f>
        <v>Food and beverages</v>
      </c>
      <c r="C4">
        <v>104.7</v>
      </c>
      <c r="D4">
        <v>115.9</v>
      </c>
      <c r="E4">
        <v>115</v>
      </c>
      <c r="F4">
        <v>125.4</v>
      </c>
      <c r="G4">
        <v>126.3</v>
      </c>
      <c r="H4">
        <v>133.6</v>
      </c>
      <c r="I4">
        <v>136</v>
      </c>
      <c r="J4" s="12">
        <v>150.90000000000003</v>
      </c>
      <c r="K4">
        <v>170.3</v>
      </c>
      <c r="L4">
        <v>162.4</v>
      </c>
      <c r="M4">
        <v>173.2</v>
      </c>
    </row>
    <row r="5" spans="1:13" x14ac:dyDescent="0.3">
      <c r="A5" s="61" t="s">
        <v>6</v>
      </c>
      <c r="B5" s="83" t="str">
        <f>VLOOKUP(A5,Categories!$A$19:$B$44,2,0)</f>
        <v>Food and beverages</v>
      </c>
      <c r="C5">
        <v>106.8</v>
      </c>
      <c r="D5">
        <v>118.4</v>
      </c>
      <c r="E5">
        <v>127.3</v>
      </c>
      <c r="F5">
        <v>131.69999999999999</v>
      </c>
      <c r="G5">
        <v>137.69999999999999</v>
      </c>
      <c r="H5">
        <v>142.1</v>
      </c>
      <c r="I5">
        <v>142.5</v>
      </c>
      <c r="J5" s="12">
        <v>152</v>
      </c>
      <c r="K5">
        <v>156.1</v>
      </c>
      <c r="L5">
        <v>164.9</v>
      </c>
      <c r="M5">
        <v>179.5</v>
      </c>
    </row>
    <row r="6" spans="1:13" x14ac:dyDescent="0.3">
      <c r="A6" s="61" t="s">
        <v>7</v>
      </c>
      <c r="B6" s="83" t="str">
        <f>VLOOKUP(A6,Categories!$A$19:$B$44,2,0)</f>
        <v>Food and beverages</v>
      </c>
      <c r="C6">
        <v>103.9</v>
      </c>
      <c r="D6">
        <v>107.7</v>
      </c>
      <c r="E6">
        <v>109.8</v>
      </c>
      <c r="F6">
        <v>115</v>
      </c>
      <c r="G6">
        <v>118.1</v>
      </c>
      <c r="H6">
        <v>121</v>
      </c>
      <c r="I6">
        <v>122</v>
      </c>
      <c r="J6" s="12">
        <v>131.9</v>
      </c>
      <c r="K6">
        <v>178.7</v>
      </c>
      <c r="L6">
        <v>202.4</v>
      </c>
      <c r="M6">
        <v>170</v>
      </c>
    </row>
    <row r="7" spans="1:13" x14ac:dyDescent="0.3">
      <c r="A7" s="61" t="s">
        <v>8</v>
      </c>
      <c r="B7" s="83" t="str">
        <f>VLOOKUP(A7,Categories!$A$19:$B$44,2,0)</f>
        <v>Food and beverages</v>
      </c>
      <c r="C7">
        <v>109.3</v>
      </c>
      <c r="D7">
        <v>127.7</v>
      </c>
      <c r="E7">
        <v>132.6</v>
      </c>
      <c r="F7">
        <v>136</v>
      </c>
      <c r="G7">
        <v>137.9</v>
      </c>
      <c r="H7">
        <v>154.6</v>
      </c>
      <c r="I7">
        <v>146.5</v>
      </c>
      <c r="J7" s="12">
        <v>144.35</v>
      </c>
      <c r="K7">
        <v>167.1</v>
      </c>
      <c r="L7">
        <v>171</v>
      </c>
      <c r="M7">
        <v>172.2</v>
      </c>
    </row>
    <row r="8" spans="1:13" x14ac:dyDescent="0.3">
      <c r="A8" s="61" t="s">
        <v>9</v>
      </c>
      <c r="B8" s="83" t="str">
        <f>VLOOKUP(A8,Categories!$A$19:$B$44,2,0)</f>
        <v>Food and beverages</v>
      </c>
      <c r="C8">
        <v>112.9</v>
      </c>
      <c r="D8">
        <v>125</v>
      </c>
      <c r="E8">
        <v>130.9</v>
      </c>
      <c r="F8">
        <v>145.1</v>
      </c>
      <c r="G8">
        <v>125.6</v>
      </c>
      <c r="H8">
        <v>135.6</v>
      </c>
      <c r="I8">
        <v>143</v>
      </c>
      <c r="J8" s="12">
        <v>173.4</v>
      </c>
      <c r="K8">
        <v>147.9</v>
      </c>
      <c r="L8">
        <v>174.9</v>
      </c>
      <c r="M8">
        <v>161</v>
      </c>
    </row>
    <row r="9" spans="1:13" x14ac:dyDescent="0.3">
      <c r="A9" s="61" t="s">
        <v>10</v>
      </c>
      <c r="B9" s="83" t="str">
        <f>VLOOKUP(A9,Categories!$A$19:$B$44,2,0)</f>
        <v>Food and beverages</v>
      </c>
      <c r="C9">
        <v>105.8</v>
      </c>
      <c r="D9">
        <v>111.9</v>
      </c>
      <c r="E9">
        <v>130.5</v>
      </c>
      <c r="F9">
        <v>171.7</v>
      </c>
      <c r="G9">
        <v>138.30000000000001</v>
      </c>
      <c r="H9">
        <v>122.3</v>
      </c>
      <c r="I9">
        <v>124.9</v>
      </c>
      <c r="J9" s="12">
        <v>143.25</v>
      </c>
      <c r="K9">
        <v>165.4</v>
      </c>
      <c r="L9">
        <v>164.7</v>
      </c>
      <c r="M9">
        <v>175.6</v>
      </c>
    </row>
    <row r="10" spans="1:13" x14ac:dyDescent="0.3">
      <c r="A10" s="61" t="s">
        <v>11</v>
      </c>
      <c r="B10" s="83" t="str">
        <f>VLOOKUP(A10,Categories!$A$19:$B$44,2,0)</f>
        <v>Food and beverages</v>
      </c>
      <c r="C10">
        <v>103.1</v>
      </c>
      <c r="D10">
        <v>102.8</v>
      </c>
      <c r="E10">
        <v>95.3</v>
      </c>
      <c r="F10">
        <v>108.7</v>
      </c>
      <c r="G10">
        <v>119.4</v>
      </c>
      <c r="H10">
        <v>109.6</v>
      </c>
      <c r="I10">
        <v>109.9</v>
      </c>
      <c r="J10" s="12">
        <v>115.3</v>
      </c>
      <c r="K10">
        <v>114.8</v>
      </c>
      <c r="L10">
        <v>119.7</v>
      </c>
      <c r="M10">
        <v>122.7</v>
      </c>
    </row>
    <row r="11" spans="1:13" x14ac:dyDescent="0.3">
      <c r="A11" s="61" t="s">
        <v>12</v>
      </c>
      <c r="B11" s="83" t="str">
        <f>VLOOKUP(A11,Categories!$A$19:$B$44,2,0)</f>
        <v>Food and beverages</v>
      </c>
      <c r="C11">
        <v>104.3</v>
      </c>
      <c r="D11">
        <v>113.4</v>
      </c>
      <c r="E11">
        <v>123.4</v>
      </c>
      <c r="F11">
        <v>135.30000000000001</v>
      </c>
      <c r="G11">
        <v>136</v>
      </c>
      <c r="H11">
        <v>138.1</v>
      </c>
      <c r="I11">
        <v>139.9</v>
      </c>
      <c r="J11" s="12">
        <v>153.29999999999998</v>
      </c>
      <c r="K11">
        <v>168.2</v>
      </c>
      <c r="L11">
        <v>184.9</v>
      </c>
      <c r="M11">
        <v>218</v>
      </c>
    </row>
    <row r="12" spans="1:13" x14ac:dyDescent="0.3">
      <c r="A12" s="61" t="s">
        <v>13</v>
      </c>
      <c r="B12" s="83" t="str">
        <f>VLOOKUP(A12,Categories!$A$19:$B$44,2,0)</f>
        <v>Food and beverages</v>
      </c>
      <c r="C12">
        <v>108.1</v>
      </c>
      <c r="D12">
        <v>113.7</v>
      </c>
      <c r="E12">
        <v>119.2</v>
      </c>
      <c r="F12">
        <v>124.2</v>
      </c>
      <c r="G12">
        <v>127.6</v>
      </c>
      <c r="H12">
        <v>129.9</v>
      </c>
      <c r="I12">
        <v>134</v>
      </c>
      <c r="J12" s="12">
        <v>136.52500000000001</v>
      </c>
      <c r="K12">
        <v>159.30000000000001</v>
      </c>
      <c r="L12">
        <v>167.1</v>
      </c>
      <c r="M12">
        <v>173.4</v>
      </c>
    </row>
    <row r="13" spans="1:13" x14ac:dyDescent="0.3">
      <c r="A13" s="61" t="s">
        <v>14</v>
      </c>
      <c r="B13" s="83" t="str">
        <f>VLOOKUP(A13,Categories!$A$19:$B$44,2,0)</f>
        <v>Food and beverages</v>
      </c>
      <c r="C13">
        <v>110.5</v>
      </c>
      <c r="D13">
        <v>120.4</v>
      </c>
      <c r="E13">
        <v>129.80000000000001</v>
      </c>
      <c r="F13">
        <v>137.4</v>
      </c>
      <c r="G13">
        <v>144.5</v>
      </c>
      <c r="H13">
        <v>151.69999999999999</v>
      </c>
      <c r="I13">
        <v>155.5</v>
      </c>
      <c r="J13" s="12">
        <v>159.1</v>
      </c>
      <c r="K13">
        <v>170.4</v>
      </c>
      <c r="L13">
        <v>182.5</v>
      </c>
      <c r="M13">
        <v>194.2</v>
      </c>
    </row>
    <row r="14" spans="1:13" x14ac:dyDescent="0.3">
      <c r="A14" s="61" t="s">
        <v>15</v>
      </c>
      <c r="B14" s="83" t="str">
        <f>VLOOKUP(A14,Categories!$A$19:$B$44,2,0)</f>
        <v>Food and beverages</v>
      </c>
      <c r="C14">
        <v>109.2</v>
      </c>
      <c r="D14">
        <v>118.9</v>
      </c>
      <c r="E14">
        <v>125</v>
      </c>
      <c r="F14">
        <v>134</v>
      </c>
      <c r="G14">
        <v>133.69999999999999</v>
      </c>
      <c r="H14">
        <v>138.1</v>
      </c>
      <c r="I14">
        <v>140.9</v>
      </c>
      <c r="J14" s="12">
        <v>150.96666666666667</v>
      </c>
      <c r="K14">
        <v>160.69999999999999</v>
      </c>
      <c r="L14">
        <v>173.3</v>
      </c>
      <c r="M14">
        <v>179.1</v>
      </c>
    </row>
    <row r="15" spans="1:13" x14ac:dyDescent="0.3">
      <c r="A15" s="61" t="s">
        <v>16</v>
      </c>
      <c r="B15" s="83" t="str">
        <f>VLOOKUP(A15,Categories!$A$19:$B$44,2,0)</f>
        <v>Food and beverages</v>
      </c>
      <c r="C15">
        <v>108.6</v>
      </c>
      <c r="D15">
        <v>116.8</v>
      </c>
      <c r="E15">
        <v>127.9</v>
      </c>
      <c r="F15">
        <v>137.69999999999999</v>
      </c>
      <c r="G15">
        <v>146.19999999999999</v>
      </c>
      <c r="H15">
        <v>157.9</v>
      </c>
      <c r="I15">
        <v>164.1</v>
      </c>
      <c r="J15" s="12">
        <v>170.16666666666666</v>
      </c>
      <c r="K15">
        <v>191.9</v>
      </c>
      <c r="L15">
        <v>194.1</v>
      </c>
      <c r="M15">
        <v>201</v>
      </c>
    </row>
    <row r="16" spans="1:13" x14ac:dyDescent="0.3">
      <c r="A16" s="61" t="s">
        <v>17</v>
      </c>
      <c r="B16" s="83" t="str">
        <f>VLOOKUP(A16,Categories!$A$19:$B$44,2,0)</f>
        <v>Apparel/Clothing</v>
      </c>
      <c r="C16">
        <v>108.7</v>
      </c>
      <c r="D16">
        <v>118</v>
      </c>
      <c r="E16">
        <v>125.4</v>
      </c>
      <c r="F16">
        <v>132.19999999999999</v>
      </c>
      <c r="G16">
        <v>138.19999999999999</v>
      </c>
      <c r="H16">
        <v>146</v>
      </c>
      <c r="I16">
        <v>148.4</v>
      </c>
      <c r="J16" s="12">
        <v>150.83333333333334</v>
      </c>
      <c r="K16">
        <v>161.80000000000001</v>
      </c>
      <c r="L16">
        <v>175.6</v>
      </c>
      <c r="M16">
        <v>187.3</v>
      </c>
    </row>
    <row r="17" spans="1:13" x14ac:dyDescent="0.3">
      <c r="A17" s="61" t="s">
        <v>18</v>
      </c>
      <c r="B17" s="83" t="str">
        <f>VLOOKUP(A17,Categories!$A$19:$B$44,2,0)</f>
        <v>Apparel/Clothing</v>
      </c>
      <c r="C17">
        <v>107.4</v>
      </c>
      <c r="D17">
        <v>115.2</v>
      </c>
      <c r="E17">
        <v>121.3</v>
      </c>
      <c r="F17">
        <v>126.8</v>
      </c>
      <c r="G17">
        <v>131.4</v>
      </c>
      <c r="H17">
        <v>137.4</v>
      </c>
      <c r="I17">
        <v>140.4</v>
      </c>
      <c r="J17" s="12">
        <v>141.70000000000002</v>
      </c>
      <c r="K17">
        <v>152.1</v>
      </c>
      <c r="L17">
        <v>168.4</v>
      </c>
      <c r="M17">
        <v>179.7</v>
      </c>
    </row>
    <row r="18" spans="1:13" x14ac:dyDescent="0.3">
      <c r="A18" s="61" t="s">
        <v>19</v>
      </c>
      <c r="B18" s="83" t="str">
        <f>VLOOKUP(A18,Categories!$A$19:$B$44,2,0)</f>
        <v>Apparel/Clothing</v>
      </c>
      <c r="C18">
        <v>108.5</v>
      </c>
      <c r="D18">
        <v>117.6</v>
      </c>
      <c r="E18">
        <v>124.7</v>
      </c>
      <c r="F18">
        <v>131.4</v>
      </c>
      <c r="G18">
        <v>137.19999999999999</v>
      </c>
      <c r="H18">
        <v>144.69999999999999</v>
      </c>
      <c r="I18">
        <v>147.30000000000001</v>
      </c>
      <c r="J18" s="12">
        <v>149.5</v>
      </c>
      <c r="K18">
        <v>160.4</v>
      </c>
      <c r="L18">
        <v>174.6</v>
      </c>
      <c r="M18">
        <v>186.2</v>
      </c>
    </row>
    <row r="19" spans="1:13" x14ac:dyDescent="0.3">
      <c r="A19" s="61" t="s">
        <v>20</v>
      </c>
      <c r="B19" s="83" t="str">
        <f>VLOOKUP(A19,Categories!$A$19:$B$44,2,0)</f>
        <v>Housing</v>
      </c>
      <c r="C19">
        <v>100.5</v>
      </c>
      <c r="D19">
        <v>114.3</v>
      </c>
      <c r="E19">
        <v>119.6</v>
      </c>
      <c r="F19">
        <v>126</v>
      </c>
      <c r="G19">
        <v>132.1</v>
      </c>
      <c r="H19">
        <v>143.19999999999999</v>
      </c>
      <c r="I19">
        <v>150.1</v>
      </c>
      <c r="J19" s="12">
        <v>154.70000000000002</v>
      </c>
      <c r="K19">
        <v>161.6</v>
      </c>
      <c r="L19">
        <v>167.5</v>
      </c>
      <c r="M19">
        <v>175.6</v>
      </c>
    </row>
    <row r="20" spans="1:13" x14ac:dyDescent="0.3">
      <c r="A20" s="61" t="s">
        <v>21</v>
      </c>
      <c r="B20" s="83" t="str">
        <f>VLOOKUP(A20,Categories!$A$19:$B$44,2,0)</f>
        <v>Energy</v>
      </c>
      <c r="C20">
        <v>107.4</v>
      </c>
      <c r="D20">
        <v>112.5</v>
      </c>
      <c r="E20">
        <v>119.2</v>
      </c>
      <c r="F20">
        <v>122.7</v>
      </c>
      <c r="G20">
        <v>129.4</v>
      </c>
      <c r="H20">
        <v>136.9</v>
      </c>
      <c r="I20">
        <v>140.30000000000001</v>
      </c>
      <c r="J20" s="12">
        <v>146.19999999999999</v>
      </c>
      <c r="K20">
        <v>159.4</v>
      </c>
      <c r="L20">
        <v>174.6</v>
      </c>
      <c r="M20">
        <v>182.8</v>
      </c>
    </row>
    <row r="21" spans="1:13" x14ac:dyDescent="0.3">
      <c r="A21" s="61" t="s">
        <v>22</v>
      </c>
      <c r="B21" s="83" t="str">
        <f>VLOOKUP(A21,Categories!$A$19:$B$44,2,0)</f>
        <v>Housing</v>
      </c>
      <c r="C21">
        <v>106.9</v>
      </c>
      <c r="D21">
        <v>114.1</v>
      </c>
      <c r="E21">
        <v>120.2</v>
      </c>
      <c r="F21">
        <v>126</v>
      </c>
      <c r="G21">
        <v>130.9</v>
      </c>
      <c r="H21">
        <v>137.4</v>
      </c>
      <c r="I21">
        <v>143.69999999999999</v>
      </c>
      <c r="J21" s="12">
        <v>146.33333333333334</v>
      </c>
      <c r="K21">
        <v>154.69999999999999</v>
      </c>
      <c r="L21">
        <v>165.2</v>
      </c>
      <c r="M21">
        <v>175.2</v>
      </c>
    </row>
    <row r="22" spans="1:13" x14ac:dyDescent="0.3">
      <c r="A22" s="61" t="s">
        <v>23</v>
      </c>
      <c r="B22" s="83" t="str">
        <f>VLOOKUP(A22,Categories!$A$19:$B$44,2,0)</f>
        <v>Medical Care</v>
      </c>
      <c r="C22">
        <v>105.9</v>
      </c>
      <c r="D22">
        <v>111.8</v>
      </c>
      <c r="E22">
        <v>117.7</v>
      </c>
      <c r="F22">
        <v>123.7</v>
      </c>
      <c r="G22">
        <v>128.4</v>
      </c>
      <c r="H22">
        <v>136</v>
      </c>
      <c r="I22">
        <v>146.9</v>
      </c>
      <c r="J22" s="12">
        <v>151.47499999999999</v>
      </c>
      <c r="K22">
        <v>165.8</v>
      </c>
      <c r="L22">
        <v>174.8</v>
      </c>
      <c r="M22">
        <v>185.7</v>
      </c>
    </row>
    <row r="23" spans="1:13" x14ac:dyDescent="0.3">
      <c r="A23" s="61" t="s">
        <v>24</v>
      </c>
      <c r="B23" s="83" t="str">
        <f>VLOOKUP(A23,Categories!$A$19:$B$44,2,0)</f>
        <v>Transportation</v>
      </c>
      <c r="C23">
        <v>104</v>
      </c>
      <c r="D23">
        <v>111.3</v>
      </c>
      <c r="E23">
        <v>112</v>
      </c>
      <c r="F23">
        <v>112.8</v>
      </c>
      <c r="G23">
        <v>116.7</v>
      </c>
      <c r="H23">
        <v>122.9</v>
      </c>
      <c r="I23">
        <v>124.9</v>
      </c>
      <c r="J23" s="12">
        <v>130.36666666666667</v>
      </c>
      <c r="K23">
        <v>148.9</v>
      </c>
      <c r="L23">
        <v>163</v>
      </c>
      <c r="M23">
        <v>164.8</v>
      </c>
    </row>
    <row r="24" spans="1:13" x14ac:dyDescent="0.3">
      <c r="A24" s="61" t="s">
        <v>25</v>
      </c>
      <c r="B24" s="83" t="str">
        <f>VLOOKUP(A24,Categories!$A$19:$B$44,2,0)</f>
        <v>Recreation</v>
      </c>
      <c r="C24">
        <v>104.8</v>
      </c>
      <c r="D24">
        <v>111.2</v>
      </c>
      <c r="E24">
        <v>116.3</v>
      </c>
      <c r="F24">
        <v>121.5</v>
      </c>
      <c r="G24">
        <v>125.7</v>
      </c>
      <c r="H24">
        <v>131.80000000000001</v>
      </c>
      <c r="I24">
        <v>139.19999999999999</v>
      </c>
      <c r="J24" s="12">
        <v>143.23333333333332</v>
      </c>
      <c r="K24">
        <v>155.80000000000001</v>
      </c>
      <c r="L24">
        <v>165.1</v>
      </c>
      <c r="M24">
        <v>171.2</v>
      </c>
    </row>
    <row r="25" spans="1:13" x14ac:dyDescent="0.3">
      <c r="A25" s="61" t="s">
        <v>26</v>
      </c>
      <c r="B25" s="83" t="str">
        <f>VLOOKUP(A25,Categories!$A$19:$B$44,2,0)</f>
        <v>Education and Communication</v>
      </c>
      <c r="C25">
        <v>105.6</v>
      </c>
      <c r="D25">
        <v>113</v>
      </c>
      <c r="E25">
        <v>121.4</v>
      </c>
      <c r="F25">
        <v>128.5</v>
      </c>
      <c r="G25">
        <v>134.80000000000001</v>
      </c>
      <c r="H25">
        <v>142.1</v>
      </c>
      <c r="I25">
        <v>151.6</v>
      </c>
      <c r="J25" s="12">
        <v>156.13333333333333</v>
      </c>
      <c r="K25">
        <v>161.19999999999999</v>
      </c>
      <c r="L25">
        <v>167.9</v>
      </c>
      <c r="M25">
        <v>177.1</v>
      </c>
    </row>
    <row r="26" spans="1:13" x14ac:dyDescent="0.3">
      <c r="A26" s="61" t="s">
        <v>27</v>
      </c>
      <c r="B26" s="83" t="str">
        <f>VLOOKUP(A26,Categories!$A$19:$B$44,2,0)</f>
        <v>Medical Care</v>
      </c>
      <c r="C26">
        <v>102.3</v>
      </c>
      <c r="D26">
        <v>109.1</v>
      </c>
      <c r="E26">
        <v>112.3</v>
      </c>
      <c r="F26">
        <v>119.2</v>
      </c>
      <c r="G26">
        <v>123</v>
      </c>
      <c r="H26">
        <v>129.9</v>
      </c>
      <c r="I26">
        <v>133.4</v>
      </c>
      <c r="J26" s="12">
        <v>143.63333333333335</v>
      </c>
      <c r="K26">
        <v>158.6</v>
      </c>
      <c r="L26">
        <v>168.4</v>
      </c>
      <c r="M26">
        <v>185.2</v>
      </c>
    </row>
    <row r="27" spans="1:13" x14ac:dyDescent="0.3">
      <c r="A27" s="61" t="s">
        <v>28</v>
      </c>
      <c r="B27" s="83" t="str">
        <f>VLOOKUP(A27,Categories!$A$19:$B$44,2,0)</f>
        <v>Miscellaneous</v>
      </c>
      <c r="C27">
        <v>104.8</v>
      </c>
      <c r="D27">
        <v>111.8</v>
      </c>
      <c r="E27">
        <v>116.1</v>
      </c>
      <c r="F27">
        <v>120.7</v>
      </c>
      <c r="G27">
        <v>125.3</v>
      </c>
      <c r="H27">
        <v>132.1</v>
      </c>
      <c r="I27">
        <v>138.19999999999999</v>
      </c>
      <c r="J27" s="12">
        <v>143.6</v>
      </c>
      <c r="K27">
        <v>156.80000000000001</v>
      </c>
      <c r="L27">
        <v>167.5</v>
      </c>
      <c r="M27">
        <v>175.7</v>
      </c>
    </row>
    <row r="28" spans="1:13" x14ac:dyDescent="0.3">
      <c r="A28" s="61"/>
      <c r="B28" s="83"/>
      <c r="J28" s="12"/>
    </row>
    <row r="29" spans="1:13" x14ac:dyDescent="0.3">
      <c r="C29">
        <v>2013</v>
      </c>
      <c r="D29">
        <v>2014</v>
      </c>
      <c r="E29">
        <v>2015</v>
      </c>
      <c r="F29">
        <v>2016</v>
      </c>
      <c r="G29">
        <v>2017</v>
      </c>
      <c r="H29">
        <v>2018</v>
      </c>
      <c r="I29">
        <v>2019</v>
      </c>
      <c r="J29" s="12">
        <v>2020</v>
      </c>
      <c r="K29">
        <v>2021</v>
      </c>
      <c r="L29">
        <v>2022</v>
      </c>
      <c r="M29">
        <v>2023</v>
      </c>
    </row>
    <row r="30" spans="1:13" x14ac:dyDescent="0.3">
      <c r="B30" s="87" t="s">
        <v>114</v>
      </c>
      <c r="C30" s="88">
        <v>41395</v>
      </c>
      <c r="D30" s="88">
        <v>41760</v>
      </c>
      <c r="E30" s="88">
        <v>42125</v>
      </c>
      <c r="F30" s="88">
        <v>42491</v>
      </c>
      <c r="G30" s="88">
        <v>42856</v>
      </c>
      <c r="H30" s="88">
        <v>43221</v>
      </c>
      <c r="I30" s="88">
        <v>43586</v>
      </c>
      <c r="J30" s="88">
        <v>43952</v>
      </c>
      <c r="K30" s="88">
        <v>44317</v>
      </c>
      <c r="L30" s="88">
        <v>44682</v>
      </c>
      <c r="M30" s="88">
        <v>45047</v>
      </c>
    </row>
    <row r="31" spans="1:13" x14ac:dyDescent="0.3">
      <c r="B31" s="83" t="s">
        <v>15</v>
      </c>
      <c r="C31" s="4">
        <f>SUMIF($B$2:$B$27,$B31,C$2:C$27)</f>
        <v>1510.7999999999997</v>
      </c>
      <c r="D31" s="4">
        <f t="shared" ref="D31:M31" si="0">SUMIF($B$2:$B$27,$B31,D$2:D$27)</f>
        <v>1635.3000000000004</v>
      </c>
      <c r="E31" s="4">
        <f t="shared" si="0"/>
        <v>1718.3000000000002</v>
      </c>
      <c r="F31" s="4">
        <f t="shared" si="0"/>
        <v>1868.1000000000001</v>
      </c>
      <c r="G31" s="4">
        <f t="shared" si="0"/>
        <v>1865.8000000000002</v>
      </c>
      <c r="H31" s="4">
        <f t="shared" si="0"/>
        <v>1917.7</v>
      </c>
      <c r="I31" s="4">
        <f t="shared" si="0"/>
        <v>1956.0000000000002</v>
      </c>
      <c r="J31" s="4">
        <f t="shared" si="0"/>
        <v>2094.1833333333334</v>
      </c>
      <c r="K31" s="4">
        <f t="shared" si="0"/>
        <v>2297.6000000000004</v>
      </c>
      <c r="L31" s="4">
        <f t="shared" si="0"/>
        <v>2433.0000000000005</v>
      </c>
      <c r="M31" s="4">
        <f t="shared" si="0"/>
        <v>2507.9</v>
      </c>
    </row>
    <row r="32" spans="1:13" x14ac:dyDescent="0.3">
      <c r="B32" s="83" t="s">
        <v>109</v>
      </c>
      <c r="C32" s="4">
        <f t="shared" ref="C32:M39" si="1">SUMIF($B$2:$B$27,$B32,C$2:C$27)</f>
        <v>324.60000000000002</v>
      </c>
      <c r="D32" s="4">
        <f t="shared" si="1"/>
        <v>350.79999999999995</v>
      </c>
      <c r="E32" s="4">
        <f t="shared" si="1"/>
        <v>371.4</v>
      </c>
      <c r="F32" s="4">
        <f t="shared" si="1"/>
        <v>390.4</v>
      </c>
      <c r="G32" s="4">
        <f t="shared" si="1"/>
        <v>406.8</v>
      </c>
      <c r="H32" s="4">
        <f t="shared" si="1"/>
        <v>428.09999999999997</v>
      </c>
      <c r="I32" s="4">
        <f t="shared" si="1"/>
        <v>436.1</v>
      </c>
      <c r="J32" s="4">
        <f t="shared" si="1"/>
        <v>442.03333333333336</v>
      </c>
      <c r="K32" s="4">
        <f t="shared" si="1"/>
        <v>474.29999999999995</v>
      </c>
      <c r="L32" s="4">
        <f t="shared" si="1"/>
        <v>518.6</v>
      </c>
      <c r="M32" s="4">
        <f t="shared" si="1"/>
        <v>553.20000000000005</v>
      </c>
    </row>
    <row r="33" spans="2:13" x14ac:dyDescent="0.3">
      <c r="B33" s="83" t="s">
        <v>20</v>
      </c>
      <c r="C33" s="4">
        <f t="shared" si="1"/>
        <v>207.4</v>
      </c>
      <c r="D33" s="4">
        <f t="shared" si="1"/>
        <v>228.39999999999998</v>
      </c>
      <c r="E33" s="4">
        <f t="shared" si="1"/>
        <v>239.8</v>
      </c>
      <c r="F33" s="4">
        <f t="shared" si="1"/>
        <v>252</v>
      </c>
      <c r="G33" s="4">
        <f t="shared" si="1"/>
        <v>263</v>
      </c>
      <c r="H33" s="4">
        <f t="shared" si="1"/>
        <v>280.60000000000002</v>
      </c>
      <c r="I33" s="4">
        <f t="shared" si="1"/>
        <v>293.79999999999995</v>
      </c>
      <c r="J33" s="4">
        <f t="shared" si="1"/>
        <v>301.03333333333336</v>
      </c>
      <c r="K33" s="4">
        <f t="shared" si="1"/>
        <v>316.29999999999995</v>
      </c>
      <c r="L33" s="4">
        <f t="shared" si="1"/>
        <v>332.7</v>
      </c>
      <c r="M33" s="4">
        <f t="shared" si="1"/>
        <v>350.79999999999995</v>
      </c>
    </row>
    <row r="34" spans="2:13" x14ac:dyDescent="0.3">
      <c r="B34" s="83" t="s">
        <v>108</v>
      </c>
      <c r="C34" s="4">
        <f t="shared" si="1"/>
        <v>107.4</v>
      </c>
      <c r="D34" s="4">
        <f t="shared" si="1"/>
        <v>112.5</v>
      </c>
      <c r="E34" s="4">
        <f t="shared" si="1"/>
        <v>119.2</v>
      </c>
      <c r="F34" s="4">
        <f t="shared" si="1"/>
        <v>122.7</v>
      </c>
      <c r="G34" s="4">
        <f t="shared" si="1"/>
        <v>129.4</v>
      </c>
      <c r="H34" s="4">
        <f t="shared" si="1"/>
        <v>136.9</v>
      </c>
      <c r="I34" s="4">
        <f t="shared" si="1"/>
        <v>140.30000000000001</v>
      </c>
      <c r="J34" s="4">
        <f t="shared" si="1"/>
        <v>146.19999999999999</v>
      </c>
      <c r="K34" s="4">
        <f t="shared" si="1"/>
        <v>159.4</v>
      </c>
      <c r="L34" s="4">
        <f t="shared" si="1"/>
        <v>174.6</v>
      </c>
      <c r="M34" s="4">
        <f t="shared" si="1"/>
        <v>182.8</v>
      </c>
    </row>
    <row r="35" spans="2:13" x14ac:dyDescent="0.3">
      <c r="B35" s="83" t="s">
        <v>111</v>
      </c>
      <c r="C35" s="4">
        <f t="shared" si="1"/>
        <v>208.2</v>
      </c>
      <c r="D35" s="4">
        <f t="shared" si="1"/>
        <v>220.89999999999998</v>
      </c>
      <c r="E35" s="4">
        <f t="shared" si="1"/>
        <v>230</v>
      </c>
      <c r="F35" s="4">
        <f t="shared" si="1"/>
        <v>242.9</v>
      </c>
      <c r="G35" s="4">
        <f t="shared" si="1"/>
        <v>251.4</v>
      </c>
      <c r="H35" s="4">
        <f t="shared" si="1"/>
        <v>265.89999999999998</v>
      </c>
      <c r="I35" s="4">
        <f t="shared" si="1"/>
        <v>280.3</v>
      </c>
      <c r="J35" s="4">
        <f t="shared" si="1"/>
        <v>295.10833333333335</v>
      </c>
      <c r="K35" s="4">
        <f t="shared" si="1"/>
        <v>324.39999999999998</v>
      </c>
      <c r="L35" s="4">
        <f t="shared" si="1"/>
        <v>343.20000000000005</v>
      </c>
      <c r="M35" s="4">
        <f t="shared" si="1"/>
        <v>370.9</v>
      </c>
    </row>
    <row r="36" spans="2:13" x14ac:dyDescent="0.3">
      <c r="B36" s="83" t="s">
        <v>110</v>
      </c>
      <c r="C36" s="4">
        <f t="shared" si="1"/>
        <v>104</v>
      </c>
      <c r="D36" s="4">
        <f t="shared" si="1"/>
        <v>111.3</v>
      </c>
      <c r="E36" s="4">
        <f t="shared" si="1"/>
        <v>112</v>
      </c>
      <c r="F36" s="4">
        <f t="shared" si="1"/>
        <v>112.8</v>
      </c>
      <c r="G36" s="4">
        <f t="shared" si="1"/>
        <v>116.7</v>
      </c>
      <c r="H36" s="4">
        <f t="shared" si="1"/>
        <v>122.9</v>
      </c>
      <c r="I36" s="4">
        <f t="shared" si="1"/>
        <v>124.9</v>
      </c>
      <c r="J36" s="4">
        <f t="shared" si="1"/>
        <v>130.36666666666667</v>
      </c>
      <c r="K36" s="4">
        <f t="shared" si="1"/>
        <v>148.9</v>
      </c>
      <c r="L36" s="4">
        <f t="shared" si="1"/>
        <v>163</v>
      </c>
      <c r="M36" s="4">
        <f t="shared" si="1"/>
        <v>164.8</v>
      </c>
    </row>
    <row r="37" spans="2:13" x14ac:dyDescent="0.3">
      <c r="B37" s="83" t="s">
        <v>113</v>
      </c>
      <c r="C37" s="4">
        <f t="shared" si="1"/>
        <v>104.8</v>
      </c>
      <c r="D37" s="4">
        <f t="shared" si="1"/>
        <v>111.2</v>
      </c>
      <c r="E37" s="4">
        <f t="shared" si="1"/>
        <v>116.3</v>
      </c>
      <c r="F37" s="4">
        <f t="shared" si="1"/>
        <v>121.5</v>
      </c>
      <c r="G37" s="4">
        <f t="shared" si="1"/>
        <v>125.7</v>
      </c>
      <c r="H37" s="4">
        <f t="shared" si="1"/>
        <v>131.80000000000001</v>
      </c>
      <c r="I37" s="4">
        <f t="shared" si="1"/>
        <v>139.19999999999999</v>
      </c>
      <c r="J37" s="4">
        <f t="shared" si="1"/>
        <v>143.23333333333332</v>
      </c>
      <c r="K37" s="4">
        <f t="shared" si="1"/>
        <v>155.80000000000001</v>
      </c>
      <c r="L37" s="4">
        <f t="shared" si="1"/>
        <v>165.1</v>
      </c>
      <c r="M37" s="4">
        <f t="shared" si="1"/>
        <v>171.2</v>
      </c>
    </row>
    <row r="38" spans="2:13" x14ac:dyDescent="0.3">
      <c r="B38" s="83" t="s">
        <v>112</v>
      </c>
      <c r="C38" s="4">
        <f t="shared" si="1"/>
        <v>105.6</v>
      </c>
      <c r="D38" s="4">
        <f t="shared" si="1"/>
        <v>113</v>
      </c>
      <c r="E38" s="4">
        <f t="shared" si="1"/>
        <v>121.4</v>
      </c>
      <c r="F38" s="4">
        <f t="shared" si="1"/>
        <v>128.5</v>
      </c>
      <c r="G38" s="4">
        <f t="shared" si="1"/>
        <v>134.80000000000001</v>
      </c>
      <c r="H38" s="4">
        <f t="shared" si="1"/>
        <v>142.1</v>
      </c>
      <c r="I38" s="4">
        <f t="shared" si="1"/>
        <v>151.6</v>
      </c>
      <c r="J38" s="4">
        <f t="shared" si="1"/>
        <v>156.13333333333333</v>
      </c>
      <c r="K38" s="4">
        <f t="shared" si="1"/>
        <v>161.19999999999999</v>
      </c>
      <c r="L38" s="4">
        <f t="shared" si="1"/>
        <v>167.9</v>
      </c>
      <c r="M38" s="4">
        <f t="shared" si="1"/>
        <v>177.1</v>
      </c>
    </row>
    <row r="39" spans="2:13" x14ac:dyDescent="0.3">
      <c r="B39" s="83" t="s">
        <v>28</v>
      </c>
      <c r="C39" s="4">
        <f t="shared" si="1"/>
        <v>104.8</v>
      </c>
      <c r="D39" s="4">
        <f t="shared" si="1"/>
        <v>111.8</v>
      </c>
      <c r="E39" s="4">
        <f t="shared" si="1"/>
        <v>116.1</v>
      </c>
      <c r="F39" s="4">
        <f t="shared" si="1"/>
        <v>120.7</v>
      </c>
      <c r="G39" s="4">
        <f t="shared" si="1"/>
        <v>125.3</v>
      </c>
      <c r="H39" s="4">
        <f t="shared" si="1"/>
        <v>132.1</v>
      </c>
      <c r="I39" s="4">
        <f t="shared" si="1"/>
        <v>138.19999999999999</v>
      </c>
      <c r="J39" s="4">
        <f t="shared" si="1"/>
        <v>143.6</v>
      </c>
      <c r="K39" s="4">
        <f t="shared" si="1"/>
        <v>156.80000000000001</v>
      </c>
      <c r="L39" s="4">
        <f t="shared" si="1"/>
        <v>167.5</v>
      </c>
      <c r="M39" s="4">
        <f t="shared" si="1"/>
        <v>175.7</v>
      </c>
    </row>
    <row r="40" spans="2:13" x14ac:dyDescent="0.3">
      <c r="B40"/>
    </row>
    <row r="41" spans="2:13" x14ac:dyDescent="0.3">
      <c r="B41" s="87" t="s">
        <v>114</v>
      </c>
      <c r="C41" s="4" t="str">
        <f>C29&amp;"-"&amp;D29</f>
        <v>2013-2014</v>
      </c>
      <c r="D41" s="4" t="str">
        <f t="shared" ref="D41:L41" si="2">D29&amp;"-"&amp;E29</f>
        <v>2014-2015</v>
      </c>
      <c r="E41" s="4" t="str">
        <f t="shared" si="2"/>
        <v>2015-2016</v>
      </c>
      <c r="F41" s="4" t="str">
        <f t="shared" si="2"/>
        <v>2016-2017</v>
      </c>
      <c r="G41" s="4" t="str">
        <f t="shared" si="2"/>
        <v>2017-2018</v>
      </c>
      <c r="H41" s="4" t="str">
        <f t="shared" si="2"/>
        <v>2018-2019</v>
      </c>
      <c r="I41" s="4" t="str">
        <f t="shared" si="2"/>
        <v>2019-2020</v>
      </c>
      <c r="J41" s="4" t="str">
        <f t="shared" si="2"/>
        <v>2020-2021</v>
      </c>
      <c r="K41" s="4" t="str">
        <f t="shared" si="2"/>
        <v>2021-2022</v>
      </c>
      <c r="L41" s="4" t="str">
        <f t="shared" si="2"/>
        <v>2022-2023</v>
      </c>
    </row>
    <row r="42" spans="2:13" x14ac:dyDescent="0.3">
      <c r="B42" s="83" t="s">
        <v>15</v>
      </c>
      <c r="C42" s="62">
        <f>((D31-C31)/C31)*100</f>
        <v>8.2406671961874967</v>
      </c>
      <c r="D42" s="62">
        <f t="shared" ref="D42:L42" si="3">((E31-D31)/D31)*100</f>
        <v>5.0755213110744055</v>
      </c>
      <c r="E42" s="62">
        <f t="shared" si="3"/>
        <v>8.7179188733050061</v>
      </c>
      <c r="F42" s="62">
        <f t="shared" si="3"/>
        <v>-0.12311974733686389</v>
      </c>
      <c r="G42" s="62">
        <f t="shared" si="3"/>
        <v>2.7816486225747594</v>
      </c>
      <c r="H42" s="62">
        <f t="shared" si="3"/>
        <v>1.9971841268185944</v>
      </c>
      <c r="I42" s="62">
        <f t="shared" si="3"/>
        <v>7.0645875937286888</v>
      </c>
      <c r="J42" s="62">
        <f t="shared" si="3"/>
        <v>9.7134125474528794</v>
      </c>
      <c r="K42" s="62">
        <f t="shared" si="3"/>
        <v>5.8931058495821764</v>
      </c>
      <c r="L42" s="62">
        <f t="shared" si="3"/>
        <v>3.0785039046444562</v>
      </c>
    </row>
    <row r="43" spans="2:13" x14ac:dyDescent="0.3">
      <c r="B43" s="83" t="s">
        <v>109</v>
      </c>
      <c r="C43" s="62">
        <f t="shared" ref="C43:L43" si="4">((D32-C32)/C32)*100</f>
        <v>8.0714725816389201</v>
      </c>
      <c r="D43" s="62">
        <f t="shared" si="4"/>
        <v>5.8722919042189359</v>
      </c>
      <c r="E43" s="62">
        <f t="shared" si="4"/>
        <v>5.1157781367797526</v>
      </c>
      <c r="F43" s="62">
        <f t="shared" si="4"/>
        <v>4.2008196721311561</v>
      </c>
      <c r="G43" s="62">
        <f t="shared" si="4"/>
        <v>5.2359882005899587</v>
      </c>
      <c r="H43" s="62">
        <f t="shared" si="4"/>
        <v>1.8687222611539493</v>
      </c>
      <c r="I43" s="62">
        <f t="shared" si="4"/>
        <v>1.3605442176870757</v>
      </c>
      <c r="J43" s="62">
        <f t="shared" si="4"/>
        <v>7.299600331799998</v>
      </c>
      <c r="K43" s="62">
        <f t="shared" si="4"/>
        <v>9.340080118068748</v>
      </c>
      <c r="L43" s="62">
        <f t="shared" si="4"/>
        <v>6.6718087157732393</v>
      </c>
    </row>
    <row r="44" spans="2:13" x14ac:dyDescent="0.3">
      <c r="B44" s="83" t="s">
        <v>20</v>
      </c>
      <c r="C44" s="62">
        <f t="shared" ref="C44:L44" si="5">((D33-C33)/C33)*100</f>
        <v>10.125361620057845</v>
      </c>
      <c r="D44" s="62">
        <f t="shared" si="5"/>
        <v>4.9912434325744464</v>
      </c>
      <c r="E44" s="62">
        <f t="shared" si="5"/>
        <v>5.0875729774812291</v>
      </c>
      <c r="F44" s="62">
        <f t="shared" si="5"/>
        <v>4.3650793650793647</v>
      </c>
      <c r="G44" s="62">
        <f t="shared" si="5"/>
        <v>6.6920152091254836</v>
      </c>
      <c r="H44" s="62">
        <f t="shared" si="5"/>
        <v>4.70420527441195</v>
      </c>
      <c r="I44" s="62">
        <f t="shared" si="5"/>
        <v>2.4619922850011595</v>
      </c>
      <c r="J44" s="62">
        <f t="shared" si="5"/>
        <v>5.0714206621636349</v>
      </c>
      <c r="K44" s="62">
        <f t="shared" si="5"/>
        <v>5.1849509958899889</v>
      </c>
      <c r="L44" s="62">
        <f t="shared" si="5"/>
        <v>5.4403366396152588</v>
      </c>
    </row>
    <row r="45" spans="2:13" x14ac:dyDescent="0.3">
      <c r="B45" s="83" t="s">
        <v>108</v>
      </c>
      <c r="C45" s="62">
        <f t="shared" ref="C45:L45" si="6">((D34-C34)/C34)*100</f>
        <v>4.7486033519553015</v>
      </c>
      <c r="D45" s="62">
        <f t="shared" si="6"/>
        <v>5.9555555555555584</v>
      </c>
      <c r="E45" s="62">
        <f t="shared" si="6"/>
        <v>2.936241610738255</v>
      </c>
      <c r="F45" s="62">
        <f t="shared" si="6"/>
        <v>5.4604726976365141</v>
      </c>
      <c r="G45" s="62">
        <f t="shared" si="6"/>
        <v>5.7959814528593512</v>
      </c>
      <c r="H45" s="62">
        <f t="shared" si="6"/>
        <v>2.4835646457268119</v>
      </c>
      <c r="I45" s="62">
        <f t="shared" si="6"/>
        <v>4.2052744119743242</v>
      </c>
      <c r="J45" s="62">
        <f t="shared" si="6"/>
        <v>9.0287277701778503</v>
      </c>
      <c r="K45" s="62">
        <f t="shared" si="6"/>
        <v>9.5357590966122885</v>
      </c>
      <c r="L45" s="62">
        <f t="shared" si="6"/>
        <v>4.6964490263459435</v>
      </c>
    </row>
    <row r="46" spans="2:13" x14ac:dyDescent="0.3">
      <c r="B46" s="83" t="s">
        <v>111</v>
      </c>
      <c r="C46" s="62">
        <f t="shared" ref="C46:L46" si="7">((D35-C35)/C35)*100</f>
        <v>6.0999039385206482</v>
      </c>
      <c r="D46" s="62">
        <f t="shared" si="7"/>
        <v>4.1195110909914092</v>
      </c>
      <c r="E46" s="62">
        <f t="shared" si="7"/>
        <v>5.6086956521739149</v>
      </c>
      <c r="F46" s="62">
        <f t="shared" si="7"/>
        <v>3.499382461918485</v>
      </c>
      <c r="G46" s="62">
        <f t="shared" si="7"/>
        <v>5.7677008750994316</v>
      </c>
      <c r="H46" s="62">
        <f t="shared" si="7"/>
        <v>5.4155697630688362</v>
      </c>
      <c r="I46" s="62">
        <f t="shared" si="7"/>
        <v>5.2830300868117508</v>
      </c>
      <c r="J46" s="62">
        <f t="shared" si="7"/>
        <v>9.9257334877022423</v>
      </c>
      <c r="K46" s="62">
        <f t="shared" si="7"/>
        <v>5.7953144266338068</v>
      </c>
      <c r="L46" s="62">
        <f t="shared" si="7"/>
        <v>8.071095571095551</v>
      </c>
    </row>
    <row r="47" spans="2:13" x14ac:dyDescent="0.3">
      <c r="B47" s="83" t="s">
        <v>110</v>
      </c>
      <c r="C47" s="62">
        <f t="shared" ref="C47:L47" si="8">((D36-C36)/C36)*100</f>
        <v>7.0192307692307665</v>
      </c>
      <c r="D47" s="62">
        <f t="shared" si="8"/>
        <v>0.62893081761006542</v>
      </c>
      <c r="E47" s="62">
        <f t="shared" si="8"/>
        <v>0.71428571428571175</v>
      </c>
      <c r="F47" s="62">
        <f t="shared" si="8"/>
        <v>3.4574468085106433</v>
      </c>
      <c r="G47" s="62">
        <f t="shared" si="8"/>
        <v>5.3127677806341067</v>
      </c>
      <c r="H47" s="62">
        <f t="shared" si="8"/>
        <v>1.627339300244101</v>
      </c>
      <c r="I47" s="62">
        <f t="shared" si="8"/>
        <v>4.3768348011742741</v>
      </c>
      <c r="J47" s="62">
        <f t="shared" si="8"/>
        <v>14.216312963436458</v>
      </c>
      <c r="K47" s="62">
        <f t="shared" si="8"/>
        <v>9.4694425789120178</v>
      </c>
      <c r="L47" s="62">
        <f t="shared" si="8"/>
        <v>1.1042944785276143</v>
      </c>
    </row>
    <row r="48" spans="2:13" x14ac:dyDescent="0.3">
      <c r="B48" s="83" t="s">
        <v>113</v>
      </c>
      <c r="C48" s="62">
        <f t="shared" ref="C48:L48" si="9">((D37-C37)/C37)*100</f>
        <v>6.1068702290076393</v>
      </c>
      <c r="D48" s="62">
        <f t="shared" si="9"/>
        <v>4.5863309352517936</v>
      </c>
      <c r="E48" s="62">
        <f t="shared" si="9"/>
        <v>4.4711951848667271</v>
      </c>
      <c r="F48" s="62">
        <f t="shared" si="9"/>
        <v>3.4567901234567926</v>
      </c>
      <c r="G48" s="62">
        <f t="shared" si="9"/>
        <v>4.8528241845664342</v>
      </c>
      <c r="H48" s="62">
        <f t="shared" si="9"/>
        <v>5.6145675265553692</v>
      </c>
      <c r="I48" s="62">
        <f t="shared" si="9"/>
        <v>2.8975095785440601</v>
      </c>
      <c r="J48" s="62">
        <f t="shared" si="9"/>
        <v>8.7735629508959931</v>
      </c>
      <c r="K48" s="62">
        <f t="shared" si="9"/>
        <v>5.9691912708600654</v>
      </c>
      <c r="L48" s="62">
        <f t="shared" si="9"/>
        <v>3.6947304663840068</v>
      </c>
    </row>
    <row r="49" spans="2:12" x14ac:dyDescent="0.3">
      <c r="B49" s="83" t="s">
        <v>112</v>
      </c>
      <c r="C49" s="62">
        <f t="shared" ref="C49:L49" si="10">((D38-C38)/C38)*100</f>
        <v>7.007575757575764</v>
      </c>
      <c r="D49" s="62">
        <f t="shared" si="10"/>
        <v>7.4336283185840761</v>
      </c>
      <c r="E49" s="62">
        <f t="shared" si="10"/>
        <v>5.8484349258649049</v>
      </c>
      <c r="F49" s="62">
        <f t="shared" si="10"/>
        <v>4.9027237354085695</v>
      </c>
      <c r="G49" s="62">
        <f t="shared" si="10"/>
        <v>5.4154302670623018</v>
      </c>
      <c r="H49" s="62">
        <f t="shared" si="10"/>
        <v>6.6854327938071778</v>
      </c>
      <c r="I49" s="62">
        <f t="shared" si="10"/>
        <v>2.9903254177660497</v>
      </c>
      <c r="J49" s="62">
        <f t="shared" si="10"/>
        <v>3.2450896669513214</v>
      </c>
      <c r="K49" s="62">
        <f t="shared" si="10"/>
        <v>4.1563275434243288</v>
      </c>
      <c r="L49" s="62">
        <f t="shared" si="10"/>
        <v>5.4794520547945131</v>
      </c>
    </row>
    <row r="50" spans="2:12" x14ac:dyDescent="0.3">
      <c r="B50" s="83" t="s">
        <v>28</v>
      </c>
      <c r="C50" s="62">
        <f t="shared" ref="C50:L50" si="11">((D39-C39)/C39)*100</f>
        <v>6.6793893129770989</v>
      </c>
      <c r="D50" s="62">
        <f t="shared" si="11"/>
        <v>3.8461538461538436</v>
      </c>
      <c r="E50" s="62">
        <f t="shared" si="11"/>
        <v>3.9621016365202486</v>
      </c>
      <c r="F50" s="62">
        <f t="shared" si="11"/>
        <v>3.8111019055509483</v>
      </c>
      <c r="G50" s="62">
        <f t="shared" si="11"/>
        <v>5.4269752593774916</v>
      </c>
      <c r="H50" s="62">
        <f t="shared" si="11"/>
        <v>4.6177138531415549</v>
      </c>
      <c r="I50" s="62">
        <f t="shared" si="11"/>
        <v>3.9073806078147659</v>
      </c>
      <c r="J50" s="62">
        <f t="shared" si="11"/>
        <v>9.1922005571030763</v>
      </c>
      <c r="K50" s="62">
        <f t="shared" si="11"/>
        <v>6.8239795918367268</v>
      </c>
      <c r="L50" s="62">
        <f t="shared" si="11"/>
        <v>4.8955223880596952</v>
      </c>
    </row>
    <row r="51" spans="2:12" x14ac:dyDescent="0.3">
      <c r="B51"/>
    </row>
    <row r="52" spans="2:12" x14ac:dyDescent="0.3">
      <c r="B52"/>
    </row>
    <row r="53" spans="2:12" x14ac:dyDescent="0.3">
      <c r="B53"/>
    </row>
    <row r="54" spans="2:12" x14ac:dyDescent="0.3">
      <c r="B54"/>
    </row>
    <row r="55" spans="2:12" x14ac:dyDescent="0.3">
      <c r="B55"/>
    </row>
    <row r="56" spans="2:12" x14ac:dyDescent="0.3">
      <c r="B5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6307C-DFED-41FD-B65A-5786C9E6398C}">
  <dimension ref="A1:BW277"/>
  <sheetViews>
    <sheetView tabSelected="1" topLeftCell="B1" workbookViewId="0">
      <selection activeCell="G8" sqref="G8"/>
    </sheetView>
  </sheetViews>
  <sheetFormatPr defaultRowHeight="14.4" x14ac:dyDescent="0.3"/>
  <cols>
    <col min="1" max="1" width="26.33203125" bestFit="1" customWidth="1"/>
    <col min="2" max="2" width="14" bestFit="1" customWidth="1"/>
    <col min="3" max="3" width="87.5546875" bestFit="1" customWidth="1"/>
    <col min="4" max="4" width="14.6640625" bestFit="1" customWidth="1"/>
    <col min="5" max="5" width="18.33203125" bestFit="1" customWidth="1"/>
    <col min="6" max="6" width="14.6640625" bestFit="1" customWidth="1"/>
    <col min="7" max="7" width="12" bestFit="1" customWidth="1"/>
    <col min="8" max="8" width="26.44140625" bestFit="1" customWidth="1"/>
    <col min="9" max="9" width="18.33203125" bestFit="1" customWidth="1"/>
    <col min="10" max="10" width="6.77734375" bestFit="1" customWidth="1"/>
    <col min="11" max="11" width="15.6640625" bestFit="1" customWidth="1"/>
    <col min="12" max="12" width="17.33203125" bestFit="1" customWidth="1"/>
    <col min="13" max="13" width="21.21875" bestFit="1" customWidth="1"/>
    <col min="14" max="14" width="10" bestFit="1" customWidth="1"/>
    <col min="15" max="15" width="21.5546875" bestFit="1" customWidth="1"/>
    <col min="16" max="16" width="30.5546875" bestFit="1" customWidth="1"/>
    <col min="17" max="17" width="17.5546875" bestFit="1" customWidth="1"/>
    <col min="18" max="18" width="24.77734375" bestFit="1" customWidth="1"/>
    <col min="19" max="19" width="30.5546875" bestFit="1" customWidth="1"/>
    <col min="20" max="20" width="17.5546875" bestFit="1" customWidth="1"/>
    <col min="21" max="21" width="24.77734375" bestFit="1" customWidth="1"/>
    <col min="22" max="22" width="7.77734375" bestFit="1" customWidth="1"/>
    <col min="23" max="23" width="11.77734375" bestFit="1" customWidth="1"/>
    <col min="24" max="24" width="25.88671875" bestFit="1" customWidth="1"/>
    <col min="25" max="25" width="7.5546875" bestFit="1" customWidth="1"/>
    <col min="26" max="26" width="26" bestFit="1" customWidth="1"/>
    <col min="27" max="27" width="25.88671875" bestFit="1" customWidth="1"/>
    <col min="28" max="28" width="9.21875" bestFit="1" customWidth="1"/>
    <col min="29" max="29" width="26" bestFit="1" customWidth="1"/>
    <col min="30" max="30" width="23.77734375" bestFit="1" customWidth="1"/>
    <col min="31" max="31" width="12.21875" bestFit="1" customWidth="1"/>
    <col min="32" max="32" width="22" bestFit="1" customWidth="1"/>
    <col min="33" max="33" width="12.6640625" bestFit="1" customWidth="1"/>
    <col min="34" max="34" width="6.77734375" bestFit="1" customWidth="1"/>
    <col min="35" max="35" width="6.33203125" bestFit="1" customWidth="1"/>
    <col min="36" max="36" width="6.5546875" bestFit="1" customWidth="1"/>
    <col min="37" max="37" width="7" bestFit="1" customWidth="1"/>
    <col min="38" max="38" width="6.44140625" bestFit="1" customWidth="1"/>
    <col min="39" max="39" width="7.21875" bestFit="1" customWidth="1"/>
    <col min="40" max="40" width="6.33203125" bestFit="1" customWidth="1"/>
    <col min="41" max="41" width="5.77734375" bestFit="1" customWidth="1"/>
    <col min="42" max="42" width="6.6640625" bestFit="1" customWidth="1"/>
    <col min="43" max="44" width="6.5546875" bestFit="1" customWidth="1"/>
    <col min="45" max="45" width="7" bestFit="1" customWidth="1"/>
    <col min="46" max="46" width="6.77734375" bestFit="1" customWidth="1"/>
    <col min="47" max="47" width="6.33203125" bestFit="1" customWidth="1"/>
    <col min="48" max="48" width="6.5546875" bestFit="1" customWidth="1"/>
    <col min="49" max="49" width="7" bestFit="1" customWidth="1"/>
    <col min="50" max="50" width="6.44140625" bestFit="1" customWidth="1"/>
    <col min="51" max="51" width="7.21875" bestFit="1" customWidth="1"/>
    <col min="52" max="52" width="6.33203125" bestFit="1" customWidth="1"/>
    <col min="53" max="53" width="6.109375" bestFit="1" customWidth="1"/>
    <col min="54" max="54" width="6.6640625" bestFit="1" customWidth="1"/>
    <col min="55" max="56" width="6.5546875" bestFit="1" customWidth="1"/>
    <col min="57" max="57" width="7" bestFit="1" customWidth="1"/>
    <col min="58" max="58" width="6.77734375" bestFit="1" customWidth="1"/>
    <col min="59" max="59" width="6.33203125" bestFit="1" customWidth="1"/>
    <col min="60" max="60" width="6.5546875" bestFit="1" customWidth="1"/>
    <col min="61" max="61" width="7" bestFit="1" customWidth="1"/>
    <col min="62" max="62" width="6.44140625" bestFit="1" customWidth="1"/>
    <col min="63" max="63" width="7.21875" bestFit="1" customWidth="1"/>
    <col min="64" max="64" width="6.33203125" bestFit="1" customWidth="1"/>
    <col min="65" max="65" width="6.109375" bestFit="1" customWidth="1"/>
    <col min="66" max="66" width="6.6640625" bestFit="1" customWidth="1"/>
    <col min="67" max="68" width="6.5546875" bestFit="1" customWidth="1"/>
    <col min="69" max="69" width="7" bestFit="1" customWidth="1"/>
    <col min="70" max="70" width="6.77734375" bestFit="1" customWidth="1"/>
    <col min="71" max="71" width="6.33203125" bestFit="1" customWidth="1"/>
    <col min="72" max="72" width="6.5546875" bestFit="1" customWidth="1"/>
    <col min="73" max="73" width="7" bestFit="1" customWidth="1"/>
    <col min="74" max="74" width="6.44140625" bestFit="1" customWidth="1"/>
    <col min="75" max="75" width="7.21875" bestFit="1" customWidth="1"/>
  </cols>
  <sheetData>
    <row r="1" spans="2:32" x14ac:dyDescent="0.3">
      <c r="B1" s="2" t="s">
        <v>142</v>
      </c>
      <c r="C1" s="24" t="s">
        <v>127</v>
      </c>
    </row>
    <row r="3" spans="2:32" x14ac:dyDescent="0.3">
      <c r="B3" s="5" t="s">
        <v>0</v>
      </c>
      <c r="C3" s="5" t="s">
        <v>1</v>
      </c>
      <c r="D3" s="5" t="s">
        <v>72</v>
      </c>
      <c r="E3" s="5" t="s">
        <v>3</v>
      </c>
      <c r="F3" s="5" t="s">
        <v>4</v>
      </c>
      <c r="G3" s="5" t="s">
        <v>5</v>
      </c>
      <c r="H3" s="5" t="s">
        <v>6</v>
      </c>
      <c r="I3" s="5" t="s">
        <v>7</v>
      </c>
      <c r="J3" s="5" t="s">
        <v>8</v>
      </c>
      <c r="K3" s="5" t="s">
        <v>9</v>
      </c>
      <c r="L3" s="5" t="s">
        <v>10</v>
      </c>
      <c r="M3" s="5" t="s">
        <v>11</v>
      </c>
      <c r="N3" s="5" t="s">
        <v>12</v>
      </c>
      <c r="O3" s="5" t="s">
        <v>13</v>
      </c>
      <c r="P3" s="5" t="s">
        <v>14</v>
      </c>
      <c r="Q3" s="5" t="s">
        <v>15</v>
      </c>
      <c r="R3" s="5" t="s">
        <v>16</v>
      </c>
      <c r="S3" s="5" t="s">
        <v>17</v>
      </c>
      <c r="T3" s="5" t="s">
        <v>18</v>
      </c>
      <c r="U3" s="5" t="s">
        <v>19</v>
      </c>
      <c r="V3" s="5" t="s">
        <v>20</v>
      </c>
      <c r="W3" s="5" t="s">
        <v>21</v>
      </c>
      <c r="X3" s="5" t="s">
        <v>22</v>
      </c>
      <c r="Y3" s="5" t="s">
        <v>23</v>
      </c>
      <c r="Z3" s="5" t="s">
        <v>24</v>
      </c>
      <c r="AA3" s="5" t="s">
        <v>25</v>
      </c>
      <c r="AB3" s="5" t="s">
        <v>26</v>
      </c>
      <c r="AC3" s="5" t="s">
        <v>27</v>
      </c>
      <c r="AD3" s="5" t="s">
        <v>28</v>
      </c>
      <c r="AE3" s="5" t="s">
        <v>29</v>
      </c>
      <c r="AF3" s="5" t="s">
        <v>116</v>
      </c>
    </row>
    <row r="4" spans="2:32" x14ac:dyDescent="0.3">
      <c r="B4" t="s">
        <v>30</v>
      </c>
      <c r="C4">
        <v>2023</v>
      </c>
      <c r="D4" t="s">
        <v>38</v>
      </c>
      <c r="E4">
        <v>173.2</v>
      </c>
      <c r="F4">
        <v>211.5</v>
      </c>
      <c r="G4">
        <v>171</v>
      </c>
      <c r="H4">
        <v>179.6</v>
      </c>
      <c r="I4">
        <v>173.3</v>
      </c>
      <c r="J4">
        <v>169</v>
      </c>
      <c r="K4">
        <v>148.69999999999999</v>
      </c>
      <c r="L4">
        <v>174.9</v>
      </c>
      <c r="M4">
        <v>121.9</v>
      </c>
      <c r="N4">
        <v>221</v>
      </c>
      <c r="O4">
        <v>178.7</v>
      </c>
      <c r="P4">
        <v>191.1</v>
      </c>
      <c r="Q4">
        <v>176.8</v>
      </c>
      <c r="R4">
        <v>199.9</v>
      </c>
      <c r="S4">
        <v>191.2</v>
      </c>
      <c r="T4">
        <v>187.9</v>
      </c>
      <c r="U4">
        <v>190.8</v>
      </c>
      <c r="V4">
        <v>175.6</v>
      </c>
      <c r="W4">
        <v>182.5</v>
      </c>
      <c r="X4">
        <v>179.8</v>
      </c>
      <c r="Y4">
        <v>187.8</v>
      </c>
      <c r="Z4">
        <v>169.7</v>
      </c>
      <c r="AA4">
        <v>173.8</v>
      </c>
      <c r="AB4">
        <v>180.3</v>
      </c>
      <c r="AC4">
        <v>184.9</v>
      </c>
      <c r="AD4">
        <v>179.5</v>
      </c>
      <c r="AE4">
        <v>179.8</v>
      </c>
      <c r="AF4">
        <f>SUM(E4:AD4)</f>
        <v>4674.4000000000005</v>
      </c>
    </row>
    <row r="5" spans="2:32" x14ac:dyDescent="0.3">
      <c r="B5" t="s">
        <v>34</v>
      </c>
      <c r="C5">
        <v>2023</v>
      </c>
      <c r="D5" t="s">
        <v>38</v>
      </c>
      <c r="E5">
        <v>173.7</v>
      </c>
      <c r="F5">
        <v>214.3</v>
      </c>
      <c r="G5">
        <v>173.2</v>
      </c>
      <c r="H5">
        <v>179.5</v>
      </c>
      <c r="I5">
        <v>170</v>
      </c>
      <c r="J5">
        <v>172.2</v>
      </c>
      <c r="K5">
        <v>161</v>
      </c>
      <c r="L5">
        <v>175.6</v>
      </c>
      <c r="M5">
        <v>122.7</v>
      </c>
      <c r="N5">
        <v>218</v>
      </c>
      <c r="O5">
        <v>173.4</v>
      </c>
      <c r="P5">
        <v>194.2</v>
      </c>
      <c r="Q5">
        <v>179.1</v>
      </c>
      <c r="R5">
        <v>201</v>
      </c>
      <c r="S5">
        <v>187.3</v>
      </c>
      <c r="T5">
        <v>179.7</v>
      </c>
      <c r="U5">
        <v>186.2</v>
      </c>
      <c r="V5">
        <v>175.6</v>
      </c>
      <c r="W5">
        <v>182.8</v>
      </c>
      <c r="X5">
        <v>175.2</v>
      </c>
      <c r="Y5">
        <v>185.7</v>
      </c>
      <c r="Z5">
        <v>164.8</v>
      </c>
      <c r="AA5">
        <v>171.2</v>
      </c>
      <c r="AB5">
        <v>177.1</v>
      </c>
      <c r="AC5">
        <v>185.2</v>
      </c>
      <c r="AD5">
        <v>175.7</v>
      </c>
      <c r="AE5">
        <v>179.1</v>
      </c>
      <c r="AF5">
        <f t="shared" ref="AF5:AF6" si="0">SUM(E5:AD5)</f>
        <v>4654.3999999999996</v>
      </c>
    </row>
    <row r="6" spans="2:32" x14ac:dyDescent="0.3">
      <c r="B6" t="s">
        <v>33</v>
      </c>
      <c r="C6">
        <v>2023</v>
      </c>
      <c r="D6" t="s">
        <v>38</v>
      </c>
      <c r="E6">
        <v>174.7</v>
      </c>
      <c r="F6">
        <v>219.4</v>
      </c>
      <c r="G6">
        <v>176.7</v>
      </c>
      <c r="H6">
        <v>179.4</v>
      </c>
      <c r="I6">
        <v>164.4</v>
      </c>
      <c r="J6">
        <v>175.8</v>
      </c>
      <c r="K6">
        <v>185</v>
      </c>
      <c r="L6">
        <v>176.9</v>
      </c>
      <c r="M6">
        <v>124.2</v>
      </c>
      <c r="N6">
        <v>211.9</v>
      </c>
      <c r="O6">
        <v>165.9</v>
      </c>
      <c r="P6">
        <v>197.7</v>
      </c>
      <c r="Q6">
        <v>183.1</v>
      </c>
      <c r="R6">
        <v>204.2</v>
      </c>
      <c r="S6">
        <v>181.3</v>
      </c>
      <c r="T6">
        <v>168.1</v>
      </c>
      <c r="U6">
        <v>179.3</v>
      </c>
      <c r="V6">
        <v>175.6</v>
      </c>
      <c r="W6">
        <v>183.4</v>
      </c>
      <c r="X6">
        <v>170.1</v>
      </c>
      <c r="Y6">
        <v>182.2</v>
      </c>
      <c r="Z6">
        <v>160.4</v>
      </c>
      <c r="AA6">
        <v>169.2</v>
      </c>
      <c r="AB6">
        <v>174.8</v>
      </c>
      <c r="AC6">
        <v>185.6</v>
      </c>
      <c r="AD6">
        <v>171.6</v>
      </c>
      <c r="AE6">
        <v>178.2</v>
      </c>
      <c r="AF6">
        <f t="shared" si="0"/>
        <v>4640.9000000000005</v>
      </c>
    </row>
    <row r="8" spans="2:32" x14ac:dyDescent="0.3">
      <c r="B8" s="22" t="s">
        <v>114</v>
      </c>
      <c r="C8" t="s">
        <v>117</v>
      </c>
      <c r="D8" t="s">
        <v>30</v>
      </c>
      <c r="E8" t="s">
        <v>34</v>
      </c>
      <c r="F8" t="s">
        <v>33</v>
      </c>
    </row>
    <row r="9" spans="2:32" x14ac:dyDescent="0.3">
      <c r="B9" s="21" t="s">
        <v>15</v>
      </c>
      <c r="C9" s="5" t="s">
        <v>3</v>
      </c>
      <c r="D9">
        <v>173.2</v>
      </c>
      <c r="E9">
        <v>173.7</v>
      </c>
      <c r="F9">
        <v>174.7</v>
      </c>
      <c r="H9" s="13" t="s">
        <v>82</v>
      </c>
      <c r="I9" t="s">
        <v>119</v>
      </c>
    </row>
    <row r="10" spans="2:32" x14ac:dyDescent="0.3">
      <c r="B10" s="21" t="s">
        <v>15</v>
      </c>
      <c r="C10" s="5" t="s">
        <v>4</v>
      </c>
      <c r="D10">
        <v>211.5</v>
      </c>
      <c r="E10">
        <v>214.3</v>
      </c>
      <c r="F10">
        <v>219.4</v>
      </c>
      <c r="H10" s="14" t="s">
        <v>109</v>
      </c>
      <c r="I10">
        <v>569.90000000000009</v>
      </c>
      <c r="K10">
        <f ca="1">SUMIF(B8:F34,B23,D9:D34)</f>
        <v>554.30000000000007</v>
      </c>
    </row>
    <row r="11" spans="2:32" x14ac:dyDescent="0.3">
      <c r="B11" s="21" t="s">
        <v>15</v>
      </c>
      <c r="C11" s="5" t="s">
        <v>5</v>
      </c>
      <c r="D11">
        <v>171</v>
      </c>
      <c r="E11">
        <v>173.2</v>
      </c>
      <c r="F11">
        <v>176.7</v>
      </c>
      <c r="H11" s="14" t="s">
        <v>112</v>
      </c>
      <c r="I11">
        <v>180.3</v>
      </c>
      <c r="K11">
        <f ca="1">SUMIF(B8:F34,B9,D9:D34)</f>
        <v>2709.6000000000004</v>
      </c>
    </row>
    <row r="12" spans="2:32" x14ac:dyDescent="0.3">
      <c r="B12" s="21" t="s">
        <v>15</v>
      </c>
      <c r="C12" s="5" t="s">
        <v>6</v>
      </c>
      <c r="D12">
        <v>179.6</v>
      </c>
      <c r="E12">
        <v>179.5</v>
      </c>
      <c r="F12">
        <v>179.4</v>
      </c>
      <c r="H12" s="14" t="s">
        <v>108</v>
      </c>
      <c r="I12">
        <v>182.5</v>
      </c>
    </row>
    <row r="13" spans="2:32" x14ac:dyDescent="0.3">
      <c r="B13" s="21" t="s">
        <v>15</v>
      </c>
      <c r="C13" s="5" t="s">
        <v>7</v>
      </c>
      <c r="D13">
        <v>173.3</v>
      </c>
      <c r="E13">
        <v>170</v>
      </c>
      <c r="F13">
        <v>164.4</v>
      </c>
      <c r="H13" s="14" t="s">
        <v>15</v>
      </c>
      <c r="I13">
        <v>2490.6000000000008</v>
      </c>
    </row>
    <row r="14" spans="2:32" x14ac:dyDescent="0.3">
      <c r="B14" s="21" t="s">
        <v>15</v>
      </c>
      <c r="C14" s="5" t="s">
        <v>8</v>
      </c>
      <c r="D14">
        <v>169</v>
      </c>
      <c r="E14">
        <v>172.2</v>
      </c>
      <c r="F14">
        <v>175.8</v>
      </c>
      <c r="H14" s="14" t="s">
        <v>20</v>
      </c>
      <c r="I14">
        <v>355.4</v>
      </c>
    </row>
    <row r="15" spans="2:32" x14ac:dyDescent="0.3">
      <c r="B15" s="21" t="s">
        <v>15</v>
      </c>
      <c r="C15" s="5" t="s">
        <v>9</v>
      </c>
      <c r="D15">
        <v>148.69999999999999</v>
      </c>
      <c r="E15">
        <v>161</v>
      </c>
      <c r="F15">
        <v>185</v>
      </c>
      <c r="H15" s="14" t="s">
        <v>111</v>
      </c>
      <c r="I15">
        <v>372.70000000000005</v>
      </c>
    </row>
    <row r="16" spans="2:32" x14ac:dyDescent="0.3">
      <c r="B16" s="21" t="s">
        <v>15</v>
      </c>
      <c r="C16" s="5" t="s">
        <v>10</v>
      </c>
      <c r="D16">
        <v>174.9</v>
      </c>
      <c r="E16">
        <v>175.6</v>
      </c>
      <c r="F16">
        <v>176.9</v>
      </c>
      <c r="H16" s="14" t="s">
        <v>28</v>
      </c>
      <c r="I16">
        <v>179.5</v>
      </c>
    </row>
    <row r="17" spans="2:9" x14ac:dyDescent="0.3">
      <c r="B17" s="21" t="s">
        <v>15</v>
      </c>
      <c r="C17" s="5" t="s">
        <v>11</v>
      </c>
      <c r="D17">
        <v>121.9</v>
      </c>
      <c r="E17">
        <v>122.7</v>
      </c>
      <c r="F17">
        <v>124.2</v>
      </c>
      <c r="H17" s="14" t="s">
        <v>113</v>
      </c>
      <c r="I17">
        <v>173.8</v>
      </c>
    </row>
    <row r="18" spans="2:9" x14ac:dyDescent="0.3">
      <c r="B18" s="21" t="s">
        <v>15</v>
      </c>
      <c r="C18" s="5" t="s">
        <v>12</v>
      </c>
      <c r="D18">
        <v>221</v>
      </c>
      <c r="E18">
        <v>218</v>
      </c>
      <c r="F18">
        <v>211.9</v>
      </c>
      <c r="H18" s="14" t="s">
        <v>110</v>
      </c>
      <c r="I18">
        <v>169.7</v>
      </c>
    </row>
    <row r="19" spans="2:9" x14ac:dyDescent="0.3">
      <c r="B19" s="21" t="s">
        <v>15</v>
      </c>
      <c r="C19" s="5" t="s">
        <v>13</v>
      </c>
      <c r="D19">
        <v>178.7</v>
      </c>
      <c r="E19">
        <v>173.4</v>
      </c>
      <c r="F19">
        <v>165.9</v>
      </c>
      <c r="H19" s="14" t="s">
        <v>83</v>
      </c>
      <c r="I19">
        <v>4674.4000000000015</v>
      </c>
    </row>
    <row r="20" spans="2:9" x14ac:dyDescent="0.3">
      <c r="B20" s="21" t="s">
        <v>15</v>
      </c>
      <c r="C20" s="5" t="s">
        <v>14</v>
      </c>
      <c r="D20">
        <v>191.1</v>
      </c>
      <c r="E20">
        <v>194.2</v>
      </c>
      <c r="F20">
        <v>197.7</v>
      </c>
    </row>
    <row r="21" spans="2:9" x14ac:dyDescent="0.3">
      <c r="B21" s="21" t="s">
        <v>15</v>
      </c>
      <c r="C21" s="5" t="s">
        <v>15</v>
      </c>
      <c r="D21">
        <v>176.8</v>
      </c>
      <c r="E21">
        <v>179.1</v>
      </c>
      <c r="F21">
        <v>183.1</v>
      </c>
      <c r="H21" s="13" t="s">
        <v>82</v>
      </c>
      <c r="I21" t="s">
        <v>120</v>
      </c>
    </row>
    <row r="22" spans="2:9" x14ac:dyDescent="0.3">
      <c r="B22" s="21" t="s">
        <v>15</v>
      </c>
      <c r="C22" s="5" t="s">
        <v>16</v>
      </c>
      <c r="D22">
        <v>199.9</v>
      </c>
      <c r="E22">
        <v>201</v>
      </c>
      <c r="F22">
        <v>204.2</v>
      </c>
      <c r="H22" s="14" t="s">
        <v>109</v>
      </c>
      <c r="I22">
        <v>553.20000000000005</v>
      </c>
    </row>
    <row r="23" spans="2:9" x14ac:dyDescent="0.3">
      <c r="B23" s="21" t="s">
        <v>109</v>
      </c>
      <c r="C23" s="5" t="s">
        <v>17</v>
      </c>
      <c r="D23">
        <v>191.2</v>
      </c>
      <c r="E23">
        <v>187.3</v>
      </c>
      <c r="F23">
        <v>181.3</v>
      </c>
      <c r="H23" s="14" t="s">
        <v>112</v>
      </c>
      <c r="I23">
        <v>177.1</v>
      </c>
    </row>
    <row r="24" spans="2:9" x14ac:dyDescent="0.3">
      <c r="B24" s="21" t="s">
        <v>109</v>
      </c>
      <c r="C24" s="5" t="s">
        <v>18</v>
      </c>
      <c r="D24">
        <v>187.9</v>
      </c>
      <c r="E24">
        <v>179.7</v>
      </c>
      <c r="F24">
        <v>168.1</v>
      </c>
      <c r="H24" s="14" t="s">
        <v>108</v>
      </c>
      <c r="I24">
        <v>182.8</v>
      </c>
    </row>
    <row r="25" spans="2:9" x14ac:dyDescent="0.3">
      <c r="B25" s="21" t="s">
        <v>109</v>
      </c>
      <c r="C25" s="5" t="s">
        <v>19</v>
      </c>
      <c r="D25">
        <v>190.8</v>
      </c>
      <c r="E25">
        <v>186.2</v>
      </c>
      <c r="F25">
        <v>179.3</v>
      </c>
      <c r="H25" s="14" t="s">
        <v>15</v>
      </c>
      <c r="I25">
        <v>2507.9</v>
      </c>
    </row>
    <row r="26" spans="2:9" x14ac:dyDescent="0.3">
      <c r="B26" s="21" t="s">
        <v>20</v>
      </c>
      <c r="C26" s="5" t="s">
        <v>20</v>
      </c>
      <c r="D26">
        <v>175.6</v>
      </c>
      <c r="E26">
        <v>175.6</v>
      </c>
      <c r="F26">
        <v>175.6</v>
      </c>
      <c r="H26" s="14" t="s">
        <v>20</v>
      </c>
      <c r="I26">
        <v>350.79999999999995</v>
      </c>
    </row>
    <row r="27" spans="2:9" x14ac:dyDescent="0.3">
      <c r="B27" s="21" t="s">
        <v>108</v>
      </c>
      <c r="C27" s="5" t="s">
        <v>21</v>
      </c>
      <c r="D27">
        <v>182.5</v>
      </c>
      <c r="E27">
        <v>182.8</v>
      </c>
      <c r="F27">
        <v>183.4</v>
      </c>
      <c r="H27" s="14" t="s">
        <v>111</v>
      </c>
      <c r="I27">
        <v>370.9</v>
      </c>
    </row>
    <row r="28" spans="2:9" x14ac:dyDescent="0.3">
      <c r="B28" s="21" t="s">
        <v>20</v>
      </c>
      <c r="C28" s="5" t="s">
        <v>22</v>
      </c>
      <c r="D28">
        <v>179.8</v>
      </c>
      <c r="E28">
        <v>175.2</v>
      </c>
      <c r="F28">
        <v>170.1</v>
      </c>
      <c r="H28" s="14" t="s">
        <v>28</v>
      </c>
      <c r="I28">
        <v>175.7</v>
      </c>
    </row>
    <row r="29" spans="2:9" x14ac:dyDescent="0.3">
      <c r="B29" s="21" t="s">
        <v>111</v>
      </c>
      <c r="C29" s="5" t="s">
        <v>23</v>
      </c>
      <c r="D29">
        <v>187.8</v>
      </c>
      <c r="E29">
        <v>185.7</v>
      </c>
      <c r="F29">
        <v>182.2</v>
      </c>
      <c r="H29" s="14" t="s">
        <v>113</v>
      </c>
      <c r="I29">
        <v>171.2</v>
      </c>
    </row>
    <row r="30" spans="2:9" x14ac:dyDescent="0.3">
      <c r="B30" s="21" t="s">
        <v>110</v>
      </c>
      <c r="C30" s="5" t="s">
        <v>24</v>
      </c>
      <c r="D30">
        <v>169.7</v>
      </c>
      <c r="E30">
        <v>164.8</v>
      </c>
      <c r="F30">
        <v>160.4</v>
      </c>
      <c r="H30" s="14" t="s">
        <v>110</v>
      </c>
      <c r="I30">
        <v>164.8</v>
      </c>
    </row>
    <row r="31" spans="2:9" x14ac:dyDescent="0.3">
      <c r="B31" s="3" t="s">
        <v>113</v>
      </c>
      <c r="C31" s="5" t="s">
        <v>25</v>
      </c>
      <c r="D31">
        <v>173.8</v>
      </c>
      <c r="E31">
        <v>171.2</v>
      </c>
      <c r="F31">
        <v>169.2</v>
      </c>
      <c r="H31" s="14" t="s">
        <v>83</v>
      </c>
      <c r="I31">
        <v>4654.3999999999996</v>
      </c>
    </row>
    <row r="32" spans="2:9" x14ac:dyDescent="0.3">
      <c r="B32" s="21" t="s">
        <v>112</v>
      </c>
      <c r="C32" s="5" t="s">
        <v>26</v>
      </c>
      <c r="D32">
        <v>180.3</v>
      </c>
      <c r="E32">
        <v>177.1</v>
      </c>
      <c r="F32">
        <v>174.8</v>
      </c>
    </row>
    <row r="33" spans="2:9" x14ac:dyDescent="0.3">
      <c r="B33" s="21" t="s">
        <v>111</v>
      </c>
      <c r="C33" s="5" t="s">
        <v>27</v>
      </c>
      <c r="D33">
        <v>184.9</v>
      </c>
      <c r="E33">
        <v>185.2</v>
      </c>
      <c r="F33">
        <v>185.6</v>
      </c>
      <c r="H33" s="13" t="s">
        <v>82</v>
      </c>
      <c r="I33" t="s">
        <v>121</v>
      </c>
    </row>
    <row r="34" spans="2:9" x14ac:dyDescent="0.3">
      <c r="B34" s="21" t="s">
        <v>28</v>
      </c>
      <c r="C34" s="5" t="s">
        <v>28</v>
      </c>
      <c r="D34">
        <v>179.5</v>
      </c>
      <c r="E34">
        <v>175.7</v>
      </c>
      <c r="F34">
        <v>171.6</v>
      </c>
      <c r="H34" s="14" t="s">
        <v>109</v>
      </c>
      <c r="I34">
        <v>528.70000000000005</v>
      </c>
    </row>
    <row r="35" spans="2:9" x14ac:dyDescent="0.3">
      <c r="B35" s="21"/>
      <c r="C35" s="21" t="s">
        <v>118</v>
      </c>
      <c r="D35">
        <f>SUM(D9:D34)</f>
        <v>4674.4000000000005</v>
      </c>
      <c r="E35">
        <f t="shared" ref="E35:F35" si="1">SUM(E9:E34)</f>
        <v>4654.3999999999996</v>
      </c>
      <c r="F35">
        <f t="shared" si="1"/>
        <v>4640.9000000000005</v>
      </c>
      <c r="H35" s="14" t="s">
        <v>112</v>
      </c>
      <c r="I35">
        <v>174.8</v>
      </c>
    </row>
    <row r="36" spans="2:9" x14ac:dyDescent="0.3">
      <c r="H36" s="14" t="s">
        <v>108</v>
      </c>
      <c r="I36">
        <v>183.4</v>
      </c>
    </row>
    <row r="37" spans="2:9" x14ac:dyDescent="0.3">
      <c r="B37" s="49"/>
      <c r="H37" s="14" t="s">
        <v>15</v>
      </c>
      <c r="I37">
        <v>2539.2999999999997</v>
      </c>
    </row>
    <row r="38" spans="2:9" x14ac:dyDescent="0.3">
      <c r="H38" s="14" t="s">
        <v>20</v>
      </c>
      <c r="I38">
        <v>345.7</v>
      </c>
    </row>
    <row r="39" spans="2:9" x14ac:dyDescent="0.3">
      <c r="H39" s="14" t="s">
        <v>111</v>
      </c>
      <c r="I39">
        <v>367.79999999999995</v>
      </c>
    </row>
    <row r="40" spans="2:9" x14ac:dyDescent="0.3">
      <c r="H40" s="14" t="s">
        <v>28</v>
      </c>
      <c r="I40">
        <v>171.6</v>
      </c>
    </row>
    <row r="41" spans="2:9" x14ac:dyDescent="0.3">
      <c r="H41" s="14" t="s">
        <v>113</v>
      </c>
      <c r="I41">
        <v>169.2</v>
      </c>
    </row>
    <row r="42" spans="2:9" x14ac:dyDescent="0.3">
      <c r="H42" s="14" t="s">
        <v>110</v>
      </c>
      <c r="I42">
        <v>160.4</v>
      </c>
    </row>
    <row r="43" spans="2:9" x14ac:dyDescent="0.3">
      <c r="H43" s="14" t="s">
        <v>83</v>
      </c>
      <c r="I43">
        <v>4640.8999999999996</v>
      </c>
    </row>
    <row r="45" spans="2:9" x14ac:dyDescent="0.3">
      <c r="B45" s="2" t="s">
        <v>148</v>
      </c>
      <c r="C45" s="105" t="s">
        <v>145</v>
      </c>
      <c r="D45" s="106"/>
      <c r="E45" s="106"/>
      <c r="F45" s="106"/>
      <c r="G45" s="106"/>
      <c r="H45" s="107"/>
    </row>
    <row r="47" spans="2:9" x14ac:dyDescent="0.3">
      <c r="C47" t="s">
        <v>31</v>
      </c>
      <c r="D47">
        <v>1</v>
      </c>
      <c r="F47" s="51"/>
    </row>
    <row r="48" spans="2:9" x14ac:dyDescent="0.3">
      <c r="C48" t="s">
        <v>35</v>
      </c>
      <c r="D48">
        <v>2</v>
      </c>
    </row>
    <row r="49" spans="2:33" x14ac:dyDescent="0.3">
      <c r="C49" t="s">
        <v>36</v>
      </c>
      <c r="D49">
        <v>3</v>
      </c>
    </row>
    <row r="50" spans="2:33" x14ac:dyDescent="0.3">
      <c r="C50" t="s">
        <v>37</v>
      </c>
      <c r="D50">
        <v>4</v>
      </c>
    </row>
    <row r="51" spans="2:33" x14ac:dyDescent="0.3">
      <c r="C51" t="s">
        <v>38</v>
      </c>
      <c r="D51">
        <v>5</v>
      </c>
    </row>
    <row r="52" spans="2:33" x14ac:dyDescent="0.3">
      <c r="C52" t="s">
        <v>39</v>
      </c>
      <c r="D52">
        <v>6</v>
      </c>
    </row>
    <row r="53" spans="2:33" x14ac:dyDescent="0.3">
      <c r="C53" t="s">
        <v>40</v>
      </c>
      <c r="D53">
        <v>7</v>
      </c>
    </row>
    <row r="54" spans="2:33" x14ac:dyDescent="0.3">
      <c r="C54" t="s">
        <v>41</v>
      </c>
      <c r="D54">
        <v>8</v>
      </c>
    </row>
    <row r="55" spans="2:33" x14ac:dyDescent="0.3">
      <c r="C55" t="s">
        <v>42</v>
      </c>
      <c r="D55">
        <v>9</v>
      </c>
    </row>
    <row r="56" spans="2:33" x14ac:dyDescent="0.3">
      <c r="C56" t="s">
        <v>43</v>
      </c>
      <c r="D56">
        <v>10</v>
      </c>
    </row>
    <row r="57" spans="2:33" x14ac:dyDescent="0.3">
      <c r="C57" t="s">
        <v>45</v>
      </c>
      <c r="D57">
        <v>11</v>
      </c>
    </row>
    <row r="58" spans="2:33" x14ac:dyDescent="0.3">
      <c r="C58" t="s">
        <v>46</v>
      </c>
      <c r="D58">
        <v>12</v>
      </c>
    </row>
    <row r="60" spans="2:33" x14ac:dyDescent="0.3">
      <c r="B60" s="5" t="s">
        <v>0</v>
      </c>
      <c r="C60" s="5" t="s">
        <v>1</v>
      </c>
      <c r="D60" s="6" t="s">
        <v>2</v>
      </c>
      <c r="E60" s="6" t="s">
        <v>68</v>
      </c>
      <c r="F60" s="5" t="s">
        <v>72</v>
      </c>
      <c r="G60" s="5" t="s">
        <v>150</v>
      </c>
      <c r="H60" s="5" t="s">
        <v>3</v>
      </c>
      <c r="I60" s="5" t="s">
        <v>4</v>
      </c>
      <c r="J60" s="5" t="s">
        <v>5</v>
      </c>
      <c r="K60" s="5" t="s">
        <v>6</v>
      </c>
      <c r="L60" s="5" t="s">
        <v>7</v>
      </c>
      <c r="M60" s="5" t="s">
        <v>8</v>
      </c>
      <c r="N60" s="5" t="s">
        <v>9</v>
      </c>
      <c r="O60" s="5" t="s">
        <v>10</v>
      </c>
      <c r="P60" s="5" t="s">
        <v>11</v>
      </c>
      <c r="Q60" s="5" t="s">
        <v>12</v>
      </c>
      <c r="R60" s="5" t="s">
        <v>13</v>
      </c>
      <c r="S60" s="5" t="s">
        <v>14</v>
      </c>
      <c r="T60" s="5" t="s">
        <v>15</v>
      </c>
      <c r="U60" s="5" t="s">
        <v>16</v>
      </c>
      <c r="V60" s="5" t="s">
        <v>17</v>
      </c>
      <c r="W60" s="5" t="s">
        <v>18</v>
      </c>
      <c r="X60" s="5" t="s">
        <v>19</v>
      </c>
      <c r="Y60" s="5" t="s">
        <v>20</v>
      </c>
      <c r="Z60" s="5" t="s">
        <v>21</v>
      </c>
      <c r="AA60" s="5" t="s">
        <v>22</v>
      </c>
      <c r="AB60" s="5" t="s">
        <v>23</v>
      </c>
      <c r="AC60" s="5" t="s">
        <v>24</v>
      </c>
      <c r="AD60" s="5" t="s">
        <v>25</v>
      </c>
      <c r="AE60" s="5" t="s">
        <v>26</v>
      </c>
      <c r="AF60" s="5" t="s">
        <v>27</v>
      </c>
      <c r="AG60" s="5" t="s">
        <v>28</v>
      </c>
    </row>
    <row r="61" spans="2:33" x14ac:dyDescent="0.3">
      <c r="B61" t="s">
        <v>34</v>
      </c>
      <c r="C61">
        <v>2017</v>
      </c>
      <c r="D61" t="s">
        <v>38</v>
      </c>
      <c r="E61" t="s">
        <v>38</v>
      </c>
      <c r="F61" t="s">
        <v>38</v>
      </c>
      <c r="G61" s="51">
        <v>42856</v>
      </c>
      <c r="H61">
        <v>132.9</v>
      </c>
      <c r="I61">
        <v>141.6</v>
      </c>
      <c r="J61">
        <v>126.3</v>
      </c>
      <c r="K61">
        <v>137.69999999999999</v>
      </c>
      <c r="L61">
        <v>118.1</v>
      </c>
      <c r="M61">
        <v>137.9</v>
      </c>
      <c r="N61">
        <v>125.6</v>
      </c>
      <c r="O61">
        <v>138.30000000000001</v>
      </c>
      <c r="P61">
        <v>119.4</v>
      </c>
      <c r="Q61">
        <v>136</v>
      </c>
      <c r="R61">
        <v>127.6</v>
      </c>
      <c r="S61">
        <v>144.5</v>
      </c>
      <c r="T61">
        <v>133.69999999999999</v>
      </c>
      <c r="U61">
        <v>146.19999999999999</v>
      </c>
      <c r="V61">
        <v>138.19999999999999</v>
      </c>
      <c r="W61">
        <v>131.4</v>
      </c>
      <c r="X61">
        <v>137.19999999999999</v>
      </c>
      <c r="Y61">
        <v>132.1</v>
      </c>
      <c r="Z61">
        <v>129.4</v>
      </c>
      <c r="AA61">
        <v>130.9</v>
      </c>
      <c r="AB61">
        <v>128.4</v>
      </c>
      <c r="AC61">
        <v>116.7</v>
      </c>
      <c r="AD61">
        <v>125.7</v>
      </c>
      <c r="AE61">
        <v>134.80000000000001</v>
      </c>
      <c r="AF61">
        <v>123</v>
      </c>
      <c r="AG61">
        <v>125.3</v>
      </c>
    </row>
    <row r="62" spans="2:33" x14ac:dyDescent="0.3">
      <c r="B62" t="s">
        <v>34</v>
      </c>
      <c r="C62">
        <v>2017</v>
      </c>
      <c r="D62" t="s">
        <v>39</v>
      </c>
      <c r="E62" t="s">
        <v>39</v>
      </c>
      <c r="F62" t="s">
        <v>39</v>
      </c>
      <c r="G62" s="51">
        <v>42887</v>
      </c>
      <c r="H62">
        <v>133.30000000000001</v>
      </c>
      <c r="I62">
        <v>145.5</v>
      </c>
      <c r="J62">
        <v>128.1</v>
      </c>
      <c r="K62">
        <v>138.1</v>
      </c>
      <c r="L62">
        <v>118.2</v>
      </c>
      <c r="M62">
        <v>139.19999999999999</v>
      </c>
      <c r="N62">
        <v>133.30000000000001</v>
      </c>
      <c r="O62">
        <v>136.19999999999999</v>
      </c>
      <c r="P62">
        <v>119.6</v>
      </c>
      <c r="Q62">
        <v>135.30000000000001</v>
      </c>
      <c r="R62">
        <v>127.8</v>
      </c>
      <c r="S62">
        <v>144.9</v>
      </c>
      <c r="T62">
        <v>135.19999999999999</v>
      </c>
      <c r="U62">
        <v>146.5</v>
      </c>
      <c r="V62">
        <v>138.5</v>
      </c>
      <c r="W62">
        <v>131.69999999999999</v>
      </c>
      <c r="X62">
        <v>137.5</v>
      </c>
      <c r="Y62">
        <v>131.4</v>
      </c>
      <c r="Z62">
        <v>128.80000000000001</v>
      </c>
      <c r="AA62">
        <v>131.19999999999999</v>
      </c>
      <c r="AB62">
        <v>128.5</v>
      </c>
      <c r="AC62">
        <v>116.5</v>
      </c>
      <c r="AD62">
        <v>125.9</v>
      </c>
      <c r="AE62">
        <v>135.4</v>
      </c>
      <c r="AF62">
        <v>123.4</v>
      </c>
      <c r="AG62">
        <v>125.5</v>
      </c>
    </row>
    <row r="63" spans="2:33" x14ac:dyDescent="0.3">
      <c r="B63" t="s">
        <v>34</v>
      </c>
      <c r="C63">
        <v>2017</v>
      </c>
      <c r="D63" t="s">
        <v>40</v>
      </c>
      <c r="E63" t="s">
        <v>40</v>
      </c>
      <c r="F63" t="s">
        <v>40</v>
      </c>
      <c r="G63" s="51">
        <v>42917</v>
      </c>
      <c r="H63">
        <v>133.6</v>
      </c>
      <c r="I63">
        <v>145.69999999999999</v>
      </c>
      <c r="J63">
        <v>129.6</v>
      </c>
      <c r="K63">
        <v>138.5</v>
      </c>
      <c r="L63">
        <v>118.1</v>
      </c>
      <c r="M63">
        <v>141.80000000000001</v>
      </c>
      <c r="N63">
        <v>159.5</v>
      </c>
      <c r="O63">
        <v>133.6</v>
      </c>
      <c r="P63">
        <v>120.5</v>
      </c>
      <c r="Q63">
        <v>135.19999999999999</v>
      </c>
      <c r="R63">
        <v>128.5</v>
      </c>
      <c r="S63">
        <v>145.80000000000001</v>
      </c>
      <c r="T63">
        <v>139</v>
      </c>
      <c r="U63">
        <v>148.19999999999999</v>
      </c>
      <c r="V63">
        <v>139.30000000000001</v>
      </c>
      <c r="W63">
        <v>132.1</v>
      </c>
      <c r="X63">
        <v>138.30000000000001</v>
      </c>
      <c r="Y63">
        <v>132.6</v>
      </c>
      <c r="Z63">
        <v>129.4</v>
      </c>
      <c r="AA63">
        <v>131.9</v>
      </c>
      <c r="AB63">
        <v>129.4</v>
      </c>
      <c r="AC63">
        <v>116</v>
      </c>
      <c r="AD63">
        <v>126.6</v>
      </c>
      <c r="AE63">
        <v>136.80000000000001</v>
      </c>
      <c r="AF63">
        <v>123.6</v>
      </c>
      <c r="AG63">
        <v>125.9</v>
      </c>
    </row>
    <row r="64" spans="2:33" x14ac:dyDescent="0.3">
      <c r="B64" t="s">
        <v>34</v>
      </c>
      <c r="C64">
        <v>2017</v>
      </c>
      <c r="D64" t="s">
        <v>41</v>
      </c>
      <c r="E64" t="s">
        <v>41</v>
      </c>
      <c r="F64" t="s">
        <v>41</v>
      </c>
      <c r="G64" s="51">
        <v>42948</v>
      </c>
      <c r="H64">
        <v>134.30000000000001</v>
      </c>
      <c r="I64">
        <v>143.4</v>
      </c>
      <c r="J64">
        <v>129.30000000000001</v>
      </c>
      <c r="K64">
        <v>139</v>
      </c>
      <c r="L64">
        <v>118.1</v>
      </c>
      <c r="M64">
        <v>145.5</v>
      </c>
      <c r="N64">
        <v>168.6</v>
      </c>
      <c r="O64">
        <v>132.69999999999999</v>
      </c>
      <c r="P64">
        <v>121.2</v>
      </c>
      <c r="Q64">
        <v>135.6</v>
      </c>
      <c r="R64">
        <v>128.69999999999999</v>
      </c>
      <c r="S64">
        <v>146.80000000000001</v>
      </c>
      <c r="T64">
        <v>140.6</v>
      </c>
      <c r="U64">
        <v>149.80000000000001</v>
      </c>
      <c r="V64">
        <v>140.30000000000001</v>
      </c>
      <c r="W64">
        <v>133</v>
      </c>
      <c r="X64">
        <v>139.30000000000001</v>
      </c>
      <c r="Y64">
        <v>134.4</v>
      </c>
      <c r="Z64">
        <v>129.80000000000001</v>
      </c>
      <c r="AA64">
        <v>132.80000000000001</v>
      </c>
      <c r="AB64">
        <v>130.19999999999999</v>
      </c>
      <c r="AC64">
        <v>117.3</v>
      </c>
      <c r="AD64">
        <v>127.3</v>
      </c>
      <c r="AE64">
        <v>137.6</v>
      </c>
      <c r="AF64">
        <v>124.5</v>
      </c>
      <c r="AG64">
        <v>126.8</v>
      </c>
    </row>
    <row r="65" spans="2:33" x14ac:dyDescent="0.3">
      <c r="B65" t="s">
        <v>34</v>
      </c>
      <c r="C65">
        <v>2017</v>
      </c>
      <c r="D65" t="s">
        <v>42</v>
      </c>
      <c r="E65" t="s">
        <v>42</v>
      </c>
      <c r="F65" t="s">
        <v>42</v>
      </c>
      <c r="G65" s="51">
        <v>42979</v>
      </c>
      <c r="H65">
        <v>134.69999999999999</v>
      </c>
      <c r="I65">
        <v>142.4</v>
      </c>
      <c r="J65">
        <v>130.19999999999999</v>
      </c>
      <c r="K65">
        <v>139.6</v>
      </c>
      <c r="L65">
        <v>118.4</v>
      </c>
      <c r="M65">
        <v>143</v>
      </c>
      <c r="N65">
        <v>156.6</v>
      </c>
      <c r="O65">
        <v>132.9</v>
      </c>
      <c r="P65">
        <v>121.5</v>
      </c>
      <c r="Q65">
        <v>135.6</v>
      </c>
      <c r="R65">
        <v>128.80000000000001</v>
      </c>
      <c r="S65">
        <v>147.30000000000001</v>
      </c>
      <c r="T65">
        <v>139</v>
      </c>
      <c r="U65">
        <v>150.80000000000001</v>
      </c>
      <c r="V65">
        <v>141.1</v>
      </c>
      <c r="W65">
        <v>133.4</v>
      </c>
      <c r="X65">
        <v>140</v>
      </c>
      <c r="Y65">
        <v>135.69999999999999</v>
      </c>
      <c r="Z65">
        <v>131</v>
      </c>
      <c r="AA65">
        <v>133.30000000000001</v>
      </c>
      <c r="AB65">
        <v>130.6</v>
      </c>
      <c r="AC65">
        <v>118.3</v>
      </c>
      <c r="AD65">
        <v>127.9</v>
      </c>
      <c r="AE65">
        <v>137.4</v>
      </c>
      <c r="AF65">
        <v>125.7</v>
      </c>
      <c r="AG65">
        <v>127.5</v>
      </c>
    </row>
    <row r="66" spans="2:33" x14ac:dyDescent="0.3">
      <c r="B66" t="s">
        <v>34</v>
      </c>
      <c r="C66">
        <v>2017</v>
      </c>
      <c r="D66" t="s">
        <v>43</v>
      </c>
      <c r="E66" t="s">
        <v>43</v>
      </c>
      <c r="F66" t="s">
        <v>43</v>
      </c>
      <c r="G66" s="51">
        <v>43009</v>
      </c>
      <c r="H66">
        <v>135.30000000000001</v>
      </c>
      <c r="I66">
        <v>142.19999999999999</v>
      </c>
      <c r="J66">
        <v>131.19999999999999</v>
      </c>
      <c r="K66">
        <v>140.6</v>
      </c>
      <c r="L66">
        <v>119</v>
      </c>
      <c r="M66">
        <v>141.5</v>
      </c>
      <c r="N66">
        <v>162.6</v>
      </c>
      <c r="O66">
        <v>132.30000000000001</v>
      </c>
      <c r="P66">
        <v>121.8</v>
      </c>
      <c r="Q66">
        <v>136.30000000000001</v>
      </c>
      <c r="R66">
        <v>128.69999999999999</v>
      </c>
      <c r="S66">
        <v>148.1</v>
      </c>
      <c r="T66">
        <v>140.1</v>
      </c>
      <c r="U66">
        <v>151.6</v>
      </c>
      <c r="V66">
        <v>142</v>
      </c>
      <c r="W66">
        <v>134.1</v>
      </c>
      <c r="X66">
        <v>140.80000000000001</v>
      </c>
      <c r="Y66">
        <v>137.30000000000001</v>
      </c>
      <c r="Z66">
        <v>132.19999999999999</v>
      </c>
      <c r="AA66">
        <v>133.6</v>
      </c>
      <c r="AB66">
        <v>131.30000000000001</v>
      </c>
      <c r="AC66">
        <v>117.8</v>
      </c>
      <c r="AD66">
        <v>128.4</v>
      </c>
      <c r="AE66">
        <v>137.9</v>
      </c>
      <c r="AF66">
        <v>126.2</v>
      </c>
      <c r="AG66">
        <v>127.7</v>
      </c>
    </row>
    <row r="67" spans="2:33" x14ac:dyDescent="0.3">
      <c r="B67" t="s">
        <v>34</v>
      </c>
      <c r="C67">
        <v>2017</v>
      </c>
      <c r="D67" t="s">
        <v>45</v>
      </c>
      <c r="E67" t="s">
        <v>45</v>
      </c>
      <c r="F67" t="s">
        <v>45</v>
      </c>
      <c r="G67" s="51">
        <v>43040</v>
      </c>
      <c r="H67">
        <v>135.69999999999999</v>
      </c>
      <c r="I67">
        <v>142.4</v>
      </c>
      <c r="J67">
        <v>142.9</v>
      </c>
      <c r="K67">
        <v>140.80000000000001</v>
      </c>
      <c r="L67">
        <v>119.2</v>
      </c>
      <c r="M67">
        <v>142.19999999999999</v>
      </c>
      <c r="N67">
        <v>173.8</v>
      </c>
      <c r="O67">
        <v>131.19999999999999</v>
      </c>
      <c r="P67">
        <v>123</v>
      </c>
      <c r="Q67">
        <v>136.80000000000001</v>
      </c>
      <c r="R67">
        <v>129.19999999999999</v>
      </c>
      <c r="S67">
        <v>148.9</v>
      </c>
      <c r="T67">
        <v>142.1</v>
      </c>
      <c r="U67">
        <v>153.19999999999999</v>
      </c>
      <c r="V67">
        <v>143</v>
      </c>
      <c r="W67">
        <v>134.80000000000001</v>
      </c>
      <c r="X67">
        <v>141.80000000000001</v>
      </c>
      <c r="Y67">
        <v>138.6</v>
      </c>
      <c r="Z67">
        <v>135.30000000000001</v>
      </c>
      <c r="AA67">
        <v>134.4</v>
      </c>
      <c r="AB67">
        <v>132.6</v>
      </c>
      <c r="AC67">
        <v>118.3</v>
      </c>
      <c r="AD67">
        <v>128.9</v>
      </c>
      <c r="AE67">
        <v>138.6</v>
      </c>
      <c r="AF67">
        <v>126.8</v>
      </c>
      <c r="AG67">
        <v>128.4</v>
      </c>
    </row>
    <row r="68" spans="2:33" x14ac:dyDescent="0.3">
      <c r="B68" t="s">
        <v>34</v>
      </c>
      <c r="C68">
        <v>2017</v>
      </c>
      <c r="D68" t="s">
        <v>46</v>
      </c>
      <c r="E68" t="s">
        <v>46</v>
      </c>
      <c r="F68" t="s">
        <v>46</v>
      </c>
      <c r="G68" s="51">
        <v>43070</v>
      </c>
      <c r="H68">
        <v>135.80000000000001</v>
      </c>
      <c r="I68">
        <v>143.30000000000001</v>
      </c>
      <c r="J68">
        <v>145.19999999999999</v>
      </c>
      <c r="K68">
        <v>141</v>
      </c>
      <c r="L68">
        <v>120.5</v>
      </c>
      <c r="M68">
        <v>141.5</v>
      </c>
      <c r="N68">
        <v>161.69999999999999</v>
      </c>
      <c r="O68">
        <v>129.1</v>
      </c>
      <c r="P68">
        <v>121.5</v>
      </c>
      <c r="Q68">
        <v>137.1</v>
      </c>
      <c r="R68">
        <v>128.80000000000001</v>
      </c>
      <c r="S68">
        <v>149</v>
      </c>
      <c r="T68">
        <v>140.5</v>
      </c>
      <c r="U68">
        <v>154.19999999999999</v>
      </c>
      <c r="V68">
        <v>143.1</v>
      </c>
      <c r="W68">
        <v>135.1</v>
      </c>
      <c r="X68">
        <v>142</v>
      </c>
      <c r="Y68">
        <v>139.1</v>
      </c>
      <c r="Z68">
        <v>136.6</v>
      </c>
      <c r="AA68">
        <v>134.69999999999999</v>
      </c>
      <c r="AB68">
        <v>133.1</v>
      </c>
      <c r="AC68">
        <v>118.5</v>
      </c>
      <c r="AD68">
        <v>129</v>
      </c>
      <c r="AE68">
        <v>138.5</v>
      </c>
      <c r="AF68">
        <v>126.5</v>
      </c>
      <c r="AG68">
        <v>128.6</v>
      </c>
    </row>
    <row r="69" spans="2:33" x14ac:dyDescent="0.3">
      <c r="B69" t="s">
        <v>34</v>
      </c>
      <c r="C69">
        <v>2018</v>
      </c>
      <c r="D69" t="s">
        <v>31</v>
      </c>
      <c r="E69" t="s">
        <v>31</v>
      </c>
      <c r="F69" t="s">
        <v>31</v>
      </c>
      <c r="G69" s="51">
        <v>43101</v>
      </c>
      <c r="H69">
        <v>136</v>
      </c>
      <c r="I69">
        <v>144.19999999999999</v>
      </c>
      <c r="J69">
        <v>143.69999999999999</v>
      </c>
      <c r="K69">
        <v>141.1</v>
      </c>
      <c r="L69">
        <v>120.7</v>
      </c>
      <c r="M69">
        <v>141.30000000000001</v>
      </c>
      <c r="N69">
        <v>151.6</v>
      </c>
      <c r="O69">
        <v>127.3</v>
      </c>
      <c r="P69">
        <v>118.8</v>
      </c>
      <c r="Q69">
        <v>137.5</v>
      </c>
      <c r="R69">
        <v>129</v>
      </c>
      <c r="S69">
        <v>149.5</v>
      </c>
      <c r="T69">
        <v>139.19999999999999</v>
      </c>
      <c r="U69">
        <v>154.69999999999999</v>
      </c>
      <c r="V69">
        <v>143.5</v>
      </c>
      <c r="W69">
        <v>135.5</v>
      </c>
      <c r="X69">
        <v>142.30000000000001</v>
      </c>
      <c r="Y69">
        <v>140.4</v>
      </c>
      <c r="Z69">
        <v>136.6</v>
      </c>
      <c r="AA69">
        <v>134.9</v>
      </c>
      <c r="AB69">
        <v>133.30000000000001</v>
      </c>
      <c r="AC69">
        <v>119.3</v>
      </c>
      <c r="AD69">
        <v>129.69999999999999</v>
      </c>
      <c r="AE69">
        <v>139</v>
      </c>
      <c r="AF69">
        <v>127.3</v>
      </c>
      <c r="AG69">
        <v>129.1</v>
      </c>
    </row>
    <row r="70" spans="2:33" x14ac:dyDescent="0.3">
      <c r="B70" t="s">
        <v>34</v>
      </c>
      <c r="C70">
        <v>2018</v>
      </c>
      <c r="D70" t="s">
        <v>35</v>
      </c>
      <c r="E70" t="s">
        <v>35</v>
      </c>
      <c r="F70" t="s">
        <v>35</v>
      </c>
      <c r="G70" s="51">
        <v>43132</v>
      </c>
      <c r="H70">
        <v>135.9</v>
      </c>
      <c r="I70">
        <v>143.5</v>
      </c>
      <c r="J70">
        <v>140.30000000000001</v>
      </c>
      <c r="K70">
        <v>140.9</v>
      </c>
      <c r="L70">
        <v>120.4</v>
      </c>
      <c r="M70">
        <v>142.9</v>
      </c>
      <c r="N70">
        <v>140.5</v>
      </c>
      <c r="O70">
        <v>125.8</v>
      </c>
      <c r="P70">
        <v>117.1</v>
      </c>
      <c r="Q70">
        <v>137.30000000000001</v>
      </c>
      <c r="R70">
        <v>128.6</v>
      </c>
      <c r="S70">
        <v>149.6</v>
      </c>
      <c r="T70">
        <v>137.6</v>
      </c>
      <c r="U70">
        <v>154.9</v>
      </c>
      <c r="V70">
        <v>143.80000000000001</v>
      </c>
      <c r="W70">
        <v>135.6</v>
      </c>
      <c r="X70">
        <v>142.6</v>
      </c>
      <c r="Y70">
        <v>141.30000000000001</v>
      </c>
      <c r="Z70">
        <v>136.69999999999999</v>
      </c>
      <c r="AA70">
        <v>135.19999999999999</v>
      </c>
      <c r="AB70">
        <v>133.80000000000001</v>
      </c>
      <c r="AC70">
        <v>120.2</v>
      </c>
      <c r="AD70">
        <v>129.9</v>
      </c>
      <c r="AE70">
        <v>139</v>
      </c>
      <c r="AF70">
        <v>127.7</v>
      </c>
      <c r="AG70">
        <v>129.6</v>
      </c>
    </row>
    <row r="71" spans="2:33" x14ac:dyDescent="0.3">
      <c r="B71" t="s">
        <v>34</v>
      </c>
      <c r="C71">
        <v>2018</v>
      </c>
      <c r="D71" t="s">
        <v>36</v>
      </c>
      <c r="E71" t="s">
        <v>36</v>
      </c>
      <c r="F71" t="s">
        <v>36</v>
      </c>
      <c r="G71" s="51">
        <v>43160</v>
      </c>
      <c r="H71">
        <v>136.19999999999999</v>
      </c>
      <c r="I71">
        <v>143.6</v>
      </c>
      <c r="J71">
        <v>138.30000000000001</v>
      </c>
      <c r="K71">
        <v>141.19999999999999</v>
      </c>
      <c r="L71">
        <v>120.7</v>
      </c>
      <c r="M71">
        <v>146.19999999999999</v>
      </c>
      <c r="N71">
        <v>134.6</v>
      </c>
      <c r="O71">
        <v>124.6</v>
      </c>
      <c r="P71">
        <v>116.1</v>
      </c>
      <c r="Q71">
        <v>137.80000000000001</v>
      </c>
      <c r="R71">
        <v>129.1</v>
      </c>
      <c r="S71">
        <v>150.4</v>
      </c>
      <c r="T71">
        <v>137.19999999999999</v>
      </c>
      <c r="U71">
        <v>156.30000000000001</v>
      </c>
      <c r="V71">
        <v>144.30000000000001</v>
      </c>
      <c r="W71">
        <v>136.19999999999999</v>
      </c>
      <c r="X71">
        <v>143.1</v>
      </c>
      <c r="Y71">
        <v>142</v>
      </c>
      <c r="Z71">
        <v>136.5</v>
      </c>
      <c r="AA71">
        <v>135.6</v>
      </c>
      <c r="AB71">
        <v>134.30000000000001</v>
      </c>
      <c r="AC71">
        <v>121</v>
      </c>
      <c r="AD71">
        <v>130.4</v>
      </c>
      <c r="AE71">
        <v>139.80000000000001</v>
      </c>
      <c r="AF71">
        <v>128.19999999999999</v>
      </c>
      <c r="AG71">
        <v>130.30000000000001</v>
      </c>
    </row>
    <row r="72" spans="2:33" x14ac:dyDescent="0.3">
      <c r="B72" t="s">
        <v>34</v>
      </c>
      <c r="C72">
        <v>2018</v>
      </c>
      <c r="D72" t="s">
        <v>37</v>
      </c>
      <c r="E72" t="s">
        <v>37</v>
      </c>
      <c r="F72" t="s">
        <v>37</v>
      </c>
      <c r="G72" s="51">
        <v>43191</v>
      </c>
      <c r="H72">
        <v>136.4</v>
      </c>
      <c r="I72">
        <v>144.4</v>
      </c>
      <c r="J72">
        <v>133.9</v>
      </c>
      <c r="K72">
        <v>141.6</v>
      </c>
      <c r="L72">
        <v>121</v>
      </c>
      <c r="M72">
        <v>153.5</v>
      </c>
      <c r="N72">
        <v>132.6</v>
      </c>
      <c r="O72">
        <v>123.5</v>
      </c>
      <c r="P72">
        <v>113.7</v>
      </c>
      <c r="Q72">
        <v>138.19999999999999</v>
      </c>
      <c r="R72">
        <v>129.6</v>
      </c>
      <c r="S72">
        <v>151.19999999999999</v>
      </c>
      <c r="T72">
        <v>137.5</v>
      </c>
      <c r="U72">
        <v>156.9</v>
      </c>
      <c r="V72">
        <v>145.30000000000001</v>
      </c>
      <c r="W72">
        <v>136.69999999999999</v>
      </c>
      <c r="X72">
        <v>144</v>
      </c>
      <c r="Y72">
        <v>142.9</v>
      </c>
      <c r="Z72">
        <v>136.5</v>
      </c>
      <c r="AA72">
        <v>136.6</v>
      </c>
      <c r="AB72">
        <v>135.19999999999999</v>
      </c>
      <c r="AC72">
        <v>121.9</v>
      </c>
      <c r="AD72">
        <v>131.30000000000001</v>
      </c>
      <c r="AE72">
        <v>141.4</v>
      </c>
      <c r="AF72">
        <v>129.19999999999999</v>
      </c>
      <c r="AG72">
        <v>131.30000000000001</v>
      </c>
    </row>
    <row r="73" spans="2:33" x14ac:dyDescent="0.3">
      <c r="B73" t="s">
        <v>34</v>
      </c>
      <c r="C73">
        <v>2018</v>
      </c>
      <c r="D73" t="s">
        <v>38</v>
      </c>
      <c r="E73" t="s">
        <v>38</v>
      </c>
      <c r="F73" t="s">
        <v>38</v>
      </c>
      <c r="G73" s="51">
        <v>43221</v>
      </c>
      <c r="H73">
        <v>136.6</v>
      </c>
      <c r="I73">
        <v>146.6</v>
      </c>
      <c r="J73">
        <v>133.6</v>
      </c>
      <c r="K73">
        <v>142.1</v>
      </c>
      <c r="L73">
        <v>121</v>
      </c>
      <c r="M73">
        <v>154.6</v>
      </c>
      <c r="N73">
        <v>135.6</v>
      </c>
      <c r="O73">
        <v>122.3</v>
      </c>
      <c r="P73">
        <v>109.6</v>
      </c>
      <c r="Q73">
        <v>138.1</v>
      </c>
      <c r="R73">
        <v>129.9</v>
      </c>
      <c r="S73">
        <v>151.69999999999999</v>
      </c>
      <c r="T73">
        <v>138.1</v>
      </c>
      <c r="U73">
        <v>157.9</v>
      </c>
      <c r="V73">
        <v>146</v>
      </c>
      <c r="W73">
        <v>137.4</v>
      </c>
      <c r="X73">
        <v>144.69999999999999</v>
      </c>
      <c r="Y73">
        <v>143.19999999999999</v>
      </c>
      <c r="Z73">
        <v>136.9</v>
      </c>
      <c r="AA73">
        <v>137.4</v>
      </c>
      <c r="AB73">
        <v>136</v>
      </c>
      <c r="AC73">
        <v>122.9</v>
      </c>
      <c r="AD73">
        <v>131.80000000000001</v>
      </c>
      <c r="AE73">
        <v>142.1</v>
      </c>
      <c r="AF73">
        <v>129.9</v>
      </c>
      <c r="AG73">
        <v>132.1</v>
      </c>
    </row>
    <row r="74" spans="2:33" x14ac:dyDescent="0.3">
      <c r="B74" t="s">
        <v>34</v>
      </c>
      <c r="C74">
        <v>2018</v>
      </c>
      <c r="D74" t="s">
        <v>39</v>
      </c>
      <c r="E74" t="s">
        <v>39</v>
      </c>
      <c r="F74" t="s">
        <v>39</v>
      </c>
      <c r="G74" s="51">
        <v>43252</v>
      </c>
      <c r="H74">
        <v>136.9</v>
      </c>
      <c r="I74">
        <v>148.69999999999999</v>
      </c>
      <c r="J74">
        <v>135.6</v>
      </c>
      <c r="K74">
        <v>142.30000000000001</v>
      </c>
      <c r="L74">
        <v>121.3</v>
      </c>
      <c r="M74">
        <v>153.19999999999999</v>
      </c>
      <c r="N74">
        <v>143.69999999999999</v>
      </c>
      <c r="O74">
        <v>121.4</v>
      </c>
      <c r="P74">
        <v>111.1</v>
      </c>
      <c r="Q74">
        <v>138.4</v>
      </c>
      <c r="R74">
        <v>130.30000000000001</v>
      </c>
      <c r="S74">
        <v>151.80000000000001</v>
      </c>
      <c r="T74">
        <v>139.4</v>
      </c>
      <c r="U74">
        <v>158.30000000000001</v>
      </c>
      <c r="V74">
        <v>146.4</v>
      </c>
      <c r="W74">
        <v>138.1</v>
      </c>
      <c r="X74">
        <v>145.19999999999999</v>
      </c>
      <c r="Y74">
        <v>142.5</v>
      </c>
      <c r="Z74">
        <v>138.1</v>
      </c>
      <c r="AA74">
        <v>137.9</v>
      </c>
      <c r="AB74">
        <v>136.19999999999999</v>
      </c>
      <c r="AC74">
        <v>123.7</v>
      </c>
      <c r="AD74">
        <v>132.6</v>
      </c>
      <c r="AE74">
        <v>142.80000000000001</v>
      </c>
      <c r="AF74">
        <v>130.1</v>
      </c>
      <c r="AG74">
        <v>132.6</v>
      </c>
    </row>
    <row r="75" spans="2:33" x14ac:dyDescent="0.3">
      <c r="B75" t="s">
        <v>34</v>
      </c>
      <c r="C75">
        <v>2018</v>
      </c>
      <c r="D75" t="s">
        <v>40</v>
      </c>
      <c r="E75" t="s">
        <v>40</v>
      </c>
      <c r="F75" t="s">
        <v>40</v>
      </c>
      <c r="G75" s="51">
        <v>43282</v>
      </c>
      <c r="H75">
        <v>137.5</v>
      </c>
      <c r="I75">
        <v>149.1</v>
      </c>
      <c r="J75">
        <v>139.19999999999999</v>
      </c>
      <c r="K75">
        <v>142.5</v>
      </c>
      <c r="L75">
        <v>121.4</v>
      </c>
      <c r="M75">
        <v>151.6</v>
      </c>
      <c r="N75">
        <v>155.9</v>
      </c>
      <c r="O75">
        <v>121.7</v>
      </c>
      <c r="P75">
        <v>113.5</v>
      </c>
      <c r="Q75">
        <v>138.9</v>
      </c>
      <c r="R75">
        <v>130.30000000000001</v>
      </c>
      <c r="S75">
        <v>152.30000000000001</v>
      </c>
      <c r="T75">
        <v>141.4</v>
      </c>
      <c r="U75">
        <v>157.5</v>
      </c>
      <c r="V75">
        <v>146.80000000000001</v>
      </c>
      <c r="W75">
        <v>138.4</v>
      </c>
      <c r="X75">
        <v>145.6</v>
      </c>
      <c r="Y75">
        <v>143.6</v>
      </c>
      <c r="Z75">
        <v>139.69999999999999</v>
      </c>
      <c r="AA75">
        <v>138.6</v>
      </c>
      <c r="AB75">
        <v>137</v>
      </c>
      <c r="AC75">
        <v>123.6</v>
      </c>
      <c r="AD75">
        <v>133.1</v>
      </c>
      <c r="AE75">
        <v>144.69999999999999</v>
      </c>
      <c r="AF75">
        <v>130.1</v>
      </c>
      <c r="AG75">
        <v>133.19999999999999</v>
      </c>
    </row>
    <row r="76" spans="2:33" x14ac:dyDescent="0.3">
      <c r="B76" t="s">
        <v>34</v>
      </c>
      <c r="C76">
        <v>2018</v>
      </c>
      <c r="D76" t="s">
        <v>41</v>
      </c>
      <c r="E76" t="s">
        <v>41</v>
      </c>
      <c r="F76" t="s">
        <v>41</v>
      </c>
      <c r="G76" s="51">
        <v>43313</v>
      </c>
      <c r="H76">
        <v>138.30000000000001</v>
      </c>
      <c r="I76">
        <v>148</v>
      </c>
      <c r="J76">
        <v>138.1</v>
      </c>
      <c r="K76">
        <v>142.6</v>
      </c>
      <c r="L76">
        <v>122.2</v>
      </c>
      <c r="M76">
        <v>150.6</v>
      </c>
      <c r="N76">
        <v>156.6</v>
      </c>
      <c r="O76">
        <v>122.4</v>
      </c>
      <c r="P76">
        <v>114.7</v>
      </c>
      <c r="Q76">
        <v>139.4</v>
      </c>
      <c r="R76">
        <v>131.1</v>
      </c>
      <c r="S76">
        <v>153</v>
      </c>
      <c r="T76">
        <v>141.69999999999999</v>
      </c>
      <c r="U76">
        <v>157.9</v>
      </c>
      <c r="V76">
        <v>147.30000000000001</v>
      </c>
      <c r="W76">
        <v>138.80000000000001</v>
      </c>
      <c r="X76">
        <v>146.1</v>
      </c>
      <c r="Y76">
        <v>144.6</v>
      </c>
      <c r="Z76">
        <v>140.9</v>
      </c>
      <c r="AA76">
        <v>139.4</v>
      </c>
      <c r="AB76">
        <v>137.69999999999999</v>
      </c>
      <c r="AC76">
        <v>124.3</v>
      </c>
      <c r="AD76">
        <v>133.6</v>
      </c>
      <c r="AE76">
        <v>146</v>
      </c>
      <c r="AF76">
        <v>130.1</v>
      </c>
      <c r="AG76">
        <v>133.9</v>
      </c>
    </row>
    <row r="77" spans="2:33" x14ac:dyDescent="0.3">
      <c r="B77" t="s">
        <v>34</v>
      </c>
      <c r="C77">
        <v>2018</v>
      </c>
      <c r="D77" t="s">
        <v>42</v>
      </c>
      <c r="E77" t="s">
        <v>42</v>
      </c>
      <c r="F77" t="s">
        <v>42</v>
      </c>
      <c r="G77" s="51">
        <v>43344</v>
      </c>
      <c r="H77">
        <v>138.6</v>
      </c>
      <c r="I77">
        <v>145.80000000000001</v>
      </c>
      <c r="J77">
        <v>135.1</v>
      </c>
      <c r="K77">
        <v>142.9</v>
      </c>
      <c r="L77">
        <v>122.1</v>
      </c>
      <c r="M77">
        <v>145.4</v>
      </c>
      <c r="N77">
        <v>150</v>
      </c>
      <c r="O77">
        <v>121.4</v>
      </c>
      <c r="P77">
        <v>113.7</v>
      </c>
      <c r="Q77">
        <v>139.5</v>
      </c>
      <c r="R77">
        <v>130.80000000000001</v>
      </c>
      <c r="S77">
        <v>153.80000000000001</v>
      </c>
      <c r="T77">
        <v>140.4</v>
      </c>
      <c r="U77">
        <v>159.19999999999999</v>
      </c>
      <c r="V77">
        <v>147.69999999999999</v>
      </c>
      <c r="W77">
        <v>139.1</v>
      </c>
      <c r="X77">
        <v>146.5</v>
      </c>
      <c r="Y77">
        <v>145.30000000000001</v>
      </c>
      <c r="Z77">
        <v>142.30000000000001</v>
      </c>
      <c r="AA77">
        <v>139.69999999999999</v>
      </c>
      <c r="AB77">
        <v>138.4</v>
      </c>
      <c r="AC77">
        <v>126</v>
      </c>
      <c r="AD77">
        <v>134.5</v>
      </c>
      <c r="AE77">
        <v>146.19999999999999</v>
      </c>
      <c r="AF77">
        <v>130.9</v>
      </c>
      <c r="AG77">
        <v>134.69999999999999</v>
      </c>
    </row>
    <row r="78" spans="2:33" x14ac:dyDescent="0.3">
      <c r="B78" t="s">
        <v>34</v>
      </c>
      <c r="C78">
        <v>2018</v>
      </c>
      <c r="D78" t="s">
        <v>43</v>
      </c>
      <c r="E78" t="s">
        <v>43</v>
      </c>
      <c r="F78" t="s">
        <v>43</v>
      </c>
      <c r="G78" s="51">
        <v>43374</v>
      </c>
      <c r="H78">
        <v>137.4</v>
      </c>
      <c r="I78">
        <v>149.5</v>
      </c>
      <c r="J78">
        <v>137.30000000000001</v>
      </c>
      <c r="K78">
        <v>141.9</v>
      </c>
      <c r="L78">
        <v>121.1</v>
      </c>
      <c r="M78">
        <v>142.5</v>
      </c>
      <c r="N78">
        <v>146.69999999999999</v>
      </c>
      <c r="O78">
        <v>119.1</v>
      </c>
      <c r="P78">
        <v>111.9</v>
      </c>
      <c r="Q78">
        <v>141</v>
      </c>
      <c r="R78">
        <v>133.6</v>
      </c>
      <c r="S78">
        <v>154.5</v>
      </c>
      <c r="T78">
        <v>139.69999999999999</v>
      </c>
      <c r="U78">
        <v>162.6</v>
      </c>
      <c r="V78">
        <v>148</v>
      </c>
      <c r="W78">
        <v>139.19999999999999</v>
      </c>
      <c r="X78">
        <v>146.80000000000001</v>
      </c>
      <c r="Y78">
        <v>146.9</v>
      </c>
      <c r="Z78">
        <v>145.30000000000001</v>
      </c>
      <c r="AA78">
        <v>142.19999999999999</v>
      </c>
      <c r="AB78">
        <v>142.1</v>
      </c>
      <c r="AC78">
        <v>125.5</v>
      </c>
      <c r="AD78">
        <v>136.5</v>
      </c>
      <c r="AE78">
        <v>147.80000000000001</v>
      </c>
      <c r="AF78">
        <v>132</v>
      </c>
      <c r="AG78">
        <v>136.30000000000001</v>
      </c>
    </row>
    <row r="79" spans="2:33" x14ac:dyDescent="0.3">
      <c r="B79" t="s">
        <v>34</v>
      </c>
      <c r="C79">
        <v>2018</v>
      </c>
      <c r="D79" t="s">
        <v>45</v>
      </c>
      <c r="E79" t="s">
        <v>45</v>
      </c>
      <c r="F79" t="s">
        <v>45</v>
      </c>
      <c r="G79" s="51">
        <v>43405</v>
      </c>
      <c r="H79">
        <v>137.4</v>
      </c>
      <c r="I79">
        <v>149.19999999999999</v>
      </c>
      <c r="J79">
        <v>137.1</v>
      </c>
      <c r="K79">
        <v>141.80000000000001</v>
      </c>
      <c r="L79">
        <v>121.1</v>
      </c>
      <c r="M79">
        <v>142.80000000000001</v>
      </c>
      <c r="N79">
        <v>146.69999999999999</v>
      </c>
      <c r="O79">
        <v>119.1</v>
      </c>
      <c r="P79">
        <v>111.9</v>
      </c>
      <c r="Q79">
        <v>140.9</v>
      </c>
      <c r="R79">
        <v>133.5</v>
      </c>
      <c r="S79">
        <v>154.5</v>
      </c>
      <c r="T79">
        <v>139.69999999999999</v>
      </c>
      <c r="U79">
        <v>162.6</v>
      </c>
      <c r="V79">
        <v>148</v>
      </c>
      <c r="W79">
        <v>139.1</v>
      </c>
      <c r="X79">
        <v>146.69999999999999</v>
      </c>
      <c r="Y79">
        <v>146.9</v>
      </c>
      <c r="Z79">
        <v>145.1</v>
      </c>
      <c r="AA79">
        <v>142.19999999999999</v>
      </c>
      <c r="AB79">
        <v>142.1</v>
      </c>
      <c r="AC79">
        <v>125.5</v>
      </c>
      <c r="AD79">
        <v>136.5</v>
      </c>
      <c r="AE79">
        <v>147.80000000000001</v>
      </c>
      <c r="AF79">
        <v>132</v>
      </c>
      <c r="AG79">
        <v>136.30000000000001</v>
      </c>
    </row>
    <row r="80" spans="2:33" x14ac:dyDescent="0.3">
      <c r="B80" t="s">
        <v>34</v>
      </c>
      <c r="C80">
        <v>2018</v>
      </c>
      <c r="D80" t="s">
        <v>46</v>
      </c>
      <c r="E80" t="s">
        <v>46</v>
      </c>
      <c r="F80" t="s">
        <v>46</v>
      </c>
      <c r="G80" s="51">
        <v>43435</v>
      </c>
      <c r="H80">
        <v>137.5</v>
      </c>
      <c r="I80">
        <v>150.5</v>
      </c>
      <c r="J80">
        <v>138.80000000000001</v>
      </c>
      <c r="K80">
        <v>142.1</v>
      </c>
      <c r="L80">
        <v>122</v>
      </c>
      <c r="M80">
        <v>139.4</v>
      </c>
      <c r="N80">
        <v>135.19999999999999</v>
      </c>
      <c r="O80">
        <v>119.8</v>
      </c>
      <c r="P80">
        <v>110.3</v>
      </c>
      <c r="Q80">
        <v>140.6</v>
      </c>
      <c r="R80">
        <v>133.80000000000001</v>
      </c>
      <c r="S80">
        <v>154.6</v>
      </c>
      <c r="T80">
        <v>138.19999999999999</v>
      </c>
      <c r="U80">
        <v>163</v>
      </c>
      <c r="V80">
        <v>148.1</v>
      </c>
      <c r="W80">
        <v>139.4</v>
      </c>
      <c r="X80">
        <v>146.80000000000001</v>
      </c>
      <c r="Y80">
        <v>146.5</v>
      </c>
      <c r="Z80">
        <v>142.69999999999999</v>
      </c>
      <c r="AA80">
        <v>143.19999999999999</v>
      </c>
      <c r="AB80">
        <v>144.9</v>
      </c>
      <c r="AC80">
        <v>123.6</v>
      </c>
      <c r="AD80">
        <v>136.80000000000001</v>
      </c>
      <c r="AE80">
        <v>150.1</v>
      </c>
      <c r="AF80">
        <v>132.19999999999999</v>
      </c>
      <c r="AG80">
        <v>136.80000000000001</v>
      </c>
    </row>
    <row r="81" spans="2:33" x14ac:dyDescent="0.3">
      <c r="B81" t="s">
        <v>34</v>
      </c>
      <c r="C81">
        <v>2019</v>
      </c>
      <c r="D81" t="s">
        <v>31</v>
      </c>
      <c r="E81" t="s">
        <v>31</v>
      </c>
      <c r="F81" t="s">
        <v>31</v>
      </c>
      <c r="G81" s="51">
        <v>43466</v>
      </c>
      <c r="H81">
        <v>137.1</v>
      </c>
      <c r="I81">
        <v>151.4</v>
      </c>
      <c r="J81">
        <v>140.19999999999999</v>
      </c>
      <c r="K81">
        <v>142.1</v>
      </c>
      <c r="L81">
        <v>121.8</v>
      </c>
      <c r="M81">
        <v>135.4</v>
      </c>
      <c r="N81">
        <v>131.30000000000001</v>
      </c>
      <c r="O81">
        <v>120.3</v>
      </c>
      <c r="P81">
        <v>109.1</v>
      </c>
      <c r="Q81">
        <v>139.4</v>
      </c>
      <c r="R81">
        <v>133.30000000000001</v>
      </c>
      <c r="S81">
        <v>154.6</v>
      </c>
      <c r="T81">
        <v>137.4</v>
      </c>
      <c r="U81">
        <v>163.19999999999999</v>
      </c>
      <c r="V81">
        <v>147.6</v>
      </c>
      <c r="W81">
        <v>139</v>
      </c>
      <c r="X81">
        <v>146.4</v>
      </c>
      <c r="Y81">
        <v>147.69999999999999</v>
      </c>
      <c r="Z81">
        <v>139.5</v>
      </c>
      <c r="AA81">
        <v>143.6</v>
      </c>
      <c r="AB81">
        <v>145.1</v>
      </c>
      <c r="AC81">
        <v>123.3</v>
      </c>
      <c r="AD81">
        <v>136.69999999999999</v>
      </c>
      <c r="AE81">
        <v>150.19999999999999</v>
      </c>
      <c r="AF81">
        <v>132.80000000000001</v>
      </c>
      <c r="AG81">
        <v>136.9</v>
      </c>
    </row>
    <row r="82" spans="2:33" x14ac:dyDescent="0.3">
      <c r="B82" t="s">
        <v>34</v>
      </c>
      <c r="C82">
        <v>2019</v>
      </c>
      <c r="D82" t="s">
        <v>35</v>
      </c>
      <c r="E82" t="s">
        <v>35</v>
      </c>
      <c r="F82" t="s">
        <v>35</v>
      </c>
      <c r="G82" s="51">
        <v>43497</v>
      </c>
      <c r="H82">
        <v>137.6</v>
      </c>
      <c r="I82">
        <v>152</v>
      </c>
      <c r="J82">
        <v>141.5</v>
      </c>
      <c r="K82">
        <v>142.19999999999999</v>
      </c>
      <c r="L82">
        <v>122</v>
      </c>
      <c r="M82">
        <v>136.4</v>
      </c>
      <c r="N82">
        <v>129.69999999999999</v>
      </c>
      <c r="O82">
        <v>121</v>
      </c>
      <c r="P82">
        <v>109</v>
      </c>
      <c r="Q82">
        <v>139.69999999999999</v>
      </c>
      <c r="R82">
        <v>133.6</v>
      </c>
      <c r="S82">
        <v>154.9</v>
      </c>
      <c r="T82">
        <v>137.5</v>
      </c>
      <c r="U82">
        <v>163.4</v>
      </c>
      <c r="V82">
        <v>147.69999999999999</v>
      </c>
      <c r="W82">
        <v>139.69999999999999</v>
      </c>
      <c r="X82">
        <v>146.5</v>
      </c>
      <c r="Y82">
        <v>148.5</v>
      </c>
      <c r="Z82">
        <v>138.4</v>
      </c>
      <c r="AA82">
        <v>143.69999999999999</v>
      </c>
      <c r="AB82">
        <v>145.6</v>
      </c>
      <c r="AC82">
        <v>123.9</v>
      </c>
      <c r="AD82">
        <v>137.1</v>
      </c>
      <c r="AE82">
        <v>150.30000000000001</v>
      </c>
      <c r="AF82">
        <v>134.1</v>
      </c>
      <c r="AG82">
        <v>137.4</v>
      </c>
    </row>
    <row r="83" spans="2:33" x14ac:dyDescent="0.3">
      <c r="B83" t="s">
        <v>34</v>
      </c>
      <c r="C83">
        <v>2019</v>
      </c>
      <c r="D83" t="s">
        <v>36</v>
      </c>
      <c r="E83" t="s">
        <v>36</v>
      </c>
      <c r="F83" t="s">
        <v>36</v>
      </c>
      <c r="G83" s="51">
        <v>43525</v>
      </c>
      <c r="H83">
        <v>137.80000000000001</v>
      </c>
      <c r="I83">
        <v>153</v>
      </c>
      <c r="J83">
        <v>140.30000000000001</v>
      </c>
      <c r="K83">
        <v>142.30000000000001</v>
      </c>
      <c r="L83">
        <v>122</v>
      </c>
      <c r="M83">
        <v>137.6</v>
      </c>
      <c r="N83">
        <v>132.6</v>
      </c>
      <c r="O83">
        <v>121.8</v>
      </c>
      <c r="P83">
        <v>109</v>
      </c>
      <c r="Q83">
        <v>139.5</v>
      </c>
      <c r="R83">
        <v>133.69999999999999</v>
      </c>
      <c r="S83">
        <v>155.19999999999999</v>
      </c>
      <c r="T83">
        <v>138.1</v>
      </c>
      <c r="U83">
        <v>163.5</v>
      </c>
      <c r="V83">
        <v>147.9</v>
      </c>
      <c r="W83">
        <v>139.9</v>
      </c>
      <c r="X83">
        <v>146.69999999999999</v>
      </c>
      <c r="Y83">
        <v>149</v>
      </c>
      <c r="Z83">
        <v>139.69999999999999</v>
      </c>
      <c r="AA83">
        <v>143.80000000000001</v>
      </c>
      <c r="AB83">
        <v>146.19999999999999</v>
      </c>
      <c r="AC83">
        <v>124.6</v>
      </c>
      <c r="AD83">
        <v>137.69999999999999</v>
      </c>
      <c r="AE83">
        <v>150.30000000000001</v>
      </c>
      <c r="AF83">
        <v>133.4</v>
      </c>
      <c r="AG83">
        <v>137.69999999999999</v>
      </c>
    </row>
    <row r="84" spans="2:33" x14ac:dyDescent="0.3">
      <c r="B84" s="6" t="s">
        <v>34</v>
      </c>
      <c r="C84" s="6">
        <v>2019</v>
      </c>
      <c r="D84" s="6" t="s">
        <v>37</v>
      </c>
      <c r="E84" s="6" t="s">
        <v>37</v>
      </c>
      <c r="F84" s="6" t="s">
        <v>37</v>
      </c>
      <c r="G84" s="51">
        <v>43556</v>
      </c>
      <c r="H84" s="6">
        <v>137.5</v>
      </c>
      <c r="I84" s="19">
        <v>152.13333333333333</v>
      </c>
      <c r="J84" s="19">
        <v>140.66666666666666</v>
      </c>
      <c r="K84" s="19">
        <v>142.19999999999999</v>
      </c>
      <c r="L84" s="19">
        <v>121.93333333333334</v>
      </c>
      <c r="M84" s="19">
        <v>136.46666666666667</v>
      </c>
      <c r="N84" s="19">
        <v>131.20000000000002</v>
      </c>
      <c r="O84" s="19">
        <v>121.03333333333335</v>
      </c>
      <c r="P84" s="19">
        <v>109.03333333333335</v>
      </c>
      <c r="Q84" s="19">
        <v>139.53333333333333</v>
      </c>
      <c r="R84" s="19">
        <v>133.53333333333333</v>
      </c>
      <c r="S84" s="19">
        <v>154.9</v>
      </c>
      <c r="T84" s="19">
        <v>137.66666666666666</v>
      </c>
      <c r="U84" s="19">
        <v>163.36666666666667</v>
      </c>
      <c r="V84" s="19">
        <v>147.73333333333332</v>
      </c>
      <c r="W84" s="19">
        <v>139.53333333333333</v>
      </c>
      <c r="X84" s="19">
        <v>146.53333333333333</v>
      </c>
      <c r="Y84" s="19">
        <v>148.4</v>
      </c>
      <c r="Z84" s="19">
        <v>139.19999999999999</v>
      </c>
      <c r="AA84" s="19">
        <v>143.69999999999999</v>
      </c>
      <c r="AB84" s="19">
        <v>145.63333333333333</v>
      </c>
      <c r="AC84" s="19">
        <v>123.93333333333332</v>
      </c>
      <c r="AD84" s="19">
        <v>137.16666666666666</v>
      </c>
      <c r="AE84" s="19">
        <v>150.26666666666668</v>
      </c>
      <c r="AF84" s="19">
        <v>133.43333333333331</v>
      </c>
      <c r="AG84" s="19">
        <v>137.33333333333334</v>
      </c>
    </row>
    <row r="85" spans="2:33" x14ac:dyDescent="0.3">
      <c r="B85" t="s">
        <v>34</v>
      </c>
      <c r="C85">
        <v>2019</v>
      </c>
      <c r="D85" t="s">
        <v>38</v>
      </c>
      <c r="E85" t="s">
        <v>38</v>
      </c>
      <c r="F85" t="s">
        <v>38</v>
      </c>
      <c r="G85" s="51">
        <v>43586</v>
      </c>
      <c r="H85">
        <v>138.30000000000001</v>
      </c>
      <c r="I85">
        <v>158.5</v>
      </c>
      <c r="J85">
        <v>136</v>
      </c>
      <c r="K85">
        <v>142.5</v>
      </c>
      <c r="L85">
        <v>122</v>
      </c>
      <c r="M85">
        <v>146.5</v>
      </c>
      <c r="N85">
        <v>143</v>
      </c>
      <c r="O85">
        <v>124.9</v>
      </c>
      <c r="P85">
        <v>109.9</v>
      </c>
      <c r="Q85">
        <v>139.9</v>
      </c>
      <c r="R85">
        <v>134</v>
      </c>
      <c r="S85">
        <v>155.5</v>
      </c>
      <c r="T85">
        <v>140.9</v>
      </c>
      <c r="U85">
        <v>164.1</v>
      </c>
      <c r="V85">
        <v>148.4</v>
      </c>
      <c r="W85">
        <v>140.4</v>
      </c>
      <c r="X85">
        <v>147.30000000000001</v>
      </c>
      <c r="Y85">
        <v>150.1</v>
      </c>
      <c r="Z85">
        <v>140.30000000000001</v>
      </c>
      <c r="AA85">
        <v>143.69999999999999</v>
      </c>
      <c r="AB85">
        <v>146.9</v>
      </c>
      <c r="AC85">
        <v>124.9</v>
      </c>
      <c r="AD85">
        <v>139.19999999999999</v>
      </c>
      <c r="AE85">
        <v>151.6</v>
      </c>
      <c r="AF85">
        <v>133.4</v>
      </c>
      <c r="AG85">
        <v>138.19999999999999</v>
      </c>
    </row>
    <row r="86" spans="2:33" x14ac:dyDescent="0.3">
      <c r="B86" t="s">
        <v>34</v>
      </c>
      <c r="C86">
        <v>2019</v>
      </c>
      <c r="D86" t="s">
        <v>39</v>
      </c>
      <c r="E86" t="s">
        <v>39</v>
      </c>
      <c r="F86" t="s">
        <v>39</v>
      </c>
      <c r="G86" s="51">
        <v>43617</v>
      </c>
      <c r="H86">
        <v>138.69999999999999</v>
      </c>
      <c r="I86">
        <v>162.1</v>
      </c>
      <c r="J86">
        <v>137.80000000000001</v>
      </c>
      <c r="K86">
        <v>143.30000000000001</v>
      </c>
      <c r="L86">
        <v>122.2</v>
      </c>
      <c r="M86">
        <v>146.80000000000001</v>
      </c>
      <c r="N86">
        <v>150.5</v>
      </c>
      <c r="O86">
        <v>128.30000000000001</v>
      </c>
      <c r="P86">
        <v>111</v>
      </c>
      <c r="Q86">
        <v>140.6</v>
      </c>
      <c r="R86">
        <v>134.19999999999999</v>
      </c>
      <c r="S86">
        <v>155.9</v>
      </c>
      <c r="T86">
        <v>142.69999999999999</v>
      </c>
      <c r="U86">
        <v>164.9</v>
      </c>
      <c r="V86">
        <v>148.6</v>
      </c>
      <c r="W86">
        <v>140.4</v>
      </c>
      <c r="X86">
        <v>147.4</v>
      </c>
      <c r="Y86">
        <v>149.4</v>
      </c>
      <c r="Z86">
        <v>141.19999999999999</v>
      </c>
      <c r="AA86">
        <v>143.80000000000001</v>
      </c>
      <c r="AB86">
        <v>147.4</v>
      </c>
      <c r="AC86">
        <v>124.6</v>
      </c>
      <c r="AD86">
        <v>139.6</v>
      </c>
      <c r="AE86">
        <v>152.5</v>
      </c>
      <c r="AF86">
        <v>134.30000000000001</v>
      </c>
      <c r="AG86">
        <v>138.6</v>
      </c>
    </row>
    <row r="87" spans="2:33" x14ac:dyDescent="0.3">
      <c r="B87" t="s">
        <v>34</v>
      </c>
      <c r="C87">
        <v>2019</v>
      </c>
      <c r="D87" t="s">
        <v>40</v>
      </c>
      <c r="E87" t="s">
        <v>40</v>
      </c>
      <c r="F87" t="s">
        <v>40</v>
      </c>
      <c r="G87" s="51">
        <v>43647</v>
      </c>
      <c r="H87">
        <v>139.30000000000001</v>
      </c>
      <c r="I87">
        <v>162.69999999999999</v>
      </c>
      <c r="J87">
        <v>140</v>
      </c>
      <c r="K87">
        <v>144</v>
      </c>
      <c r="L87">
        <v>122.5</v>
      </c>
      <c r="M87">
        <v>150.30000000000001</v>
      </c>
      <c r="N87">
        <v>160.30000000000001</v>
      </c>
      <c r="O87">
        <v>130</v>
      </c>
      <c r="P87">
        <v>111.1</v>
      </c>
      <c r="Q87">
        <v>141.69999999999999</v>
      </c>
      <c r="R87">
        <v>134.69999999999999</v>
      </c>
      <c r="S87">
        <v>156.19999999999999</v>
      </c>
      <c r="T87">
        <v>144.69999999999999</v>
      </c>
      <c r="U87">
        <v>165.2</v>
      </c>
      <c r="V87">
        <v>148.9</v>
      </c>
      <c r="W87">
        <v>140.5</v>
      </c>
      <c r="X87">
        <v>147.6</v>
      </c>
      <c r="Y87">
        <v>150.6</v>
      </c>
      <c r="Z87">
        <v>139.30000000000001</v>
      </c>
      <c r="AA87">
        <v>144.19999999999999</v>
      </c>
      <c r="AB87">
        <v>147.9</v>
      </c>
      <c r="AC87">
        <v>125.6</v>
      </c>
      <c r="AD87">
        <v>140.5</v>
      </c>
      <c r="AE87">
        <v>154</v>
      </c>
      <c r="AF87">
        <v>135.69999999999999</v>
      </c>
      <c r="AG87">
        <v>139.5</v>
      </c>
    </row>
    <row r="88" spans="2:33" x14ac:dyDescent="0.3">
      <c r="B88" t="s">
        <v>34</v>
      </c>
      <c r="C88">
        <v>2019</v>
      </c>
      <c r="D88" t="s">
        <v>41</v>
      </c>
      <c r="E88" t="s">
        <v>41</v>
      </c>
      <c r="F88" t="s">
        <v>41</v>
      </c>
      <c r="G88" s="51">
        <v>43678</v>
      </c>
      <c r="H88">
        <v>140.1</v>
      </c>
      <c r="I88">
        <v>160.6</v>
      </c>
      <c r="J88">
        <v>138.5</v>
      </c>
      <c r="K88">
        <v>144.69999999999999</v>
      </c>
      <c r="L88">
        <v>122.9</v>
      </c>
      <c r="M88">
        <v>149.4</v>
      </c>
      <c r="N88">
        <v>167.4</v>
      </c>
      <c r="O88">
        <v>130.9</v>
      </c>
      <c r="P88">
        <v>112</v>
      </c>
      <c r="Q88">
        <v>142.6</v>
      </c>
      <c r="R88">
        <v>134.9</v>
      </c>
      <c r="S88">
        <v>156.6</v>
      </c>
      <c r="T88">
        <v>145.9</v>
      </c>
      <c r="U88">
        <v>165.8</v>
      </c>
      <c r="V88">
        <v>149.1</v>
      </c>
      <c r="W88">
        <v>140.6</v>
      </c>
      <c r="X88">
        <v>147.9</v>
      </c>
      <c r="Y88">
        <v>151.6</v>
      </c>
      <c r="Z88">
        <v>138.5</v>
      </c>
      <c r="AA88">
        <v>144.5</v>
      </c>
      <c r="AB88">
        <v>148.5</v>
      </c>
      <c r="AC88">
        <v>125.8</v>
      </c>
      <c r="AD88">
        <v>140.9</v>
      </c>
      <c r="AE88">
        <v>154.9</v>
      </c>
      <c r="AF88">
        <v>138.4</v>
      </c>
      <c r="AG88">
        <v>140.19999999999999</v>
      </c>
    </row>
    <row r="89" spans="2:33" x14ac:dyDescent="0.3">
      <c r="B89" t="s">
        <v>34</v>
      </c>
      <c r="C89">
        <v>2019</v>
      </c>
      <c r="D89" t="s">
        <v>42</v>
      </c>
      <c r="E89" t="s">
        <v>42</v>
      </c>
      <c r="F89" t="s">
        <v>42</v>
      </c>
      <c r="G89" s="51">
        <v>43709</v>
      </c>
      <c r="H89">
        <v>140.9</v>
      </c>
      <c r="I89">
        <v>160.80000000000001</v>
      </c>
      <c r="J89">
        <v>139.6</v>
      </c>
      <c r="K89">
        <v>145.4</v>
      </c>
      <c r="L89">
        <v>123.5</v>
      </c>
      <c r="M89">
        <v>146.6</v>
      </c>
      <c r="N89">
        <v>173.2</v>
      </c>
      <c r="O89">
        <v>131.6</v>
      </c>
      <c r="P89">
        <v>113.2</v>
      </c>
      <c r="Q89">
        <v>144.1</v>
      </c>
      <c r="R89">
        <v>135</v>
      </c>
      <c r="S89">
        <v>156.80000000000001</v>
      </c>
      <c r="T89">
        <v>147</v>
      </c>
      <c r="U89">
        <v>166.5</v>
      </c>
      <c r="V89">
        <v>149.19999999999999</v>
      </c>
      <c r="W89">
        <v>140.6</v>
      </c>
      <c r="X89">
        <v>147.9</v>
      </c>
      <c r="Y89">
        <v>152.19999999999999</v>
      </c>
      <c r="Z89">
        <v>139.19999999999999</v>
      </c>
      <c r="AA89">
        <v>144.6</v>
      </c>
      <c r="AB89">
        <v>149</v>
      </c>
      <c r="AC89">
        <v>126.1</v>
      </c>
      <c r="AD89">
        <v>141.30000000000001</v>
      </c>
      <c r="AE89">
        <v>155.19999999999999</v>
      </c>
      <c r="AF89">
        <v>139.69999999999999</v>
      </c>
      <c r="AG89">
        <v>140.69999999999999</v>
      </c>
    </row>
    <row r="90" spans="2:33" x14ac:dyDescent="0.3">
      <c r="B90" t="s">
        <v>34</v>
      </c>
      <c r="C90">
        <v>2019</v>
      </c>
      <c r="D90" t="s">
        <v>43</v>
      </c>
      <c r="E90" t="s">
        <v>43</v>
      </c>
      <c r="F90" t="s">
        <v>43</v>
      </c>
      <c r="G90" s="51">
        <v>43739</v>
      </c>
      <c r="H90">
        <v>141.80000000000001</v>
      </c>
      <c r="I90">
        <v>161</v>
      </c>
      <c r="J90">
        <v>142.6</v>
      </c>
      <c r="K90">
        <v>146.19999999999999</v>
      </c>
      <c r="L90">
        <v>123.9</v>
      </c>
      <c r="M90">
        <v>148</v>
      </c>
      <c r="N90">
        <v>188.4</v>
      </c>
      <c r="O90">
        <v>132.5</v>
      </c>
      <c r="P90">
        <v>114</v>
      </c>
      <c r="Q90">
        <v>145.4</v>
      </c>
      <c r="R90">
        <v>135.1</v>
      </c>
      <c r="S90">
        <v>157.1</v>
      </c>
      <c r="T90">
        <v>149.6</v>
      </c>
      <c r="U90">
        <v>167.1</v>
      </c>
      <c r="V90">
        <v>149.4</v>
      </c>
      <c r="W90">
        <v>140.80000000000001</v>
      </c>
      <c r="X90">
        <v>148.19999999999999</v>
      </c>
      <c r="Y90">
        <v>153</v>
      </c>
      <c r="Z90">
        <v>140.6</v>
      </c>
      <c r="AA90">
        <v>145</v>
      </c>
      <c r="AB90">
        <v>149.4</v>
      </c>
      <c r="AC90">
        <v>126.3</v>
      </c>
      <c r="AD90">
        <v>141.69999999999999</v>
      </c>
      <c r="AE90">
        <v>155.4</v>
      </c>
      <c r="AF90">
        <v>140</v>
      </c>
      <c r="AG90">
        <v>141</v>
      </c>
    </row>
    <row r="91" spans="2:33" x14ac:dyDescent="0.3">
      <c r="B91" t="s">
        <v>34</v>
      </c>
      <c r="C91">
        <v>2019</v>
      </c>
      <c r="D91" t="s">
        <v>45</v>
      </c>
      <c r="E91" t="s">
        <v>45</v>
      </c>
      <c r="F91" t="s">
        <v>45</v>
      </c>
      <c r="G91" s="51">
        <v>43770</v>
      </c>
      <c r="H91">
        <v>142.5</v>
      </c>
      <c r="I91">
        <v>163.19999999999999</v>
      </c>
      <c r="J91">
        <v>145.6</v>
      </c>
      <c r="K91">
        <v>146.69999999999999</v>
      </c>
      <c r="L91">
        <v>124.3</v>
      </c>
      <c r="M91">
        <v>147.4</v>
      </c>
      <c r="N91">
        <v>199.6</v>
      </c>
      <c r="O91">
        <v>135.69999999999999</v>
      </c>
      <c r="P91">
        <v>114.2</v>
      </c>
      <c r="Q91">
        <v>147</v>
      </c>
      <c r="R91">
        <v>135.30000000000001</v>
      </c>
      <c r="S91">
        <v>157.5</v>
      </c>
      <c r="T91">
        <v>151.9</v>
      </c>
      <c r="U91">
        <v>167.9</v>
      </c>
      <c r="V91">
        <v>149.9</v>
      </c>
      <c r="W91">
        <v>141</v>
      </c>
      <c r="X91">
        <v>148.6</v>
      </c>
      <c r="Y91">
        <v>153.5</v>
      </c>
      <c r="Z91">
        <v>142.30000000000001</v>
      </c>
      <c r="AA91">
        <v>145.30000000000001</v>
      </c>
      <c r="AB91">
        <v>149.9</v>
      </c>
      <c r="AC91">
        <v>126.6</v>
      </c>
      <c r="AD91">
        <v>142.1</v>
      </c>
      <c r="AE91">
        <v>155.5</v>
      </c>
      <c r="AF91">
        <v>140.30000000000001</v>
      </c>
      <c r="AG91">
        <v>141.30000000000001</v>
      </c>
    </row>
    <row r="92" spans="2:33" x14ac:dyDescent="0.3">
      <c r="B92" t="s">
        <v>34</v>
      </c>
      <c r="C92">
        <v>2019</v>
      </c>
      <c r="D92" t="s">
        <v>46</v>
      </c>
      <c r="E92" t="s">
        <v>46</v>
      </c>
      <c r="F92" t="s">
        <v>46</v>
      </c>
      <c r="G92" s="51">
        <v>43800</v>
      </c>
      <c r="H92">
        <v>143.5</v>
      </c>
      <c r="I92">
        <v>165</v>
      </c>
      <c r="J92">
        <v>151.1</v>
      </c>
      <c r="K92">
        <v>148.30000000000001</v>
      </c>
      <c r="L92">
        <v>125.7</v>
      </c>
      <c r="M92">
        <v>145.69999999999999</v>
      </c>
      <c r="N92">
        <v>217</v>
      </c>
      <c r="O92">
        <v>138.30000000000001</v>
      </c>
      <c r="P92">
        <v>114</v>
      </c>
      <c r="Q92">
        <v>148.69999999999999</v>
      </c>
      <c r="R92">
        <v>135.80000000000001</v>
      </c>
      <c r="S92">
        <v>158</v>
      </c>
      <c r="T92">
        <v>155</v>
      </c>
      <c r="U92">
        <v>168.5</v>
      </c>
      <c r="V92">
        <v>150.30000000000001</v>
      </c>
      <c r="W92">
        <v>141.30000000000001</v>
      </c>
      <c r="X92">
        <v>149</v>
      </c>
      <c r="Y92">
        <v>152.80000000000001</v>
      </c>
      <c r="Z92">
        <v>143.69999999999999</v>
      </c>
      <c r="AA92">
        <v>145.80000000000001</v>
      </c>
      <c r="AB92">
        <v>150.4</v>
      </c>
      <c r="AC92">
        <v>129.80000000000001</v>
      </c>
      <c r="AD92">
        <v>142.30000000000001</v>
      </c>
      <c r="AE92">
        <v>155.69999999999999</v>
      </c>
      <c r="AF92">
        <v>140.4</v>
      </c>
      <c r="AG92">
        <v>142.5</v>
      </c>
    </row>
    <row r="93" spans="2:33" x14ac:dyDescent="0.3">
      <c r="B93" t="s">
        <v>34</v>
      </c>
      <c r="C93">
        <v>2020</v>
      </c>
      <c r="D93" t="s">
        <v>31</v>
      </c>
      <c r="E93" t="s">
        <v>31</v>
      </c>
      <c r="F93" t="s">
        <v>31</v>
      </c>
      <c r="G93" s="51">
        <v>43831</v>
      </c>
      <c r="H93" s="12">
        <v>144.30000000000001</v>
      </c>
      <c r="I93" s="12">
        <v>167.4</v>
      </c>
      <c r="J93" s="12">
        <v>154.9</v>
      </c>
      <c r="K93" s="12">
        <v>150.1</v>
      </c>
      <c r="L93" s="12">
        <v>129.9</v>
      </c>
      <c r="M93" s="12">
        <v>143.19999999999999</v>
      </c>
      <c r="N93" s="12">
        <v>197</v>
      </c>
      <c r="O93" s="12">
        <v>140.4</v>
      </c>
      <c r="P93" s="12">
        <v>114.1</v>
      </c>
      <c r="Q93" s="12">
        <v>150.9</v>
      </c>
      <c r="R93" s="12">
        <v>136.1</v>
      </c>
      <c r="S93" s="12">
        <v>158.6</v>
      </c>
      <c r="T93" s="12">
        <v>153.5</v>
      </c>
      <c r="U93" s="12">
        <v>169.2</v>
      </c>
      <c r="V93" s="12">
        <v>150.5</v>
      </c>
      <c r="W93" s="12">
        <v>141.5</v>
      </c>
      <c r="X93" s="12">
        <v>149.19999999999999</v>
      </c>
      <c r="Y93" s="12">
        <v>153.9</v>
      </c>
      <c r="Z93" s="12">
        <v>144.6</v>
      </c>
      <c r="AA93" s="12">
        <v>146.19999999999999</v>
      </c>
      <c r="AB93" s="12">
        <v>151.19999999999999</v>
      </c>
      <c r="AC93" s="12">
        <v>130.9</v>
      </c>
      <c r="AD93" s="12">
        <v>142.80000000000001</v>
      </c>
      <c r="AE93" s="12">
        <v>156.1</v>
      </c>
      <c r="AF93" s="12">
        <v>142.30000000000001</v>
      </c>
      <c r="AG93" s="12">
        <v>143.4</v>
      </c>
    </row>
    <row r="94" spans="2:33" x14ac:dyDescent="0.3">
      <c r="B94" t="s">
        <v>34</v>
      </c>
      <c r="C94">
        <v>2020</v>
      </c>
      <c r="D94" t="s">
        <v>35</v>
      </c>
      <c r="E94" t="s">
        <v>35</v>
      </c>
      <c r="F94" t="s">
        <v>35</v>
      </c>
      <c r="G94" s="51">
        <v>43862</v>
      </c>
      <c r="H94" s="12">
        <v>144.80000000000001</v>
      </c>
      <c r="I94" s="12">
        <v>167.5</v>
      </c>
      <c r="J94" s="12">
        <v>151.80000000000001</v>
      </c>
      <c r="K94" s="12">
        <v>150.80000000000001</v>
      </c>
      <c r="L94" s="12">
        <v>131.4</v>
      </c>
      <c r="M94" s="12">
        <v>141.80000000000001</v>
      </c>
      <c r="N94" s="12">
        <v>170.7</v>
      </c>
      <c r="O94" s="12">
        <v>141.1</v>
      </c>
      <c r="P94" s="12">
        <v>113.6</v>
      </c>
      <c r="Q94" s="12">
        <v>152</v>
      </c>
      <c r="R94" s="12">
        <v>136.5</v>
      </c>
      <c r="S94" s="12">
        <v>159.1</v>
      </c>
      <c r="T94" s="12">
        <v>150.5</v>
      </c>
      <c r="U94" s="12">
        <v>170.1</v>
      </c>
      <c r="V94" s="12">
        <v>150.80000000000001</v>
      </c>
      <c r="W94" s="12">
        <v>141.69999999999999</v>
      </c>
      <c r="X94" s="12">
        <v>149.5</v>
      </c>
      <c r="Y94" s="12">
        <v>154.80000000000001</v>
      </c>
      <c r="Z94" s="12">
        <v>147.19999999999999</v>
      </c>
      <c r="AA94" s="12">
        <v>146.4</v>
      </c>
      <c r="AB94" s="12">
        <v>151.69999999999999</v>
      </c>
      <c r="AC94" s="12">
        <v>130.30000000000001</v>
      </c>
      <c r="AD94" s="12">
        <v>143.19999999999999</v>
      </c>
      <c r="AE94" s="12">
        <v>156.19999999999999</v>
      </c>
      <c r="AF94" s="12">
        <v>143.4</v>
      </c>
      <c r="AG94" s="12">
        <v>143.6</v>
      </c>
    </row>
    <row r="95" spans="2:33" x14ac:dyDescent="0.3">
      <c r="B95" t="s">
        <v>34</v>
      </c>
      <c r="C95">
        <v>2020</v>
      </c>
      <c r="D95" t="s">
        <v>36</v>
      </c>
      <c r="E95" t="s">
        <v>36</v>
      </c>
      <c r="F95" t="s">
        <v>36</v>
      </c>
      <c r="G95" s="51">
        <v>43891</v>
      </c>
      <c r="H95" s="12">
        <v>145.1</v>
      </c>
      <c r="I95" s="12">
        <v>167</v>
      </c>
      <c r="J95" s="12">
        <v>148.1</v>
      </c>
      <c r="K95" s="12">
        <v>151.5</v>
      </c>
      <c r="L95" s="12">
        <v>131.19999999999999</v>
      </c>
      <c r="M95" s="12">
        <v>142.5</v>
      </c>
      <c r="N95" s="12">
        <v>157.30000000000001</v>
      </c>
      <c r="O95" s="12">
        <v>141.1</v>
      </c>
      <c r="P95" s="12">
        <v>113.2</v>
      </c>
      <c r="Q95" s="12">
        <v>153.19999999999999</v>
      </c>
      <c r="R95" s="12">
        <v>136.69999999999999</v>
      </c>
      <c r="S95" s="12">
        <v>159.6</v>
      </c>
      <c r="T95" s="12">
        <v>148.9</v>
      </c>
      <c r="U95" s="12">
        <v>171.2</v>
      </c>
      <c r="V95" s="12">
        <v>151.19999999999999</v>
      </c>
      <c r="W95" s="12">
        <v>141.9</v>
      </c>
      <c r="X95" s="12">
        <v>149.80000000000001</v>
      </c>
      <c r="Y95" s="12">
        <v>154.5</v>
      </c>
      <c r="Z95" s="12">
        <v>148.9</v>
      </c>
      <c r="AA95" s="12">
        <v>146.4</v>
      </c>
      <c r="AB95" s="12">
        <v>152.30000000000001</v>
      </c>
      <c r="AC95" s="12">
        <v>129.9</v>
      </c>
      <c r="AD95" s="12">
        <v>143.69999999999999</v>
      </c>
      <c r="AE95" s="12">
        <v>156.1</v>
      </c>
      <c r="AF95" s="12">
        <v>145.19999999999999</v>
      </c>
      <c r="AG95" s="12">
        <v>143.80000000000001</v>
      </c>
    </row>
    <row r="96" spans="2:33" x14ac:dyDescent="0.3">
      <c r="B96" t="s">
        <v>34</v>
      </c>
      <c r="C96">
        <v>2020</v>
      </c>
      <c r="D96" t="s">
        <v>37</v>
      </c>
      <c r="E96" t="s">
        <v>37</v>
      </c>
      <c r="F96" t="s">
        <v>37</v>
      </c>
      <c r="G96" s="51">
        <v>43922</v>
      </c>
      <c r="H96" s="12">
        <v>148.69999999999999</v>
      </c>
      <c r="I96" s="12">
        <v>167.29999999999998</v>
      </c>
      <c r="J96" s="12">
        <v>148.80000000000001</v>
      </c>
      <c r="K96" s="12">
        <v>155.6</v>
      </c>
      <c r="L96" s="12">
        <v>135.1</v>
      </c>
      <c r="M96" s="12">
        <v>149.9</v>
      </c>
      <c r="N96" s="12">
        <v>168.6</v>
      </c>
      <c r="O96" s="12">
        <v>150.4</v>
      </c>
      <c r="P96" s="12">
        <v>120.3</v>
      </c>
      <c r="Q96" s="12">
        <v>157.1</v>
      </c>
      <c r="R96" s="12">
        <v>136.80000000000001</v>
      </c>
      <c r="S96" s="12">
        <v>159.1</v>
      </c>
      <c r="T96" s="12">
        <v>150.96666666666667</v>
      </c>
      <c r="U96" s="12">
        <v>170.16666666666666</v>
      </c>
      <c r="V96" s="12">
        <v>150.83333333333334</v>
      </c>
      <c r="W96" s="12">
        <v>141.70000000000002</v>
      </c>
      <c r="X96" s="12">
        <v>149.5</v>
      </c>
      <c r="Y96" s="12">
        <v>155.6</v>
      </c>
      <c r="Z96" s="12">
        <v>144.1</v>
      </c>
      <c r="AA96" s="12">
        <v>146.33333333333334</v>
      </c>
      <c r="AB96" s="12">
        <v>150.69999999999999</v>
      </c>
      <c r="AC96" s="12">
        <v>130.36666666666667</v>
      </c>
      <c r="AD96" s="12">
        <v>143.23333333333332</v>
      </c>
      <c r="AE96" s="12">
        <v>156.13333333333333</v>
      </c>
      <c r="AF96" s="12">
        <v>143.63333333333335</v>
      </c>
      <c r="AG96" s="12">
        <v>143.6</v>
      </c>
    </row>
    <row r="97" spans="2:33" x14ac:dyDescent="0.3">
      <c r="B97" t="s">
        <v>34</v>
      </c>
      <c r="C97">
        <v>2020</v>
      </c>
      <c r="D97" t="s">
        <v>38</v>
      </c>
      <c r="E97" t="s">
        <v>38</v>
      </c>
      <c r="F97" t="s">
        <v>38</v>
      </c>
      <c r="G97" s="51">
        <v>43952</v>
      </c>
      <c r="H97" s="12">
        <v>145.72500000000002</v>
      </c>
      <c r="I97" s="12">
        <v>167.29999999999998</v>
      </c>
      <c r="J97" s="12">
        <v>150.90000000000003</v>
      </c>
      <c r="K97" s="12">
        <v>152</v>
      </c>
      <c r="L97" s="12">
        <v>131.9</v>
      </c>
      <c r="M97" s="12">
        <v>144.35</v>
      </c>
      <c r="N97" s="12">
        <v>173.4</v>
      </c>
      <c r="O97" s="12">
        <v>143.25</v>
      </c>
      <c r="P97" s="12">
        <v>115.3</v>
      </c>
      <c r="Q97" s="12">
        <v>153.29999999999998</v>
      </c>
      <c r="R97" s="12">
        <v>136.52500000000001</v>
      </c>
      <c r="S97" s="12">
        <v>159.1</v>
      </c>
      <c r="T97" s="12">
        <v>150.96666666666667</v>
      </c>
      <c r="U97" s="12">
        <v>170.16666666666666</v>
      </c>
      <c r="V97" s="12">
        <v>150.83333333333334</v>
      </c>
      <c r="W97" s="12">
        <v>141.70000000000002</v>
      </c>
      <c r="X97" s="12">
        <v>149.5</v>
      </c>
      <c r="Y97" s="12">
        <v>154.70000000000002</v>
      </c>
      <c r="Z97" s="12">
        <v>146.19999999999999</v>
      </c>
      <c r="AA97" s="12">
        <v>146.33333333333334</v>
      </c>
      <c r="AB97" s="12">
        <v>151.47499999999999</v>
      </c>
      <c r="AC97" s="12">
        <v>130.36666666666667</v>
      </c>
      <c r="AD97" s="12">
        <v>143.23333333333332</v>
      </c>
      <c r="AE97" s="12">
        <v>156.13333333333333</v>
      </c>
      <c r="AF97" s="12">
        <v>143.63333333333335</v>
      </c>
      <c r="AG97" s="12">
        <v>143.6</v>
      </c>
    </row>
    <row r="98" spans="2:33" x14ac:dyDescent="0.3">
      <c r="B98" t="s">
        <v>34</v>
      </c>
      <c r="C98">
        <v>2020</v>
      </c>
      <c r="D98" t="s">
        <v>39</v>
      </c>
      <c r="E98" t="s">
        <v>39</v>
      </c>
      <c r="F98" t="s">
        <v>39</v>
      </c>
      <c r="G98" s="51">
        <v>43983</v>
      </c>
      <c r="H98" s="12">
        <v>149.6</v>
      </c>
      <c r="I98" s="12">
        <v>192.7</v>
      </c>
      <c r="J98" s="12">
        <v>151.4</v>
      </c>
      <c r="K98" s="12">
        <v>153.30000000000001</v>
      </c>
      <c r="L98" s="12">
        <v>136.30000000000001</v>
      </c>
      <c r="M98" s="12">
        <v>147.19999999999999</v>
      </c>
      <c r="N98" s="12">
        <v>156.5</v>
      </c>
      <c r="O98" s="12">
        <v>150.9</v>
      </c>
      <c r="P98" s="12">
        <v>114.2</v>
      </c>
      <c r="Q98" s="12">
        <v>159.5</v>
      </c>
      <c r="R98" s="12">
        <v>139.4</v>
      </c>
      <c r="S98" s="12">
        <v>161.80000000000001</v>
      </c>
      <c r="T98" s="12">
        <v>154</v>
      </c>
      <c r="U98" s="12">
        <v>183.5</v>
      </c>
      <c r="V98" s="12">
        <v>152.5</v>
      </c>
      <c r="W98" s="12">
        <v>144.4</v>
      </c>
      <c r="X98" s="12">
        <v>151.4</v>
      </c>
      <c r="Y98" s="12">
        <v>154.69999999999999</v>
      </c>
      <c r="Z98" s="12">
        <v>141.9</v>
      </c>
      <c r="AA98" s="12">
        <v>146.4</v>
      </c>
      <c r="AB98" s="12">
        <v>154.4</v>
      </c>
      <c r="AC98" s="12">
        <v>135</v>
      </c>
      <c r="AD98" s="12">
        <v>148.30000000000001</v>
      </c>
      <c r="AE98" s="12">
        <v>156.4</v>
      </c>
      <c r="AF98" s="12">
        <v>151.6</v>
      </c>
      <c r="AG98" s="12">
        <v>147</v>
      </c>
    </row>
    <row r="99" spans="2:33" x14ac:dyDescent="0.3">
      <c r="B99" t="s">
        <v>34</v>
      </c>
      <c r="C99">
        <v>2020</v>
      </c>
      <c r="D99" t="s">
        <v>40</v>
      </c>
      <c r="E99" t="s">
        <v>40</v>
      </c>
      <c r="F99" t="s">
        <v>40</v>
      </c>
      <c r="G99" s="51">
        <v>44013</v>
      </c>
      <c r="H99" s="12">
        <v>149.6</v>
      </c>
      <c r="I99" s="12">
        <v>192.7</v>
      </c>
      <c r="J99" s="12">
        <v>151.4</v>
      </c>
      <c r="K99" s="12">
        <v>153.30000000000001</v>
      </c>
      <c r="L99" s="12">
        <v>136.30000000000001</v>
      </c>
      <c r="M99" s="12">
        <v>147.19999999999999</v>
      </c>
      <c r="N99" s="12">
        <v>156.5</v>
      </c>
      <c r="O99" s="12">
        <v>150.9</v>
      </c>
      <c r="P99" s="12">
        <v>114.2</v>
      </c>
      <c r="Q99" s="12">
        <v>159.5</v>
      </c>
      <c r="R99" s="12">
        <v>139.4</v>
      </c>
      <c r="S99" s="12">
        <v>161.80000000000001</v>
      </c>
      <c r="T99" s="12">
        <v>154</v>
      </c>
      <c r="U99" s="12">
        <v>183.5</v>
      </c>
      <c r="V99" s="12">
        <v>152.5</v>
      </c>
      <c r="W99" s="12">
        <v>144.4</v>
      </c>
      <c r="X99" s="12">
        <v>151.4</v>
      </c>
      <c r="Y99" s="12">
        <v>154.69999999999999</v>
      </c>
      <c r="Z99" s="12">
        <v>141.9</v>
      </c>
      <c r="AA99" s="12">
        <v>146.4</v>
      </c>
      <c r="AB99" s="12">
        <v>154.4</v>
      </c>
      <c r="AC99" s="12">
        <v>135</v>
      </c>
      <c r="AD99" s="12">
        <v>148.30000000000001</v>
      </c>
      <c r="AE99" s="12">
        <v>156.4</v>
      </c>
      <c r="AF99" s="12">
        <v>151.6</v>
      </c>
      <c r="AG99" s="12">
        <v>147</v>
      </c>
    </row>
    <row r="100" spans="2:33" x14ac:dyDescent="0.3">
      <c r="B100" t="s">
        <v>34</v>
      </c>
      <c r="C100">
        <v>2020</v>
      </c>
      <c r="D100" t="s">
        <v>41</v>
      </c>
      <c r="E100" t="s">
        <v>41</v>
      </c>
      <c r="F100" t="s">
        <v>41</v>
      </c>
      <c r="G100" s="51">
        <v>44044</v>
      </c>
      <c r="H100" s="12">
        <v>148.9</v>
      </c>
      <c r="I100" s="12">
        <v>190.9</v>
      </c>
      <c r="J100" s="12">
        <v>150.80000000000001</v>
      </c>
      <c r="K100" s="12">
        <v>153.30000000000001</v>
      </c>
      <c r="L100" s="12">
        <v>137.4</v>
      </c>
      <c r="M100" s="12">
        <v>150.4</v>
      </c>
      <c r="N100" s="12">
        <v>178.1</v>
      </c>
      <c r="O100" s="12">
        <v>150.4</v>
      </c>
      <c r="P100" s="12">
        <v>115.1</v>
      </c>
      <c r="Q100" s="12">
        <v>160</v>
      </c>
      <c r="R100" s="12">
        <v>140.6</v>
      </c>
      <c r="S100" s="12">
        <v>162.30000000000001</v>
      </c>
      <c r="T100" s="12">
        <v>157</v>
      </c>
      <c r="U100" s="12">
        <v>182.6</v>
      </c>
      <c r="V100" s="12">
        <v>153.1</v>
      </c>
      <c r="W100" s="12">
        <v>143.4</v>
      </c>
      <c r="X100" s="12">
        <v>151.69999999999999</v>
      </c>
      <c r="Y100" s="12">
        <v>155.5</v>
      </c>
      <c r="Z100" s="12">
        <v>143</v>
      </c>
      <c r="AA100" s="12">
        <v>148.4</v>
      </c>
      <c r="AB100" s="12">
        <v>155</v>
      </c>
      <c r="AC100" s="12">
        <v>138.5</v>
      </c>
      <c r="AD100" s="12">
        <v>146</v>
      </c>
      <c r="AE100" s="12">
        <v>158.5</v>
      </c>
      <c r="AF100" s="12">
        <v>154.30000000000001</v>
      </c>
      <c r="AG100" s="12">
        <v>149</v>
      </c>
    </row>
    <row r="101" spans="2:33" x14ac:dyDescent="0.3">
      <c r="B101" t="s">
        <v>34</v>
      </c>
      <c r="C101">
        <v>2020</v>
      </c>
      <c r="D101" t="s">
        <v>42</v>
      </c>
      <c r="E101" t="s">
        <v>42</v>
      </c>
      <c r="F101" t="s">
        <v>42</v>
      </c>
      <c r="G101" s="51">
        <v>44075</v>
      </c>
      <c r="H101" s="12">
        <v>148.4</v>
      </c>
      <c r="I101" s="12">
        <v>187.1</v>
      </c>
      <c r="J101" s="12">
        <v>152.5</v>
      </c>
      <c r="K101" s="12">
        <v>153.6</v>
      </c>
      <c r="L101" s="12">
        <v>138.19999999999999</v>
      </c>
      <c r="M101" s="12">
        <v>150.9</v>
      </c>
      <c r="N101" s="12">
        <v>186.7</v>
      </c>
      <c r="O101" s="12">
        <v>149.80000000000001</v>
      </c>
      <c r="P101" s="12">
        <v>116.4</v>
      </c>
      <c r="Q101" s="12">
        <v>160.30000000000001</v>
      </c>
      <c r="R101" s="12">
        <v>142.19999999999999</v>
      </c>
      <c r="S101" s="12">
        <v>162.9</v>
      </c>
      <c r="T101" s="12">
        <v>158</v>
      </c>
      <c r="U101" s="12">
        <v>184.4</v>
      </c>
      <c r="V101" s="12">
        <v>153.4</v>
      </c>
      <c r="W101" s="12">
        <v>144.30000000000001</v>
      </c>
      <c r="X101" s="12">
        <v>152</v>
      </c>
      <c r="Y101" s="12">
        <v>156.30000000000001</v>
      </c>
      <c r="Z101" s="12">
        <v>142.9</v>
      </c>
      <c r="AA101" s="12">
        <v>148.69999999999999</v>
      </c>
      <c r="AB101" s="12">
        <v>155.6</v>
      </c>
      <c r="AC101" s="12">
        <v>139.6</v>
      </c>
      <c r="AD101" s="12">
        <v>146.6</v>
      </c>
      <c r="AE101" s="12">
        <v>157.5</v>
      </c>
      <c r="AF101" s="12">
        <v>158.4</v>
      </c>
      <c r="AG101" s="12">
        <v>150</v>
      </c>
    </row>
    <row r="102" spans="2:33" x14ac:dyDescent="0.3">
      <c r="B102" t="s">
        <v>34</v>
      </c>
      <c r="C102">
        <v>2020</v>
      </c>
      <c r="D102" t="s">
        <v>43</v>
      </c>
      <c r="E102" t="s">
        <v>43</v>
      </c>
      <c r="F102" t="s">
        <v>43</v>
      </c>
      <c r="G102" s="51">
        <v>44105</v>
      </c>
      <c r="H102" s="12">
        <v>147.5</v>
      </c>
      <c r="I102" s="12">
        <v>188.9</v>
      </c>
      <c r="J102" s="12">
        <v>161.4</v>
      </c>
      <c r="K102" s="12">
        <v>153.6</v>
      </c>
      <c r="L102" s="12">
        <v>140.1</v>
      </c>
      <c r="M102" s="12">
        <v>151.19999999999999</v>
      </c>
      <c r="N102" s="12">
        <v>209.2</v>
      </c>
      <c r="O102" s="12">
        <v>150.9</v>
      </c>
      <c r="P102" s="12">
        <v>116.2</v>
      </c>
      <c r="Q102" s="12">
        <v>161</v>
      </c>
      <c r="R102" s="12">
        <v>144</v>
      </c>
      <c r="S102" s="12">
        <v>163.19999999999999</v>
      </c>
      <c r="T102" s="12">
        <v>161.4</v>
      </c>
      <c r="U102" s="12">
        <v>184.3</v>
      </c>
      <c r="V102" s="12">
        <v>153.69999999999999</v>
      </c>
      <c r="W102" s="12">
        <v>144.6</v>
      </c>
      <c r="X102" s="12">
        <v>152.30000000000001</v>
      </c>
      <c r="Y102" s="12">
        <v>156.5</v>
      </c>
      <c r="Z102" s="12">
        <v>143.1</v>
      </c>
      <c r="AA102" s="12">
        <v>148.69999999999999</v>
      </c>
      <c r="AB102" s="12">
        <v>156.30000000000001</v>
      </c>
      <c r="AC102" s="12">
        <v>140.6</v>
      </c>
      <c r="AD102" s="12">
        <v>146.5</v>
      </c>
      <c r="AE102" s="12">
        <v>158.5</v>
      </c>
      <c r="AF102" s="12">
        <v>157</v>
      </c>
      <c r="AG102" s="12">
        <v>150.4</v>
      </c>
    </row>
    <row r="103" spans="2:33" x14ac:dyDescent="0.3">
      <c r="B103" t="s">
        <v>34</v>
      </c>
      <c r="C103">
        <v>2020</v>
      </c>
      <c r="D103" t="s">
        <v>45</v>
      </c>
      <c r="E103" t="s">
        <v>45</v>
      </c>
      <c r="F103" t="s">
        <v>45</v>
      </c>
      <c r="G103" s="51">
        <v>44136</v>
      </c>
      <c r="H103" s="12">
        <v>146.80000000000001</v>
      </c>
      <c r="I103" s="12">
        <v>191</v>
      </c>
      <c r="J103" s="12">
        <v>173.6</v>
      </c>
      <c r="K103" s="12">
        <v>153.80000000000001</v>
      </c>
      <c r="L103" s="12">
        <v>142.69999999999999</v>
      </c>
      <c r="M103" s="12">
        <v>148.4</v>
      </c>
      <c r="N103" s="12">
        <v>230</v>
      </c>
      <c r="O103" s="12">
        <v>156.80000000000001</v>
      </c>
      <c r="P103" s="12">
        <v>115.7</v>
      </c>
      <c r="Q103" s="12">
        <v>161.80000000000001</v>
      </c>
      <c r="R103" s="12">
        <v>146.5</v>
      </c>
      <c r="S103" s="12">
        <v>163.80000000000001</v>
      </c>
      <c r="T103" s="12">
        <v>164.7</v>
      </c>
      <c r="U103" s="12">
        <v>184.8</v>
      </c>
      <c r="V103" s="12">
        <v>154.30000000000001</v>
      </c>
      <c r="W103" s="12">
        <v>144.9</v>
      </c>
      <c r="X103" s="12">
        <v>152.80000000000001</v>
      </c>
      <c r="Y103" s="12">
        <v>158</v>
      </c>
      <c r="Z103" s="12">
        <v>143.6</v>
      </c>
      <c r="AA103" s="12">
        <v>149.19999999999999</v>
      </c>
      <c r="AB103" s="12">
        <v>157.19999999999999</v>
      </c>
      <c r="AC103" s="12">
        <v>140.4</v>
      </c>
      <c r="AD103" s="12">
        <v>148.4</v>
      </c>
      <c r="AE103" s="12">
        <v>158.6</v>
      </c>
      <c r="AF103" s="12">
        <v>156.9</v>
      </c>
      <c r="AG103" s="12">
        <v>150.69999999999999</v>
      </c>
    </row>
    <row r="104" spans="2:33" x14ac:dyDescent="0.3">
      <c r="B104" t="s">
        <v>34</v>
      </c>
      <c r="C104">
        <v>2020</v>
      </c>
      <c r="D104" t="s">
        <v>46</v>
      </c>
      <c r="E104" t="s">
        <v>46</v>
      </c>
      <c r="F104" t="s">
        <v>46</v>
      </c>
      <c r="G104" s="51">
        <v>44166</v>
      </c>
      <c r="H104" s="12">
        <v>146</v>
      </c>
      <c r="I104" s="12">
        <v>191</v>
      </c>
      <c r="J104" s="12">
        <v>175.3</v>
      </c>
      <c r="K104" s="12">
        <v>154.1</v>
      </c>
      <c r="L104" s="12">
        <v>146.6</v>
      </c>
      <c r="M104" s="12">
        <v>147.69999999999999</v>
      </c>
      <c r="N104" s="12">
        <v>230.5</v>
      </c>
      <c r="O104" s="12">
        <v>160.19999999999999</v>
      </c>
      <c r="P104" s="12">
        <v>115.3</v>
      </c>
      <c r="Q104" s="12">
        <v>163</v>
      </c>
      <c r="R104" s="12">
        <v>149.19999999999999</v>
      </c>
      <c r="S104" s="12">
        <v>164.8</v>
      </c>
      <c r="T104" s="12">
        <v>165.4</v>
      </c>
      <c r="U104" s="12">
        <v>185.4</v>
      </c>
      <c r="V104" s="12">
        <v>155</v>
      </c>
      <c r="W104" s="12">
        <v>145.4</v>
      </c>
      <c r="X104" s="12">
        <v>153.6</v>
      </c>
      <c r="Y104" s="12">
        <v>158.4</v>
      </c>
      <c r="Z104" s="12">
        <v>144.6</v>
      </c>
      <c r="AA104" s="12">
        <v>149.69999999999999</v>
      </c>
      <c r="AB104" s="12">
        <v>158.30000000000001</v>
      </c>
      <c r="AC104" s="12">
        <v>140.69999999999999</v>
      </c>
      <c r="AD104" s="12">
        <v>148.5</v>
      </c>
      <c r="AE104" s="12">
        <v>159.4</v>
      </c>
      <c r="AF104" s="12">
        <v>157.1</v>
      </c>
      <c r="AG104" s="12">
        <v>151.19999999999999</v>
      </c>
    </row>
    <row r="105" spans="2:33" x14ac:dyDescent="0.3">
      <c r="B105" t="s">
        <v>34</v>
      </c>
      <c r="C105">
        <v>2021</v>
      </c>
      <c r="D105" t="s">
        <v>31</v>
      </c>
      <c r="E105" t="s">
        <v>31</v>
      </c>
      <c r="F105" t="s">
        <v>31</v>
      </c>
      <c r="G105" s="51">
        <v>44197</v>
      </c>
      <c r="H105">
        <v>144.9</v>
      </c>
      <c r="I105">
        <v>190.1</v>
      </c>
      <c r="J105">
        <v>175.3</v>
      </c>
      <c r="K105">
        <v>154.1</v>
      </c>
      <c r="L105">
        <v>150.9</v>
      </c>
      <c r="M105">
        <v>149.6</v>
      </c>
      <c r="N105">
        <v>194.2</v>
      </c>
      <c r="O105">
        <v>160.4</v>
      </c>
      <c r="P105">
        <v>114.6</v>
      </c>
      <c r="Q105">
        <v>164</v>
      </c>
      <c r="R105">
        <v>151.80000000000001</v>
      </c>
      <c r="S105">
        <v>165.6</v>
      </c>
      <c r="T105">
        <v>161</v>
      </c>
      <c r="U105">
        <v>186.5</v>
      </c>
      <c r="V105">
        <v>155.5</v>
      </c>
      <c r="W105">
        <v>146.1</v>
      </c>
      <c r="X105">
        <v>154.19999999999999</v>
      </c>
      <c r="Y105">
        <v>157.69999999999999</v>
      </c>
      <c r="Z105">
        <v>147.9</v>
      </c>
      <c r="AA105">
        <v>150</v>
      </c>
      <c r="AB105">
        <v>159.30000000000001</v>
      </c>
      <c r="AC105">
        <v>141.9</v>
      </c>
      <c r="AD105">
        <v>149.6</v>
      </c>
      <c r="AE105">
        <v>159.19999999999999</v>
      </c>
      <c r="AF105">
        <v>156.80000000000001</v>
      </c>
      <c r="AG105">
        <v>151.9</v>
      </c>
    </row>
    <row r="106" spans="2:33" x14ac:dyDescent="0.3">
      <c r="B106" t="s">
        <v>34</v>
      </c>
      <c r="C106">
        <v>2021</v>
      </c>
      <c r="D106" t="s">
        <v>35</v>
      </c>
      <c r="E106" t="s">
        <v>35</v>
      </c>
      <c r="F106" t="s">
        <v>35</v>
      </c>
      <c r="G106" s="51">
        <v>44228</v>
      </c>
      <c r="H106">
        <v>144.30000000000001</v>
      </c>
      <c r="I106">
        <v>186.5</v>
      </c>
      <c r="J106">
        <v>168.7</v>
      </c>
      <c r="K106">
        <v>154.69999999999999</v>
      </c>
      <c r="L106">
        <v>158.69999999999999</v>
      </c>
      <c r="M106">
        <v>150.69999999999999</v>
      </c>
      <c r="N106">
        <v>160</v>
      </c>
      <c r="O106">
        <v>158.80000000000001</v>
      </c>
      <c r="P106">
        <v>112.8</v>
      </c>
      <c r="Q106">
        <v>164.2</v>
      </c>
      <c r="R106">
        <v>155.5</v>
      </c>
      <c r="S106">
        <v>167.5</v>
      </c>
      <c r="T106">
        <v>156.9</v>
      </c>
      <c r="U106">
        <v>188.3</v>
      </c>
      <c r="V106">
        <v>157.19999999999999</v>
      </c>
      <c r="W106">
        <v>147.4</v>
      </c>
      <c r="X106">
        <v>155.80000000000001</v>
      </c>
      <c r="Y106">
        <v>159.80000000000001</v>
      </c>
      <c r="Z106">
        <v>152.4</v>
      </c>
      <c r="AA106">
        <v>150.9</v>
      </c>
      <c r="AB106">
        <v>161.30000000000001</v>
      </c>
      <c r="AC106">
        <v>145.1</v>
      </c>
      <c r="AD106">
        <v>151.5</v>
      </c>
      <c r="AE106">
        <v>159.5</v>
      </c>
      <c r="AF106">
        <v>155.80000000000001</v>
      </c>
      <c r="AG106">
        <v>153.4</v>
      </c>
    </row>
    <row r="107" spans="2:33" x14ac:dyDescent="0.3">
      <c r="B107" t="s">
        <v>34</v>
      </c>
      <c r="C107">
        <v>2021</v>
      </c>
      <c r="D107" t="s">
        <v>36</v>
      </c>
      <c r="E107" t="s">
        <v>36</v>
      </c>
      <c r="F107" t="s">
        <v>36</v>
      </c>
      <c r="G107" s="51">
        <v>44256</v>
      </c>
      <c r="H107">
        <v>144.1</v>
      </c>
      <c r="I107">
        <v>192.2</v>
      </c>
      <c r="J107">
        <v>163.80000000000001</v>
      </c>
      <c r="K107">
        <v>154.9</v>
      </c>
      <c r="L107">
        <v>163.9</v>
      </c>
      <c r="M107">
        <v>153.69999999999999</v>
      </c>
      <c r="N107">
        <v>149.5</v>
      </c>
      <c r="O107">
        <v>159.80000000000001</v>
      </c>
      <c r="P107">
        <v>112.6</v>
      </c>
      <c r="Q107">
        <v>163.5</v>
      </c>
      <c r="R107">
        <v>156.5</v>
      </c>
      <c r="S107">
        <v>168.2</v>
      </c>
      <c r="T107">
        <v>156.69999999999999</v>
      </c>
      <c r="U107">
        <v>188.1</v>
      </c>
      <c r="V107">
        <v>157.80000000000001</v>
      </c>
      <c r="W107">
        <v>147.9</v>
      </c>
      <c r="X107">
        <v>156.4</v>
      </c>
      <c r="Y107">
        <v>159.9</v>
      </c>
      <c r="Z107">
        <v>155.5</v>
      </c>
      <c r="AA107">
        <v>151.19999999999999</v>
      </c>
      <c r="AB107">
        <v>161.69999999999999</v>
      </c>
      <c r="AC107">
        <v>146.19999999999999</v>
      </c>
      <c r="AD107">
        <v>152.6</v>
      </c>
      <c r="AE107">
        <v>160.19999999999999</v>
      </c>
      <c r="AF107">
        <v>153.80000000000001</v>
      </c>
      <c r="AG107">
        <v>153.80000000000001</v>
      </c>
    </row>
    <row r="108" spans="2:33" x14ac:dyDescent="0.3">
      <c r="B108" t="s">
        <v>34</v>
      </c>
      <c r="C108">
        <v>2021</v>
      </c>
      <c r="D108" t="s">
        <v>37</v>
      </c>
      <c r="E108" t="s">
        <v>37</v>
      </c>
      <c r="F108" t="s">
        <v>37</v>
      </c>
      <c r="G108" s="51">
        <v>44287</v>
      </c>
      <c r="H108">
        <v>144.30000000000001</v>
      </c>
      <c r="I108">
        <v>198</v>
      </c>
      <c r="J108">
        <v>164.6</v>
      </c>
      <c r="K108">
        <v>155.4</v>
      </c>
      <c r="L108">
        <v>170.1</v>
      </c>
      <c r="M108">
        <v>164.4</v>
      </c>
      <c r="N108">
        <v>144.1</v>
      </c>
      <c r="O108">
        <v>161.69999999999999</v>
      </c>
      <c r="P108">
        <v>113.1</v>
      </c>
      <c r="Q108">
        <v>163.9</v>
      </c>
      <c r="R108">
        <v>157.6</v>
      </c>
      <c r="S108">
        <v>168.9</v>
      </c>
      <c r="T108">
        <v>158</v>
      </c>
      <c r="U108">
        <v>188.8</v>
      </c>
      <c r="V108">
        <v>158.80000000000001</v>
      </c>
      <c r="W108">
        <v>148.5</v>
      </c>
      <c r="X108">
        <v>157.30000000000001</v>
      </c>
      <c r="Y108">
        <v>161.4</v>
      </c>
      <c r="Z108">
        <v>155.6</v>
      </c>
      <c r="AA108">
        <v>151.80000000000001</v>
      </c>
      <c r="AB108">
        <v>162.30000000000001</v>
      </c>
      <c r="AC108">
        <v>146.6</v>
      </c>
      <c r="AD108">
        <v>153.19999999999999</v>
      </c>
      <c r="AE108">
        <v>160.30000000000001</v>
      </c>
      <c r="AF108">
        <v>155.4</v>
      </c>
      <c r="AG108">
        <v>154.4</v>
      </c>
    </row>
    <row r="109" spans="2:33" x14ac:dyDescent="0.3">
      <c r="B109" t="s">
        <v>34</v>
      </c>
      <c r="C109">
        <v>2021</v>
      </c>
      <c r="D109" t="s">
        <v>38</v>
      </c>
      <c r="E109" t="s">
        <v>38</v>
      </c>
      <c r="F109" t="s">
        <v>38</v>
      </c>
      <c r="G109" s="51">
        <v>44317</v>
      </c>
      <c r="H109">
        <v>146.30000000000001</v>
      </c>
      <c r="I109">
        <v>200.5</v>
      </c>
      <c r="J109">
        <v>170.3</v>
      </c>
      <c r="K109">
        <v>156.1</v>
      </c>
      <c r="L109">
        <v>178.7</v>
      </c>
      <c r="M109">
        <v>167.1</v>
      </c>
      <c r="N109">
        <v>147.9</v>
      </c>
      <c r="O109">
        <v>165.4</v>
      </c>
      <c r="P109">
        <v>114.8</v>
      </c>
      <c r="Q109">
        <v>168.2</v>
      </c>
      <c r="R109">
        <v>159.30000000000001</v>
      </c>
      <c r="S109">
        <v>170.4</v>
      </c>
      <c r="T109">
        <v>160.69999999999999</v>
      </c>
      <c r="U109">
        <v>191.9</v>
      </c>
      <c r="V109">
        <v>161.80000000000001</v>
      </c>
      <c r="W109">
        <v>152.1</v>
      </c>
      <c r="X109">
        <v>160.4</v>
      </c>
      <c r="Y109">
        <v>161.6</v>
      </c>
      <c r="Z109">
        <v>159.4</v>
      </c>
      <c r="AA109">
        <v>154.69999999999999</v>
      </c>
      <c r="AB109">
        <v>165.8</v>
      </c>
      <c r="AC109">
        <v>148.9</v>
      </c>
      <c r="AD109">
        <v>155.80000000000001</v>
      </c>
      <c r="AE109">
        <v>161.19999999999999</v>
      </c>
      <c r="AF109">
        <v>158.6</v>
      </c>
      <c r="AG109">
        <v>156.80000000000001</v>
      </c>
    </row>
    <row r="110" spans="2:33" x14ac:dyDescent="0.3">
      <c r="B110" t="s">
        <v>34</v>
      </c>
      <c r="C110">
        <v>2021</v>
      </c>
      <c r="D110" t="s">
        <v>39</v>
      </c>
      <c r="E110" t="s">
        <v>39</v>
      </c>
      <c r="F110" t="s">
        <v>39</v>
      </c>
      <c r="G110" s="51">
        <v>44348</v>
      </c>
      <c r="H110">
        <v>146.69999999999999</v>
      </c>
      <c r="I110">
        <v>202</v>
      </c>
      <c r="J110">
        <v>180.7</v>
      </c>
      <c r="K110">
        <v>156.19999999999999</v>
      </c>
      <c r="L110">
        <v>183.7</v>
      </c>
      <c r="M110">
        <v>164.6</v>
      </c>
      <c r="N110">
        <v>155.4</v>
      </c>
      <c r="O110">
        <v>166</v>
      </c>
      <c r="P110">
        <v>115.1</v>
      </c>
      <c r="Q110">
        <v>168.5</v>
      </c>
      <c r="R110">
        <v>160</v>
      </c>
      <c r="S110">
        <v>172.4</v>
      </c>
      <c r="T110">
        <v>162.6</v>
      </c>
      <c r="U110">
        <v>190.8</v>
      </c>
      <c r="V110">
        <v>162.19999999999999</v>
      </c>
      <c r="W110">
        <v>151.80000000000001</v>
      </c>
      <c r="X110">
        <v>160.69999999999999</v>
      </c>
      <c r="Y110">
        <v>160.5</v>
      </c>
      <c r="Z110">
        <v>159.80000000000001</v>
      </c>
      <c r="AA110">
        <v>154.80000000000001</v>
      </c>
      <c r="AB110">
        <v>166.3</v>
      </c>
      <c r="AC110">
        <v>150.69999999999999</v>
      </c>
      <c r="AD110">
        <v>154.9</v>
      </c>
      <c r="AE110">
        <v>161.69999999999999</v>
      </c>
      <c r="AF110">
        <v>158.80000000000001</v>
      </c>
      <c r="AG110">
        <v>157.6</v>
      </c>
    </row>
    <row r="111" spans="2:33" x14ac:dyDescent="0.3">
      <c r="B111" t="s">
        <v>34</v>
      </c>
      <c r="C111">
        <v>2021</v>
      </c>
      <c r="D111" t="s">
        <v>40</v>
      </c>
      <c r="E111" t="s">
        <v>40</v>
      </c>
      <c r="F111" t="s">
        <v>40</v>
      </c>
      <c r="G111" s="51">
        <v>44378</v>
      </c>
      <c r="H111">
        <v>146.4</v>
      </c>
      <c r="I111">
        <v>206.8</v>
      </c>
      <c r="J111">
        <v>182.2</v>
      </c>
      <c r="K111">
        <v>157.5</v>
      </c>
      <c r="L111">
        <v>182.1</v>
      </c>
      <c r="M111">
        <v>163.9</v>
      </c>
      <c r="N111">
        <v>164.2</v>
      </c>
      <c r="O111">
        <v>164</v>
      </c>
      <c r="P111">
        <v>114.5</v>
      </c>
      <c r="Q111">
        <v>168.3</v>
      </c>
      <c r="R111">
        <v>160.9</v>
      </c>
      <c r="S111">
        <v>172.2</v>
      </c>
      <c r="T111">
        <v>164</v>
      </c>
      <c r="U111">
        <v>191.2</v>
      </c>
      <c r="V111">
        <v>162.80000000000001</v>
      </c>
      <c r="W111">
        <v>153.1</v>
      </c>
      <c r="X111">
        <v>161.4</v>
      </c>
      <c r="Y111">
        <v>161.5</v>
      </c>
      <c r="Z111">
        <v>160.69999999999999</v>
      </c>
      <c r="AA111">
        <v>155.80000000000001</v>
      </c>
      <c r="AB111">
        <v>167</v>
      </c>
      <c r="AC111">
        <v>153.1</v>
      </c>
      <c r="AD111">
        <v>155.30000000000001</v>
      </c>
      <c r="AE111">
        <v>163.19999999999999</v>
      </c>
      <c r="AF111">
        <v>160.1</v>
      </c>
      <c r="AG111">
        <v>159</v>
      </c>
    </row>
    <row r="112" spans="2:33" x14ac:dyDescent="0.3">
      <c r="B112" t="s">
        <v>34</v>
      </c>
      <c r="C112">
        <v>2021</v>
      </c>
      <c r="D112" t="s">
        <v>41</v>
      </c>
      <c r="E112" t="s">
        <v>41</v>
      </c>
      <c r="F112" t="s">
        <v>41</v>
      </c>
      <c r="G112" s="51">
        <v>44409</v>
      </c>
      <c r="H112">
        <v>146.6</v>
      </c>
      <c r="I112">
        <v>204</v>
      </c>
      <c r="J112">
        <v>172.8</v>
      </c>
      <c r="K112">
        <v>158.4</v>
      </c>
      <c r="L112">
        <v>188</v>
      </c>
      <c r="M112">
        <v>156.80000000000001</v>
      </c>
      <c r="N112">
        <v>162.19999999999999</v>
      </c>
      <c r="O112">
        <v>164.1</v>
      </c>
      <c r="P112">
        <v>119.7</v>
      </c>
      <c r="Q112">
        <v>168.8</v>
      </c>
      <c r="R112">
        <v>162.69999999999999</v>
      </c>
      <c r="S112">
        <v>173.9</v>
      </c>
      <c r="T112">
        <v>164</v>
      </c>
      <c r="U112">
        <v>192.1</v>
      </c>
      <c r="V112">
        <v>164.5</v>
      </c>
      <c r="W112">
        <v>155.30000000000001</v>
      </c>
      <c r="X112">
        <v>163.19999999999999</v>
      </c>
      <c r="Y112">
        <v>162.1</v>
      </c>
      <c r="Z112">
        <v>162.6</v>
      </c>
      <c r="AA112">
        <v>157.5</v>
      </c>
      <c r="AB112">
        <v>168.4</v>
      </c>
      <c r="AC112">
        <v>154</v>
      </c>
      <c r="AD112">
        <v>157.6</v>
      </c>
      <c r="AE112">
        <v>163.80000000000001</v>
      </c>
      <c r="AF112">
        <v>160</v>
      </c>
      <c r="AG112">
        <v>160</v>
      </c>
    </row>
    <row r="113" spans="2:33" x14ac:dyDescent="0.3">
      <c r="B113" t="s">
        <v>34</v>
      </c>
      <c r="C113">
        <v>2021</v>
      </c>
      <c r="D113" t="s">
        <v>42</v>
      </c>
      <c r="E113" t="s">
        <v>42</v>
      </c>
      <c r="F113" t="s">
        <v>42</v>
      </c>
      <c r="G113" s="51">
        <v>44440</v>
      </c>
      <c r="H113">
        <v>146.6</v>
      </c>
      <c r="I113">
        <v>204</v>
      </c>
      <c r="J113">
        <v>172.8</v>
      </c>
      <c r="K113">
        <v>158.4</v>
      </c>
      <c r="L113">
        <v>188</v>
      </c>
      <c r="M113">
        <v>156.69999999999999</v>
      </c>
      <c r="N113">
        <v>162.30000000000001</v>
      </c>
      <c r="O113">
        <v>164.1</v>
      </c>
      <c r="P113">
        <v>119.7</v>
      </c>
      <c r="Q113">
        <v>168.8</v>
      </c>
      <c r="R113">
        <v>162.69999999999999</v>
      </c>
      <c r="S113">
        <v>173.9</v>
      </c>
      <c r="T113">
        <v>164</v>
      </c>
      <c r="U113">
        <v>192.1</v>
      </c>
      <c r="V113">
        <v>164.6</v>
      </c>
      <c r="W113">
        <v>155.30000000000001</v>
      </c>
      <c r="X113">
        <v>163.30000000000001</v>
      </c>
      <c r="Y113">
        <v>162.1</v>
      </c>
      <c r="Z113">
        <v>162.6</v>
      </c>
      <c r="AA113">
        <v>157.5</v>
      </c>
      <c r="AB113">
        <v>168.4</v>
      </c>
      <c r="AC113">
        <v>154</v>
      </c>
      <c r="AD113">
        <v>157.69999999999999</v>
      </c>
      <c r="AE113">
        <v>163.69999999999999</v>
      </c>
      <c r="AF113">
        <v>160</v>
      </c>
      <c r="AG113">
        <v>160</v>
      </c>
    </row>
    <row r="114" spans="2:33" x14ac:dyDescent="0.3">
      <c r="B114" t="s">
        <v>34</v>
      </c>
      <c r="C114">
        <v>2021</v>
      </c>
      <c r="D114" t="s">
        <v>43</v>
      </c>
      <c r="E114" t="s">
        <v>43</v>
      </c>
      <c r="F114" t="s">
        <v>43</v>
      </c>
      <c r="G114" s="51">
        <v>44470</v>
      </c>
      <c r="H114">
        <v>147.4</v>
      </c>
      <c r="I114">
        <v>204.6</v>
      </c>
      <c r="J114">
        <v>171.2</v>
      </c>
      <c r="K114">
        <v>158.69999999999999</v>
      </c>
      <c r="L114">
        <v>190.6</v>
      </c>
      <c r="M114">
        <v>155.69999999999999</v>
      </c>
      <c r="N114">
        <v>185.3</v>
      </c>
      <c r="O114">
        <v>165.2</v>
      </c>
      <c r="P114">
        <v>121.9</v>
      </c>
      <c r="Q114">
        <v>169.3</v>
      </c>
      <c r="R114">
        <v>163.19999999999999</v>
      </c>
      <c r="S114">
        <v>174.7</v>
      </c>
      <c r="T114">
        <v>167.7</v>
      </c>
      <c r="U114">
        <v>192.7</v>
      </c>
      <c r="V114">
        <v>165.7</v>
      </c>
      <c r="W114">
        <v>156.30000000000001</v>
      </c>
      <c r="X114">
        <v>164.3</v>
      </c>
      <c r="Y114">
        <v>163.6</v>
      </c>
      <c r="Z114">
        <v>164.2</v>
      </c>
      <c r="AA114">
        <v>158.4</v>
      </c>
      <c r="AB114">
        <v>169.1</v>
      </c>
      <c r="AC114">
        <v>155.69999999999999</v>
      </c>
      <c r="AD114">
        <v>158.6</v>
      </c>
      <c r="AE114">
        <v>163.9</v>
      </c>
      <c r="AF114">
        <v>160.80000000000001</v>
      </c>
      <c r="AG114">
        <v>161</v>
      </c>
    </row>
    <row r="115" spans="2:33" x14ac:dyDescent="0.3">
      <c r="B115" t="s">
        <v>34</v>
      </c>
      <c r="C115">
        <v>2021</v>
      </c>
      <c r="D115" t="s">
        <v>45</v>
      </c>
      <c r="E115" t="s">
        <v>45</v>
      </c>
      <c r="F115" t="s">
        <v>45</v>
      </c>
      <c r="G115" s="51">
        <v>44501</v>
      </c>
      <c r="H115">
        <v>148.19999999999999</v>
      </c>
      <c r="I115">
        <v>201.6</v>
      </c>
      <c r="J115">
        <v>173</v>
      </c>
      <c r="K115">
        <v>159.30000000000001</v>
      </c>
      <c r="L115">
        <v>190.1</v>
      </c>
      <c r="M115">
        <v>156.5</v>
      </c>
      <c r="N115">
        <v>199.2</v>
      </c>
      <c r="O115">
        <v>165.3</v>
      </c>
      <c r="P115">
        <v>122.4</v>
      </c>
      <c r="Q115">
        <v>169.6</v>
      </c>
      <c r="R115">
        <v>163.69999999999999</v>
      </c>
      <c r="S115">
        <v>175.5</v>
      </c>
      <c r="T115">
        <v>169.7</v>
      </c>
      <c r="U115">
        <v>192.9</v>
      </c>
      <c r="V115">
        <v>167.2</v>
      </c>
      <c r="W115">
        <v>157.4</v>
      </c>
      <c r="X115">
        <v>165.8</v>
      </c>
      <c r="Y115">
        <v>164.2</v>
      </c>
      <c r="Z115">
        <v>163.9</v>
      </c>
      <c r="AA115">
        <v>159.30000000000001</v>
      </c>
      <c r="AB115">
        <v>169.9</v>
      </c>
      <c r="AC115">
        <v>154.80000000000001</v>
      </c>
      <c r="AD115">
        <v>159.80000000000001</v>
      </c>
      <c r="AE115">
        <v>164.3</v>
      </c>
      <c r="AF115">
        <v>162.19999999999999</v>
      </c>
      <c r="AG115">
        <v>161.4</v>
      </c>
    </row>
    <row r="116" spans="2:33" x14ac:dyDescent="0.3">
      <c r="B116" t="s">
        <v>34</v>
      </c>
      <c r="C116">
        <v>2021</v>
      </c>
      <c r="D116" t="s">
        <v>46</v>
      </c>
      <c r="E116" t="s">
        <v>46</v>
      </c>
      <c r="F116" t="s">
        <v>46</v>
      </c>
      <c r="G116" s="51">
        <v>44531</v>
      </c>
      <c r="H116">
        <v>148.69999999999999</v>
      </c>
      <c r="I116">
        <v>198.8</v>
      </c>
      <c r="J116">
        <v>177.9</v>
      </c>
      <c r="K116">
        <v>159.9</v>
      </c>
      <c r="L116">
        <v>187.6</v>
      </c>
      <c r="M116">
        <v>154.9</v>
      </c>
      <c r="N116">
        <v>188.3</v>
      </c>
      <c r="O116">
        <v>164.4</v>
      </c>
      <c r="P116">
        <v>121</v>
      </c>
      <c r="Q116">
        <v>170.5</v>
      </c>
      <c r="R116">
        <v>164.2</v>
      </c>
      <c r="S116">
        <v>176.5</v>
      </c>
      <c r="T116">
        <v>168.2</v>
      </c>
      <c r="U116">
        <v>192.4</v>
      </c>
      <c r="V116">
        <v>168.5</v>
      </c>
      <c r="W116">
        <v>158.69999999999999</v>
      </c>
      <c r="X116">
        <v>167</v>
      </c>
      <c r="Y116">
        <v>163.4</v>
      </c>
      <c r="Z116">
        <v>164.1</v>
      </c>
      <c r="AA116">
        <v>160.19999999999999</v>
      </c>
      <c r="AB116">
        <v>170.6</v>
      </c>
      <c r="AC116">
        <v>155.69999999999999</v>
      </c>
      <c r="AD116">
        <v>160.6</v>
      </c>
      <c r="AE116">
        <v>164.4</v>
      </c>
      <c r="AF116">
        <v>162.6</v>
      </c>
      <c r="AG116">
        <v>162</v>
      </c>
    </row>
    <row r="117" spans="2:33" x14ac:dyDescent="0.3">
      <c r="B117" t="s">
        <v>34</v>
      </c>
      <c r="C117">
        <v>2022</v>
      </c>
      <c r="D117" t="s">
        <v>31</v>
      </c>
      <c r="E117" t="s">
        <v>31</v>
      </c>
      <c r="F117" t="s">
        <v>31</v>
      </c>
      <c r="G117" s="51">
        <v>44562</v>
      </c>
      <c r="H117">
        <v>149.5</v>
      </c>
      <c r="I117">
        <v>198.7</v>
      </c>
      <c r="J117">
        <v>178.8</v>
      </c>
      <c r="K117">
        <v>160.5</v>
      </c>
      <c r="L117">
        <v>184.7</v>
      </c>
      <c r="M117">
        <v>153.69999999999999</v>
      </c>
      <c r="N117">
        <v>174.3</v>
      </c>
      <c r="O117">
        <v>163.9</v>
      </c>
      <c r="P117">
        <v>120</v>
      </c>
      <c r="Q117">
        <v>172.1</v>
      </c>
      <c r="R117">
        <v>164.3</v>
      </c>
      <c r="S117">
        <v>177.3</v>
      </c>
      <c r="T117">
        <v>166.4</v>
      </c>
      <c r="U117">
        <v>192.2</v>
      </c>
      <c r="V117">
        <v>169.9</v>
      </c>
      <c r="W117">
        <v>160.69999999999999</v>
      </c>
      <c r="X117">
        <v>168.5</v>
      </c>
      <c r="Y117">
        <v>164.5</v>
      </c>
      <c r="Z117">
        <v>164.2</v>
      </c>
      <c r="AA117">
        <v>161.1</v>
      </c>
      <c r="AB117">
        <v>171.4</v>
      </c>
      <c r="AC117">
        <v>156.5</v>
      </c>
      <c r="AD117">
        <v>161.19999999999999</v>
      </c>
      <c r="AE117">
        <v>164.7</v>
      </c>
      <c r="AF117">
        <v>163</v>
      </c>
      <c r="AG117">
        <v>162.69999999999999</v>
      </c>
    </row>
    <row r="118" spans="2:33" x14ac:dyDescent="0.3">
      <c r="B118" t="s">
        <v>34</v>
      </c>
      <c r="C118">
        <v>2022</v>
      </c>
      <c r="D118" t="s">
        <v>35</v>
      </c>
      <c r="E118" t="s">
        <v>35</v>
      </c>
      <c r="F118" t="s">
        <v>35</v>
      </c>
      <c r="G118" s="51">
        <v>44593</v>
      </c>
      <c r="H118">
        <v>150</v>
      </c>
      <c r="I118">
        <v>200.6</v>
      </c>
      <c r="J118">
        <v>175.8</v>
      </c>
      <c r="K118">
        <v>160.69999999999999</v>
      </c>
      <c r="L118">
        <v>184.9</v>
      </c>
      <c r="M118">
        <v>153.69999999999999</v>
      </c>
      <c r="N118">
        <v>169.7</v>
      </c>
      <c r="O118">
        <v>163.69999999999999</v>
      </c>
      <c r="P118">
        <v>118.9</v>
      </c>
      <c r="Q118">
        <v>174.3</v>
      </c>
      <c r="R118">
        <v>164.7</v>
      </c>
      <c r="S118">
        <v>178</v>
      </c>
      <c r="T118">
        <v>166.2</v>
      </c>
      <c r="U118">
        <v>192.8</v>
      </c>
      <c r="V118">
        <v>170.8</v>
      </c>
      <c r="W118">
        <v>162.4</v>
      </c>
      <c r="X118">
        <v>169.6</v>
      </c>
      <c r="Y118">
        <v>165.5</v>
      </c>
      <c r="Z118">
        <v>165.7</v>
      </c>
      <c r="AA118">
        <v>161.80000000000001</v>
      </c>
      <c r="AB118">
        <v>172.2</v>
      </c>
      <c r="AC118">
        <v>156.9</v>
      </c>
      <c r="AD118">
        <v>162.1</v>
      </c>
      <c r="AE118">
        <v>165.4</v>
      </c>
      <c r="AF118">
        <v>164.4</v>
      </c>
      <c r="AG118">
        <v>163.5</v>
      </c>
    </row>
    <row r="119" spans="2:33" x14ac:dyDescent="0.3">
      <c r="B119" t="s">
        <v>34</v>
      </c>
      <c r="C119">
        <v>2022</v>
      </c>
      <c r="D119" t="s">
        <v>36</v>
      </c>
      <c r="E119" t="s">
        <v>36</v>
      </c>
      <c r="F119" t="s">
        <v>36</v>
      </c>
      <c r="G119" s="51">
        <v>44621</v>
      </c>
      <c r="H119">
        <v>151.30000000000001</v>
      </c>
      <c r="I119">
        <v>210.7</v>
      </c>
      <c r="J119">
        <v>167.8</v>
      </c>
      <c r="K119">
        <v>162.19999999999999</v>
      </c>
      <c r="L119">
        <v>194.6</v>
      </c>
      <c r="M119">
        <v>157.6</v>
      </c>
      <c r="N119">
        <v>166.9</v>
      </c>
      <c r="O119">
        <v>163.9</v>
      </c>
      <c r="P119">
        <v>118.8</v>
      </c>
      <c r="Q119">
        <v>177.4</v>
      </c>
      <c r="R119">
        <v>165.3</v>
      </c>
      <c r="S119">
        <v>179.3</v>
      </c>
      <c r="T119">
        <v>168.4</v>
      </c>
      <c r="U119">
        <v>193.7</v>
      </c>
      <c r="V119">
        <v>172.1</v>
      </c>
      <c r="W119">
        <v>164.6</v>
      </c>
      <c r="X119">
        <v>171.1</v>
      </c>
      <c r="Y119">
        <v>165.3</v>
      </c>
      <c r="Z119">
        <v>167.2</v>
      </c>
      <c r="AA119">
        <v>162.80000000000001</v>
      </c>
      <c r="AB119">
        <v>173</v>
      </c>
      <c r="AC119">
        <v>157.9</v>
      </c>
      <c r="AD119">
        <v>163.30000000000001</v>
      </c>
      <c r="AE119">
        <v>166</v>
      </c>
      <c r="AF119">
        <v>167.2</v>
      </c>
      <c r="AG119">
        <v>164.6</v>
      </c>
    </row>
    <row r="120" spans="2:33" x14ac:dyDescent="0.3">
      <c r="B120" t="s">
        <v>34</v>
      </c>
      <c r="C120">
        <v>2022</v>
      </c>
      <c r="D120" t="s">
        <v>37</v>
      </c>
      <c r="E120" t="s">
        <v>37</v>
      </c>
      <c r="F120" t="s">
        <v>37</v>
      </c>
      <c r="G120" s="51">
        <v>44652</v>
      </c>
      <c r="H120">
        <v>152.9</v>
      </c>
      <c r="I120">
        <v>211.8</v>
      </c>
      <c r="J120">
        <v>164.5</v>
      </c>
      <c r="K120">
        <v>163.9</v>
      </c>
      <c r="L120">
        <v>199.5</v>
      </c>
      <c r="M120">
        <v>172.6</v>
      </c>
      <c r="N120">
        <v>166.2</v>
      </c>
      <c r="O120">
        <v>164.7</v>
      </c>
      <c r="P120">
        <v>119</v>
      </c>
      <c r="Q120">
        <v>181.3</v>
      </c>
      <c r="R120">
        <v>166.2</v>
      </c>
      <c r="S120">
        <v>180.9</v>
      </c>
      <c r="T120">
        <v>170.8</v>
      </c>
      <c r="U120">
        <v>193.9</v>
      </c>
      <c r="V120">
        <v>173.9</v>
      </c>
      <c r="W120">
        <v>166.5</v>
      </c>
      <c r="X120">
        <v>172.8</v>
      </c>
      <c r="Y120">
        <v>167</v>
      </c>
      <c r="Z120">
        <v>172.2</v>
      </c>
      <c r="AA120">
        <v>164</v>
      </c>
      <c r="AB120">
        <v>174</v>
      </c>
      <c r="AC120">
        <v>162.6</v>
      </c>
      <c r="AD120">
        <v>164.4</v>
      </c>
      <c r="AE120">
        <v>166.9</v>
      </c>
      <c r="AF120">
        <v>168.8</v>
      </c>
      <c r="AG120">
        <v>166.8</v>
      </c>
    </row>
    <row r="121" spans="2:33" x14ac:dyDescent="0.3">
      <c r="B121" t="s">
        <v>34</v>
      </c>
      <c r="C121">
        <v>2022</v>
      </c>
      <c r="D121" t="s">
        <v>38</v>
      </c>
      <c r="E121" t="s">
        <v>38</v>
      </c>
      <c r="F121" t="s">
        <v>38</v>
      </c>
      <c r="G121" s="51">
        <v>44682</v>
      </c>
      <c r="H121">
        <v>154.1</v>
      </c>
      <c r="I121">
        <v>217</v>
      </c>
      <c r="J121">
        <v>162.4</v>
      </c>
      <c r="K121">
        <v>164.9</v>
      </c>
      <c r="L121">
        <v>202.4</v>
      </c>
      <c r="M121">
        <v>171</v>
      </c>
      <c r="N121">
        <v>174.9</v>
      </c>
      <c r="O121">
        <v>164.7</v>
      </c>
      <c r="P121">
        <v>119.7</v>
      </c>
      <c r="Q121">
        <v>184.9</v>
      </c>
      <c r="R121">
        <v>167.1</v>
      </c>
      <c r="S121">
        <v>182.5</v>
      </c>
      <c r="T121">
        <v>173.3</v>
      </c>
      <c r="U121">
        <v>194.1</v>
      </c>
      <c r="V121">
        <v>175.6</v>
      </c>
      <c r="W121">
        <v>168.4</v>
      </c>
      <c r="X121">
        <v>174.6</v>
      </c>
      <c r="Y121">
        <v>167.5</v>
      </c>
      <c r="Z121">
        <v>174.6</v>
      </c>
      <c r="AA121">
        <v>165.2</v>
      </c>
      <c r="AB121">
        <v>174.8</v>
      </c>
      <c r="AC121">
        <v>163</v>
      </c>
      <c r="AD121">
        <v>165.1</v>
      </c>
      <c r="AE121">
        <v>167.9</v>
      </c>
      <c r="AF121">
        <v>168.4</v>
      </c>
      <c r="AG121">
        <v>167.5</v>
      </c>
    </row>
    <row r="122" spans="2:33" x14ac:dyDescent="0.3">
      <c r="B122" t="s">
        <v>34</v>
      </c>
      <c r="C122">
        <v>2022</v>
      </c>
      <c r="D122" t="s">
        <v>39</v>
      </c>
      <c r="E122" t="s">
        <v>39</v>
      </c>
      <c r="F122" t="s">
        <v>39</v>
      </c>
      <c r="G122" s="51">
        <v>44713</v>
      </c>
      <c r="H122">
        <v>155</v>
      </c>
      <c r="I122">
        <v>219.4</v>
      </c>
      <c r="J122">
        <v>170.8</v>
      </c>
      <c r="K122">
        <v>165.8</v>
      </c>
      <c r="L122">
        <v>200.9</v>
      </c>
      <c r="M122">
        <v>169.7</v>
      </c>
      <c r="N122">
        <v>182.3</v>
      </c>
      <c r="O122">
        <v>164.3</v>
      </c>
      <c r="P122">
        <v>119.9</v>
      </c>
      <c r="Q122">
        <v>187.1</v>
      </c>
      <c r="R122">
        <v>167.9</v>
      </c>
      <c r="S122">
        <v>183.9</v>
      </c>
      <c r="T122">
        <v>174.9</v>
      </c>
      <c r="U122">
        <v>194.3</v>
      </c>
      <c r="V122">
        <v>177.1</v>
      </c>
      <c r="W122">
        <v>169.9</v>
      </c>
      <c r="X122">
        <v>176</v>
      </c>
      <c r="Y122">
        <v>166.8</v>
      </c>
      <c r="Z122">
        <v>176</v>
      </c>
      <c r="AA122">
        <v>166.4</v>
      </c>
      <c r="AB122">
        <v>175.4</v>
      </c>
      <c r="AC122">
        <v>161.1</v>
      </c>
      <c r="AD122">
        <v>165.8</v>
      </c>
      <c r="AE122">
        <v>169</v>
      </c>
      <c r="AF122">
        <v>169.4</v>
      </c>
      <c r="AG122">
        <v>167.5</v>
      </c>
    </row>
    <row r="123" spans="2:33" x14ac:dyDescent="0.3">
      <c r="B123" t="s">
        <v>34</v>
      </c>
      <c r="C123">
        <v>2022</v>
      </c>
      <c r="D123" t="s">
        <v>40</v>
      </c>
      <c r="E123" t="s">
        <v>40</v>
      </c>
      <c r="F123" t="s">
        <v>40</v>
      </c>
      <c r="G123" s="51">
        <v>44743</v>
      </c>
      <c r="H123">
        <v>156.5</v>
      </c>
      <c r="I123">
        <v>213</v>
      </c>
      <c r="J123">
        <v>175.2</v>
      </c>
      <c r="K123">
        <v>166.6</v>
      </c>
      <c r="L123">
        <v>195.8</v>
      </c>
      <c r="M123">
        <v>174.2</v>
      </c>
      <c r="N123">
        <v>182.1</v>
      </c>
      <c r="O123">
        <v>164.3</v>
      </c>
      <c r="P123">
        <v>120</v>
      </c>
      <c r="Q123">
        <v>190</v>
      </c>
      <c r="R123">
        <v>168.4</v>
      </c>
      <c r="S123">
        <v>185.2</v>
      </c>
      <c r="T123">
        <v>175</v>
      </c>
      <c r="U123">
        <v>194.6</v>
      </c>
      <c r="V123">
        <v>178.3</v>
      </c>
      <c r="W123">
        <v>171.3</v>
      </c>
      <c r="X123">
        <v>177.3</v>
      </c>
      <c r="Y123">
        <v>167.8</v>
      </c>
      <c r="Z123">
        <v>179.6</v>
      </c>
      <c r="AA123">
        <v>167.4</v>
      </c>
      <c r="AB123">
        <v>176.1</v>
      </c>
      <c r="AC123">
        <v>161.6</v>
      </c>
      <c r="AD123">
        <v>166.3</v>
      </c>
      <c r="AE123">
        <v>171.4</v>
      </c>
      <c r="AF123">
        <v>169.7</v>
      </c>
      <c r="AG123">
        <v>168.4</v>
      </c>
    </row>
    <row r="124" spans="2:33" x14ac:dyDescent="0.3">
      <c r="B124" t="s">
        <v>34</v>
      </c>
      <c r="C124">
        <v>2022</v>
      </c>
      <c r="D124" t="s">
        <v>41</v>
      </c>
      <c r="E124" t="s">
        <v>41</v>
      </c>
      <c r="F124" t="s">
        <v>41</v>
      </c>
      <c r="G124" s="51">
        <v>44774</v>
      </c>
      <c r="H124">
        <v>160.30000000000001</v>
      </c>
      <c r="I124">
        <v>206.5</v>
      </c>
      <c r="J124">
        <v>169.2</v>
      </c>
      <c r="K124">
        <v>168.1</v>
      </c>
      <c r="L124">
        <v>192.4</v>
      </c>
      <c r="M124">
        <v>172.9</v>
      </c>
      <c r="N124">
        <v>186.7</v>
      </c>
      <c r="O124">
        <v>167.2</v>
      </c>
      <c r="P124">
        <v>120.9</v>
      </c>
      <c r="Q124">
        <v>193.6</v>
      </c>
      <c r="R124">
        <v>168.8</v>
      </c>
      <c r="S124">
        <v>186.3</v>
      </c>
      <c r="T124">
        <v>176.3</v>
      </c>
      <c r="U124">
        <v>195</v>
      </c>
      <c r="V124">
        <v>179.5</v>
      </c>
      <c r="W124">
        <v>172.7</v>
      </c>
      <c r="X124">
        <v>178.5</v>
      </c>
      <c r="Y124">
        <v>169</v>
      </c>
      <c r="Z124">
        <v>178.8</v>
      </c>
      <c r="AA124">
        <v>168.5</v>
      </c>
      <c r="AB124">
        <v>176.8</v>
      </c>
      <c r="AC124">
        <v>161.9</v>
      </c>
      <c r="AD124">
        <v>166.9</v>
      </c>
      <c r="AE124">
        <v>172.3</v>
      </c>
      <c r="AF124">
        <v>171.2</v>
      </c>
      <c r="AG124">
        <v>169.1</v>
      </c>
    </row>
    <row r="125" spans="2:33" x14ac:dyDescent="0.3">
      <c r="B125" t="s">
        <v>34</v>
      </c>
      <c r="C125">
        <v>2022</v>
      </c>
      <c r="D125" t="s">
        <v>42</v>
      </c>
      <c r="E125" t="s">
        <v>42</v>
      </c>
      <c r="F125" t="s">
        <v>42</v>
      </c>
      <c r="G125" s="51">
        <v>44805</v>
      </c>
      <c r="H125">
        <v>163.5</v>
      </c>
      <c r="I125">
        <v>209.2</v>
      </c>
      <c r="J125">
        <v>169.7</v>
      </c>
      <c r="K125">
        <v>169.7</v>
      </c>
      <c r="L125">
        <v>188.7</v>
      </c>
      <c r="M125">
        <v>165.7</v>
      </c>
      <c r="N125">
        <v>191.8</v>
      </c>
      <c r="O125">
        <v>169.1</v>
      </c>
      <c r="P125">
        <v>121.6</v>
      </c>
      <c r="Q125">
        <v>197.3</v>
      </c>
      <c r="R125">
        <v>169.4</v>
      </c>
      <c r="S125">
        <v>187.4</v>
      </c>
      <c r="T125">
        <v>177.8</v>
      </c>
      <c r="U125">
        <v>195.9</v>
      </c>
      <c r="V125">
        <v>180.9</v>
      </c>
      <c r="W125">
        <v>174.3</v>
      </c>
      <c r="X125">
        <v>179.9</v>
      </c>
      <c r="Y125">
        <v>169.5</v>
      </c>
      <c r="Z125">
        <v>179.5</v>
      </c>
      <c r="AA125">
        <v>169.5</v>
      </c>
      <c r="AB125">
        <v>177.8</v>
      </c>
      <c r="AC125">
        <v>162.30000000000001</v>
      </c>
      <c r="AD125">
        <v>167.6</v>
      </c>
      <c r="AE125">
        <v>173.1</v>
      </c>
      <c r="AF125">
        <v>170.9</v>
      </c>
      <c r="AG125">
        <v>169.7</v>
      </c>
    </row>
    <row r="126" spans="2:33" x14ac:dyDescent="0.3">
      <c r="B126" t="s">
        <v>34</v>
      </c>
      <c r="C126">
        <v>2022</v>
      </c>
      <c r="D126" t="s">
        <v>43</v>
      </c>
      <c r="E126" t="s">
        <v>43</v>
      </c>
      <c r="F126" t="s">
        <v>43</v>
      </c>
      <c r="G126" s="51">
        <v>44835</v>
      </c>
      <c r="H126">
        <v>165.2</v>
      </c>
      <c r="I126">
        <v>210.9</v>
      </c>
      <c r="J126">
        <v>170.9</v>
      </c>
      <c r="K126">
        <v>170.9</v>
      </c>
      <c r="L126">
        <v>186.5</v>
      </c>
      <c r="M126">
        <v>163.80000000000001</v>
      </c>
      <c r="N126">
        <v>199.7</v>
      </c>
      <c r="O126">
        <v>169.8</v>
      </c>
      <c r="P126">
        <v>121.9</v>
      </c>
      <c r="Q126">
        <v>199.9</v>
      </c>
      <c r="R126">
        <v>169.9</v>
      </c>
      <c r="S126">
        <v>188.3</v>
      </c>
      <c r="T126">
        <v>179.6</v>
      </c>
      <c r="U126">
        <v>196.3</v>
      </c>
      <c r="V126">
        <v>181.9</v>
      </c>
      <c r="W126">
        <v>175.3</v>
      </c>
      <c r="X126">
        <v>181</v>
      </c>
      <c r="Y126">
        <v>171.2</v>
      </c>
      <c r="Z126">
        <v>180.5</v>
      </c>
      <c r="AA126">
        <v>170.4</v>
      </c>
      <c r="AB126">
        <v>178.7</v>
      </c>
      <c r="AC126">
        <v>162.9</v>
      </c>
      <c r="AD126">
        <v>168.2</v>
      </c>
      <c r="AE126">
        <v>173.4</v>
      </c>
      <c r="AF126">
        <v>172.1</v>
      </c>
      <c r="AG126">
        <v>170.5</v>
      </c>
    </row>
    <row r="127" spans="2:33" x14ac:dyDescent="0.3">
      <c r="B127" t="s">
        <v>34</v>
      </c>
      <c r="C127">
        <v>2022</v>
      </c>
      <c r="D127" t="s">
        <v>45</v>
      </c>
      <c r="E127" t="s">
        <v>45</v>
      </c>
      <c r="F127" t="s">
        <v>45</v>
      </c>
      <c r="G127" s="51">
        <v>44866</v>
      </c>
      <c r="H127">
        <v>167.4</v>
      </c>
      <c r="I127">
        <v>209.4</v>
      </c>
      <c r="J127">
        <v>181.4</v>
      </c>
      <c r="K127">
        <v>172.3</v>
      </c>
      <c r="L127">
        <v>188.9</v>
      </c>
      <c r="M127">
        <v>160.69999999999999</v>
      </c>
      <c r="N127">
        <v>183.1</v>
      </c>
      <c r="O127">
        <v>170.5</v>
      </c>
      <c r="P127">
        <v>122.1</v>
      </c>
      <c r="Q127">
        <v>202.8</v>
      </c>
      <c r="R127">
        <v>170.4</v>
      </c>
      <c r="S127">
        <v>189.5</v>
      </c>
      <c r="T127">
        <v>178.3</v>
      </c>
      <c r="U127">
        <v>196.9</v>
      </c>
      <c r="V127">
        <v>183.1</v>
      </c>
      <c r="W127">
        <v>176.2</v>
      </c>
      <c r="X127">
        <v>182.1</v>
      </c>
      <c r="Y127">
        <v>171.8</v>
      </c>
      <c r="Z127">
        <v>181.3</v>
      </c>
      <c r="AA127">
        <v>171.4</v>
      </c>
      <c r="AB127">
        <v>179.8</v>
      </c>
      <c r="AC127">
        <v>163</v>
      </c>
      <c r="AD127">
        <v>168.5</v>
      </c>
      <c r="AE127">
        <v>173.7</v>
      </c>
      <c r="AF127">
        <v>173.6</v>
      </c>
      <c r="AG127">
        <v>171.1</v>
      </c>
    </row>
    <row r="128" spans="2:33" x14ac:dyDescent="0.3">
      <c r="B128" t="s">
        <v>34</v>
      </c>
      <c r="C128">
        <v>2022</v>
      </c>
      <c r="D128" t="s">
        <v>46</v>
      </c>
      <c r="E128" t="s">
        <v>46</v>
      </c>
      <c r="F128" t="s">
        <v>46</v>
      </c>
      <c r="G128" s="51">
        <v>44896</v>
      </c>
      <c r="H128">
        <v>169.2</v>
      </c>
      <c r="I128">
        <v>209</v>
      </c>
      <c r="J128">
        <v>190.2</v>
      </c>
      <c r="K128">
        <v>173.6</v>
      </c>
      <c r="L128">
        <v>188.5</v>
      </c>
      <c r="M128">
        <v>158</v>
      </c>
      <c r="N128">
        <v>159.9</v>
      </c>
      <c r="O128">
        <v>170.8</v>
      </c>
      <c r="P128">
        <v>121.8</v>
      </c>
      <c r="Q128">
        <v>205.2</v>
      </c>
      <c r="R128">
        <v>171</v>
      </c>
      <c r="S128">
        <v>190.3</v>
      </c>
      <c r="T128">
        <v>175.9</v>
      </c>
      <c r="U128">
        <v>197.3</v>
      </c>
      <c r="V128">
        <v>184</v>
      </c>
      <c r="W128">
        <v>177</v>
      </c>
      <c r="X128">
        <v>183</v>
      </c>
      <c r="Y128">
        <v>170.7</v>
      </c>
      <c r="Z128">
        <v>182</v>
      </c>
      <c r="AA128">
        <v>172.1</v>
      </c>
      <c r="AB128">
        <v>181.1</v>
      </c>
      <c r="AC128">
        <v>163.4</v>
      </c>
      <c r="AD128">
        <v>168.9</v>
      </c>
      <c r="AE128">
        <v>174.1</v>
      </c>
      <c r="AF128">
        <v>175.8</v>
      </c>
      <c r="AG128">
        <v>172</v>
      </c>
    </row>
    <row r="129" spans="1:75" x14ac:dyDescent="0.3">
      <c r="B129" t="s">
        <v>34</v>
      </c>
      <c r="C129">
        <v>2023</v>
      </c>
      <c r="D129" t="s">
        <v>31</v>
      </c>
      <c r="E129" t="s">
        <v>31</v>
      </c>
      <c r="F129" t="s">
        <v>31</v>
      </c>
      <c r="G129" s="51">
        <v>44927</v>
      </c>
      <c r="H129">
        <v>173.8</v>
      </c>
      <c r="I129">
        <v>210.7</v>
      </c>
      <c r="J129">
        <v>194.5</v>
      </c>
      <c r="K129">
        <v>174.6</v>
      </c>
      <c r="L129">
        <v>187.2</v>
      </c>
      <c r="M129">
        <v>158.30000000000001</v>
      </c>
      <c r="N129">
        <v>153.9</v>
      </c>
      <c r="O129">
        <v>170.9</v>
      </c>
      <c r="P129">
        <v>121.1</v>
      </c>
      <c r="Q129">
        <v>208.4</v>
      </c>
      <c r="R129">
        <v>171.4</v>
      </c>
      <c r="S129">
        <v>191.2</v>
      </c>
      <c r="T129">
        <v>176.7</v>
      </c>
      <c r="U129">
        <v>198.2</v>
      </c>
      <c r="V129">
        <v>184.9</v>
      </c>
      <c r="W129">
        <v>177.6</v>
      </c>
      <c r="X129">
        <v>183.8</v>
      </c>
      <c r="Y129">
        <v>172.1</v>
      </c>
      <c r="Z129">
        <v>182</v>
      </c>
      <c r="AA129">
        <v>172.9</v>
      </c>
      <c r="AB129">
        <v>182.3</v>
      </c>
      <c r="AC129">
        <v>163.6</v>
      </c>
      <c r="AD129">
        <v>169.5</v>
      </c>
      <c r="AE129">
        <v>174.3</v>
      </c>
      <c r="AF129">
        <v>178.6</v>
      </c>
      <c r="AG129">
        <v>172.8</v>
      </c>
    </row>
    <row r="130" spans="1:75" x14ac:dyDescent="0.3">
      <c r="B130" t="s">
        <v>34</v>
      </c>
      <c r="C130">
        <v>2023</v>
      </c>
      <c r="D130" t="s">
        <v>35</v>
      </c>
      <c r="E130" t="s">
        <v>35</v>
      </c>
      <c r="F130" t="s">
        <v>35</v>
      </c>
      <c r="G130" s="51">
        <v>44958</v>
      </c>
      <c r="H130">
        <v>174.4</v>
      </c>
      <c r="I130">
        <v>207.7</v>
      </c>
      <c r="J130">
        <v>175.2</v>
      </c>
      <c r="K130">
        <v>177.3</v>
      </c>
      <c r="L130">
        <v>179.3</v>
      </c>
      <c r="M130">
        <v>169.5</v>
      </c>
      <c r="N130">
        <v>152.69999999999999</v>
      </c>
      <c r="O130">
        <v>171</v>
      </c>
      <c r="P130">
        <v>120</v>
      </c>
      <c r="Q130">
        <v>209.7</v>
      </c>
      <c r="R130">
        <v>172.3</v>
      </c>
      <c r="S130">
        <v>193</v>
      </c>
      <c r="T130">
        <v>177</v>
      </c>
      <c r="U130">
        <v>199.5</v>
      </c>
      <c r="V130">
        <v>186.2</v>
      </c>
      <c r="W130">
        <v>178.7</v>
      </c>
      <c r="X130">
        <v>185.1</v>
      </c>
      <c r="Y130">
        <v>173.5</v>
      </c>
      <c r="Z130">
        <v>182.1</v>
      </c>
      <c r="AA130">
        <v>174.2</v>
      </c>
      <c r="AB130">
        <v>184.4</v>
      </c>
      <c r="AC130">
        <v>164.2</v>
      </c>
      <c r="AD130">
        <v>170.3</v>
      </c>
      <c r="AE130">
        <v>175</v>
      </c>
      <c r="AF130">
        <v>181</v>
      </c>
      <c r="AG130">
        <v>174.1</v>
      </c>
    </row>
    <row r="131" spans="1:75" x14ac:dyDescent="0.3">
      <c r="B131" t="s">
        <v>34</v>
      </c>
      <c r="C131">
        <v>2023</v>
      </c>
      <c r="D131" t="s">
        <v>36</v>
      </c>
      <c r="E131" t="s">
        <v>36</v>
      </c>
      <c r="F131" t="s">
        <v>36</v>
      </c>
      <c r="G131" s="51">
        <v>44986</v>
      </c>
      <c r="H131">
        <v>174.4</v>
      </c>
      <c r="I131">
        <v>207.7</v>
      </c>
      <c r="J131">
        <v>175.2</v>
      </c>
      <c r="K131">
        <v>177.3</v>
      </c>
      <c r="L131">
        <v>179.2</v>
      </c>
      <c r="M131">
        <v>169.5</v>
      </c>
      <c r="N131">
        <v>152.80000000000001</v>
      </c>
      <c r="O131">
        <v>171.1</v>
      </c>
      <c r="P131">
        <v>120</v>
      </c>
      <c r="Q131">
        <v>209.7</v>
      </c>
      <c r="R131">
        <v>172.3</v>
      </c>
      <c r="S131">
        <v>193</v>
      </c>
      <c r="T131">
        <v>177</v>
      </c>
      <c r="U131">
        <v>199.5</v>
      </c>
      <c r="V131">
        <v>186.1</v>
      </c>
      <c r="W131">
        <v>178.7</v>
      </c>
      <c r="X131">
        <v>185.1</v>
      </c>
      <c r="Y131">
        <v>173.5</v>
      </c>
      <c r="Z131">
        <v>181.9</v>
      </c>
      <c r="AA131">
        <v>174.2</v>
      </c>
      <c r="AB131">
        <v>184.4</v>
      </c>
      <c r="AC131">
        <v>164.2</v>
      </c>
      <c r="AD131">
        <v>170.3</v>
      </c>
      <c r="AE131">
        <v>175</v>
      </c>
      <c r="AF131">
        <v>181</v>
      </c>
      <c r="AG131">
        <v>174.1</v>
      </c>
    </row>
    <row r="132" spans="1:75" x14ac:dyDescent="0.3">
      <c r="B132" t="s">
        <v>34</v>
      </c>
      <c r="C132">
        <v>2023</v>
      </c>
      <c r="D132" t="s">
        <v>37</v>
      </c>
      <c r="E132" t="s">
        <v>37</v>
      </c>
      <c r="F132" t="s">
        <v>37</v>
      </c>
      <c r="G132" s="51">
        <v>45017</v>
      </c>
      <c r="H132">
        <v>173.8</v>
      </c>
      <c r="I132">
        <v>209.3</v>
      </c>
      <c r="J132">
        <v>169.6</v>
      </c>
      <c r="K132">
        <v>178.4</v>
      </c>
      <c r="L132">
        <v>174.9</v>
      </c>
      <c r="M132">
        <v>176.3</v>
      </c>
      <c r="N132">
        <v>155.4</v>
      </c>
      <c r="O132">
        <v>173.4</v>
      </c>
      <c r="P132">
        <v>121.3</v>
      </c>
      <c r="Q132">
        <v>212.9</v>
      </c>
      <c r="R132">
        <v>172.9</v>
      </c>
      <c r="S132">
        <v>193.5</v>
      </c>
      <c r="T132">
        <v>177.9</v>
      </c>
      <c r="U132">
        <v>200.6</v>
      </c>
      <c r="V132">
        <v>186.9</v>
      </c>
      <c r="W132">
        <v>179.2</v>
      </c>
      <c r="X132">
        <v>185.7</v>
      </c>
      <c r="Y132">
        <v>175.2</v>
      </c>
      <c r="Z132">
        <v>181.7</v>
      </c>
      <c r="AA132">
        <v>174.6</v>
      </c>
      <c r="AB132">
        <v>185</v>
      </c>
      <c r="AC132">
        <v>164.5</v>
      </c>
      <c r="AD132">
        <v>170.7</v>
      </c>
      <c r="AE132">
        <v>176.4</v>
      </c>
      <c r="AF132">
        <v>184</v>
      </c>
      <c r="AG132">
        <v>175</v>
      </c>
    </row>
    <row r="133" spans="1:75" x14ac:dyDescent="0.3">
      <c r="B133" t="s">
        <v>34</v>
      </c>
      <c r="C133">
        <v>2023</v>
      </c>
      <c r="D133" t="s">
        <v>38</v>
      </c>
      <c r="E133" t="s">
        <v>38</v>
      </c>
      <c r="F133" t="s">
        <v>38</v>
      </c>
      <c r="G133" s="51">
        <v>45047</v>
      </c>
      <c r="H133">
        <v>173.7</v>
      </c>
      <c r="I133">
        <v>214.3</v>
      </c>
      <c r="J133">
        <v>173.2</v>
      </c>
      <c r="K133">
        <v>179.5</v>
      </c>
      <c r="L133">
        <v>170</v>
      </c>
      <c r="M133">
        <v>172.2</v>
      </c>
      <c r="N133">
        <v>161</v>
      </c>
      <c r="O133">
        <v>175.6</v>
      </c>
      <c r="P133">
        <v>122.7</v>
      </c>
      <c r="Q133">
        <v>218</v>
      </c>
      <c r="R133">
        <v>173.4</v>
      </c>
      <c r="S133">
        <v>194.2</v>
      </c>
      <c r="T133">
        <v>179.1</v>
      </c>
      <c r="U133">
        <v>201</v>
      </c>
      <c r="V133">
        <v>187.3</v>
      </c>
      <c r="W133">
        <v>179.7</v>
      </c>
      <c r="X133">
        <v>186.2</v>
      </c>
      <c r="Y133">
        <v>175.6</v>
      </c>
      <c r="Z133">
        <v>182.8</v>
      </c>
      <c r="AA133">
        <v>175.2</v>
      </c>
      <c r="AB133">
        <v>185.7</v>
      </c>
      <c r="AC133">
        <v>164.8</v>
      </c>
      <c r="AD133">
        <v>171.2</v>
      </c>
      <c r="AE133">
        <v>177.1</v>
      </c>
      <c r="AF133">
        <v>185.2</v>
      </c>
      <c r="AG133">
        <v>175.7</v>
      </c>
    </row>
    <row r="134" spans="1:75" x14ac:dyDescent="0.3">
      <c r="G134" s="51"/>
    </row>
    <row r="135" spans="1:75" x14ac:dyDescent="0.3">
      <c r="A135" s="22" t="s">
        <v>114</v>
      </c>
      <c r="B135" t="s">
        <v>117</v>
      </c>
      <c r="C135" s="52">
        <v>42856</v>
      </c>
      <c r="D135" s="52">
        <v>42887</v>
      </c>
      <c r="E135" s="52">
        <v>42917</v>
      </c>
      <c r="F135" s="52">
        <v>42948</v>
      </c>
      <c r="G135" s="52">
        <v>42979</v>
      </c>
      <c r="H135" s="52">
        <v>43009</v>
      </c>
      <c r="I135" s="52">
        <v>43040</v>
      </c>
      <c r="J135" s="52">
        <v>43070</v>
      </c>
      <c r="K135" s="52">
        <v>43101</v>
      </c>
      <c r="L135" s="52">
        <v>43132</v>
      </c>
      <c r="M135" s="52">
        <v>43160</v>
      </c>
      <c r="N135" s="52">
        <v>43191</v>
      </c>
      <c r="O135" s="52">
        <v>43221</v>
      </c>
      <c r="P135" s="52">
        <v>43252</v>
      </c>
      <c r="Q135" s="52">
        <v>43282</v>
      </c>
      <c r="R135" s="52">
        <v>43313</v>
      </c>
      <c r="S135" s="52">
        <v>43344</v>
      </c>
      <c r="T135" s="52">
        <v>43374</v>
      </c>
      <c r="U135" s="52">
        <v>43405</v>
      </c>
      <c r="V135" s="52">
        <v>43435</v>
      </c>
      <c r="W135" s="52">
        <v>43466</v>
      </c>
      <c r="X135" s="52">
        <v>43497</v>
      </c>
      <c r="Y135" s="52">
        <v>43525</v>
      </c>
      <c r="Z135" s="52">
        <v>43556</v>
      </c>
      <c r="AA135" s="52">
        <v>43586</v>
      </c>
      <c r="AB135" s="52">
        <v>43617</v>
      </c>
      <c r="AC135" s="52">
        <v>43647</v>
      </c>
      <c r="AD135" s="52">
        <v>43678</v>
      </c>
      <c r="AE135" s="52">
        <v>43709</v>
      </c>
      <c r="AF135" s="52">
        <v>43739</v>
      </c>
      <c r="AG135" s="52">
        <v>43770</v>
      </c>
      <c r="AH135" s="52">
        <v>43800</v>
      </c>
      <c r="AI135" s="52">
        <v>43831</v>
      </c>
      <c r="AJ135" s="52">
        <v>43862</v>
      </c>
      <c r="AK135" s="52">
        <v>43891</v>
      </c>
      <c r="AL135" s="52">
        <v>43922</v>
      </c>
      <c r="AM135" s="52">
        <v>43952</v>
      </c>
      <c r="AN135" s="52">
        <v>43983</v>
      </c>
      <c r="AO135" s="52">
        <v>44013</v>
      </c>
      <c r="AP135" s="52">
        <v>44044</v>
      </c>
      <c r="AQ135" s="52">
        <v>44075</v>
      </c>
      <c r="AR135" s="52">
        <v>44105</v>
      </c>
      <c r="AS135" s="52">
        <v>44136</v>
      </c>
      <c r="AT135" s="52">
        <v>44166</v>
      </c>
      <c r="AU135" s="52">
        <v>44197</v>
      </c>
      <c r="AV135" s="52">
        <v>44228</v>
      </c>
      <c r="AW135" s="52">
        <v>44256</v>
      </c>
      <c r="AX135" s="52">
        <v>44287</v>
      </c>
      <c r="AY135" s="52">
        <v>44317</v>
      </c>
      <c r="AZ135" s="52">
        <v>44348</v>
      </c>
      <c r="BA135" s="52">
        <v>44378</v>
      </c>
      <c r="BB135" s="52">
        <v>44409</v>
      </c>
      <c r="BC135" s="52">
        <v>44440</v>
      </c>
      <c r="BD135" s="52">
        <v>44470</v>
      </c>
      <c r="BE135" s="52">
        <v>44501</v>
      </c>
      <c r="BF135" s="52">
        <v>44531</v>
      </c>
      <c r="BG135" s="52">
        <v>44562</v>
      </c>
      <c r="BH135" s="52">
        <v>44593</v>
      </c>
      <c r="BI135" s="52">
        <v>44621</v>
      </c>
      <c r="BJ135" s="52">
        <v>44652</v>
      </c>
      <c r="BK135" s="52">
        <v>44682</v>
      </c>
      <c r="BL135" s="52">
        <v>44713</v>
      </c>
      <c r="BM135" s="52">
        <v>44743</v>
      </c>
      <c r="BN135" s="52">
        <v>44774</v>
      </c>
      <c r="BO135" s="52">
        <v>44805</v>
      </c>
      <c r="BP135" s="52">
        <v>44835</v>
      </c>
      <c r="BQ135" s="52">
        <v>44866</v>
      </c>
      <c r="BR135" s="52">
        <v>44896</v>
      </c>
      <c r="BS135" s="52">
        <v>44927</v>
      </c>
      <c r="BT135" s="52">
        <v>44958</v>
      </c>
      <c r="BU135" s="52">
        <v>44986</v>
      </c>
      <c r="BV135" s="52">
        <v>45017</v>
      </c>
      <c r="BW135" s="52">
        <v>45047</v>
      </c>
    </row>
    <row r="136" spans="1:75" x14ac:dyDescent="0.3">
      <c r="A136" s="21" t="s">
        <v>15</v>
      </c>
      <c r="B136" s="5" t="s">
        <v>3</v>
      </c>
      <c r="C136">
        <v>132.9</v>
      </c>
      <c r="D136">
        <v>133.30000000000001</v>
      </c>
      <c r="E136">
        <v>133.6</v>
      </c>
      <c r="F136">
        <v>134.30000000000001</v>
      </c>
      <c r="G136">
        <v>134.69999999999999</v>
      </c>
      <c r="H136">
        <v>135.30000000000001</v>
      </c>
      <c r="I136">
        <v>135.69999999999999</v>
      </c>
      <c r="J136">
        <v>135.80000000000001</v>
      </c>
      <c r="K136">
        <v>136</v>
      </c>
      <c r="L136">
        <v>135.9</v>
      </c>
      <c r="M136">
        <v>136.19999999999999</v>
      </c>
      <c r="N136">
        <v>136.4</v>
      </c>
      <c r="O136">
        <v>136.6</v>
      </c>
      <c r="P136">
        <v>136.9</v>
      </c>
      <c r="Q136">
        <v>137.5</v>
      </c>
      <c r="R136">
        <v>138.30000000000001</v>
      </c>
      <c r="S136">
        <v>138.6</v>
      </c>
      <c r="T136">
        <v>137.4</v>
      </c>
      <c r="U136">
        <v>137.4</v>
      </c>
      <c r="V136">
        <v>137.5</v>
      </c>
      <c r="W136">
        <v>137.1</v>
      </c>
      <c r="X136">
        <v>137.6</v>
      </c>
      <c r="Y136">
        <v>137.80000000000001</v>
      </c>
      <c r="Z136" s="6">
        <v>137.5</v>
      </c>
      <c r="AA136">
        <v>138.30000000000001</v>
      </c>
      <c r="AB136">
        <v>138.69999999999999</v>
      </c>
      <c r="AC136">
        <v>139.30000000000001</v>
      </c>
      <c r="AD136">
        <v>140.1</v>
      </c>
      <c r="AE136">
        <v>140.9</v>
      </c>
      <c r="AF136">
        <v>141.80000000000001</v>
      </c>
      <c r="AG136">
        <v>142.5</v>
      </c>
      <c r="AH136">
        <v>143.5</v>
      </c>
      <c r="AI136" s="12">
        <v>144.30000000000001</v>
      </c>
      <c r="AJ136" s="12">
        <v>144.80000000000001</v>
      </c>
      <c r="AK136" s="12">
        <v>145.1</v>
      </c>
      <c r="AL136" s="12">
        <v>148.69999999999999</v>
      </c>
      <c r="AM136" s="12">
        <v>145.72500000000002</v>
      </c>
      <c r="AN136" s="12">
        <v>149.6</v>
      </c>
      <c r="AO136" s="12">
        <v>149.6</v>
      </c>
      <c r="AP136" s="12">
        <v>148.9</v>
      </c>
      <c r="AQ136" s="12">
        <v>148.4</v>
      </c>
      <c r="AR136" s="12">
        <v>147.5</v>
      </c>
      <c r="AS136" s="12">
        <v>146.80000000000001</v>
      </c>
      <c r="AT136" s="12">
        <v>146</v>
      </c>
      <c r="AU136">
        <v>144.9</v>
      </c>
      <c r="AV136">
        <v>144.30000000000001</v>
      </c>
      <c r="AW136">
        <v>144.1</v>
      </c>
      <c r="AX136">
        <v>144.30000000000001</v>
      </c>
      <c r="AY136">
        <v>146.30000000000001</v>
      </c>
      <c r="AZ136">
        <v>146.69999999999999</v>
      </c>
      <c r="BA136">
        <v>146.4</v>
      </c>
      <c r="BB136">
        <v>146.6</v>
      </c>
      <c r="BC136">
        <v>146.6</v>
      </c>
      <c r="BD136">
        <v>147.4</v>
      </c>
      <c r="BE136">
        <v>148.19999999999999</v>
      </c>
      <c r="BF136">
        <v>148.69999999999999</v>
      </c>
      <c r="BG136">
        <v>149.5</v>
      </c>
      <c r="BH136">
        <v>150</v>
      </c>
      <c r="BI136">
        <v>151.30000000000001</v>
      </c>
      <c r="BJ136">
        <v>152.9</v>
      </c>
      <c r="BK136">
        <v>154.1</v>
      </c>
      <c r="BL136">
        <v>155</v>
      </c>
      <c r="BM136">
        <v>156.5</v>
      </c>
      <c r="BN136">
        <v>160.30000000000001</v>
      </c>
      <c r="BO136">
        <v>163.5</v>
      </c>
      <c r="BP136">
        <v>165.2</v>
      </c>
      <c r="BQ136">
        <v>167.4</v>
      </c>
      <c r="BR136">
        <v>169.2</v>
      </c>
      <c r="BS136">
        <v>173.8</v>
      </c>
      <c r="BT136">
        <v>174.4</v>
      </c>
      <c r="BU136">
        <v>174.4</v>
      </c>
      <c r="BV136">
        <v>173.8</v>
      </c>
      <c r="BW136">
        <v>173.7</v>
      </c>
    </row>
    <row r="137" spans="1:75" x14ac:dyDescent="0.3">
      <c r="A137" s="21" t="s">
        <v>15</v>
      </c>
      <c r="B137" s="5" t="s">
        <v>4</v>
      </c>
      <c r="C137">
        <v>141.6</v>
      </c>
      <c r="D137">
        <v>145.5</v>
      </c>
      <c r="E137">
        <v>145.69999999999999</v>
      </c>
      <c r="F137">
        <v>143.4</v>
      </c>
      <c r="G137">
        <v>142.4</v>
      </c>
      <c r="H137">
        <v>142.19999999999999</v>
      </c>
      <c r="I137">
        <v>142.4</v>
      </c>
      <c r="J137">
        <v>143.30000000000001</v>
      </c>
      <c r="K137">
        <v>144.19999999999999</v>
      </c>
      <c r="L137">
        <v>143.5</v>
      </c>
      <c r="M137">
        <v>143.6</v>
      </c>
      <c r="N137">
        <v>144.4</v>
      </c>
      <c r="O137">
        <v>146.6</v>
      </c>
      <c r="P137">
        <v>148.69999999999999</v>
      </c>
      <c r="Q137">
        <v>149.1</v>
      </c>
      <c r="R137">
        <v>148</v>
      </c>
      <c r="S137">
        <v>145.80000000000001</v>
      </c>
      <c r="T137">
        <v>149.5</v>
      </c>
      <c r="U137">
        <v>149.19999999999999</v>
      </c>
      <c r="V137">
        <v>150.5</v>
      </c>
      <c r="W137">
        <v>151.4</v>
      </c>
      <c r="X137">
        <v>152</v>
      </c>
      <c r="Y137">
        <v>153</v>
      </c>
      <c r="Z137" s="19">
        <v>152.13333333333333</v>
      </c>
      <c r="AA137">
        <v>158.5</v>
      </c>
      <c r="AB137">
        <v>162.1</v>
      </c>
      <c r="AC137">
        <v>162.69999999999999</v>
      </c>
      <c r="AD137">
        <v>160.6</v>
      </c>
      <c r="AE137">
        <v>160.80000000000001</v>
      </c>
      <c r="AF137">
        <v>161</v>
      </c>
      <c r="AG137">
        <v>163.19999999999999</v>
      </c>
      <c r="AH137">
        <v>165</v>
      </c>
      <c r="AI137" s="12">
        <v>167.4</v>
      </c>
      <c r="AJ137" s="12">
        <v>167.5</v>
      </c>
      <c r="AK137" s="12">
        <v>167</v>
      </c>
      <c r="AL137" s="12">
        <v>167.29999999999998</v>
      </c>
      <c r="AM137" s="12">
        <v>167.29999999999998</v>
      </c>
      <c r="AN137" s="12">
        <v>192.7</v>
      </c>
      <c r="AO137" s="12">
        <v>192.7</v>
      </c>
      <c r="AP137" s="12">
        <v>190.9</v>
      </c>
      <c r="AQ137" s="12">
        <v>187.1</v>
      </c>
      <c r="AR137" s="12">
        <v>188.9</v>
      </c>
      <c r="AS137" s="12">
        <v>191</v>
      </c>
      <c r="AT137" s="12">
        <v>191</v>
      </c>
      <c r="AU137">
        <v>190.1</v>
      </c>
      <c r="AV137">
        <v>186.5</v>
      </c>
      <c r="AW137">
        <v>192.2</v>
      </c>
      <c r="AX137">
        <v>198</v>
      </c>
      <c r="AY137">
        <v>200.5</v>
      </c>
      <c r="AZ137">
        <v>202</v>
      </c>
      <c r="BA137">
        <v>206.8</v>
      </c>
      <c r="BB137">
        <v>204</v>
      </c>
      <c r="BC137">
        <v>204</v>
      </c>
      <c r="BD137">
        <v>204.6</v>
      </c>
      <c r="BE137">
        <v>201.6</v>
      </c>
      <c r="BF137">
        <v>198.8</v>
      </c>
      <c r="BG137">
        <v>198.7</v>
      </c>
      <c r="BH137">
        <v>200.6</v>
      </c>
      <c r="BI137">
        <v>210.7</v>
      </c>
      <c r="BJ137">
        <v>211.8</v>
      </c>
      <c r="BK137">
        <v>217</v>
      </c>
      <c r="BL137">
        <v>219.4</v>
      </c>
      <c r="BM137">
        <v>213</v>
      </c>
      <c r="BN137">
        <v>206.5</v>
      </c>
      <c r="BO137">
        <v>209.2</v>
      </c>
      <c r="BP137">
        <v>210.9</v>
      </c>
      <c r="BQ137">
        <v>209.4</v>
      </c>
      <c r="BR137">
        <v>209</v>
      </c>
      <c r="BS137">
        <v>210.7</v>
      </c>
      <c r="BT137">
        <v>207.7</v>
      </c>
      <c r="BU137">
        <v>207.7</v>
      </c>
      <c r="BV137">
        <v>209.3</v>
      </c>
      <c r="BW137">
        <v>214.3</v>
      </c>
    </row>
    <row r="138" spans="1:75" x14ac:dyDescent="0.3">
      <c r="A138" s="21" t="s">
        <v>15</v>
      </c>
      <c r="B138" s="5" t="s">
        <v>5</v>
      </c>
      <c r="C138">
        <v>126.3</v>
      </c>
      <c r="D138">
        <v>128.1</v>
      </c>
      <c r="E138">
        <v>129.6</v>
      </c>
      <c r="F138">
        <v>129.30000000000001</v>
      </c>
      <c r="G138">
        <v>130.19999999999999</v>
      </c>
      <c r="H138">
        <v>131.19999999999999</v>
      </c>
      <c r="I138">
        <v>142.9</v>
      </c>
      <c r="J138">
        <v>145.19999999999999</v>
      </c>
      <c r="K138">
        <v>143.69999999999999</v>
      </c>
      <c r="L138">
        <v>140.30000000000001</v>
      </c>
      <c r="M138">
        <v>138.30000000000001</v>
      </c>
      <c r="N138">
        <v>133.9</v>
      </c>
      <c r="O138">
        <v>133.6</v>
      </c>
      <c r="P138">
        <v>135.6</v>
      </c>
      <c r="Q138">
        <v>139.19999999999999</v>
      </c>
      <c r="R138">
        <v>138.1</v>
      </c>
      <c r="S138">
        <v>135.1</v>
      </c>
      <c r="T138">
        <v>137.30000000000001</v>
      </c>
      <c r="U138">
        <v>137.1</v>
      </c>
      <c r="V138">
        <v>138.80000000000001</v>
      </c>
      <c r="W138">
        <v>140.19999999999999</v>
      </c>
      <c r="X138">
        <v>141.5</v>
      </c>
      <c r="Y138">
        <v>140.30000000000001</v>
      </c>
      <c r="Z138" s="19">
        <v>140.66666666666666</v>
      </c>
      <c r="AA138">
        <v>136</v>
      </c>
      <c r="AB138">
        <v>137.80000000000001</v>
      </c>
      <c r="AC138">
        <v>140</v>
      </c>
      <c r="AD138">
        <v>138.5</v>
      </c>
      <c r="AE138">
        <v>139.6</v>
      </c>
      <c r="AF138">
        <v>142.6</v>
      </c>
      <c r="AG138">
        <v>145.6</v>
      </c>
      <c r="AH138">
        <v>151.1</v>
      </c>
      <c r="AI138" s="12">
        <v>154.9</v>
      </c>
      <c r="AJ138" s="12">
        <v>151.80000000000001</v>
      </c>
      <c r="AK138" s="12">
        <v>148.1</v>
      </c>
      <c r="AL138" s="12">
        <v>148.80000000000001</v>
      </c>
      <c r="AM138" s="12">
        <v>150.90000000000003</v>
      </c>
      <c r="AN138" s="12">
        <v>151.4</v>
      </c>
      <c r="AO138" s="12">
        <v>151.4</v>
      </c>
      <c r="AP138" s="12">
        <v>150.80000000000001</v>
      </c>
      <c r="AQ138" s="12">
        <v>152.5</v>
      </c>
      <c r="AR138" s="12">
        <v>161.4</v>
      </c>
      <c r="AS138" s="12">
        <v>173.6</v>
      </c>
      <c r="AT138" s="12">
        <v>175.3</v>
      </c>
      <c r="AU138">
        <v>175.3</v>
      </c>
      <c r="AV138">
        <v>168.7</v>
      </c>
      <c r="AW138">
        <v>163.80000000000001</v>
      </c>
      <c r="AX138">
        <v>164.6</v>
      </c>
      <c r="AY138">
        <v>170.3</v>
      </c>
      <c r="AZ138">
        <v>180.7</v>
      </c>
      <c r="BA138">
        <v>182.2</v>
      </c>
      <c r="BB138">
        <v>172.8</v>
      </c>
      <c r="BC138">
        <v>172.8</v>
      </c>
      <c r="BD138">
        <v>171.2</v>
      </c>
      <c r="BE138">
        <v>173</v>
      </c>
      <c r="BF138">
        <v>177.9</v>
      </c>
      <c r="BG138">
        <v>178.8</v>
      </c>
      <c r="BH138">
        <v>175.8</v>
      </c>
      <c r="BI138">
        <v>167.8</v>
      </c>
      <c r="BJ138">
        <v>164.5</v>
      </c>
      <c r="BK138">
        <v>162.4</v>
      </c>
      <c r="BL138">
        <v>170.8</v>
      </c>
      <c r="BM138">
        <v>175.2</v>
      </c>
      <c r="BN138">
        <v>169.2</v>
      </c>
      <c r="BO138">
        <v>169.7</v>
      </c>
      <c r="BP138">
        <v>170.9</v>
      </c>
      <c r="BQ138">
        <v>181.4</v>
      </c>
      <c r="BR138">
        <v>190.2</v>
      </c>
      <c r="BS138">
        <v>194.5</v>
      </c>
      <c r="BT138">
        <v>175.2</v>
      </c>
      <c r="BU138">
        <v>175.2</v>
      </c>
      <c r="BV138">
        <v>169.6</v>
      </c>
      <c r="BW138">
        <v>173.2</v>
      </c>
    </row>
    <row r="139" spans="1:75" x14ac:dyDescent="0.3">
      <c r="A139" s="21" t="s">
        <v>15</v>
      </c>
      <c r="B139" s="5" t="s">
        <v>6</v>
      </c>
      <c r="C139">
        <v>137.69999999999999</v>
      </c>
      <c r="D139">
        <v>138.1</v>
      </c>
      <c r="E139">
        <v>138.5</v>
      </c>
      <c r="F139">
        <v>139</v>
      </c>
      <c r="G139">
        <v>139.6</v>
      </c>
      <c r="H139">
        <v>140.6</v>
      </c>
      <c r="I139">
        <v>140.80000000000001</v>
      </c>
      <c r="J139">
        <v>141</v>
      </c>
      <c r="K139">
        <v>141.1</v>
      </c>
      <c r="L139">
        <v>140.9</v>
      </c>
      <c r="M139">
        <v>141.19999999999999</v>
      </c>
      <c r="N139">
        <v>141.6</v>
      </c>
      <c r="O139">
        <v>142.1</v>
      </c>
      <c r="P139">
        <v>142.30000000000001</v>
      </c>
      <c r="Q139">
        <v>142.5</v>
      </c>
      <c r="R139">
        <v>142.6</v>
      </c>
      <c r="S139">
        <v>142.9</v>
      </c>
      <c r="T139">
        <v>141.9</v>
      </c>
      <c r="U139">
        <v>141.80000000000001</v>
      </c>
      <c r="V139">
        <v>142.1</v>
      </c>
      <c r="W139">
        <v>142.1</v>
      </c>
      <c r="X139">
        <v>142.19999999999999</v>
      </c>
      <c r="Y139">
        <v>142.30000000000001</v>
      </c>
      <c r="Z139" s="19">
        <v>142.19999999999999</v>
      </c>
      <c r="AA139">
        <v>142.5</v>
      </c>
      <c r="AB139">
        <v>143.30000000000001</v>
      </c>
      <c r="AC139">
        <v>144</v>
      </c>
      <c r="AD139">
        <v>144.69999999999999</v>
      </c>
      <c r="AE139">
        <v>145.4</v>
      </c>
      <c r="AF139">
        <v>146.19999999999999</v>
      </c>
      <c r="AG139">
        <v>146.69999999999999</v>
      </c>
      <c r="AH139">
        <v>148.30000000000001</v>
      </c>
      <c r="AI139" s="12">
        <v>150.1</v>
      </c>
      <c r="AJ139" s="12">
        <v>150.80000000000001</v>
      </c>
      <c r="AK139" s="12">
        <v>151.5</v>
      </c>
      <c r="AL139" s="12">
        <v>155.6</v>
      </c>
      <c r="AM139" s="12">
        <v>152</v>
      </c>
      <c r="AN139" s="12">
        <v>153.30000000000001</v>
      </c>
      <c r="AO139" s="12">
        <v>153.30000000000001</v>
      </c>
      <c r="AP139" s="12">
        <v>153.30000000000001</v>
      </c>
      <c r="AQ139" s="12">
        <v>153.6</v>
      </c>
      <c r="AR139" s="12">
        <v>153.6</v>
      </c>
      <c r="AS139" s="12">
        <v>153.80000000000001</v>
      </c>
      <c r="AT139" s="12">
        <v>154.1</v>
      </c>
      <c r="AU139">
        <v>154.1</v>
      </c>
      <c r="AV139">
        <v>154.69999999999999</v>
      </c>
      <c r="AW139">
        <v>154.9</v>
      </c>
      <c r="AX139">
        <v>155.4</v>
      </c>
      <c r="AY139">
        <v>156.1</v>
      </c>
      <c r="AZ139">
        <v>156.19999999999999</v>
      </c>
      <c r="BA139">
        <v>157.5</v>
      </c>
      <c r="BB139">
        <v>158.4</v>
      </c>
      <c r="BC139">
        <v>158.4</v>
      </c>
      <c r="BD139">
        <v>158.69999999999999</v>
      </c>
      <c r="BE139">
        <v>159.30000000000001</v>
      </c>
      <c r="BF139">
        <v>159.9</v>
      </c>
      <c r="BG139">
        <v>160.5</v>
      </c>
      <c r="BH139">
        <v>160.69999999999999</v>
      </c>
      <c r="BI139">
        <v>162.19999999999999</v>
      </c>
      <c r="BJ139">
        <v>163.9</v>
      </c>
      <c r="BK139">
        <v>164.9</v>
      </c>
      <c r="BL139">
        <v>165.8</v>
      </c>
      <c r="BM139">
        <v>166.6</v>
      </c>
      <c r="BN139">
        <v>168.1</v>
      </c>
      <c r="BO139">
        <v>169.7</v>
      </c>
      <c r="BP139">
        <v>170.9</v>
      </c>
      <c r="BQ139">
        <v>172.3</v>
      </c>
      <c r="BR139">
        <v>173.6</v>
      </c>
      <c r="BS139">
        <v>174.6</v>
      </c>
      <c r="BT139">
        <v>177.3</v>
      </c>
      <c r="BU139">
        <v>177.3</v>
      </c>
      <c r="BV139">
        <v>178.4</v>
      </c>
      <c r="BW139">
        <v>179.5</v>
      </c>
    </row>
    <row r="140" spans="1:75" x14ac:dyDescent="0.3">
      <c r="A140" s="21" t="s">
        <v>15</v>
      </c>
      <c r="B140" s="5" t="s">
        <v>7</v>
      </c>
      <c r="C140">
        <v>118.1</v>
      </c>
      <c r="D140">
        <v>118.2</v>
      </c>
      <c r="E140">
        <v>118.1</v>
      </c>
      <c r="F140">
        <v>118.1</v>
      </c>
      <c r="G140">
        <v>118.4</v>
      </c>
      <c r="H140">
        <v>119</v>
      </c>
      <c r="I140">
        <v>119.2</v>
      </c>
      <c r="J140">
        <v>120.5</v>
      </c>
      <c r="K140">
        <v>120.7</v>
      </c>
      <c r="L140">
        <v>120.4</v>
      </c>
      <c r="M140">
        <v>120.7</v>
      </c>
      <c r="N140">
        <v>121</v>
      </c>
      <c r="O140">
        <v>121</v>
      </c>
      <c r="P140">
        <v>121.3</v>
      </c>
      <c r="Q140">
        <v>121.4</v>
      </c>
      <c r="R140">
        <v>122.2</v>
      </c>
      <c r="S140">
        <v>122.1</v>
      </c>
      <c r="T140">
        <v>121.1</v>
      </c>
      <c r="U140">
        <v>121.1</v>
      </c>
      <c r="V140">
        <v>122</v>
      </c>
      <c r="W140">
        <v>121.8</v>
      </c>
      <c r="X140">
        <v>122</v>
      </c>
      <c r="Y140">
        <v>122</v>
      </c>
      <c r="Z140" s="19">
        <v>121.93333333333334</v>
      </c>
      <c r="AA140">
        <v>122</v>
      </c>
      <c r="AB140">
        <v>122.2</v>
      </c>
      <c r="AC140">
        <v>122.5</v>
      </c>
      <c r="AD140">
        <v>122.9</v>
      </c>
      <c r="AE140">
        <v>123.5</v>
      </c>
      <c r="AF140">
        <v>123.9</v>
      </c>
      <c r="AG140">
        <v>124.3</v>
      </c>
      <c r="AH140">
        <v>125.7</v>
      </c>
      <c r="AI140" s="12">
        <v>129.9</v>
      </c>
      <c r="AJ140" s="12">
        <v>131.4</v>
      </c>
      <c r="AK140" s="12">
        <v>131.19999999999999</v>
      </c>
      <c r="AL140" s="12">
        <v>135.1</v>
      </c>
      <c r="AM140" s="12">
        <v>131.9</v>
      </c>
      <c r="AN140" s="12">
        <v>136.30000000000001</v>
      </c>
      <c r="AO140" s="12">
        <v>136.30000000000001</v>
      </c>
      <c r="AP140" s="12">
        <v>137.4</v>
      </c>
      <c r="AQ140" s="12">
        <v>138.19999999999999</v>
      </c>
      <c r="AR140" s="12">
        <v>140.1</v>
      </c>
      <c r="AS140" s="12">
        <v>142.69999999999999</v>
      </c>
      <c r="AT140" s="12">
        <v>146.6</v>
      </c>
      <c r="AU140">
        <v>150.9</v>
      </c>
      <c r="AV140">
        <v>158.69999999999999</v>
      </c>
      <c r="AW140">
        <v>163.9</v>
      </c>
      <c r="AX140">
        <v>170.1</v>
      </c>
      <c r="AY140">
        <v>178.7</v>
      </c>
      <c r="AZ140">
        <v>183.7</v>
      </c>
      <c r="BA140">
        <v>182.1</v>
      </c>
      <c r="BB140">
        <v>188</v>
      </c>
      <c r="BC140">
        <v>188</v>
      </c>
      <c r="BD140">
        <v>190.6</v>
      </c>
      <c r="BE140">
        <v>190.1</v>
      </c>
      <c r="BF140">
        <v>187.6</v>
      </c>
      <c r="BG140">
        <v>184.7</v>
      </c>
      <c r="BH140">
        <v>184.9</v>
      </c>
      <c r="BI140">
        <v>194.6</v>
      </c>
      <c r="BJ140">
        <v>199.5</v>
      </c>
      <c r="BK140">
        <v>202.4</v>
      </c>
      <c r="BL140">
        <v>200.9</v>
      </c>
      <c r="BM140">
        <v>195.8</v>
      </c>
      <c r="BN140">
        <v>192.4</v>
      </c>
      <c r="BO140">
        <v>188.7</v>
      </c>
      <c r="BP140">
        <v>186.5</v>
      </c>
      <c r="BQ140">
        <v>188.9</v>
      </c>
      <c r="BR140">
        <v>188.5</v>
      </c>
      <c r="BS140">
        <v>187.2</v>
      </c>
      <c r="BT140">
        <v>179.3</v>
      </c>
      <c r="BU140">
        <v>179.2</v>
      </c>
      <c r="BV140">
        <v>174.9</v>
      </c>
      <c r="BW140">
        <v>170</v>
      </c>
    </row>
    <row r="141" spans="1:75" x14ac:dyDescent="0.3">
      <c r="A141" s="21" t="s">
        <v>15</v>
      </c>
      <c r="B141" s="5" t="s">
        <v>8</v>
      </c>
      <c r="C141">
        <v>137.9</v>
      </c>
      <c r="D141">
        <v>139.19999999999999</v>
      </c>
      <c r="E141">
        <v>141.80000000000001</v>
      </c>
      <c r="F141">
        <v>145.5</v>
      </c>
      <c r="G141">
        <v>143</v>
      </c>
      <c r="H141">
        <v>141.5</v>
      </c>
      <c r="I141">
        <v>142.19999999999999</v>
      </c>
      <c r="J141">
        <v>141.5</v>
      </c>
      <c r="K141">
        <v>141.30000000000001</v>
      </c>
      <c r="L141">
        <v>142.9</v>
      </c>
      <c r="M141">
        <v>146.19999999999999</v>
      </c>
      <c r="N141">
        <v>153.5</v>
      </c>
      <c r="O141">
        <v>154.6</v>
      </c>
      <c r="P141">
        <v>153.19999999999999</v>
      </c>
      <c r="Q141">
        <v>151.6</v>
      </c>
      <c r="R141">
        <v>150.6</v>
      </c>
      <c r="S141">
        <v>145.4</v>
      </c>
      <c r="T141">
        <v>142.5</v>
      </c>
      <c r="U141">
        <v>142.80000000000001</v>
      </c>
      <c r="V141">
        <v>139.4</v>
      </c>
      <c r="W141">
        <v>135.4</v>
      </c>
      <c r="X141">
        <v>136.4</v>
      </c>
      <c r="Y141">
        <v>137.6</v>
      </c>
      <c r="Z141" s="19">
        <v>136.46666666666667</v>
      </c>
      <c r="AA141">
        <v>146.5</v>
      </c>
      <c r="AB141">
        <v>146.80000000000001</v>
      </c>
      <c r="AC141">
        <v>150.30000000000001</v>
      </c>
      <c r="AD141">
        <v>149.4</v>
      </c>
      <c r="AE141">
        <v>146.6</v>
      </c>
      <c r="AF141">
        <v>148</v>
      </c>
      <c r="AG141">
        <v>147.4</v>
      </c>
      <c r="AH141">
        <v>145.69999999999999</v>
      </c>
      <c r="AI141" s="12">
        <v>143.19999999999999</v>
      </c>
      <c r="AJ141" s="12">
        <v>141.80000000000001</v>
      </c>
      <c r="AK141" s="12">
        <v>142.5</v>
      </c>
      <c r="AL141" s="12">
        <v>149.9</v>
      </c>
      <c r="AM141" s="12">
        <v>144.35</v>
      </c>
      <c r="AN141" s="12">
        <v>147.19999999999999</v>
      </c>
      <c r="AO141" s="12">
        <v>147.19999999999999</v>
      </c>
      <c r="AP141" s="12">
        <v>150.4</v>
      </c>
      <c r="AQ141" s="12">
        <v>150.9</v>
      </c>
      <c r="AR141" s="12">
        <v>151.19999999999999</v>
      </c>
      <c r="AS141" s="12">
        <v>148.4</v>
      </c>
      <c r="AT141" s="12">
        <v>147.69999999999999</v>
      </c>
      <c r="AU141">
        <v>149.6</v>
      </c>
      <c r="AV141">
        <v>150.69999999999999</v>
      </c>
      <c r="AW141">
        <v>153.69999999999999</v>
      </c>
      <c r="AX141">
        <v>164.4</v>
      </c>
      <c r="AY141">
        <v>167.1</v>
      </c>
      <c r="AZ141">
        <v>164.6</v>
      </c>
      <c r="BA141">
        <v>163.9</v>
      </c>
      <c r="BB141">
        <v>156.80000000000001</v>
      </c>
      <c r="BC141">
        <v>156.69999999999999</v>
      </c>
      <c r="BD141">
        <v>155.69999999999999</v>
      </c>
      <c r="BE141">
        <v>156.5</v>
      </c>
      <c r="BF141">
        <v>154.9</v>
      </c>
      <c r="BG141">
        <v>153.69999999999999</v>
      </c>
      <c r="BH141">
        <v>153.69999999999999</v>
      </c>
      <c r="BI141">
        <v>157.6</v>
      </c>
      <c r="BJ141">
        <v>172.6</v>
      </c>
      <c r="BK141">
        <v>171</v>
      </c>
      <c r="BL141">
        <v>169.7</v>
      </c>
      <c r="BM141">
        <v>174.2</v>
      </c>
      <c r="BN141">
        <v>172.9</v>
      </c>
      <c r="BO141">
        <v>165.7</v>
      </c>
      <c r="BP141">
        <v>163.80000000000001</v>
      </c>
      <c r="BQ141">
        <v>160.69999999999999</v>
      </c>
      <c r="BR141">
        <v>158</v>
      </c>
      <c r="BS141">
        <v>158.30000000000001</v>
      </c>
      <c r="BT141">
        <v>169.5</v>
      </c>
      <c r="BU141">
        <v>169.5</v>
      </c>
      <c r="BV141">
        <v>176.3</v>
      </c>
      <c r="BW141">
        <v>172.2</v>
      </c>
    </row>
    <row r="142" spans="1:75" x14ac:dyDescent="0.3">
      <c r="A142" s="21" t="s">
        <v>15</v>
      </c>
      <c r="B142" s="5" t="s">
        <v>9</v>
      </c>
      <c r="C142">
        <v>125.6</v>
      </c>
      <c r="D142">
        <v>133.30000000000001</v>
      </c>
      <c r="E142">
        <v>159.5</v>
      </c>
      <c r="F142">
        <v>168.6</v>
      </c>
      <c r="G142">
        <v>156.6</v>
      </c>
      <c r="H142">
        <v>162.6</v>
      </c>
      <c r="I142">
        <v>173.8</v>
      </c>
      <c r="J142">
        <v>161.69999999999999</v>
      </c>
      <c r="K142">
        <v>151.6</v>
      </c>
      <c r="L142">
        <v>140.5</v>
      </c>
      <c r="M142">
        <v>134.6</v>
      </c>
      <c r="N142">
        <v>132.6</v>
      </c>
      <c r="O142">
        <v>135.6</v>
      </c>
      <c r="P142">
        <v>143.69999999999999</v>
      </c>
      <c r="Q142">
        <v>155.9</v>
      </c>
      <c r="R142">
        <v>156.6</v>
      </c>
      <c r="S142">
        <v>150</v>
      </c>
      <c r="T142">
        <v>146.69999999999999</v>
      </c>
      <c r="U142">
        <v>146.69999999999999</v>
      </c>
      <c r="V142">
        <v>135.19999999999999</v>
      </c>
      <c r="W142">
        <v>131.30000000000001</v>
      </c>
      <c r="X142">
        <v>129.69999999999999</v>
      </c>
      <c r="Y142">
        <v>132.6</v>
      </c>
      <c r="Z142" s="19">
        <v>131.20000000000002</v>
      </c>
      <c r="AA142">
        <v>143</v>
      </c>
      <c r="AB142">
        <v>150.5</v>
      </c>
      <c r="AC142">
        <v>160.30000000000001</v>
      </c>
      <c r="AD142">
        <v>167.4</v>
      </c>
      <c r="AE142">
        <v>173.2</v>
      </c>
      <c r="AF142">
        <v>188.4</v>
      </c>
      <c r="AG142">
        <v>199.6</v>
      </c>
      <c r="AH142">
        <v>217</v>
      </c>
      <c r="AI142" s="12">
        <v>197</v>
      </c>
      <c r="AJ142" s="12">
        <v>170.7</v>
      </c>
      <c r="AK142" s="12">
        <v>157.30000000000001</v>
      </c>
      <c r="AL142" s="12">
        <v>168.6</v>
      </c>
      <c r="AM142" s="12">
        <v>173.4</v>
      </c>
      <c r="AN142" s="12">
        <v>156.5</v>
      </c>
      <c r="AO142" s="12">
        <v>156.5</v>
      </c>
      <c r="AP142" s="12">
        <v>178.1</v>
      </c>
      <c r="AQ142" s="12">
        <v>186.7</v>
      </c>
      <c r="AR142" s="12">
        <v>209.2</v>
      </c>
      <c r="AS142" s="12">
        <v>230</v>
      </c>
      <c r="AT142" s="12">
        <v>230.5</v>
      </c>
      <c r="AU142">
        <v>194.2</v>
      </c>
      <c r="AV142">
        <v>160</v>
      </c>
      <c r="AW142">
        <v>149.5</v>
      </c>
      <c r="AX142">
        <v>144.1</v>
      </c>
      <c r="AY142">
        <v>147.9</v>
      </c>
      <c r="AZ142">
        <v>155.4</v>
      </c>
      <c r="BA142">
        <v>164.2</v>
      </c>
      <c r="BB142">
        <v>162.19999999999999</v>
      </c>
      <c r="BC142">
        <v>162.30000000000001</v>
      </c>
      <c r="BD142">
        <v>185.3</v>
      </c>
      <c r="BE142">
        <v>199.2</v>
      </c>
      <c r="BF142">
        <v>188.3</v>
      </c>
      <c r="BG142">
        <v>174.3</v>
      </c>
      <c r="BH142">
        <v>169.7</v>
      </c>
      <c r="BI142">
        <v>166.9</v>
      </c>
      <c r="BJ142">
        <v>166.2</v>
      </c>
      <c r="BK142">
        <v>174.9</v>
      </c>
      <c r="BL142">
        <v>182.3</v>
      </c>
      <c r="BM142">
        <v>182.1</v>
      </c>
      <c r="BN142">
        <v>186.7</v>
      </c>
      <c r="BO142">
        <v>191.8</v>
      </c>
      <c r="BP142">
        <v>199.7</v>
      </c>
      <c r="BQ142">
        <v>183.1</v>
      </c>
      <c r="BR142">
        <v>159.9</v>
      </c>
      <c r="BS142">
        <v>153.9</v>
      </c>
      <c r="BT142">
        <v>152.69999999999999</v>
      </c>
      <c r="BU142">
        <v>152.80000000000001</v>
      </c>
      <c r="BV142">
        <v>155.4</v>
      </c>
      <c r="BW142">
        <v>161</v>
      </c>
    </row>
    <row r="143" spans="1:75" x14ac:dyDescent="0.3">
      <c r="A143" s="21" t="s">
        <v>15</v>
      </c>
      <c r="B143" s="5" t="s">
        <v>10</v>
      </c>
      <c r="C143">
        <v>138.30000000000001</v>
      </c>
      <c r="D143">
        <v>136.19999999999999</v>
      </c>
      <c r="E143">
        <v>133.6</v>
      </c>
      <c r="F143">
        <v>132.69999999999999</v>
      </c>
      <c r="G143">
        <v>132.9</v>
      </c>
      <c r="H143">
        <v>132.30000000000001</v>
      </c>
      <c r="I143">
        <v>131.19999999999999</v>
      </c>
      <c r="J143">
        <v>129.1</v>
      </c>
      <c r="K143">
        <v>127.3</v>
      </c>
      <c r="L143">
        <v>125.8</v>
      </c>
      <c r="M143">
        <v>124.6</v>
      </c>
      <c r="N143">
        <v>123.5</v>
      </c>
      <c r="O143">
        <v>122.3</v>
      </c>
      <c r="P143">
        <v>121.4</v>
      </c>
      <c r="Q143">
        <v>121.7</v>
      </c>
      <c r="R143">
        <v>122.4</v>
      </c>
      <c r="S143">
        <v>121.4</v>
      </c>
      <c r="T143">
        <v>119.1</v>
      </c>
      <c r="U143">
        <v>119.1</v>
      </c>
      <c r="V143">
        <v>119.8</v>
      </c>
      <c r="W143">
        <v>120.3</v>
      </c>
      <c r="X143">
        <v>121</v>
      </c>
      <c r="Y143">
        <v>121.8</v>
      </c>
      <c r="Z143" s="19">
        <v>121.03333333333335</v>
      </c>
      <c r="AA143">
        <v>124.9</v>
      </c>
      <c r="AB143">
        <v>128.30000000000001</v>
      </c>
      <c r="AC143">
        <v>130</v>
      </c>
      <c r="AD143">
        <v>130.9</v>
      </c>
      <c r="AE143">
        <v>131.6</v>
      </c>
      <c r="AF143">
        <v>132.5</v>
      </c>
      <c r="AG143">
        <v>135.69999999999999</v>
      </c>
      <c r="AH143">
        <v>138.30000000000001</v>
      </c>
      <c r="AI143" s="12">
        <v>140.4</v>
      </c>
      <c r="AJ143" s="12">
        <v>141.1</v>
      </c>
      <c r="AK143" s="12">
        <v>141.1</v>
      </c>
      <c r="AL143" s="12">
        <v>150.4</v>
      </c>
      <c r="AM143" s="12">
        <v>143.25</v>
      </c>
      <c r="AN143" s="12">
        <v>150.9</v>
      </c>
      <c r="AO143" s="12">
        <v>150.9</v>
      </c>
      <c r="AP143" s="12">
        <v>150.4</v>
      </c>
      <c r="AQ143" s="12">
        <v>149.80000000000001</v>
      </c>
      <c r="AR143" s="12">
        <v>150.9</v>
      </c>
      <c r="AS143" s="12">
        <v>156.80000000000001</v>
      </c>
      <c r="AT143" s="12">
        <v>160.19999999999999</v>
      </c>
      <c r="AU143">
        <v>160.4</v>
      </c>
      <c r="AV143">
        <v>158.80000000000001</v>
      </c>
      <c r="AW143">
        <v>159.80000000000001</v>
      </c>
      <c r="AX143">
        <v>161.69999999999999</v>
      </c>
      <c r="AY143">
        <v>165.4</v>
      </c>
      <c r="AZ143">
        <v>166</v>
      </c>
      <c r="BA143">
        <v>164</v>
      </c>
      <c r="BB143">
        <v>164.1</v>
      </c>
      <c r="BC143">
        <v>164.1</v>
      </c>
      <c r="BD143">
        <v>165.2</v>
      </c>
      <c r="BE143">
        <v>165.3</v>
      </c>
      <c r="BF143">
        <v>164.4</v>
      </c>
      <c r="BG143">
        <v>163.9</v>
      </c>
      <c r="BH143">
        <v>163.69999999999999</v>
      </c>
      <c r="BI143">
        <v>163.9</v>
      </c>
      <c r="BJ143">
        <v>164.7</v>
      </c>
      <c r="BK143">
        <v>164.7</v>
      </c>
      <c r="BL143">
        <v>164.3</v>
      </c>
      <c r="BM143">
        <v>164.3</v>
      </c>
      <c r="BN143">
        <v>167.2</v>
      </c>
      <c r="BO143">
        <v>169.1</v>
      </c>
      <c r="BP143">
        <v>169.8</v>
      </c>
      <c r="BQ143">
        <v>170.5</v>
      </c>
      <c r="BR143">
        <v>170.8</v>
      </c>
      <c r="BS143">
        <v>170.9</v>
      </c>
      <c r="BT143">
        <v>171</v>
      </c>
      <c r="BU143">
        <v>171.1</v>
      </c>
      <c r="BV143">
        <v>173.4</v>
      </c>
      <c r="BW143">
        <v>175.6</v>
      </c>
    </row>
    <row r="144" spans="1:75" x14ac:dyDescent="0.3">
      <c r="A144" s="21" t="s">
        <v>15</v>
      </c>
      <c r="B144" s="5" t="s">
        <v>11</v>
      </c>
      <c r="C144">
        <v>119.4</v>
      </c>
      <c r="D144">
        <v>119.6</v>
      </c>
      <c r="E144">
        <v>120.5</v>
      </c>
      <c r="F144">
        <v>121.2</v>
      </c>
      <c r="G144">
        <v>121.5</v>
      </c>
      <c r="H144">
        <v>121.8</v>
      </c>
      <c r="I144">
        <v>123</v>
      </c>
      <c r="J144">
        <v>121.5</v>
      </c>
      <c r="K144">
        <v>118.8</v>
      </c>
      <c r="L144">
        <v>117.1</v>
      </c>
      <c r="M144">
        <v>116.1</v>
      </c>
      <c r="N144">
        <v>113.7</v>
      </c>
      <c r="O144">
        <v>109.6</v>
      </c>
      <c r="P144">
        <v>111.1</v>
      </c>
      <c r="Q144">
        <v>113.5</v>
      </c>
      <c r="R144">
        <v>114.7</v>
      </c>
      <c r="S144">
        <v>113.7</v>
      </c>
      <c r="T144">
        <v>111.9</v>
      </c>
      <c r="U144">
        <v>111.9</v>
      </c>
      <c r="V144">
        <v>110.3</v>
      </c>
      <c r="W144">
        <v>109.1</v>
      </c>
      <c r="X144">
        <v>109</v>
      </c>
      <c r="Y144">
        <v>109</v>
      </c>
      <c r="Z144" s="19">
        <v>109.03333333333335</v>
      </c>
      <c r="AA144">
        <v>109.9</v>
      </c>
      <c r="AB144">
        <v>111</v>
      </c>
      <c r="AC144">
        <v>111.1</v>
      </c>
      <c r="AD144">
        <v>112</v>
      </c>
      <c r="AE144">
        <v>113.2</v>
      </c>
      <c r="AF144">
        <v>114</v>
      </c>
      <c r="AG144">
        <v>114.2</v>
      </c>
      <c r="AH144">
        <v>114</v>
      </c>
      <c r="AI144" s="12">
        <v>114.1</v>
      </c>
      <c r="AJ144" s="12">
        <v>113.6</v>
      </c>
      <c r="AK144" s="12">
        <v>113.2</v>
      </c>
      <c r="AL144" s="12">
        <v>120.3</v>
      </c>
      <c r="AM144" s="12">
        <v>115.3</v>
      </c>
      <c r="AN144" s="12">
        <v>114.2</v>
      </c>
      <c r="AO144" s="12">
        <v>114.2</v>
      </c>
      <c r="AP144" s="12">
        <v>115.1</v>
      </c>
      <c r="AQ144" s="12">
        <v>116.4</v>
      </c>
      <c r="AR144" s="12">
        <v>116.2</v>
      </c>
      <c r="AS144" s="12">
        <v>115.7</v>
      </c>
      <c r="AT144" s="12">
        <v>115.3</v>
      </c>
      <c r="AU144">
        <v>114.6</v>
      </c>
      <c r="AV144">
        <v>112.8</v>
      </c>
      <c r="AW144">
        <v>112.6</v>
      </c>
      <c r="AX144">
        <v>113.1</v>
      </c>
      <c r="AY144">
        <v>114.8</v>
      </c>
      <c r="AZ144">
        <v>115.1</v>
      </c>
      <c r="BA144">
        <v>114.5</v>
      </c>
      <c r="BB144">
        <v>119.7</v>
      </c>
      <c r="BC144">
        <v>119.7</v>
      </c>
      <c r="BD144">
        <v>121.9</v>
      </c>
      <c r="BE144">
        <v>122.4</v>
      </c>
      <c r="BF144">
        <v>121</v>
      </c>
      <c r="BG144">
        <v>120</v>
      </c>
      <c r="BH144">
        <v>118.9</v>
      </c>
      <c r="BI144">
        <v>118.8</v>
      </c>
      <c r="BJ144">
        <v>119</v>
      </c>
      <c r="BK144">
        <v>119.7</v>
      </c>
      <c r="BL144">
        <v>119.9</v>
      </c>
      <c r="BM144">
        <v>120</v>
      </c>
      <c r="BN144">
        <v>120.9</v>
      </c>
      <c r="BO144">
        <v>121.6</v>
      </c>
      <c r="BP144">
        <v>121.9</v>
      </c>
      <c r="BQ144">
        <v>122.1</v>
      </c>
      <c r="BR144">
        <v>121.8</v>
      </c>
      <c r="BS144">
        <v>121.1</v>
      </c>
      <c r="BT144">
        <v>120</v>
      </c>
      <c r="BU144">
        <v>120</v>
      </c>
      <c r="BV144">
        <v>121.3</v>
      </c>
      <c r="BW144">
        <v>122.7</v>
      </c>
    </row>
    <row r="145" spans="1:75" x14ac:dyDescent="0.3">
      <c r="A145" s="21" t="s">
        <v>15</v>
      </c>
      <c r="B145" s="5" t="s">
        <v>12</v>
      </c>
      <c r="C145">
        <v>136</v>
      </c>
      <c r="D145">
        <v>135.30000000000001</v>
      </c>
      <c r="E145">
        <v>135.19999999999999</v>
      </c>
      <c r="F145">
        <v>135.6</v>
      </c>
      <c r="G145">
        <v>135.6</v>
      </c>
      <c r="H145">
        <v>136.30000000000001</v>
      </c>
      <c r="I145">
        <v>136.80000000000001</v>
      </c>
      <c r="J145">
        <v>137.1</v>
      </c>
      <c r="K145">
        <v>137.5</v>
      </c>
      <c r="L145">
        <v>137.30000000000001</v>
      </c>
      <c r="M145">
        <v>137.80000000000001</v>
      </c>
      <c r="N145">
        <v>138.19999999999999</v>
      </c>
      <c r="O145">
        <v>138.1</v>
      </c>
      <c r="P145">
        <v>138.4</v>
      </c>
      <c r="Q145">
        <v>138.9</v>
      </c>
      <c r="R145">
        <v>139.4</v>
      </c>
      <c r="S145">
        <v>139.5</v>
      </c>
      <c r="T145">
        <v>141</v>
      </c>
      <c r="U145">
        <v>140.9</v>
      </c>
      <c r="V145">
        <v>140.6</v>
      </c>
      <c r="W145">
        <v>139.4</v>
      </c>
      <c r="X145">
        <v>139.69999999999999</v>
      </c>
      <c r="Y145">
        <v>139.5</v>
      </c>
      <c r="Z145" s="19">
        <v>139.53333333333333</v>
      </c>
      <c r="AA145">
        <v>139.9</v>
      </c>
      <c r="AB145">
        <v>140.6</v>
      </c>
      <c r="AC145">
        <v>141.69999999999999</v>
      </c>
      <c r="AD145">
        <v>142.6</v>
      </c>
      <c r="AE145">
        <v>144.1</v>
      </c>
      <c r="AF145">
        <v>145.4</v>
      </c>
      <c r="AG145">
        <v>147</v>
      </c>
      <c r="AH145">
        <v>148.69999999999999</v>
      </c>
      <c r="AI145" s="12">
        <v>150.9</v>
      </c>
      <c r="AJ145" s="12">
        <v>152</v>
      </c>
      <c r="AK145" s="12">
        <v>153.19999999999999</v>
      </c>
      <c r="AL145" s="12">
        <v>157.1</v>
      </c>
      <c r="AM145" s="12">
        <v>153.29999999999998</v>
      </c>
      <c r="AN145" s="12">
        <v>159.5</v>
      </c>
      <c r="AO145" s="12">
        <v>159.5</v>
      </c>
      <c r="AP145" s="12">
        <v>160</v>
      </c>
      <c r="AQ145" s="12">
        <v>160.30000000000001</v>
      </c>
      <c r="AR145" s="12">
        <v>161</v>
      </c>
      <c r="AS145" s="12">
        <v>161.80000000000001</v>
      </c>
      <c r="AT145" s="12">
        <v>163</v>
      </c>
      <c r="AU145">
        <v>164</v>
      </c>
      <c r="AV145">
        <v>164.2</v>
      </c>
      <c r="AW145">
        <v>163.5</v>
      </c>
      <c r="AX145">
        <v>163.9</v>
      </c>
      <c r="AY145">
        <v>168.2</v>
      </c>
      <c r="AZ145">
        <v>168.5</v>
      </c>
      <c r="BA145">
        <v>168.3</v>
      </c>
      <c r="BB145">
        <v>168.8</v>
      </c>
      <c r="BC145">
        <v>168.8</v>
      </c>
      <c r="BD145">
        <v>169.3</v>
      </c>
      <c r="BE145">
        <v>169.6</v>
      </c>
      <c r="BF145">
        <v>170.5</v>
      </c>
      <c r="BG145">
        <v>172.1</v>
      </c>
      <c r="BH145">
        <v>174.3</v>
      </c>
      <c r="BI145">
        <v>177.4</v>
      </c>
      <c r="BJ145">
        <v>181.3</v>
      </c>
      <c r="BK145">
        <v>184.9</v>
      </c>
      <c r="BL145">
        <v>187.1</v>
      </c>
      <c r="BM145">
        <v>190</v>
      </c>
      <c r="BN145">
        <v>193.6</v>
      </c>
      <c r="BO145">
        <v>197.3</v>
      </c>
      <c r="BP145">
        <v>199.9</v>
      </c>
      <c r="BQ145">
        <v>202.8</v>
      </c>
      <c r="BR145">
        <v>205.2</v>
      </c>
      <c r="BS145">
        <v>208.4</v>
      </c>
      <c r="BT145">
        <v>209.7</v>
      </c>
      <c r="BU145">
        <v>209.7</v>
      </c>
      <c r="BV145">
        <v>212.9</v>
      </c>
      <c r="BW145">
        <v>218</v>
      </c>
    </row>
    <row r="146" spans="1:75" x14ac:dyDescent="0.3">
      <c r="A146" s="21" t="s">
        <v>15</v>
      </c>
      <c r="B146" s="5" t="s">
        <v>13</v>
      </c>
      <c r="C146">
        <v>127.6</v>
      </c>
      <c r="D146">
        <v>127.8</v>
      </c>
      <c r="E146">
        <v>128.5</v>
      </c>
      <c r="F146">
        <v>128.69999999999999</v>
      </c>
      <c r="G146">
        <v>128.80000000000001</v>
      </c>
      <c r="H146">
        <v>128.69999999999999</v>
      </c>
      <c r="I146">
        <v>129.19999999999999</v>
      </c>
      <c r="J146">
        <v>128.80000000000001</v>
      </c>
      <c r="K146">
        <v>129</v>
      </c>
      <c r="L146">
        <v>128.6</v>
      </c>
      <c r="M146">
        <v>129.1</v>
      </c>
      <c r="N146">
        <v>129.6</v>
      </c>
      <c r="O146">
        <v>129.9</v>
      </c>
      <c r="P146">
        <v>130.30000000000001</v>
      </c>
      <c r="Q146">
        <v>130.30000000000001</v>
      </c>
      <c r="R146">
        <v>131.1</v>
      </c>
      <c r="S146">
        <v>130.80000000000001</v>
      </c>
      <c r="T146">
        <v>133.6</v>
      </c>
      <c r="U146">
        <v>133.5</v>
      </c>
      <c r="V146">
        <v>133.80000000000001</v>
      </c>
      <c r="W146">
        <v>133.30000000000001</v>
      </c>
      <c r="X146">
        <v>133.6</v>
      </c>
      <c r="Y146">
        <v>133.69999999999999</v>
      </c>
      <c r="Z146" s="19">
        <v>133.53333333333333</v>
      </c>
      <c r="AA146">
        <v>134</v>
      </c>
      <c r="AB146">
        <v>134.19999999999999</v>
      </c>
      <c r="AC146">
        <v>134.69999999999999</v>
      </c>
      <c r="AD146">
        <v>134.9</v>
      </c>
      <c r="AE146">
        <v>135</v>
      </c>
      <c r="AF146">
        <v>135.1</v>
      </c>
      <c r="AG146">
        <v>135.30000000000001</v>
      </c>
      <c r="AH146">
        <v>135.80000000000001</v>
      </c>
      <c r="AI146" s="12">
        <v>136.1</v>
      </c>
      <c r="AJ146" s="12">
        <v>136.5</v>
      </c>
      <c r="AK146" s="12">
        <v>136.69999999999999</v>
      </c>
      <c r="AL146" s="12">
        <v>136.80000000000001</v>
      </c>
      <c r="AM146" s="12">
        <v>136.52500000000001</v>
      </c>
      <c r="AN146" s="12">
        <v>139.4</v>
      </c>
      <c r="AO146" s="12">
        <v>139.4</v>
      </c>
      <c r="AP146" s="12">
        <v>140.6</v>
      </c>
      <c r="AQ146" s="12">
        <v>142.19999999999999</v>
      </c>
      <c r="AR146" s="12">
        <v>144</v>
      </c>
      <c r="AS146" s="12">
        <v>146.5</v>
      </c>
      <c r="AT146" s="12">
        <v>149.19999999999999</v>
      </c>
      <c r="AU146">
        <v>151.80000000000001</v>
      </c>
      <c r="AV146">
        <v>155.5</v>
      </c>
      <c r="AW146">
        <v>156.5</v>
      </c>
      <c r="AX146">
        <v>157.6</v>
      </c>
      <c r="AY146">
        <v>159.30000000000001</v>
      </c>
      <c r="AZ146">
        <v>160</v>
      </c>
      <c r="BA146">
        <v>160.9</v>
      </c>
      <c r="BB146">
        <v>162.69999999999999</v>
      </c>
      <c r="BC146">
        <v>162.69999999999999</v>
      </c>
      <c r="BD146">
        <v>163.19999999999999</v>
      </c>
      <c r="BE146">
        <v>163.69999999999999</v>
      </c>
      <c r="BF146">
        <v>164.2</v>
      </c>
      <c r="BG146">
        <v>164.3</v>
      </c>
      <c r="BH146">
        <v>164.7</v>
      </c>
      <c r="BI146">
        <v>165.3</v>
      </c>
      <c r="BJ146">
        <v>166.2</v>
      </c>
      <c r="BK146">
        <v>167.1</v>
      </c>
      <c r="BL146">
        <v>167.9</v>
      </c>
      <c r="BM146">
        <v>168.4</v>
      </c>
      <c r="BN146">
        <v>168.8</v>
      </c>
      <c r="BO146">
        <v>169.4</v>
      </c>
      <c r="BP146">
        <v>169.9</v>
      </c>
      <c r="BQ146">
        <v>170.4</v>
      </c>
      <c r="BR146">
        <v>171</v>
      </c>
      <c r="BS146">
        <v>171.4</v>
      </c>
      <c r="BT146">
        <v>172.3</v>
      </c>
      <c r="BU146">
        <v>172.3</v>
      </c>
      <c r="BV146">
        <v>172.9</v>
      </c>
      <c r="BW146">
        <v>173.4</v>
      </c>
    </row>
    <row r="147" spans="1:75" x14ac:dyDescent="0.3">
      <c r="A147" s="21" t="s">
        <v>15</v>
      </c>
      <c r="B147" s="5" t="s">
        <v>14</v>
      </c>
      <c r="C147">
        <v>144.5</v>
      </c>
      <c r="D147">
        <v>144.9</v>
      </c>
      <c r="E147">
        <v>145.80000000000001</v>
      </c>
      <c r="F147">
        <v>146.80000000000001</v>
      </c>
      <c r="G147">
        <v>147.30000000000001</v>
      </c>
      <c r="H147">
        <v>148.1</v>
      </c>
      <c r="I147">
        <v>148.9</v>
      </c>
      <c r="J147">
        <v>149</v>
      </c>
      <c r="K147">
        <v>149.5</v>
      </c>
      <c r="L147">
        <v>149.6</v>
      </c>
      <c r="M147">
        <v>150.4</v>
      </c>
      <c r="N147">
        <v>151.19999999999999</v>
      </c>
      <c r="O147">
        <v>151.69999999999999</v>
      </c>
      <c r="P147">
        <v>151.80000000000001</v>
      </c>
      <c r="Q147">
        <v>152.30000000000001</v>
      </c>
      <c r="R147">
        <v>153</v>
      </c>
      <c r="S147">
        <v>153.80000000000001</v>
      </c>
      <c r="T147">
        <v>154.5</v>
      </c>
      <c r="U147">
        <v>154.5</v>
      </c>
      <c r="V147">
        <v>154.6</v>
      </c>
      <c r="W147">
        <v>154.6</v>
      </c>
      <c r="X147">
        <v>154.9</v>
      </c>
      <c r="Y147">
        <v>155.19999999999999</v>
      </c>
      <c r="Z147" s="19">
        <v>154.9</v>
      </c>
      <c r="AA147">
        <v>155.5</v>
      </c>
      <c r="AB147">
        <v>155.9</v>
      </c>
      <c r="AC147">
        <v>156.19999999999999</v>
      </c>
      <c r="AD147">
        <v>156.6</v>
      </c>
      <c r="AE147">
        <v>156.80000000000001</v>
      </c>
      <c r="AF147">
        <v>157.1</v>
      </c>
      <c r="AG147">
        <v>157.5</v>
      </c>
      <c r="AH147">
        <v>158</v>
      </c>
      <c r="AI147" s="12">
        <v>158.6</v>
      </c>
      <c r="AJ147" s="12">
        <v>159.1</v>
      </c>
      <c r="AK147" s="12">
        <v>159.6</v>
      </c>
      <c r="AL147" s="12">
        <v>159.1</v>
      </c>
      <c r="AM147" s="12">
        <v>159.1</v>
      </c>
      <c r="AN147" s="12">
        <v>161.80000000000001</v>
      </c>
      <c r="AO147" s="12">
        <v>161.80000000000001</v>
      </c>
      <c r="AP147" s="12">
        <v>162.30000000000001</v>
      </c>
      <c r="AQ147" s="12">
        <v>162.9</v>
      </c>
      <c r="AR147" s="12">
        <v>163.19999999999999</v>
      </c>
      <c r="AS147" s="12">
        <v>163.80000000000001</v>
      </c>
      <c r="AT147" s="12">
        <v>164.8</v>
      </c>
      <c r="AU147">
        <v>165.6</v>
      </c>
      <c r="AV147">
        <v>167.5</v>
      </c>
      <c r="AW147">
        <v>168.2</v>
      </c>
      <c r="AX147">
        <v>168.9</v>
      </c>
      <c r="AY147">
        <v>170.4</v>
      </c>
      <c r="AZ147">
        <v>172.4</v>
      </c>
      <c r="BA147">
        <v>172.2</v>
      </c>
      <c r="BB147">
        <v>173.9</v>
      </c>
      <c r="BC147">
        <v>173.9</v>
      </c>
      <c r="BD147">
        <v>174.7</v>
      </c>
      <c r="BE147">
        <v>175.5</v>
      </c>
      <c r="BF147">
        <v>176.5</v>
      </c>
      <c r="BG147">
        <v>177.3</v>
      </c>
      <c r="BH147">
        <v>178</v>
      </c>
      <c r="BI147">
        <v>179.3</v>
      </c>
      <c r="BJ147">
        <v>180.9</v>
      </c>
      <c r="BK147">
        <v>182.5</v>
      </c>
      <c r="BL147">
        <v>183.9</v>
      </c>
      <c r="BM147">
        <v>185.2</v>
      </c>
      <c r="BN147">
        <v>186.3</v>
      </c>
      <c r="BO147">
        <v>187.4</v>
      </c>
      <c r="BP147">
        <v>188.3</v>
      </c>
      <c r="BQ147">
        <v>189.5</v>
      </c>
      <c r="BR147">
        <v>190.3</v>
      </c>
      <c r="BS147">
        <v>191.2</v>
      </c>
      <c r="BT147">
        <v>193</v>
      </c>
      <c r="BU147">
        <v>193</v>
      </c>
      <c r="BV147">
        <v>193.5</v>
      </c>
      <c r="BW147">
        <v>194.2</v>
      </c>
    </row>
    <row r="148" spans="1:75" x14ac:dyDescent="0.3">
      <c r="A148" s="21" t="s">
        <v>15</v>
      </c>
      <c r="B148" s="5" t="s">
        <v>15</v>
      </c>
      <c r="C148">
        <v>133.69999999999999</v>
      </c>
      <c r="D148">
        <v>135.19999999999999</v>
      </c>
      <c r="E148">
        <v>139</v>
      </c>
      <c r="F148">
        <v>140.6</v>
      </c>
      <c r="G148">
        <v>139</v>
      </c>
      <c r="H148">
        <v>140.1</v>
      </c>
      <c r="I148">
        <v>142.1</v>
      </c>
      <c r="J148">
        <v>140.5</v>
      </c>
      <c r="K148">
        <v>139.19999999999999</v>
      </c>
      <c r="L148">
        <v>137.6</v>
      </c>
      <c r="M148">
        <v>137.19999999999999</v>
      </c>
      <c r="N148">
        <v>137.5</v>
      </c>
      <c r="O148">
        <v>138.1</v>
      </c>
      <c r="P148">
        <v>139.4</v>
      </c>
      <c r="Q148">
        <v>141.4</v>
      </c>
      <c r="R148">
        <v>141.69999999999999</v>
      </c>
      <c r="S148">
        <v>140.4</v>
      </c>
      <c r="T148">
        <v>139.69999999999999</v>
      </c>
      <c r="U148">
        <v>139.69999999999999</v>
      </c>
      <c r="V148">
        <v>138.19999999999999</v>
      </c>
      <c r="W148">
        <v>137.4</v>
      </c>
      <c r="X148">
        <v>137.5</v>
      </c>
      <c r="Y148">
        <v>138.1</v>
      </c>
      <c r="Z148" s="19">
        <v>137.66666666666666</v>
      </c>
      <c r="AA148">
        <v>140.9</v>
      </c>
      <c r="AB148">
        <v>142.69999999999999</v>
      </c>
      <c r="AC148">
        <v>144.69999999999999</v>
      </c>
      <c r="AD148">
        <v>145.9</v>
      </c>
      <c r="AE148">
        <v>147</v>
      </c>
      <c r="AF148">
        <v>149.6</v>
      </c>
      <c r="AG148">
        <v>151.9</v>
      </c>
      <c r="AH148">
        <v>155</v>
      </c>
      <c r="AI148" s="12">
        <v>153.5</v>
      </c>
      <c r="AJ148" s="12">
        <v>150.5</v>
      </c>
      <c r="AK148" s="12">
        <v>148.9</v>
      </c>
      <c r="AL148" s="12">
        <v>150.96666666666667</v>
      </c>
      <c r="AM148" s="12">
        <v>150.96666666666667</v>
      </c>
      <c r="AN148" s="12">
        <v>154</v>
      </c>
      <c r="AO148" s="12">
        <v>154</v>
      </c>
      <c r="AP148" s="12">
        <v>157</v>
      </c>
      <c r="AQ148" s="12">
        <v>158</v>
      </c>
      <c r="AR148" s="12">
        <v>161.4</v>
      </c>
      <c r="AS148" s="12">
        <v>164.7</v>
      </c>
      <c r="AT148" s="12">
        <v>165.4</v>
      </c>
      <c r="AU148">
        <v>161</v>
      </c>
      <c r="AV148">
        <v>156.9</v>
      </c>
      <c r="AW148">
        <v>156.69999999999999</v>
      </c>
      <c r="AX148">
        <v>158</v>
      </c>
      <c r="AY148">
        <v>160.69999999999999</v>
      </c>
      <c r="AZ148">
        <v>162.6</v>
      </c>
      <c r="BA148">
        <v>164</v>
      </c>
      <c r="BB148">
        <v>164</v>
      </c>
      <c r="BC148">
        <v>164</v>
      </c>
      <c r="BD148">
        <v>167.7</v>
      </c>
      <c r="BE148">
        <v>169.7</v>
      </c>
      <c r="BF148">
        <v>168.2</v>
      </c>
      <c r="BG148">
        <v>166.4</v>
      </c>
      <c r="BH148">
        <v>166.2</v>
      </c>
      <c r="BI148">
        <v>168.4</v>
      </c>
      <c r="BJ148">
        <v>170.8</v>
      </c>
      <c r="BK148">
        <v>173.3</v>
      </c>
      <c r="BL148">
        <v>174.9</v>
      </c>
      <c r="BM148">
        <v>175</v>
      </c>
      <c r="BN148">
        <v>176.3</v>
      </c>
      <c r="BO148">
        <v>177.8</v>
      </c>
      <c r="BP148">
        <v>179.6</v>
      </c>
      <c r="BQ148">
        <v>178.3</v>
      </c>
      <c r="BR148">
        <v>175.9</v>
      </c>
      <c r="BS148">
        <v>176.7</v>
      </c>
      <c r="BT148">
        <v>177</v>
      </c>
      <c r="BU148">
        <v>177</v>
      </c>
      <c r="BV148">
        <v>177.9</v>
      </c>
      <c r="BW148">
        <v>179.1</v>
      </c>
    </row>
    <row r="149" spans="1:75" x14ac:dyDescent="0.3">
      <c r="A149" s="21" t="s">
        <v>15</v>
      </c>
      <c r="B149" s="5" t="s">
        <v>16</v>
      </c>
      <c r="C149">
        <v>146.19999999999999</v>
      </c>
      <c r="D149">
        <v>146.5</v>
      </c>
      <c r="E149">
        <v>148.19999999999999</v>
      </c>
      <c r="F149">
        <v>149.80000000000001</v>
      </c>
      <c r="G149">
        <v>150.80000000000001</v>
      </c>
      <c r="H149">
        <v>151.6</v>
      </c>
      <c r="I149">
        <v>153.19999999999999</v>
      </c>
      <c r="J149">
        <v>154.19999999999999</v>
      </c>
      <c r="K149">
        <v>154.69999999999999</v>
      </c>
      <c r="L149">
        <v>154.9</v>
      </c>
      <c r="M149">
        <v>156.30000000000001</v>
      </c>
      <c r="N149">
        <v>156.9</v>
      </c>
      <c r="O149">
        <v>157.9</v>
      </c>
      <c r="P149">
        <v>158.30000000000001</v>
      </c>
      <c r="Q149">
        <v>157.5</v>
      </c>
      <c r="R149">
        <v>157.9</v>
      </c>
      <c r="S149">
        <v>159.19999999999999</v>
      </c>
      <c r="T149">
        <v>162.6</v>
      </c>
      <c r="U149">
        <v>162.6</v>
      </c>
      <c r="V149">
        <v>163</v>
      </c>
      <c r="W149">
        <v>163.19999999999999</v>
      </c>
      <c r="X149">
        <v>163.4</v>
      </c>
      <c r="Y149">
        <v>163.5</v>
      </c>
      <c r="Z149" s="19">
        <v>163.36666666666667</v>
      </c>
      <c r="AA149">
        <v>164.1</v>
      </c>
      <c r="AB149">
        <v>164.9</v>
      </c>
      <c r="AC149">
        <v>165.2</v>
      </c>
      <c r="AD149">
        <v>165.8</v>
      </c>
      <c r="AE149">
        <v>166.5</v>
      </c>
      <c r="AF149">
        <v>167.1</v>
      </c>
      <c r="AG149">
        <v>167.9</v>
      </c>
      <c r="AH149">
        <v>168.5</v>
      </c>
      <c r="AI149" s="12">
        <v>169.2</v>
      </c>
      <c r="AJ149" s="12">
        <v>170.1</v>
      </c>
      <c r="AK149" s="12">
        <v>171.2</v>
      </c>
      <c r="AL149" s="12">
        <v>170.16666666666666</v>
      </c>
      <c r="AM149" s="12">
        <v>170.16666666666666</v>
      </c>
      <c r="AN149" s="12">
        <v>183.5</v>
      </c>
      <c r="AO149" s="12">
        <v>183.5</v>
      </c>
      <c r="AP149" s="12">
        <v>182.6</v>
      </c>
      <c r="AQ149" s="12">
        <v>184.4</v>
      </c>
      <c r="AR149" s="12">
        <v>184.3</v>
      </c>
      <c r="AS149" s="12">
        <v>184.8</v>
      </c>
      <c r="AT149" s="12">
        <v>185.4</v>
      </c>
      <c r="AU149">
        <v>186.5</v>
      </c>
      <c r="AV149">
        <v>188.3</v>
      </c>
      <c r="AW149">
        <v>188.1</v>
      </c>
      <c r="AX149">
        <v>188.8</v>
      </c>
      <c r="AY149">
        <v>191.9</v>
      </c>
      <c r="AZ149">
        <v>190.8</v>
      </c>
      <c r="BA149">
        <v>191.2</v>
      </c>
      <c r="BB149">
        <v>192.1</v>
      </c>
      <c r="BC149">
        <v>192.1</v>
      </c>
      <c r="BD149">
        <v>192.7</v>
      </c>
      <c r="BE149">
        <v>192.9</v>
      </c>
      <c r="BF149">
        <v>192.4</v>
      </c>
      <c r="BG149">
        <v>192.2</v>
      </c>
      <c r="BH149">
        <v>192.8</v>
      </c>
      <c r="BI149">
        <v>193.7</v>
      </c>
      <c r="BJ149">
        <v>193.9</v>
      </c>
      <c r="BK149">
        <v>194.1</v>
      </c>
      <c r="BL149">
        <v>194.3</v>
      </c>
      <c r="BM149">
        <v>194.6</v>
      </c>
      <c r="BN149">
        <v>195</v>
      </c>
      <c r="BO149">
        <v>195.9</v>
      </c>
      <c r="BP149">
        <v>196.3</v>
      </c>
      <c r="BQ149">
        <v>196.9</v>
      </c>
      <c r="BR149">
        <v>197.3</v>
      </c>
      <c r="BS149">
        <v>198.2</v>
      </c>
      <c r="BT149">
        <v>199.5</v>
      </c>
      <c r="BU149">
        <v>199.5</v>
      </c>
      <c r="BV149">
        <v>200.6</v>
      </c>
      <c r="BW149">
        <v>201</v>
      </c>
    </row>
    <row r="150" spans="1:75" x14ac:dyDescent="0.3">
      <c r="A150" s="21" t="s">
        <v>109</v>
      </c>
      <c r="B150" s="5" t="s">
        <v>17</v>
      </c>
      <c r="C150">
        <v>138.19999999999999</v>
      </c>
      <c r="D150">
        <v>138.5</v>
      </c>
      <c r="E150">
        <v>139.30000000000001</v>
      </c>
      <c r="F150">
        <v>140.30000000000001</v>
      </c>
      <c r="G150">
        <v>141.1</v>
      </c>
      <c r="H150">
        <v>142</v>
      </c>
      <c r="I150">
        <v>143</v>
      </c>
      <c r="J150">
        <v>143.1</v>
      </c>
      <c r="K150">
        <v>143.5</v>
      </c>
      <c r="L150">
        <v>143.80000000000001</v>
      </c>
      <c r="M150">
        <v>144.30000000000001</v>
      </c>
      <c r="N150">
        <v>145.30000000000001</v>
      </c>
      <c r="O150">
        <v>146</v>
      </c>
      <c r="P150">
        <v>146.4</v>
      </c>
      <c r="Q150">
        <v>146.80000000000001</v>
      </c>
      <c r="R150">
        <v>147.30000000000001</v>
      </c>
      <c r="S150">
        <v>147.69999999999999</v>
      </c>
      <c r="T150">
        <v>148</v>
      </c>
      <c r="U150">
        <v>148</v>
      </c>
      <c r="V150">
        <v>148.1</v>
      </c>
      <c r="W150">
        <v>147.6</v>
      </c>
      <c r="X150">
        <v>147.69999999999999</v>
      </c>
      <c r="Y150">
        <v>147.9</v>
      </c>
      <c r="Z150" s="19">
        <v>147.73333333333332</v>
      </c>
      <c r="AA150">
        <v>148.4</v>
      </c>
      <c r="AB150">
        <v>148.6</v>
      </c>
      <c r="AC150">
        <v>148.9</v>
      </c>
      <c r="AD150">
        <v>149.1</v>
      </c>
      <c r="AE150">
        <v>149.19999999999999</v>
      </c>
      <c r="AF150">
        <v>149.4</v>
      </c>
      <c r="AG150">
        <v>149.9</v>
      </c>
      <c r="AH150">
        <v>150.30000000000001</v>
      </c>
      <c r="AI150" s="12">
        <v>150.5</v>
      </c>
      <c r="AJ150" s="12">
        <v>150.80000000000001</v>
      </c>
      <c r="AK150" s="12">
        <v>151.19999999999999</v>
      </c>
      <c r="AL150" s="12">
        <v>150.83333333333334</v>
      </c>
      <c r="AM150" s="12">
        <v>150.83333333333334</v>
      </c>
      <c r="AN150" s="12">
        <v>152.5</v>
      </c>
      <c r="AO150" s="12">
        <v>152.5</v>
      </c>
      <c r="AP150" s="12">
        <v>153.1</v>
      </c>
      <c r="AQ150" s="12">
        <v>153.4</v>
      </c>
      <c r="AR150" s="12">
        <v>153.69999999999999</v>
      </c>
      <c r="AS150" s="12">
        <v>154.30000000000001</v>
      </c>
      <c r="AT150" s="12">
        <v>155</v>
      </c>
      <c r="AU150">
        <v>155.5</v>
      </c>
      <c r="AV150">
        <v>157.19999999999999</v>
      </c>
      <c r="AW150">
        <v>157.80000000000001</v>
      </c>
      <c r="AX150">
        <v>158.80000000000001</v>
      </c>
      <c r="AY150">
        <v>161.80000000000001</v>
      </c>
      <c r="AZ150">
        <v>162.19999999999999</v>
      </c>
      <c r="BA150">
        <v>162.80000000000001</v>
      </c>
      <c r="BB150">
        <v>164.5</v>
      </c>
      <c r="BC150">
        <v>164.6</v>
      </c>
      <c r="BD150">
        <v>165.7</v>
      </c>
      <c r="BE150">
        <v>167.2</v>
      </c>
      <c r="BF150">
        <v>168.5</v>
      </c>
      <c r="BG150">
        <v>169.9</v>
      </c>
      <c r="BH150">
        <v>170.8</v>
      </c>
      <c r="BI150">
        <v>172.1</v>
      </c>
      <c r="BJ150">
        <v>173.9</v>
      </c>
      <c r="BK150">
        <v>175.6</v>
      </c>
      <c r="BL150">
        <v>177.1</v>
      </c>
      <c r="BM150">
        <v>178.3</v>
      </c>
      <c r="BN150">
        <v>179.5</v>
      </c>
      <c r="BO150">
        <v>180.9</v>
      </c>
      <c r="BP150">
        <v>181.9</v>
      </c>
      <c r="BQ150">
        <v>183.1</v>
      </c>
      <c r="BR150">
        <v>184</v>
      </c>
      <c r="BS150">
        <v>184.9</v>
      </c>
      <c r="BT150">
        <v>186.2</v>
      </c>
      <c r="BU150">
        <v>186.1</v>
      </c>
      <c r="BV150">
        <v>186.9</v>
      </c>
      <c r="BW150">
        <v>187.3</v>
      </c>
    </row>
    <row r="151" spans="1:75" x14ac:dyDescent="0.3">
      <c r="A151" s="21" t="s">
        <v>109</v>
      </c>
      <c r="B151" s="5" t="s">
        <v>18</v>
      </c>
      <c r="C151">
        <v>131.4</v>
      </c>
      <c r="D151">
        <v>131.69999999999999</v>
      </c>
      <c r="E151">
        <v>132.1</v>
      </c>
      <c r="F151">
        <v>133</v>
      </c>
      <c r="G151">
        <v>133.4</v>
      </c>
      <c r="H151">
        <v>134.1</v>
      </c>
      <c r="I151">
        <v>134.80000000000001</v>
      </c>
      <c r="J151">
        <v>135.1</v>
      </c>
      <c r="K151">
        <v>135.5</v>
      </c>
      <c r="L151">
        <v>135.6</v>
      </c>
      <c r="M151">
        <v>136.19999999999999</v>
      </c>
      <c r="N151">
        <v>136.69999999999999</v>
      </c>
      <c r="O151">
        <v>137.4</v>
      </c>
      <c r="P151">
        <v>138.1</v>
      </c>
      <c r="Q151">
        <v>138.4</v>
      </c>
      <c r="R151">
        <v>138.80000000000001</v>
      </c>
      <c r="S151">
        <v>139.1</v>
      </c>
      <c r="T151">
        <v>139.19999999999999</v>
      </c>
      <c r="U151">
        <v>139.1</v>
      </c>
      <c r="V151">
        <v>139.4</v>
      </c>
      <c r="W151">
        <v>139</v>
      </c>
      <c r="X151">
        <v>139.69999999999999</v>
      </c>
      <c r="Y151">
        <v>139.9</v>
      </c>
      <c r="Z151" s="19">
        <v>139.53333333333333</v>
      </c>
      <c r="AA151">
        <v>140.4</v>
      </c>
      <c r="AB151">
        <v>140.4</v>
      </c>
      <c r="AC151">
        <v>140.5</v>
      </c>
      <c r="AD151">
        <v>140.6</v>
      </c>
      <c r="AE151">
        <v>140.6</v>
      </c>
      <c r="AF151">
        <v>140.80000000000001</v>
      </c>
      <c r="AG151">
        <v>141</v>
      </c>
      <c r="AH151">
        <v>141.30000000000001</v>
      </c>
      <c r="AI151" s="12">
        <v>141.5</v>
      </c>
      <c r="AJ151" s="12">
        <v>141.69999999999999</v>
      </c>
      <c r="AK151" s="12">
        <v>141.9</v>
      </c>
      <c r="AL151" s="12">
        <v>141.70000000000002</v>
      </c>
      <c r="AM151" s="12">
        <v>141.70000000000002</v>
      </c>
      <c r="AN151" s="12">
        <v>144.4</v>
      </c>
      <c r="AO151" s="12">
        <v>144.4</v>
      </c>
      <c r="AP151" s="12">
        <v>143.4</v>
      </c>
      <c r="AQ151" s="12">
        <v>144.30000000000001</v>
      </c>
      <c r="AR151" s="12">
        <v>144.6</v>
      </c>
      <c r="AS151" s="12">
        <v>144.9</v>
      </c>
      <c r="AT151" s="12">
        <v>145.4</v>
      </c>
      <c r="AU151">
        <v>146.1</v>
      </c>
      <c r="AV151">
        <v>147.4</v>
      </c>
      <c r="AW151">
        <v>147.9</v>
      </c>
      <c r="AX151">
        <v>148.5</v>
      </c>
      <c r="AY151">
        <v>152.1</v>
      </c>
      <c r="AZ151">
        <v>151.80000000000001</v>
      </c>
      <c r="BA151">
        <v>153.1</v>
      </c>
      <c r="BB151">
        <v>155.30000000000001</v>
      </c>
      <c r="BC151">
        <v>155.30000000000001</v>
      </c>
      <c r="BD151">
        <v>156.30000000000001</v>
      </c>
      <c r="BE151">
        <v>157.4</v>
      </c>
      <c r="BF151">
        <v>158.69999999999999</v>
      </c>
      <c r="BG151">
        <v>160.69999999999999</v>
      </c>
      <c r="BH151">
        <v>162.4</v>
      </c>
      <c r="BI151">
        <v>164.6</v>
      </c>
      <c r="BJ151">
        <v>166.5</v>
      </c>
      <c r="BK151">
        <v>168.4</v>
      </c>
      <c r="BL151">
        <v>169.9</v>
      </c>
      <c r="BM151">
        <v>171.3</v>
      </c>
      <c r="BN151">
        <v>172.7</v>
      </c>
      <c r="BO151">
        <v>174.3</v>
      </c>
      <c r="BP151">
        <v>175.3</v>
      </c>
      <c r="BQ151">
        <v>176.2</v>
      </c>
      <c r="BR151">
        <v>177</v>
      </c>
      <c r="BS151">
        <v>177.6</v>
      </c>
      <c r="BT151">
        <v>178.7</v>
      </c>
      <c r="BU151">
        <v>178.7</v>
      </c>
      <c r="BV151">
        <v>179.2</v>
      </c>
      <c r="BW151">
        <v>179.7</v>
      </c>
    </row>
    <row r="152" spans="1:75" x14ac:dyDescent="0.3">
      <c r="A152" s="21" t="s">
        <v>109</v>
      </c>
      <c r="B152" s="5" t="s">
        <v>19</v>
      </c>
      <c r="C152">
        <v>137.19999999999999</v>
      </c>
      <c r="D152">
        <v>137.5</v>
      </c>
      <c r="E152">
        <v>138.30000000000001</v>
      </c>
      <c r="F152">
        <v>139.30000000000001</v>
      </c>
      <c r="G152">
        <v>140</v>
      </c>
      <c r="H152">
        <v>140.80000000000001</v>
      </c>
      <c r="I152">
        <v>141.80000000000001</v>
      </c>
      <c r="J152">
        <v>142</v>
      </c>
      <c r="K152">
        <v>142.30000000000001</v>
      </c>
      <c r="L152">
        <v>142.6</v>
      </c>
      <c r="M152">
        <v>143.1</v>
      </c>
      <c r="N152">
        <v>144</v>
      </c>
      <c r="O152">
        <v>144.69999999999999</v>
      </c>
      <c r="P152">
        <v>145.19999999999999</v>
      </c>
      <c r="Q152">
        <v>145.6</v>
      </c>
      <c r="R152">
        <v>146.1</v>
      </c>
      <c r="S152">
        <v>146.5</v>
      </c>
      <c r="T152">
        <v>146.80000000000001</v>
      </c>
      <c r="U152">
        <v>146.69999999999999</v>
      </c>
      <c r="V152">
        <v>146.80000000000001</v>
      </c>
      <c r="W152">
        <v>146.4</v>
      </c>
      <c r="X152">
        <v>146.5</v>
      </c>
      <c r="Y152">
        <v>146.69999999999999</v>
      </c>
      <c r="Z152" s="19">
        <v>146.53333333333333</v>
      </c>
      <c r="AA152">
        <v>147.30000000000001</v>
      </c>
      <c r="AB152">
        <v>147.4</v>
      </c>
      <c r="AC152">
        <v>147.6</v>
      </c>
      <c r="AD152">
        <v>147.9</v>
      </c>
      <c r="AE152">
        <v>147.9</v>
      </c>
      <c r="AF152">
        <v>148.19999999999999</v>
      </c>
      <c r="AG152">
        <v>148.6</v>
      </c>
      <c r="AH152">
        <v>149</v>
      </c>
      <c r="AI152" s="12">
        <v>149.19999999999999</v>
      </c>
      <c r="AJ152" s="12">
        <v>149.5</v>
      </c>
      <c r="AK152" s="12">
        <v>149.80000000000001</v>
      </c>
      <c r="AL152" s="12">
        <v>149.5</v>
      </c>
      <c r="AM152" s="12">
        <v>149.5</v>
      </c>
      <c r="AN152" s="12">
        <v>151.4</v>
      </c>
      <c r="AO152" s="12">
        <v>151.4</v>
      </c>
      <c r="AP152" s="12">
        <v>151.69999999999999</v>
      </c>
      <c r="AQ152" s="12">
        <v>152</v>
      </c>
      <c r="AR152" s="12">
        <v>152.30000000000001</v>
      </c>
      <c r="AS152" s="12">
        <v>152.80000000000001</v>
      </c>
      <c r="AT152" s="12">
        <v>153.6</v>
      </c>
      <c r="AU152">
        <v>154.19999999999999</v>
      </c>
      <c r="AV152">
        <v>155.80000000000001</v>
      </c>
      <c r="AW152">
        <v>156.4</v>
      </c>
      <c r="AX152">
        <v>157.30000000000001</v>
      </c>
      <c r="AY152">
        <v>160.4</v>
      </c>
      <c r="AZ152">
        <v>160.69999999999999</v>
      </c>
      <c r="BA152">
        <v>161.4</v>
      </c>
      <c r="BB152">
        <v>163.19999999999999</v>
      </c>
      <c r="BC152">
        <v>163.30000000000001</v>
      </c>
      <c r="BD152">
        <v>164.3</v>
      </c>
      <c r="BE152">
        <v>165.8</v>
      </c>
      <c r="BF152">
        <v>167</v>
      </c>
      <c r="BG152">
        <v>168.5</v>
      </c>
      <c r="BH152">
        <v>169.6</v>
      </c>
      <c r="BI152">
        <v>171.1</v>
      </c>
      <c r="BJ152">
        <v>172.8</v>
      </c>
      <c r="BK152">
        <v>174.6</v>
      </c>
      <c r="BL152">
        <v>176</v>
      </c>
      <c r="BM152">
        <v>177.3</v>
      </c>
      <c r="BN152">
        <v>178.5</v>
      </c>
      <c r="BO152">
        <v>179.9</v>
      </c>
      <c r="BP152">
        <v>181</v>
      </c>
      <c r="BQ152">
        <v>182.1</v>
      </c>
      <c r="BR152">
        <v>183</v>
      </c>
      <c r="BS152">
        <v>183.8</v>
      </c>
      <c r="BT152">
        <v>185.1</v>
      </c>
      <c r="BU152">
        <v>185.1</v>
      </c>
      <c r="BV152">
        <v>185.7</v>
      </c>
      <c r="BW152">
        <v>186.2</v>
      </c>
    </row>
    <row r="153" spans="1:75" x14ac:dyDescent="0.3">
      <c r="A153" s="21" t="s">
        <v>20</v>
      </c>
      <c r="B153" s="5" t="s">
        <v>20</v>
      </c>
      <c r="C153">
        <v>132.1</v>
      </c>
      <c r="D153">
        <v>131.4</v>
      </c>
      <c r="E153">
        <v>132.6</v>
      </c>
      <c r="F153">
        <v>134.4</v>
      </c>
      <c r="G153">
        <v>135.69999999999999</v>
      </c>
      <c r="H153">
        <v>137.30000000000001</v>
      </c>
      <c r="I153">
        <v>138.6</v>
      </c>
      <c r="J153">
        <v>139.1</v>
      </c>
      <c r="K153">
        <v>140.4</v>
      </c>
      <c r="L153">
        <v>141.30000000000001</v>
      </c>
      <c r="M153">
        <v>142</v>
      </c>
      <c r="N153">
        <v>142.9</v>
      </c>
      <c r="O153">
        <v>143.19999999999999</v>
      </c>
      <c r="P153">
        <v>142.5</v>
      </c>
      <c r="Q153">
        <v>143.6</v>
      </c>
      <c r="R153">
        <v>144.6</v>
      </c>
      <c r="S153">
        <v>145.30000000000001</v>
      </c>
      <c r="T153">
        <v>146.9</v>
      </c>
      <c r="U153">
        <v>146.9</v>
      </c>
      <c r="V153">
        <v>146.5</v>
      </c>
      <c r="W153">
        <v>147.69999999999999</v>
      </c>
      <c r="X153">
        <v>148.5</v>
      </c>
      <c r="Y153">
        <v>149</v>
      </c>
      <c r="Z153" s="19">
        <v>148.4</v>
      </c>
      <c r="AA153">
        <v>150.1</v>
      </c>
      <c r="AB153">
        <v>149.4</v>
      </c>
      <c r="AC153">
        <v>150.6</v>
      </c>
      <c r="AD153">
        <v>151.6</v>
      </c>
      <c r="AE153">
        <v>152.19999999999999</v>
      </c>
      <c r="AF153">
        <v>153</v>
      </c>
      <c r="AG153">
        <v>153.5</v>
      </c>
      <c r="AH153">
        <v>152.80000000000001</v>
      </c>
      <c r="AI153" s="12">
        <v>153.9</v>
      </c>
      <c r="AJ153" s="12">
        <v>154.80000000000001</v>
      </c>
      <c r="AK153" s="12">
        <v>154.5</v>
      </c>
      <c r="AL153" s="12">
        <v>155.6</v>
      </c>
      <c r="AM153" s="12">
        <v>154.70000000000002</v>
      </c>
      <c r="AN153" s="12">
        <v>154.69999999999999</v>
      </c>
      <c r="AO153" s="12">
        <v>154.69999999999999</v>
      </c>
      <c r="AP153" s="12">
        <v>155.5</v>
      </c>
      <c r="AQ153" s="12">
        <v>156.30000000000001</v>
      </c>
      <c r="AR153" s="12">
        <v>156.5</v>
      </c>
      <c r="AS153" s="12">
        <v>158</v>
      </c>
      <c r="AT153" s="12">
        <v>158.4</v>
      </c>
      <c r="AU153">
        <v>157.69999999999999</v>
      </c>
      <c r="AV153">
        <v>159.80000000000001</v>
      </c>
      <c r="AW153">
        <v>159.9</v>
      </c>
      <c r="AX153">
        <v>161.4</v>
      </c>
      <c r="AY153">
        <v>161.6</v>
      </c>
      <c r="AZ153">
        <v>160.5</v>
      </c>
      <c r="BA153">
        <v>161.5</v>
      </c>
      <c r="BB153">
        <v>162.1</v>
      </c>
      <c r="BC153">
        <v>162.1</v>
      </c>
      <c r="BD153">
        <v>163.6</v>
      </c>
      <c r="BE153">
        <v>164.2</v>
      </c>
      <c r="BF153">
        <v>163.4</v>
      </c>
      <c r="BG153">
        <v>164.5</v>
      </c>
      <c r="BH153">
        <v>165.5</v>
      </c>
      <c r="BI153">
        <v>165.3</v>
      </c>
      <c r="BJ153">
        <v>167</v>
      </c>
      <c r="BK153">
        <v>167.5</v>
      </c>
      <c r="BL153">
        <v>166.8</v>
      </c>
      <c r="BM153">
        <v>167.8</v>
      </c>
      <c r="BN153">
        <v>169</v>
      </c>
      <c r="BO153">
        <v>169.5</v>
      </c>
      <c r="BP153">
        <v>171.2</v>
      </c>
      <c r="BQ153">
        <v>171.8</v>
      </c>
      <c r="BR153">
        <v>170.7</v>
      </c>
      <c r="BS153">
        <v>172.1</v>
      </c>
      <c r="BT153">
        <v>173.5</v>
      </c>
      <c r="BU153">
        <v>173.5</v>
      </c>
      <c r="BV153">
        <v>175.2</v>
      </c>
      <c r="BW153">
        <v>175.6</v>
      </c>
    </row>
    <row r="154" spans="1:75" x14ac:dyDescent="0.3">
      <c r="A154" s="21" t="s">
        <v>108</v>
      </c>
      <c r="B154" s="5" t="s">
        <v>21</v>
      </c>
      <c r="C154">
        <v>129.4</v>
      </c>
      <c r="D154">
        <v>128.80000000000001</v>
      </c>
      <c r="E154">
        <v>129.4</v>
      </c>
      <c r="F154">
        <v>129.80000000000001</v>
      </c>
      <c r="G154">
        <v>131</v>
      </c>
      <c r="H154">
        <v>132.19999999999999</v>
      </c>
      <c r="I154">
        <v>135.30000000000001</v>
      </c>
      <c r="J154">
        <v>136.6</v>
      </c>
      <c r="K154">
        <v>136.6</v>
      </c>
      <c r="L154">
        <v>136.69999999999999</v>
      </c>
      <c r="M154">
        <v>136.5</v>
      </c>
      <c r="N154">
        <v>136.5</v>
      </c>
      <c r="O154">
        <v>136.9</v>
      </c>
      <c r="P154">
        <v>138.1</v>
      </c>
      <c r="Q154">
        <v>139.69999999999999</v>
      </c>
      <c r="R154">
        <v>140.9</v>
      </c>
      <c r="S154">
        <v>142.30000000000001</v>
      </c>
      <c r="T154">
        <v>145.30000000000001</v>
      </c>
      <c r="U154">
        <v>145.1</v>
      </c>
      <c r="V154">
        <v>142.69999999999999</v>
      </c>
      <c r="W154">
        <v>139.5</v>
      </c>
      <c r="X154">
        <v>138.4</v>
      </c>
      <c r="Y154">
        <v>139.69999999999999</v>
      </c>
      <c r="Z154" s="19">
        <v>139.19999999999999</v>
      </c>
      <c r="AA154">
        <v>140.30000000000001</v>
      </c>
      <c r="AB154">
        <v>141.19999999999999</v>
      </c>
      <c r="AC154">
        <v>139.30000000000001</v>
      </c>
      <c r="AD154">
        <v>138.5</v>
      </c>
      <c r="AE154">
        <v>139.19999999999999</v>
      </c>
      <c r="AF154">
        <v>140.6</v>
      </c>
      <c r="AG154">
        <v>142.30000000000001</v>
      </c>
      <c r="AH154">
        <v>143.69999999999999</v>
      </c>
      <c r="AI154" s="12">
        <v>144.6</v>
      </c>
      <c r="AJ154" s="12">
        <v>147.19999999999999</v>
      </c>
      <c r="AK154" s="12">
        <v>148.9</v>
      </c>
      <c r="AL154" s="12">
        <v>144.1</v>
      </c>
      <c r="AM154" s="12">
        <v>146.19999999999999</v>
      </c>
      <c r="AN154" s="12">
        <v>141.9</v>
      </c>
      <c r="AO154" s="12">
        <v>141.9</v>
      </c>
      <c r="AP154" s="12">
        <v>143</v>
      </c>
      <c r="AQ154" s="12">
        <v>142.9</v>
      </c>
      <c r="AR154" s="12">
        <v>143.1</v>
      </c>
      <c r="AS154" s="12">
        <v>143.6</v>
      </c>
      <c r="AT154" s="12">
        <v>144.6</v>
      </c>
      <c r="AU154">
        <v>147.9</v>
      </c>
      <c r="AV154">
        <v>152.4</v>
      </c>
      <c r="AW154">
        <v>155.5</v>
      </c>
      <c r="AX154">
        <v>155.6</v>
      </c>
      <c r="AY154">
        <v>159.4</v>
      </c>
      <c r="AZ154">
        <v>159.80000000000001</v>
      </c>
      <c r="BA154">
        <v>160.69999999999999</v>
      </c>
      <c r="BB154">
        <v>162.6</v>
      </c>
      <c r="BC154">
        <v>162.6</v>
      </c>
      <c r="BD154">
        <v>164.2</v>
      </c>
      <c r="BE154">
        <v>163.9</v>
      </c>
      <c r="BF154">
        <v>164.1</v>
      </c>
      <c r="BG154">
        <v>164.2</v>
      </c>
      <c r="BH154">
        <v>165.7</v>
      </c>
      <c r="BI154">
        <v>167.2</v>
      </c>
      <c r="BJ154">
        <v>172.2</v>
      </c>
      <c r="BK154">
        <v>174.6</v>
      </c>
      <c r="BL154">
        <v>176</v>
      </c>
      <c r="BM154">
        <v>179.6</v>
      </c>
      <c r="BN154">
        <v>178.8</v>
      </c>
      <c r="BO154">
        <v>179.5</v>
      </c>
      <c r="BP154">
        <v>180.5</v>
      </c>
      <c r="BQ154">
        <v>181.3</v>
      </c>
      <c r="BR154">
        <v>182</v>
      </c>
      <c r="BS154">
        <v>182</v>
      </c>
      <c r="BT154">
        <v>182.1</v>
      </c>
      <c r="BU154">
        <v>181.9</v>
      </c>
      <c r="BV154">
        <v>181.7</v>
      </c>
      <c r="BW154">
        <v>182.8</v>
      </c>
    </row>
    <row r="155" spans="1:75" x14ac:dyDescent="0.3">
      <c r="A155" s="21" t="s">
        <v>20</v>
      </c>
      <c r="B155" s="5" t="s">
        <v>22</v>
      </c>
      <c r="C155">
        <v>130.9</v>
      </c>
      <c r="D155">
        <v>131.19999999999999</v>
      </c>
      <c r="E155">
        <v>131.9</v>
      </c>
      <c r="F155">
        <v>132.80000000000001</v>
      </c>
      <c r="G155">
        <v>133.30000000000001</v>
      </c>
      <c r="H155">
        <v>133.6</v>
      </c>
      <c r="I155">
        <v>134.4</v>
      </c>
      <c r="J155">
        <v>134.69999999999999</v>
      </c>
      <c r="K155">
        <v>134.9</v>
      </c>
      <c r="L155">
        <v>135.19999999999999</v>
      </c>
      <c r="M155">
        <v>135.6</v>
      </c>
      <c r="N155">
        <v>136.6</v>
      </c>
      <c r="O155">
        <v>137.4</v>
      </c>
      <c r="P155">
        <v>137.9</v>
      </c>
      <c r="Q155">
        <v>138.6</v>
      </c>
      <c r="R155">
        <v>139.4</v>
      </c>
      <c r="S155">
        <v>139.69999999999999</v>
      </c>
      <c r="T155">
        <v>142.19999999999999</v>
      </c>
      <c r="U155">
        <v>142.19999999999999</v>
      </c>
      <c r="V155">
        <v>143.19999999999999</v>
      </c>
      <c r="W155">
        <v>143.6</v>
      </c>
      <c r="X155">
        <v>143.69999999999999</v>
      </c>
      <c r="Y155">
        <v>143.80000000000001</v>
      </c>
      <c r="Z155" s="19">
        <v>143.69999999999999</v>
      </c>
      <c r="AA155">
        <v>143.69999999999999</v>
      </c>
      <c r="AB155">
        <v>143.80000000000001</v>
      </c>
      <c r="AC155">
        <v>144.19999999999999</v>
      </c>
      <c r="AD155">
        <v>144.5</v>
      </c>
      <c r="AE155">
        <v>144.6</v>
      </c>
      <c r="AF155">
        <v>145</v>
      </c>
      <c r="AG155">
        <v>145.30000000000001</v>
      </c>
      <c r="AH155">
        <v>145.80000000000001</v>
      </c>
      <c r="AI155" s="12">
        <v>146.19999999999999</v>
      </c>
      <c r="AJ155" s="12">
        <v>146.4</v>
      </c>
      <c r="AK155" s="12">
        <v>146.4</v>
      </c>
      <c r="AL155" s="12">
        <v>146.33333333333334</v>
      </c>
      <c r="AM155" s="12">
        <v>146.33333333333334</v>
      </c>
      <c r="AN155" s="12">
        <v>146.4</v>
      </c>
      <c r="AO155" s="12">
        <v>146.4</v>
      </c>
      <c r="AP155" s="12">
        <v>148.4</v>
      </c>
      <c r="AQ155" s="12">
        <v>148.69999999999999</v>
      </c>
      <c r="AR155" s="12">
        <v>148.69999999999999</v>
      </c>
      <c r="AS155" s="12">
        <v>149.19999999999999</v>
      </c>
      <c r="AT155" s="12">
        <v>149.69999999999999</v>
      </c>
      <c r="AU155">
        <v>150</v>
      </c>
      <c r="AV155">
        <v>150.9</v>
      </c>
      <c r="AW155">
        <v>151.19999999999999</v>
      </c>
      <c r="AX155">
        <v>151.80000000000001</v>
      </c>
      <c r="AY155">
        <v>154.69999999999999</v>
      </c>
      <c r="AZ155">
        <v>154.80000000000001</v>
      </c>
      <c r="BA155">
        <v>155.80000000000001</v>
      </c>
      <c r="BB155">
        <v>157.5</v>
      </c>
      <c r="BC155">
        <v>157.5</v>
      </c>
      <c r="BD155">
        <v>158.4</v>
      </c>
      <c r="BE155">
        <v>159.30000000000001</v>
      </c>
      <c r="BF155">
        <v>160.19999999999999</v>
      </c>
      <c r="BG155">
        <v>161.1</v>
      </c>
      <c r="BH155">
        <v>161.80000000000001</v>
      </c>
      <c r="BI155">
        <v>162.80000000000001</v>
      </c>
      <c r="BJ155">
        <v>164</v>
      </c>
      <c r="BK155">
        <v>165.2</v>
      </c>
      <c r="BL155">
        <v>166.4</v>
      </c>
      <c r="BM155">
        <v>167.4</v>
      </c>
      <c r="BN155">
        <v>168.5</v>
      </c>
      <c r="BO155">
        <v>169.5</v>
      </c>
      <c r="BP155">
        <v>170.4</v>
      </c>
      <c r="BQ155">
        <v>171.4</v>
      </c>
      <c r="BR155">
        <v>172.1</v>
      </c>
      <c r="BS155">
        <v>172.9</v>
      </c>
      <c r="BT155">
        <v>174.2</v>
      </c>
      <c r="BU155">
        <v>174.2</v>
      </c>
      <c r="BV155">
        <v>174.6</v>
      </c>
      <c r="BW155">
        <v>175.2</v>
      </c>
    </row>
    <row r="156" spans="1:75" x14ac:dyDescent="0.3">
      <c r="A156" s="21" t="s">
        <v>111</v>
      </c>
      <c r="B156" s="5" t="s">
        <v>23</v>
      </c>
      <c r="C156">
        <v>128.4</v>
      </c>
      <c r="D156">
        <v>128.5</v>
      </c>
      <c r="E156">
        <v>129.4</v>
      </c>
      <c r="F156">
        <v>130.19999999999999</v>
      </c>
      <c r="G156">
        <v>130.6</v>
      </c>
      <c r="H156">
        <v>131.30000000000001</v>
      </c>
      <c r="I156">
        <v>132.6</v>
      </c>
      <c r="J156">
        <v>133.1</v>
      </c>
      <c r="K156">
        <v>133.30000000000001</v>
      </c>
      <c r="L156">
        <v>133.80000000000001</v>
      </c>
      <c r="M156">
        <v>134.30000000000001</v>
      </c>
      <c r="N156">
        <v>135.19999999999999</v>
      </c>
      <c r="O156">
        <v>136</v>
      </c>
      <c r="P156">
        <v>136.19999999999999</v>
      </c>
      <c r="Q156">
        <v>137</v>
      </c>
      <c r="R156">
        <v>137.69999999999999</v>
      </c>
      <c r="S156">
        <v>138.4</v>
      </c>
      <c r="T156">
        <v>142.1</v>
      </c>
      <c r="U156">
        <v>142.1</v>
      </c>
      <c r="V156">
        <v>144.9</v>
      </c>
      <c r="W156">
        <v>145.1</v>
      </c>
      <c r="X156">
        <v>145.6</v>
      </c>
      <c r="Y156">
        <v>146.19999999999999</v>
      </c>
      <c r="Z156" s="19">
        <v>145.63333333333333</v>
      </c>
      <c r="AA156">
        <v>146.9</v>
      </c>
      <c r="AB156">
        <v>147.4</v>
      </c>
      <c r="AC156">
        <v>147.9</v>
      </c>
      <c r="AD156">
        <v>148.5</v>
      </c>
      <c r="AE156">
        <v>149</v>
      </c>
      <c r="AF156">
        <v>149.4</v>
      </c>
      <c r="AG156">
        <v>149.9</v>
      </c>
      <c r="AH156">
        <v>150.4</v>
      </c>
      <c r="AI156" s="12">
        <v>151.19999999999999</v>
      </c>
      <c r="AJ156" s="12">
        <v>151.69999999999999</v>
      </c>
      <c r="AK156" s="12">
        <v>152.30000000000001</v>
      </c>
      <c r="AL156" s="12">
        <v>150.69999999999999</v>
      </c>
      <c r="AM156" s="12">
        <v>151.47499999999999</v>
      </c>
      <c r="AN156" s="12">
        <v>154.4</v>
      </c>
      <c r="AO156" s="12">
        <v>154.4</v>
      </c>
      <c r="AP156" s="12">
        <v>155</v>
      </c>
      <c r="AQ156" s="12">
        <v>155.6</v>
      </c>
      <c r="AR156" s="12">
        <v>156.30000000000001</v>
      </c>
      <c r="AS156" s="12">
        <v>157.19999999999999</v>
      </c>
      <c r="AT156" s="12">
        <v>158.30000000000001</v>
      </c>
      <c r="AU156">
        <v>159.30000000000001</v>
      </c>
      <c r="AV156">
        <v>161.30000000000001</v>
      </c>
      <c r="AW156">
        <v>161.69999999999999</v>
      </c>
      <c r="AX156">
        <v>162.30000000000001</v>
      </c>
      <c r="AY156">
        <v>165.8</v>
      </c>
      <c r="AZ156">
        <v>166.3</v>
      </c>
      <c r="BA156">
        <v>167</v>
      </c>
      <c r="BB156">
        <v>168.4</v>
      </c>
      <c r="BC156">
        <v>168.4</v>
      </c>
      <c r="BD156">
        <v>169.1</v>
      </c>
      <c r="BE156">
        <v>169.9</v>
      </c>
      <c r="BF156">
        <v>170.6</v>
      </c>
      <c r="BG156">
        <v>171.4</v>
      </c>
      <c r="BH156">
        <v>172.2</v>
      </c>
      <c r="BI156">
        <v>173</v>
      </c>
      <c r="BJ156">
        <v>174</v>
      </c>
      <c r="BK156">
        <v>174.8</v>
      </c>
      <c r="BL156">
        <v>175.4</v>
      </c>
      <c r="BM156">
        <v>176.1</v>
      </c>
      <c r="BN156">
        <v>176.8</v>
      </c>
      <c r="BO156">
        <v>177.8</v>
      </c>
      <c r="BP156">
        <v>178.7</v>
      </c>
      <c r="BQ156">
        <v>179.8</v>
      </c>
      <c r="BR156">
        <v>181.1</v>
      </c>
      <c r="BS156">
        <v>182.3</v>
      </c>
      <c r="BT156">
        <v>184.4</v>
      </c>
      <c r="BU156">
        <v>184.4</v>
      </c>
      <c r="BV156">
        <v>185</v>
      </c>
      <c r="BW156">
        <v>185.7</v>
      </c>
    </row>
    <row r="157" spans="1:75" x14ac:dyDescent="0.3">
      <c r="A157" s="21" t="s">
        <v>110</v>
      </c>
      <c r="B157" s="5" t="s">
        <v>24</v>
      </c>
      <c r="C157">
        <v>116.7</v>
      </c>
      <c r="D157">
        <v>116.5</v>
      </c>
      <c r="E157">
        <v>116</v>
      </c>
      <c r="F157">
        <v>117.3</v>
      </c>
      <c r="G157">
        <v>118.3</v>
      </c>
      <c r="H157">
        <v>117.8</v>
      </c>
      <c r="I157">
        <v>118.3</v>
      </c>
      <c r="J157">
        <v>118.5</v>
      </c>
      <c r="K157">
        <v>119.3</v>
      </c>
      <c r="L157">
        <v>120.2</v>
      </c>
      <c r="M157">
        <v>121</v>
      </c>
      <c r="N157">
        <v>121.9</v>
      </c>
      <c r="O157">
        <v>122.9</v>
      </c>
      <c r="P157">
        <v>123.7</v>
      </c>
      <c r="Q157">
        <v>123.6</v>
      </c>
      <c r="R157">
        <v>124.3</v>
      </c>
      <c r="S157">
        <v>126</v>
      </c>
      <c r="T157">
        <v>125.5</v>
      </c>
      <c r="U157">
        <v>125.5</v>
      </c>
      <c r="V157">
        <v>123.6</v>
      </c>
      <c r="W157">
        <v>123.3</v>
      </c>
      <c r="X157">
        <v>123.9</v>
      </c>
      <c r="Y157">
        <v>124.6</v>
      </c>
      <c r="Z157" s="19">
        <v>123.93333333333332</v>
      </c>
      <c r="AA157">
        <v>124.9</v>
      </c>
      <c r="AB157">
        <v>124.6</v>
      </c>
      <c r="AC157">
        <v>125.6</v>
      </c>
      <c r="AD157">
        <v>125.8</v>
      </c>
      <c r="AE157">
        <v>126.1</v>
      </c>
      <c r="AF157">
        <v>126.3</v>
      </c>
      <c r="AG157">
        <v>126.6</v>
      </c>
      <c r="AH157">
        <v>129.80000000000001</v>
      </c>
      <c r="AI157" s="12">
        <v>130.9</v>
      </c>
      <c r="AJ157" s="12">
        <v>130.30000000000001</v>
      </c>
      <c r="AK157" s="12">
        <v>129.9</v>
      </c>
      <c r="AL157" s="12">
        <v>130.36666666666667</v>
      </c>
      <c r="AM157" s="12">
        <v>130.36666666666667</v>
      </c>
      <c r="AN157" s="12">
        <v>135</v>
      </c>
      <c r="AO157" s="12">
        <v>135</v>
      </c>
      <c r="AP157" s="12">
        <v>138.5</v>
      </c>
      <c r="AQ157" s="12">
        <v>139.6</v>
      </c>
      <c r="AR157" s="12">
        <v>140.6</v>
      </c>
      <c r="AS157" s="12">
        <v>140.4</v>
      </c>
      <c r="AT157" s="12">
        <v>140.69999999999999</v>
      </c>
      <c r="AU157">
        <v>141.9</v>
      </c>
      <c r="AV157">
        <v>145.1</v>
      </c>
      <c r="AW157">
        <v>146.19999999999999</v>
      </c>
      <c r="AX157">
        <v>146.6</v>
      </c>
      <c r="AY157">
        <v>148.9</v>
      </c>
      <c r="AZ157">
        <v>150.69999999999999</v>
      </c>
      <c r="BA157">
        <v>153.1</v>
      </c>
      <c r="BB157">
        <v>154</v>
      </c>
      <c r="BC157">
        <v>154</v>
      </c>
      <c r="BD157">
        <v>155.69999999999999</v>
      </c>
      <c r="BE157">
        <v>154.80000000000001</v>
      </c>
      <c r="BF157">
        <v>155.69999999999999</v>
      </c>
      <c r="BG157">
        <v>156.5</v>
      </c>
      <c r="BH157">
        <v>156.9</v>
      </c>
      <c r="BI157">
        <v>157.9</v>
      </c>
      <c r="BJ157">
        <v>162.6</v>
      </c>
      <c r="BK157">
        <v>163</v>
      </c>
      <c r="BL157">
        <v>161.1</v>
      </c>
      <c r="BM157">
        <v>161.6</v>
      </c>
      <c r="BN157">
        <v>161.9</v>
      </c>
      <c r="BO157">
        <v>162.30000000000001</v>
      </c>
      <c r="BP157">
        <v>162.9</v>
      </c>
      <c r="BQ157">
        <v>163</v>
      </c>
      <c r="BR157">
        <v>163.4</v>
      </c>
      <c r="BS157">
        <v>163.6</v>
      </c>
      <c r="BT157">
        <v>164.2</v>
      </c>
      <c r="BU157">
        <v>164.2</v>
      </c>
      <c r="BV157">
        <v>164.5</v>
      </c>
      <c r="BW157">
        <v>164.8</v>
      </c>
    </row>
    <row r="158" spans="1:75" x14ac:dyDescent="0.3">
      <c r="A158" s="3" t="s">
        <v>113</v>
      </c>
      <c r="B158" s="5" t="s">
        <v>25</v>
      </c>
      <c r="C158">
        <v>125.7</v>
      </c>
      <c r="D158">
        <v>125.9</v>
      </c>
      <c r="E158">
        <v>126.6</v>
      </c>
      <c r="F158">
        <v>127.3</v>
      </c>
      <c r="G158">
        <v>127.9</v>
      </c>
      <c r="H158">
        <v>128.4</v>
      </c>
      <c r="I158">
        <v>128.9</v>
      </c>
      <c r="J158">
        <v>129</v>
      </c>
      <c r="K158">
        <v>129.69999999999999</v>
      </c>
      <c r="L158">
        <v>129.9</v>
      </c>
      <c r="M158">
        <v>130.4</v>
      </c>
      <c r="N158">
        <v>131.30000000000001</v>
      </c>
      <c r="O158">
        <v>131.80000000000001</v>
      </c>
      <c r="P158">
        <v>132.6</v>
      </c>
      <c r="Q158">
        <v>133.1</v>
      </c>
      <c r="R158">
        <v>133.6</v>
      </c>
      <c r="S158">
        <v>134.5</v>
      </c>
      <c r="T158">
        <v>136.5</v>
      </c>
      <c r="U158">
        <v>136.5</v>
      </c>
      <c r="V158">
        <v>136.80000000000001</v>
      </c>
      <c r="W158">
        <v>136.69999999999999</v>
      </c>
      <c r="X158">
        <v>137.1</v>
      </c>
      <c r="Y158">
        <v>137.69999999999999</v>
      </c>
      <c r="Z158" s="19">
        <v>137.16666666666666</v>
      </c>
      <c r="AA158">
        <v>139.19999999999999</v>
      </c>
      <c r="AB158">
        <v>139.6</v>
      </c>
      <c r="AC158">
        <v>140.5</v>
      </c>
      <c r="AD158">
        <v>140.9</v>
      </c>
      <c r="AE158">
        <v>141.30000000000001</v>
      </c>
      <c r="AF158">
        <v>141.69999999999999</v>
      </c>
      <c r="AG158">
        <v>142.1</v>
      </c>
      <c r="AH158">
        <v>142.30000000000001</v>
      </c>
      <c r="AI158" s="12">
        <v>142.80000000000001</v>
      </c>
      <c r="AJ158" s="12">
        <v>143.19999999999999</v>
      </c>
      <c r="AK158" s="12">
        <v>143.69999999999999</v>
      </c>
      <c r="AL158" s="12">
        <v>143.23333333333332</v>
      </c>
      <c r="AM158" s="12">
        <v>143.23333333333332</v>
      </c>
      <c r="AN158" s="12">
        <v>148.30000000000001</v>
      </c>
      <c r="AO158" s="12">
        <v>148.30000000000001</v>
      </c>
      <c r="AP158" s="12">
        <v>146</v>
      </c>
      <c r="AQ158" s="12">
        <v>146.6</v>
      </c>
      <c r="AR158" s="12">
        <v>146.5</v>
      </c>
      <c r="AS158" s="12">
        <v>148.4</v>
      </c>
      <c r="AT158" s="12">
        <v>148.5</v>
      </c>
      <c r="AU158">
        <v>149.6</v>
      </c>
      <c r="AV158">
        <v>151.5</v>
      </c>
      <c r="AW158">
        <v>152.6</v>
      </c>
      <c r="AX158">
        <v>153.19999999999999</v>
      </c>
      <c r="AY158">
        <v>155.80000000000001</v>
      </c>
      <c r="AZ158">
        <v>154.9</v>
      </c>
      <c r="BA158">
        <v>155.30000000000001</v>
      </c>
      <c r="BB158">
        <v>157.6</v>
      </c>
      <c r="BC158">
        <v>157.69999999999999</v>
      </c>
      <c r="BD158">
        <v>158.6</v>
      </c>
      <c r="BE158">
        <v>159.80000000000001</v>
      </c>
      <c r="BF158">
        <v>160.6</v>
      </c>
      <c r="BG158">
        <v>161.19999999999999</v>
      </c>
      <c r="BH158">
        <v>162.1</v>
      </c>
      <c r="BI158">
        <v>163.30000000000001</v>
      </c>
      <c r="BJ158">
        <v>164.4</v>
      </c>
      <c r="BK158">
        <v>165.1</v>
      </c>
      <c r="BL158">
        <v>165.8</v>
      </c>
      <c r="BM158">
        <v>166.3</v>
      </c>
      <c r="BN158">
        <v>166.9</v>
      </c>
      <c r="BO158">
        <v>167.6</v>
      </c>
      <c r="BP158">
        <v>168.2</v>
      </c>
      <c r="BQ158">
        <v>168.5</v>
      </c>
      <c r="BR158">
        <v>168.9</v>
      </c>
      <c r="BS158">
        <v>169.5</v>
      </c>
      <c r="BT158">
        <v>170.3</v>
      </c>
      <c r="BU158">
        <v>170.3</v>
      </c>
      <c r="BV158">
        <v>170.7</v>
      </c>
      <c r="BW158">
        <v>171.2</v>
      </c>
    </row>
    <row r="159" spans="1:75" x14ac:dyDescent="0.3">
      <c r="A159" s="21" t="s">
        <v>112</v>
      </c>
      <c r="B159" s="5" t="s">
        <v>26</v>
      </c>
      <c r="C159">
        <v>134.80000000000001</v>
      </c>
      <c r="D159">
        <v>135.4</v>
      </c>
      <c r="E159">
        <v>136.80000000000001</v>
      </c>
      <c r="F159">
        <v>137.6</v>
      </c>
      <c r="G159">
        <v>137.4</v>
      </c>
      <c r="H159">
        <v>137.9</v>
      </c>
      <c r="I159">
        <v>138.6</v>
      </c>
      <c r="J159">
        <v>138.5</v>
      </c>
      <c r="K159">
        <v>139</v>
      </c>
      <c r="L159">
        <v>139</v>
      </c>
      <c r="M159">
        <v>139.80000000000001</v>
      </c>
      <c r="N159">
        <v>141.4</v>
      </c>
      <c r="O159">
        <v>142.1</v>
      </c>
      <c r="P159">
        <v>142.80000000000001</v>
      </c>
      <c r="Q159">
        <v>144.69999999999999</v>
      </c>
      <c r="R159">
        <v>146</v>
      </c>
      <c r="S159">
        <v>146.19999999999999</v>
      </c>
      <c r="T159">
        <v>147.80000000000001</v>
      </c>
      <c r="U159">
        <v>147.80000000000001</v>
      </c>
      <c r="V159">
        <v>150.1</v>
      </c>
      <c r="W159">
        <v>150.19999999999999</v>
      </c>
      <c r="X159">
        <v>150.30000000000001</v>
      </c>
      <c r="Y159">
        <v>150.30000000000001</v>
      </c>
      <c r="Z159" s="19">
        <v>150.26666666666668</v>
      </c>
      <c r="AA159">
        <v>151.6</v>
      </c>
      <c r="AB159">
        <v>152.5</v>
      </c>
      <c r="AC159">
        <v>154</v>
      </c>
      <c r="AD159">
        <v>154.9</v>
      </c>
      <c r="AE159">
        <v>155.19999999999999</v>
      </c>
      <c r="AF159">
        <v>155.4</v>
      </c>
      <c r="AG159">
        <v>155.5</v>
      </c>
      <c r="AH159">
        <v>155.69999999999999</v>
      </c>
      <c r="AI159" s="12">
        <v>156.1</v>
      </c>
      <c r="AJ159" s="12">
        <v>156.19999999999999</v>
      </c>
      <c r="AK159" s="12">
        <v>156.1</v>
      </c>
      <c r="AL159" s="12">
        <v>156.13333333333333</v>
      </c>
      <c r="AM159" s="12">
        <v>156.13333333333333</v>
      </c>
      <c r="AN159" s="12">
        <v>156.4</v>
      </c>
      <c r="AO159" s="12">
        <v>156.4</v>
      </c>
      <c r="AP159" s="12">
        <v>158.5</v>
      </c>
      <c r="AQ159" s="12">
        <v>157.5</v>
      </c>
      <c r="AR159" s="12">
        <v>158.5</v>
      </c>
      <c r="AS159" s="12">
        <v>158.6</v>
      </c>
      <c r="AT159" s="12">
        <v>159.4</v>
      </c>
      <c r="AU159">
        <v>159.19999999999999</v>
      </c>
      <c r="AV159">
        <v>159.5</v>
      </c>
      <c r="AW159">
        <v>160.19999999999999</v>
      </c>
      <c r="AX159">
        <v>160.30000000000001</v>
      </c>
      <c r="AY159">
        <v>161.19999999999999</v>
      </c>
      <c r="AZ159">
        <v>161.69999999999999</v>
      </c>
      <c r="BA159">
        <v>163.19999999999999</v>
      </c>
      <c r="BB159">
        <v>163.80000000000001</v>
      </c>
      <c r="BC159">
        <v>163.69999999999999</v>
      </c>
      <c r="BD159">
        <v>163.9</v>
      </c>
      <c r="BE159">
        <v>164.3</v>
      </c>
      <c r="BF159">
        <v>164.4</v>
      </c>
      <c r="BG159">
        <v>164.7</v>
      </c>
      <c r="BH159">
        <v>165.4</v>
      </c>
      <c r="BI159">
        <v>166</v>
      </c>
      <c r="BJ159">
        <v>166.9</v>
      </c>
      <c r="BK159">
        <v>167.9</v>
      </c>
      <c r="BL159">
        <v>169</v>
      </c>
      <c r="BM159">
        <v>171.4</v>
      </c>
      <c r="BN159">
        <v>172.3</v>
      </c>
      <c r="BO159">
        <v>173.1</v>
      </c>
      <c r="BP159">
        <v>173.4</v>
      </c>
      <c r="BQ159">
        <v>173.7</v>
      </c>
      <c r="BR159">
        <v>174.1</v>
      </c>
      <c r="BS159">
        <v>174.3</v>
      </c>
      <c r="BT159">
        <v>175</v>
      </c>
      <c r="BU159">
        <v>175</v>
      </c>
      <c r="BV159">
        <v>176.4</v>
      </c>
      <c r="BW159">
        <v>177.1</v>
      </c>
    </row>
    <row r="160" spans="1:75" x14ac:dyDescent="0.3">
      <c r="A160" s="21" t="s">
        <v>111</v>
      </c>
      <c r="B160" s="5" t="s">
        <v>27</v>
      </c>
      <c r="C160">
        <v>123</v>
      </c>
      <c r="D160">
        <v>123.4</v>
      </c>
      <c r="E160">
        <v>123.6</v>
      </c>
      <c r="F160">
        <v>124.5</v>
      </c>
      <c r="G160">
        <v>125.7</v>
      </c>
      <c r="H160">
        <v>126.2</v>
      </c>
      <c r="I160">
        <v>126.8</v>
      </c>
      <c r="J160">
        <v>126.5</v>
      </c>
      <c r="K160">
        <v>127.3</v>
      </c>
      <c r="L160">
        <v>127.7</v>
      </c>
      <c r="M160">
        <v>128.19999999999999</v>
      </c>
      <c r="N160">
        <v>129.19999999999999</v>
      </c>
      <c r="O160">
        <v>129.9</v>
      </c>
      <c r="P160">
        <v>130.1</v>
      </c>
      <c r="Q160">
        <v>130.1</v>
      </c>
      <c r="R160">
        <v>130.1</v>
      </c>
      <c r="S160">
        <v>130.9</v>
      </c>
      <c r="T160">
        <v>132</v>
      </c>
      <c r="U160">
        <v>132</v>
      </c>
      <c r="V160">
        <v>132.19999999999999</v>
      </c>
      <c r="W160">
        <v>132.80000000000001</v>
      </c>
      <c r="X160">
        <v>134.1</v>
      </c>
      <c r="Y160">
        <v>133.4</v>
      </c>
      <c r="Z160" s="19">
        <v>133.43333333333331</v>
      </c>
      <c r="AA160">
        <v>133.4</v>
      </c>
      <c r="AB160">
        <v>134.30000000000001</v>
      </c>
      <c r="AC160">
        <v>135.69999999999999</v>
      </c>
      <c r="AD160">
        <v>138.4</v>
      </c>
      <c r="AE160">
        <v>139.69999999999999</v>
      </c>
      <c r="AF160">
        <v>140</v>
      </c>
      <c r="AG160">
        <v>140.30000000000001</v>
      </c>
      <c r="AH160">
        <v>140.4</v>
      </c>
      <c r="AI160" s="12">
        <v>142.30000000000001</v>
      </c>
      <c r="AJ160" s="12">
        <v>143.4</v>
      </c>
      <c r="AK160" s="12">
        <v>145.19999999999999</v>
      </c>
      <c r="AL160" s="12">
        <v>143.63333333333335</v>
      </c>
      <c r="AM160" s="12">
        <v>143.63333333333335</v>
      </c>
      <c r="AN160" s="12">
        <v>151.6</v>
      </c>
      <c r="AO160" s="12">
        <v>151.6</v>
      </c>
      <c r="AP160" s="12">
        <v>154.30000000000001</v>
      </c>
      <c r="AQ160" s="12">
        <v>158.4</v>
      </c>
      <c r="AR160" s="12">
        <v>157</v>
      </c>
      <c r="AS160" s="12">
        <v>156.9</v>
      </c>
      <c r="AT160" s="12">
        <v>157.1</v>
      </c>
      <c r="AU160">
        <v>156.80000000000001</v>
      </c>
      <c r="AV160">
        <v>155.80000000000001</v>
      </c>
      <c r="AW160">
        <v>153.80000000000001</v>
      </c>
      <c r="AX160">
        <v>155.4</v>
      </c>
      <c r="AY160">
        <v>158.6</v>
      </c>
      <c r="AZ160">
        <v>158.80000000000001</v>
      </c>
      <c r="BA160">
        <v>160.1</v>
      </c>
      <c r="BB160">
        <v>160</v>
      </c>
      <c r="BC160">
        <v>160</v>
      </c>
      <c r="BD160">
        <v>160.80000000000001</v>
      </c>
      <c r="BE160">
        <v>162.19999999999999</v>
      </c>
      <c r="BF160">
        <v>162.6</v>
      </c>
      <c r="BG160">
        <v>163</v>
      </c>
      <c r="BH160">
        <v>164.4</v>
      </c>
      <c r="BI160">
        <v>167.2</v>
      </c>
      <c r="BJ160">
        <v>168.8</v>
      </c>
      <c r="BK160">
        <v>168.4</v>
      </c>
      <c r="BL160">
        <v>169.4</v>
      </c>
      <c r="BM160">
        <v>169.7</v>
      </c>
      <c r="BN160">
        <v>171.2</v>
      </c>
      <c r="BO160">
        <v>170.9</v>
      </c>
      <c r="BP160">
        <v>172.1</v>
      </c>
      <c r="BQ160">
        <v>173.6</v>
      </c>
      <c r="BR160">
        <v>175.8</v>
      </c>
      <c r="BS160">
        <v>178.6</v>
      </c>
      <c r="BT160">
        <v>181</v>
      </c>
      <c r="BU160">
        <v>181</v>
      </c>
      <c r="BV160">
        <v>184</v>
      </c>
      <c r="BW160">
        <v>185.2</v>
      </c>
    </row>
    <row r="161" spans="1:75" x14ac:dyDescent="0.3">
      <c r="A161" s="21" t="s">
        <v>28</v>
      </c>
      <c r="B161" s="5" t="s">
        <v>28</v>
      </c>
      <c r="C161">
        <v>125.3</v>
      </c>
      <c r="D161">
        <v>125.5</v>
      </c>
      <c r="E161">
        <v>125.9</v>
      </c>
      <c r="F161">
        <v>126.8</v>
      </c>
      <c r="G161">
        <v>127.5</v>
      </c>
      <c r="H161">
        <v>127.7</v>
      </c>
      <c r="I161">
        <v>128.4</v>
      </c>
      <c r="J161">
        <v>128.6</v>
      </c>
      <c r="K161">
        <v>129.1</v>
      </c>
      <c r="L161">
        <v>129.6</v>
      </c>
      <c r="M161">
        <v>130.30000000000001</v>
      </c>
      <c r="N161">
        <v>131.30000000000001</v>
      </c>
      <c r="O161">
        <v>132.1</v>
      </c>
      <c r="P161">
        <v>132.6</v>
      </c>
      <c r="Q161">
        <v>133.19999999999999</v>
      </c>
      <c r="R161">
        <v>133.9</v>
      </c>
      <c r="S161">
        <v>134.69999999999999</v>
      </c>
      <c r="T161">
        <v>136.30000000000001</v>
      </c>
      <c r="U161">
        <v>136.30000000000001</v>
      </c>
      <c r="V161">
        <v>136.80000000000001</v>
      </c>
      <c r="W161">
        <v>136.9</v>
      </c>
      <c r="X161">
        <v>137.4</v>
      </c>
      <c r="Y161">
        <v>137.69999999999999</v>
      </c>
      <c r="Z161" s="19">
        <v>137.33333333333334</v>
      </c>
      <c r="AA161">
        <v>138.19999999999999</v>
      </c>
      <c r="AB161">
        <v>138.6</v>
      </c>
      <c r="AC161">
        <v>139.5</v>
      </c>
      <c r="AD161">
        <v>140.19999999999999</v>
      </c>
      <c r="AE161">
        <v>140.69999999999999</v>
      </c>
      <c r="AF161">
        <v>141</v>
      </c>
      <c r="AG161">
        <v>141.30000000000001</v>
      </c>
      <c r="AH161">
        <v>142.5</v>
      </c>
      <c r="AI161" s="12">
        <v>143.4</v>
      </c>
      <c r="AJ161" s="12">
        <v>143.6</v>
      </c>
      <c r="AK161" s="12">
        <v>143.80000000000001</v>
      </c>
      <c r="AL161" s="12">
        <v>143.6</v>
      </c>
      <c r="AM161" s="12">
        <v>143.6</v>
      </c>
      <c r="AN161" s="12">
        <v>147</v>
      </c>
      <c r="AO161" s="12">
        <v>147</v>
      </c>
      <c r="AP161" s="12">
        <v>149</v>
      </c>
      <c r="AQ161" s="12">
        <v>150</v>
      </c>
      <c r="AR161" s="12">
        <v>150.4</v>
      </c>
      <c r="AS161" s="12">
        <v>150.69999999999999</v>
      </c>
      <c r="AT161" s="12">
        <v>151.19999999999999</v>
      </c>
      <c r="AU161">
        <v>151.9</v>
      </c>
      <c r="AV161">
        <v>153.4</v>
      </c>
      <c r="AW161">
        <v>153.80000000000001</v>
      </c>
      <c r="AX161">
        <v>154.4</v>
      </c>
      <c r="AY161">
        <v>156.80000000000001</v>
      </c>
      <c r="AZ161">
        <v>157.6</v>
      </c>
      <c r="BA161">
        <v>159</v>
      </c>
      <c r="BB161">
        <v>160</v>
      </c>
      <c r="BC161">
        <v>160</v>
      </c>
      <c r="BD161">
        <v>161</v>
      </c>
      <c r="BE161">
        <v>161.4</v>
      </c>
      <c r="BF161">
        <v>162</v>
      </c>
      <c r="BG161">
        <v>162.69999999999999</v>
      </c>
      <c r="BH161">
        <v>163.5</v>
      </c>
      <c r="BI161">
        <v>164.6</v>
      </c>
      <c r="BJ161">
        <v>166.8</v>
      </c>
      <c r="BK161">
        <v>167.5</v>
      </c>
      <c r="BL161">
        <v>167.5</v>
      </c>
      <c r="BM161">
        <v>168.4</v>
      </c>
      <c r="BN161">
        <v>169.1</v>
      </c>
      <c r="BO161">
        <v>169.7</v>
      </c>
      <c r="BP161">
        <v>170.5</v>
      </c>
      <c r="BQ161">
        <v>171.1</v>
      </c>
      <c r="BR161">
        <v>172</v>
      </c>
      <c r="BS161">
        <v>172.8</v>
      </c>
      <c r="BT161">
        <v>174.1</v>
      </c>
      <c r="BU161">
        <v>174.1</v>
      </c>
      <c r="BV161">
        <v>175</v>
      </c>
      <c r="BW161">
        <v>175.7</v>
      </c>
    </row>
    <row r="162" spans="1:75" x14ac:dyDescent="0.3">
      <c r="A162" s="21"/>
      <c r="G162" s="51"/>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row>
    <row r="163" spans="1:75" x14ac:dyDescent="0.3">
      <c r="G163" s="51"/>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row>
    <row r="164" spans="1:75" x14ac:dyDescent="0.3">
      <c r="A164" s="22" t="s">
        <v>114</v>
      </c>
      <c r="B164" s="52">
        <v>42856</v>
      </c>
      <c r="C164" s="52">
        <v>42887</v>
      </c>
      <c r="D164" s="52">
        <v>42917</v>
      </c>
      <c r="E164" s="52">
        <v>42948</v>
      </c>
      <c r="F164" s="52">
        <v>42979</v>
      </c>
      <c r="G164" s="52">
        <v>43009</v>
      </c>
      <c r="H164" s="52">
        <v>43040</v>
      </c>
      <c r="I164" s="52">
        <v>43070</v>
      </c>
      <c r="J164" s="52">
        <v>43101</v>
      </c>
      <c r="K164" s="52">
        <v>43132</v>
      </c>
      <c r="L164" s="52">
        <v>43160</v>
      </c>
      <c r="M164" s="52">
        <v>43191</v>
      </c>
      <c r="N164" s="52">
        <v>43221</v>
      </c>
      <c r="O164" s="52">
        <v>43252</v>
      </c>
      <c r="P164" s="52">
        <v>43282</v>
      </c>
      <c r="Q164" s="52">
        <v>43313</v>
      </c>
      <c r="R164" s="52">
        <v>43344</v>
      </c>
      <c r="S164" s="52">
        <v>43374</v>
      </c>
      <c r="T164" s="52">
        <v>43405</v>
      </c>
      <c r="U164" s="52">
        <v>43435</v>
      </c>
      <c r="V164" s="52">
        <v>43466</v>
      </c>
      <c r="W164" s="52">
        <v>43497</v>
      </c>
      <c r="X164" s="52">
        <v>43525</v>
      </c>
      <c r="Y164" s="52">
        <v>43556</v>
      </c>
      <c r="Z164" s="52">
        <v>43586</v>
      </c>
      <c r="AA164" s="52">
        <v>43617</v>
      </c>
      <c r="AB164" s="52">
        <v>43647</v>
      </c>
      <c r="AC164" s="52">
        <v>43678</v>
      </c>
      <c r="AD164" s="52">
        <v>43709</v>
      </c>
      <c r="AE164" s="52">
        <v>43739</v>
      </c>
      <c r="AF164" s="52">
        <v>43770</v>
      </c>
      <c r="AG164" s="52">
        <v>43800</v>
      </c>
      <c r="AH164" s="52">
        <v>43831</v>
      </c>
      <c r="AI164" s="52">
        <v>43862</v>
      </c>
      <c r="AJ164" s="52">
        <v>43891</v>
      </c>
      <c r="AK164" s="52">
        <v>43922</v>
      </c>
      <c r="AL164" s="52">
        <v>43952</v>
      </c>
      <c r="AM164" s="52">
        <v>43983</v>
      </c>
      <c r="AN164" s="52">
        <v>44013</v>
      </c>
      <c r="AO164" s="52">
        <v>44044</v>
      </c>
      <c r="AP164" s="52">
        <v>44075</v>
      </c>
      <c r="AQ164" s="52">
        <v>44105</v>
      </c>
      <c r="AR164" s="52">
        <v>44136</v>
      </c>
      <c r="AS164" s="52">
        <v>44166</v>
      </c>
      <c r="AT164" s="52">
        <v>44197</v>
      </c>
      <c r="AU164" s="52">
        <v>44228</v>
      </c>
      <c r="AV164" s="52">
        <v>44256</v>
      </c>
      <c r="AW164" s="52">
        <v>44287</v>
      </c>
      <c r="AX164" s="52">
        <v>44317</v>
      </c>
      <c r="AY164" s="52">
        <v>44348</v>
      </c>
      <c r="AZ164" s="52">
        <v>44378</v>
      </c>
      <c r="BA164" s="52">
        <v>44409</v>
      </c>
      <c r="BB164" s="52">
        <v>44440</v>
      </c>
      <c r="BC164" s="52">
        <v>44470</v>
      </c>
      <c r="BD164" s="52">
        <v>44501</v>
      </c>
      <c r="BE164" s="52">
        <v>44531</v>
      </c>
      <c r="BF164" s="52">
        <v>44562</v>
      </c>
      <c r="BG164" s="52">
        <v>44593</v>
      </c>
      <c r="BH164" s="52">
        <v>44621</v>
      </c>
      <c r="BI164" s="52">
        <v>44652</v>
      </c>
      <c r="BJ164" s="52">
        <v>44682</v>
      </c>
      <c r="BK164" s="52">
        <v>44713</v>
      </c>
      <c r="BL164" s="52">
        <v>44743</v>
      </c>
      <c r="BM164" s="52">
        <v>44774</v>
      </c>
      <c r="BN164" s="52">
        <v>44805</v>
      </c>
      <c r="BO164" s="52">
        <v>44835</v>
      </c>
      <c r="BP164" s="52">
        <v>44866</v>
      </c>
      <c r="BQ164" s="52">
        <v>44896</v>
      </c>
      <c r="BR164" s="52">
        <v>44927</v>
      </c>
      <c r="BS164" s="52">
        <v>44958</v>
      </c>
      <c r="BT164" s="52">
        <v>44986</v>
      </c>
      <c r="BU164" s="52">
        <v>45017</v>
      </c>
      <c r="BV164" s="52">
        <v>45047</v>
      </c>
    </row>
    <row r="165" spans="1:75" x14ac:dyDescent="0.3">
      <c r="A165" s="21" t="s">
        <v>15</v>
      </c>
      <c r="B165">
        <f>SUMIF($A$136:$A$161,$A165,C$136:C$161)</f>
        <v>1865.8000000000002</v>
      </c>
      <c r="C165">
        <f>SUMIF($A$136:$A$161,$A165,D$136:D$161)</f>
        <v>1881.2</v>
      </c>
      <c r="D165">
        <f>SUMIF($A$136:$A$161,$A165,E$136:E$161)</f>
        <v>1917.6</v>
      </c>
      <c r="E165">
        <f t="shared" ref="E165:BO165" si="2">SUMIF($A$136:$A$161,$A165,F$136:F$161)</f>
        <v>1933.6</v>
      </c>
      <c r="F165">
        <f t="shared" si="2"/>
        <v>1920.7999999999997</v>
      </c>
      <c r="G165">
        <f t="shared" si="2"/>
        <v>1931.2999999999997</v>
      </c>
      <c r="H165">
        <f t="shared" si="2"/>
        <v>1961.4</v>
      </c>
      <c r="I165">
        <f t="shared" si="2"/>
        <v>1949.1999999999998</v>
      </c>
      <c r="J165">
        <f t="shared" si="2"/>
        <v>1934.6000000000001</v>
      </c>
      <c r="K165">
        <f t="shared" si="2"/>
        <v>1915.2999999999997</v>
      </c>
      <c r="L165">
        <f t="shared" si="2"/>
        <v>1912.3</v>
      </c>
      <c r="M165">
        <f t="shared" si="2"/>
        <v>1914.0000000000002</v>
      </c>
      <c r="N165">
        <f t="shared" si="2"/>
        <v>1917.7</v>
      </c>
      <c r="O165">
        <f t="shared" si="2"/>
        <v>1932.4</v>
      </c>
      <c r="P165">
        <f t="shared" si="2"/>
        <v>1952.8</v>
      </c>
      <c r="Q165">
        <f t="shared" si="2"/>
        <v>1956.6000000000004</v>
      </c>
      <c r="R165">
        <f t="shared" si="2"/>
        <v>1938.7</v>
      </c>
      <c r="S165">
        <f t="shared" si="2"/>
        <v>1938.8</v>
      </c>
      <c r="T165">
        <f t="shared" si="2"/>
        <v>1938.3000000000002</v>
      </c>
      <c r="U165">
        <f t="shared" si="2"/>
        <v>1925.7999999999997</v>
      </c>
      <c r="V165">
        <f t="shared" si="2"/>
        <v>1916.6</v>
      </c>
      <c r="W165">
        <f t="shared" si="2"/>
        <v>1920.5</v>
      </c>
      <c r="X165">
        <f t="shared" si="2"/>
        <v>1926.4</v>
      </c>
      <c r="Y165">
        <f t="shared" si="2"/>
        <v>1921.166666666667</v>
      </c>
      <c r="Z165">
        <f t="shared" si="2"/>
        <v>1956.0000000000002</v>
      </c>
      <c r="AA165">
        <f t="shared" si="2"/>
        <v>1979.0000000000002</v>
      </c>
      <c r="AB165">
        <f t="shared" si="2"/>
        <v>2002.7</v>
      </c>
      <c r="AC165">
        <f t="shared" si="2"/>
        <v>2012.3</v>
      </c>
      <c r="AD165">
        <f t="shared" si="2"/>
        <v>2024.1999999999998</v>
      </c>
      <c r="AE165">
        <f t="shared" si="2"/>
        <v>2052.6999999999998</v>
      </c>
      <c r="AF165">
        <f t="shared" si="2"/>
        <v>2078.8000000000002</v>
      </c>
      <c r="AG165">
        <f t="shared" si="2"/>
        <v>2114.6000000000004</v>
      </c>
      <c r="AH165">
        <f t="shared" si="2"/>
        <v>2109.6</v>
      </c>
      <c r="AI165">
        <f t="shared" si="2"/>
        <v>2081.6999999999998</v>
      </c>
      <c r="AJ165">
        <f t="shared" si="2"/>
        <v>2066.6</v>
      </c>
      <c r="AK165">
        <f t="shared" si="2"/>
        <v>2118.833333333333</v>
      </c>
      <c r="AL165">
        <f t="shared" si="2"/>
        <v>2094.1833333333334</v>
      </c>
      <c r="AM165">
        <f t="shared" si="2"/>
        <v>2150.3000000000002</v>
      </c>
      <c r="AN165">
        <f t="shared" si="2"/>
        <v>2150.3000000000002</v>
      </c>
      <c r="AO165">
        <f t="shared" si="2"/>
        <v>2177.7999999999997</v>
      </c>
      <c r="AP165">
        <f t="shared" si="2"/>
        <v>2191.4</v>
      </c>
      <c r="AQ165">
        <f t="shared" si="2"/>
        <v>2232.9000000000005</v>
      </c>
      <c r="AR165">
        <f t="shared" si="2"/>
        <v>2280.4</v>
      </c>
      <c r="AS165">
        <f t="shared" si="2"/>
        <v>2294.5</v>
      </c>
      <c r="AT165">
        <f t="shared" si="2"/>
        <v>2263</v>
      </c>
      <c r="AU165">
        <f t="shared" si="2"/>
        <v>2227.6000000000004</v>
      </c>
      <c r="AV165">
        <f t="shared" si="2"/>
        <v>2227.5</v>
      </c>
      <c r="AW165">
        <f t="shared" si="2"/>
        <v>2252.9</v>
      </c>
      <c r="AX165">
        <f t="shared" si="2"/>
        <v>2297.6000000000004</v>
      </c>
      <c r="AY165">
        <f t="shared" si="2"/>
        <v>2324.7000000000003</v>
      </c>
      <c r="AZ165">
        <f t="shared" si="2"/>
        <v>2338.1999999999998</v>
      </c>
      <c r="BA165">
        <f t="shared" si="2"/>
        <v>2334.1</v>
      </c>
      <c r="BB165">
        <f t="shared" si="2"/>
        <v>2334.1</v>
      </c>
      <c r="BC165">
        <f t="shared" si="2"/>
        <v>2368.1999999999998</v>
      </c>
      <c r="BD165">
        <f t="shared" si="2"/>
        <v>2387</v>
      </c>
      <c r="BE165">
        <f t="shared" si="2"/>
        <v>2373.3000000000002</v>
      </c>
      <c r="BF165">
        <f t="shared" si="2"/>
        <v>2356.3999999999996</v>
      </c>
      <c r="BG165">
        <f t="shared" si="2"/>
        <v>2354.0000000000005</v>
      </c>
      <c r="BH165">
        <f t="shared" si="2"/>
        <v>2377.9</v>
      </c>
      <c r="BI165">
        <f t="shared" si="2"/>
        <v>2408.2000000000003</v>
      </c>
      <c r="BJ165">
        <f t="shared" si="2"/>
        <v>2433.0000000000005</v>
      </c>
      <c r="BK165">
        <f t="shared" si="2"/>
        <v>2456.2000000000003</v>
      </c>
      <c r="BL165">
        <f t="shared" si="2"/>
        <v>2460.9</v>
      </c>
      <c r="BM165">
        <f t="shared" si="2"/>
        <v>2464.2000000000003</v>
      </c>
      <c r="BN165">
        <f t="shared" si="2"/>
        <v>2476.8000000000002</v>
      </c>
      <c r="BO165">
        <f t="shared" si="2"/>
        <v>2493.6000000000004</v>
      </c>
      <c r="BP165">
        <f t="shared" ref="BP165:BV165" si="3">SUMIF($A$136:$A$161,$A165,BQ$136:BQ$161)</f>
        <v>2493.7000000000003</v>
      </c>
      <c r="BQ165">
        <f t="shared" si="3"/>
        <v>2480.7000000000003</v>
      </c>
      <c r="BR165">
        <f t="shared" si="3"/>
        <v>2490.8999999999996</v>
      </c>
      <c r="BS165">
        <f t="shared" si="3"/>
        <v>2478.6</v>
      </c>
      <c r="BT165">
        <f t="shared" si="3"/>
        <v>2478.6999999999998</v>
      </c>
      <c r="BU165">
        <f t="shared" si="3"/>
        <v>2490.2000000000003</v>
      </c>
      <c r="BV165">
        <f t="shared" si="3"/>
        <v>2507.9</v>
      </c>
    </row>
    <row r="166" spans="1:75" x14ac:dyDescent="0.3">
      <c r="A166" s="21" t="s">
        <v>109</v>
      </c>
      <c r="B166">
        <f t="shared" ref="B166:B173" si="4">SUMIF($A$136:$A$161,$A166,C$136:C$161)</f>
        <v>406.8</v>
      </c>
      <c r="C166">
        <f>SUMIF($A$136:$A$161,$A166,D$136:D$161)</f>
        <v>407.7</v>
      </c>
      <c r="D166">
        <f>SUMIF($A$136:$A$161,$A166,E$136:E$161)</f>
        <v>409.7</v>
      </c>
      <c r="E166">
        <f t="shared" ref="E166:BO166" si="5">SUMIF($A$136:$A$161,$A166,F$136:F$161)</f>
        <v>412.6</v>
      </c>
      <c r="F166">
        <f t="shared" si="5"/>
        <v>414.5</v>
      </c>
      <c r="G166">
        <f t="shared" si="5"/>
        <v>416.90000000000003</v>
      </c>
      <c r="H166">
        <f t="shared" si="5"/>
        <v>419.6</v>
      </c>
      <c r="I166">
        <f t="shared" si="5"/>
        <v>420.2</v>
      </c>
      <c r="J166">
        <f t="shared" si="5"/>
        <v>421.3</v>
      </c>
      <c r="K166">
        <f t="shared" si="5"/>
        <v>422</v>
      </c>
      <c r="L166">
        <f t="shared" si="5"/>
        <v>423.6</v>
      </c>
      <c r="M166">
        <f t="shared" si="5"/>
        <v>426</v>
      </c>
      <c r="N166">
        <f t="shared" si="5"/>
        <v>428.09999999999997</v>
      </c>
      <c r="O166">
        <f t="shared" si="5"/>
        <v>429.7</v>
      </c>
      <c r="P166">
        <f t="shared" si="5"/>
        <v>430.80000000000007</v>
      </c>
      <c r="Q166">
        <f t="shared" si="5"/>
        <v>432.20000000000005</v>
      </c>
      <c r="R166">
        <f t="shared" si="5"/>
        <v>433.29999999999995</v>
      </c>
      <c r="S166">
        <f t="shared" si="5"/>
        <v>434</v>
      </c>
      <c r="T166">
        <f t="shared" si="5"/>
        <v>433.8</v>
      </c>
      <c r="U166">
        <f t="shared" si="5"/>
        <v>434.3</v>
      </c>
      <c r="V166">
        <f t="shared" si="5"/>
        <v>433</v>
      </c>
      <c r="W166">
        <f t="shared" si="5"/>
        <v>433.9</v>
      </c>
      <c r="X166">
        <f t="shared" si="5"/>
        <v>434.5</v>
      </c>
      <c r="Y166">
        <f t="shared" si="5"/>
        <v>433.79999999999995</v>
      </c>
      <c r="Z166">
        <f t="shared" si="5"/>
        <v>436.1</v>
      </c>
      <c r="AA166">
        <f t="shared" si="5"/>
        <v>436.4</v>
      </c>
      <c r="AB166">
        <f t="shared" si="5"/>
        <v>437</v>
      </c>
      <c r="AC166">
        <f t="shared" si="5"/>
        <v>437.6</v>
      </c>
      <c r="AD166">
        <f t="shared" si="5"/>
        <v>437.69999999999993</v>
      </c>
      <c r="AE166">
        <f t="shared" si="5"/>
        <v>438.40000000000003</v>
      </c>
      <c r="AF166">
        <f t="shared" si="5"/>
        <v>439.5</v>
      </c>
      <c r="AG166">
        <f t="shared" si="5"/>
        <v>440.6</v>
      </c>
      <c r="AH166">
        <f t="shared" si="5"/>
        <v>441.2</v>
      </c>
      <c r="AI166">
        <f t="shared" si="5"/>
        <v>442</v>
      </c>
      <c r="AJ166">
        <f t="shared" si="5"/>
        <v>442.90000000000003</v>
      </c>
      <c r="AK166">
        <f t="shared" si="5"/>
        <v>442.03333333333336</v>
      </c>
      <c r="AL166">
        <f t="shared" si="5"/>
        <v>442.03333333333336</v>
      </c>
      <c r="AM166">
        <f t="shared" si="5"/>
        <v>448.29999999999995</v>
      </c>
      <c r="AN166">
        <f t="shared" si="5"/>
        <v>448.29999999999995</v>
      </c>
      <c r="AO166">
        <f t="shared" si="5"/>
        <v>448.2</v>
      </c>
      <c r="AP166">
        <f t="shared" si="5"/>
        <v>449.70000000000005</v>
      </c>
      <c r="AQ166">
        <f t="shared" si="5"/>
        <v>450.59999999999997</v>
      </c>
      <c r="AR166">
        <f t="shared" si="5"/>
        <v>452.00000000000006</v>
      </c>
      <c r="AS166">
        <f t="shared" si="5"/>
        <v>454</v>
      </c>
      <c r="AT166">
        <f t="shared" si="5"/>
        <v>455.8</v>
      </c>
      <c r="AU166">
        <f t="shared" si="5"/>
        <v>460.40000000000003</v>
      </c>
      <c r="AV166">
        <f t="shared" si="5"/>
        <v>462.1</v>
      </c>
      <c r="AW166">
        <f t="shared" si="5"/>
        <v>464.6</v>
      </c>
      <c r="AX166">
        <f t="shared" si="5"/>
        <v>474.29999999999995</v>
      </c>
      <c r="AY166">
        <f t="shared" si="5"/>
        <v>474.7</v>
      </c>
      <c r="AZ166">
        <f t="shared" si="5"/>
        <v>477.29999999999995</v>
      </c>
      <c r="BA166">
        <f t="shared" si="5"/>
        <v>483</v>
      </c>
      <c r="BB166">
        <f t="shared" si="5"/>
        <v>483.2</v>
      </c>
      <c r="BC166">
        <f t="shared" si="5"/>
        <v>486.3</v>
      </c>
      <c r="BD166">
        <f t="shared" si="5"/>
        <v>490.40000000000003</v>
      </c>
      <c r="BE166">
        <f t="shared" si="5"/>
        <v>494.2</v>
      </c>
      <c r="BF166">
        <f t="shared" si="5"/>
        <v>499.1</v>
      </c>
      <c r="BG166">
        <f t="shared" si="5"/>
        <v>502.80000000000007</v>
      </c>
      <c r="BH166">
        <f t="shared" si="5"/>
        <v>507.79999999999995</v>
      </c>
      <c r="BI166">
        <f t="shared" si="5"/>
        <v>513.20000000000005</v>
      </c>
      <c r="BJ166">
        <f t="shared" si="5"/>
        <v>518.6</v>
      </c>
      <c r="BK166">
        <f t="shared" si="5"/>
        <v>523</v>
      </c>
      <c r="BL166">
        <f t="shared" si="5"/>
        <v>526.90000000000009</v>
      </c>
      <c r="BM166">
        <f t="shared" si="5"/>
        <v>530.70000000000005</v>
      </c>
      <c r="BN166">
        <f t="shared" si="5"/>
        <v>535.1</v>
      </c>
      <c r="BO166">
        <f t="shared" si="5"/>
        <v>538.20000000000005</v>
      </c>
      <c r="BP166">
        <f t="shared" ref="BP166:BV166" si="6">SUMIF($A$136:$A$161,$A166,BQ$136:BQ$161)</f>
        <v>541.4</v>
      </c>
      <c r="BQ166">
        <f t="shared" si="6"/>
        <v>544</v>
      </c>
      <c r="BR166">
        <f t="shared" si="6"/>
        <v>546.29999999999995</v>
      </c>
      <c r="BS166">
        <f t="shared" si="6"/>
        <v>550</v>
      </c>
      <c r="BT166">
        <f t="shared" si="6"/>
        <v>549.9</v>
      </c>
      <c r="BU166">
        <f t="shared" si="6"/>
        <v>551.79999999999995</v>
      </c>
      <c r="BV166">
        <f t="shared" si="6"/>
        <v>553.20000000000005</v>
      </c>
    </row>
    <row r="167" spans="1:75" x14ac:dyDescent="0.3">
      <c r="A167" s="21" t="s">
        <v>20</v>
      </c>
      <c r="B167">
        <f t="shared" si="4"/>
        <v>263</v>
      </c>
      <c r="C167">
        <f>SUMIF($A$136:$A$161,$A167,D$136:D$161)</f>
        <v>262.60000000000002</v>
      </c>
      <c r="D167">
        <f>SUMIF($A$136:$A$161,$A167,E$136:E$161)</f>
        <v>264.5</v>
      </c>
      <c r="E167">
        <f t="shared" ref="E167:BO167" si="7">SUMIF($A$136:$A$161,$A167,F$136:F$161)</f>
        <v>267.20000000000005</v>
      </c>
      <c r="F167">
        <f t="shared" si="7"/>
        <v>269</v>
      </c>
      <c r="G167">
        <f t="shared" si="7"/>
        <v>270.89999999999998</v>
      </c>
      <c r="H167">
        <f t="shared" si="7"/>
        <v>273</v>
      </c>
      <c r="I167">
        <f t="shared" si="7"/>
        <v>273.79999999999995</v>
      </c>
      <c r="J167">
        <f t="shared" si="7"/>
        <v>275.3</v>
      </c>
      <c r="K167">
        <f t="shared" si="7"/>
        <v>276.5</v>
      </c>
      <c r="L167">
        <f t="shared" si="7"/>
        <v>277.60000000000002</v>
      </c>
      <c r="M167">
        <f t="shared" si="7"/>
        <v>279.5</v>
      </c>
      <c r="N167">
        <f t="shared" si="7"/>
        <v>280.60000000000002</v>
      </c>
      <c r="O167">
        <f t="shared" si="7"/>
        <v>280.39999999999998</v>
      </c>
      <c r="P167">
        <f t="shared" si="7"/>
        <v>282.2</v>
      </c>
      <c r="Q167">
        <f t="shared" si="7"/>
        <v>284</v>
      </c>
      <c r="R167">
        <f t="shared" si="7"/>
        <v>285</v>
      </c>
      <c r="S167">
        <f t="shared" si="7"/>
        <v>289.10000000000002</v>
      </c>
      <c r="T167">
        <f t="shared" si="7"/>
        <v>289.10000000000002</v>
      </c>
      <c r="U167">
        <f t="shared" si="7"/>
        <v>289.7</v>
      </c>
      <c r="V167">
        <f t="shared" si="7"/>
        <v>291.29999999999995</v>
      </c>
      <c r="W167">
        <f t="shared" si="7"/>
        <v>292.2</v>
      </c>
      <c r="X167">
        <f t="shared" si="7"/>
        <v>292.8</v>
      </c>
      <c r="Y167">
        <f t="shared" si="7"/>
        <v>292.10000000000002</v>
      </c>
      <c r="Z167">
        <f t="shared" si="7"/>
        <v>293.79999999999995</v>
      </c>
      <c r="AA167">
        <f t="shared" si="7"/>
        <v>293.20000000000005</v>
      </c>
      <c r="AB167">
        <f t="shared" si="7"/>
        <v>294.79999999999995</v>
      </c>
      <c r="AC167">
        <f t="shared" si="7"/>
        <v>296.10000000000002</v>
      </c>
      <c r="AD167">
        <f t="shared" si="7"/>
        <v>296.79999999999995</v>
      </c>
      <c r="AE167">
        <f t="shared" si="7"/>
        <v>298</v>
      </c>
      <c r="AF167">
        <f t="shared" si="7"/>
        <v>298.8</v>
      </c>
      <c r="AG167">
        <f t="shared" si="7"/>
        <v>298.60000000000002</v>
      </c>
      <c r="AH167">
        <f t="shared" si="7"/>
        <v>300.10000000000002</v>
      </c>
      <c r="AI167">
        <f t="shared" si="7"/>
        <v>301.20000000000005</v>
      </c>
      <c r="AJ167">
        <f t="shared" si="7"/>
        <v>300.89999999999998</v>
      </c>
      <c r="AK167">
        <f t="shared" si="7"/>
        <v>301.93333333333334</v>
      </c>
      <c r="AL167">
        <f t="shared" si="7"/>
        <v>301.03333333333336</v>
      </c>
      <c r="AM167">
        <f t="shared" si="7"/>
        <v>301.10000000000002</v>
      </c>
      <c r="AN167">
        <f t="shared" si="7"/>
        <v>301.10000000000002</v>
      </c>
      <c r="AO167">
        <f t="shared" si="7"/>
        <v>303.89999999999998</v>
      </c>
      <c r="AP167">
        <f t="shared" si="7"/>
        <v>305</v>
      </c>
      <c r="AQ167">
        <f t="shared" si="7"/>
        <v>305.2</v>
      </c>
      <c r="AR167">
        <f t="shared" si="7"/>
        <v>307.2</v>
      </c>
      <c r="AS167">
        <f t="shared" si="7"/>
        <v>308.10000000000002</v>
      </c>
      <c r="AT167">
        <f t="shared" si="7"/>
        <v>307.7</v>
      </c>
      <c r="AU167">
        <f t="shared" si="7"/>
        <v>310.70000000000005</v>
      </c>
      <c r="AV167">
        <f t="shared" si="7"/>
        <v>311.10000000000002</v>
      </c>
      <c r="AW167">
        <f t="shared" si="7"/>
        <v>313.20000000000005</v>
      </c>
      <c r="AX167">
        <f t="shared" si="7"/>
        <v>316.29999999999995</v>
      </c>
      <c r="AY167">
        <f t="shared" si="7"/>
        <v>315.3</v>
      </c>
      <c r="AZ167">
        <f t="shared" si="7"/>
        <v>317.3</v>
      </c>
      <c r="BA167">
        <f t="shared" si="7"/>
        <v>319.60000000000002</v>
      </c>
      <c r="BB167">
        <f t="shared" si="7"/>
        <v>319.60000000000002</v>
      </c>
      <c r="BC167">
        <f t="shared" si="7"/>
        <v>322</v>
      </c>
      <c r="BD167">
        <f t="shared" si="7"/>
        <v>323.5</v>
      </c>
      <c r="BE167">
        <f t="shared" si="7"/>
        <v>323.60000000000002</v>
      </c>
      <c r="BF167">
        <f t="shared" si="7"/>
        <v>325.60000000000002</v>
      </c>
      <c r="BG167">
        <f t="shared" si="7"/>
        <v>327.3</v>
      </c>
      <c r="BH167">
        <f t="shared" si="7"/>
        <v>328.1</v>
      </c>
      <c r="BI167">
        <f t="shared" si="7"/>
        <v>331</v>
      </c>
      <c r="BJ167">
        <f t="shared" si="7"/>
        <v>332.7</v>
      </c>
      <c r="BK167">
        <f t="shared" si="7"/>
        <v>333.20000000000005</v>
      </c>
      <c r="BL167">
        <f t="shared" si="7"/>
        <v>335.20000000000005</v>
      </c>
      <c r="BM167">
        <f t="shared" si="7"/>
        <v>337.5</v>
      </c>
      <c r="BN167">
        <f t="shared" si="7"/>
        <v>339</v>
      </c>
      <c r="BO167">
        <f t="shared" si="7"/>
        <v>341.6</v>
      </c>
      <c r="BP167">
        <f t="shared" ref="BP167:BV167" si="8">SUMIF($A$136:$A$161,$A167,BQ$136:BQ$161)</f>
        <v>343.20000000000005</v>
      </c>
      <c r="BQ167">
        <f t="shared" si="8"/>
        <v>342.79999999999995</v>
      </c>
      <c r="BR167">
        <f t="shared" si="8"/>
        <v>345</v>
      </c>
      <c r="BS167">
        <f t="shared" si="8"/>
        <v>347.7</v>
      </c>
      <c r="BT167">
        <f t="shared" si="8"/>
        <v>347.7</v>
      </c>
      <c r="BU167">
        <f t="shared" si="8"/>
        <v>349.79999999999995</v>
      </c>
      <c r="BV167">
        <f t="shared" si="8"/>
        <v>350.79999999999995</v>
      </c>
    </row>
    <row r="168" spans="1:75" x14ac:dyDescent="0.3">
      <c r="A168" s="21" t="s">
        <v>108</v>
      </c>
      <c r="B168">
        <f t="shared" si="4"/>
        <v>129.4</v>
      </c>
      <c r="C168">
        <f>SUMIF($A$136:$A$161,$A168,D$136:D$161)</f>
        <v>128.80000000000001</v>
      </c>
      <c r="D168">
        <f>SUMIF($A$136:$A$161,$A168,E$136:E$161)</f>
        <v>129.4</v>
      </c>
      <c r="E168">
        <f t="shared" ref="E168:BO168" si="9">SUMIF($A$136:$A$161,$A168,F$136:F$161)</f>
        <v>129.80000000000001</v>
      </c>
      <c r="F168">
        <f t="shared" si="9"/>
        <v>131</v>
      </c>
      <c r="G168">
        <f t="shared" si="9"/>
        <v>132.19999999999999</v>
      </c>
      <c r="H168">
        <f t="shared" si="9"/>
        <v>135.30000000000001</v>
      </c>
      <c r="I168">
        <f t="shared" si="9"/>
        <v>136.6</v>
      </c>
      <c r="J168">
        <f t="shared" si="9"/>
        <v>136.6</v>
      </c>
      <c r="K168">
        <f t="shared" si="9"/>
        <v>136.69999999999999</v>
      </c>
      <c r="L168">
        <f t="shared" si="9"/>
        <v>136.5</v>
      </c>
      <c r="M168">
        <f t="shared" si="9"/>
        <v>136.5</v>
      </c>
      <c r="N168">
        <f t="shared" si="9"/>
        <v>136.9</v>
      </c>
      <c r="O168">
        <f t="shared" si="9"/>
        <v>138.1</v>
      </c>
      <c r="P168">
        <f t="shared" si="9"/>
        <v>139.69999999999999</v>
      </c>
      <c r="Q168">
        <f t="shared" si="9"/>
        <v>140.9</v>
      </c>
      <c r="R168">
        <f t="shared" si="9"/>
        <v>142.30000000000001</v>
      </c>
      <c r="S168">
        <f t="shared" si="9"/>
        <v>145.30000000000001</v>
      </c>
      <c r="T168">
        <f t="shared" si="9"/>
        <v>145.1</v>
      </c>
      <c r="U168">
        <f t="shared" si="9"/>
        <v>142.69999999999999</v>
      </c>
      <c r="V168">
        <f t="shared" si="9"/>
        <v>139.5</v>
      </c>
      <c r="W168">
        <f t="shared" si="9"/>
        <v>138.4</v>
      </c>
      <c r="X168">
        <f t="shared" si="9"/>
        <v>139.69999999999999</v>
      </c>
      <c r="Y168">
        <f t="shared" si="9"/>
        <v>139.19999999999999</v>
      </c>
      <c r="Z168">
        <f t="shared" si="9"/>
        <v>140.30000000000001</v>
      </c>
      <c r="AA168">
        <f t="shared" si="9"/>
        <v>141.19999999999999</v>
      </c>
      <c r="AB168">
        <f t="shared" si="9"/>
        <v>139.30000000000001</v>
      </c>
      <c r="AC168">
        <f t="shared" si="9"/>
        <v>138.5</v>
      </c>
      <c r="AD168">
        <f t="shared" si="9"/>
        <v>139.19999999999999</v>
      </c>
      <c r="AE168">
        <f t="shared" si="9"/>
        <v>140.6</v>
      </c>
      <c r="AF168">
        <f t="shared" si="9"/>
        <v>142.30000000000001</v>
      </c>
      <c r="AG168">
        <f t="shared" si="9"/>
        <v>143.69999999999999</v>
      </c>
      <c r="AH168">
        <f t="shared" si="9"/>
        <v>144.6</v>
      </c>
      <c r="AI168">
        <f t="shared" si="9"/>
        <v>147.19999999999999</v>
      </c>
      <c r="AJ168">
        <f t="shared" si="9"/>
        <v>148.9</v>
      </c>
      <c r="AK168">
        <f t="shared" si="9"/>
        <v>144.1</v>
      </c>
      <c r="AL168">
        <f t="shared" si="9"/>
        <v>146.19999999999999</v>
      </c>
      <c r="AM168">
        <f t="shared" si="9"/>
        <v>141.9</v>
      </c>
      <c r="AN168">
        <f t="shared" si="9"/>
        <v>141.9</v>
      </c>
      <c r="AO168">
        <f t="shared" si="9"/>
        <v>143</v>
      </c>
      <c r="AP168">
        <f t="shared" si="9"/>
        <v>142.9</v>
      </c>
      <c r="AQ168">
        <f t="shared" si="9"/>
        <v>143.1</v>
      </c>
      <c r="AR168">
        <f t="shared" si="9"/>
        <v>143.6</v>
      </c>
      <c r="AS168">
        <f t="shared" si="9"/>
        <v>144.6</v>
      </c>
      <c r="AT168">
        <f t="shared" si="9"/>
        <v>147.9</v>
      </c>
      <c r="AU168">
        <f t="shared" si="9"/>
        <v>152.4</v>
      </c>
      <c r="AV168">
        <f t="shared" si="9"/>
        <v>155.5</v>
      </c>
      <c r="AW168">
        <f t="shared" si="9"/>
        <v>155.6</v>
      </c>
      <c r="AX168">
        <f t="shared" si="9"/>
        <v>159.4</v>
      </c>
      <c r="AY168">
        <f t="shared" si="9"/>
        <v>159.80000000000001</v>
      </c>
      <c r="AZ168">
        <f t="shared" si="9"/>
        <v>160.69999999999999</v>
      </c>
      <c r="BA168">
        <f t="shared" si="9"/>
        <v>162.6</v>
      </c>
      <c r="BB168">
        <f t="shared" si="9"/>
        <v>162.6</v>
      </c>
      <c r="BC168">
        <f t="shared" si="9"/>
        <v>164.2</v>
      </c>
      <c r="BD168">
        <f t="shared" si="9"/>
        <v>163.9</v>
      </c>
      <c r="BE168">
        <f t="shared" si="9"/>
        <v>164.1</v>
      </c>
      <c r="BF168">
        <f t="shared" si="9"/>
        <v>164.2</v>
      </c>
      <c r="BG168">
        <f t="shared" si="9"/>
        <v>165.7</v>
      </c>
      <c r="BH168">
        <f t="shared" si="9"/>
        <v>167.2</v>
      </c>
      <c r="BI168">
        <f t="shared" si="9"/>
        <v>172.2</v>
      </c>
      <c r="BJ168">
        <f t="shared" si="9"/>
        <v>174.6</v>
      </c>
      <c r="BK168">
        <f t="shared" si="9"/>
        <v>176</v>
      </c>
      <c r="BL168">
        <f t="shared" si="9"/>
        <v>179.6</v>
      </c>
      <c r="BM168">
        <f t="shared" si="9"/>
        <v>178.8</v>
      </c>
      <c r="BN168">
        <f t="shared" si="9"/>
        <v>179.5</v>
      </c>
      <c r="BO168">
        <f t="shared" si="9"/>
        <v>180.5</v>
      </c>
      <c r="BP168">
        <f t="shared" ref="BP168:BV168" si="10">SUMIF($A$136:$A$161,$A168,BQ$136:BQ$161)</f>
        <v>181.3</v>
      </c>
      <c r="BQ168">
        <f t="shared" si="10"/>
        <v>182</v>
      </c>
      <c r="BR168">
        <f t="shared" si="10"/>
        <v>182</v>
      </c>
      <c r="BS168">
        <f t="shared" si="10"/>
        <v>182.1</v>
      </c>
      <c r="BT168">
        <f t="shared" si="10"/>
        <v>181.9</v>
      </c>
      <c r="BU168">
        <f t="shared" si="10"/>
        <v>181.7</v>
      </c>
      <c r="BV168">
        <f t="shared" si="10"/>
        <v>182.8</v>
      </c>
    </row>
    <row r="169" spans="1:75" x14ac:dyDescent="0.3">
      <c r="A169" s="21" t="s">
        <v>111</v>
      </c>
      <c r="B169">
        <f t="shared" si="4"/>
        <v>251.4</v>
      </c>
      <c r="C169">
        <f>SUMIF($A$136:$A$161,$A169,D$136:D$161)</f>
        <v>251.9</v>
      </c>
      <c r="D169">
        <f>SUMIF($A$136:$A$161,$A169,E$136:E$161)</f>
        <v>253</v>
      </c>
      <c r="E169">
        <f t="shared" ref="E169:BO169" si="11">SUMIF($A$136:$A$161,$A169,F$136:F$161)</f>
        <v>254.7</v>
      </c>
      <c r="F169">
        <f t="shared" si="11"/>
        <v>256.3</v>
      </c>
      <c r="G169">
        <f t="shared" si="11"/>
        <v>257.5</v>
      </c>
      <c r="H169">
        <f t="shared" si="11"/>
        <v>259.39999999999998</v>
      </c>
      <c r="I169">
        <f t="shared" si="11"/>
        <v>259.60000000000002</v>
      </c>
      <c r="J169">
        <f t="shared" si="11"/>
        <v>260.60000000000002</v>
      </c>
      <c r="K169">
        <f t="shared" si="11"/>
        <v>261.5</v>
      </c>
      <c r="L169">
        <f t="shared" si="11"/>
        <v>262.5</v>
      </c>
      <c r="M169">
        <f t="shared" si="11"/>
        <v>264.39999999999998</v>
      </c>
      <c r="N169">
        <f t="shared" si="11"/>
        <v>265.89999999999998</v>
      </c>
      <c r="O169">
        <f t="shared" si="11"/>
        <v>266.29999999999995</v>
      </c>
      <c r="P169">
        <f t="shared" si="11"/>
        <v>267.10000000000002</v>
      </c>
      <c r="Q169">
        <f t="shared" si="11"/>
        <v>267.79999999999995</v>
      </c>
      <c r="R169">
        <f t="shared" si="11"/>
        <v>269.3</v>
      </c>
      <c r="S169">
        <f t="shared" si="11"/>
        <v>274.10000000000002</v>
      </c>
      <c r="T169">
        <f t="shared" si="11"/>
        <v>274.10000000000002</v>
      </c>
      <c r="U169">
        <f t="shared" si="11"/>
        <v>277.10000000000002</v>
      </c>
      <c r="V169">
        <f t="shared" si="11"/>
        <v>277.89999999999998</v>
      </c>
      <c r="W169">
        <f t="shared" si="11"/>
        <v>279.7</v>
      </c>
      <c r="X169">
        <f t="shared" si="11"/>
        <v>279.60000000000002</v>
      </c>
      <c r="Y169">
        <f t="shared" si="11"/>
        <v>279.06666666666661</v>
      </c>
      <c r="Z169">
        <f t="shared" si="11"/>
        <v>280.3</v>
      </c>
      <c r="AA169">
        <f t="shared" si="11"/>
        <v>281.70000000000005</v>
      </c>
      <c r="AB169">
        <f t="shared" si="11"/>
        <v>283.60000000000002</v>
      </c>
      <c r="AC169">
        <f t="shared" si="11"/>
        <v>286.89999999999998</v>
      </c>
      <c r="AD169">
        <f t="shared" si="11"/>
        <v>288.7</v>
      </c>
      <c r="AE169">
        <f t="shared" si="11"/>
        <v>289.39999999999998</v>
      </c>
      <c r="AF169">
        <f t="shared" si="11"/>
        <v>290.20000000000005</v>
      </c>
      <c r="AG169">
        <f t="shared" si="11"/>
        <v>290.8</v>
      </c>
      <c r="AH169">
        <f t="shared" si="11"/>
        <v>293.5</v>
      </c>
      <c r="AI169">
        <f t="shared" si="11"/>
        <v>295.10000000000002</v>
      </c>
      <c r="AJ169">
        <f t="shared" si="11"/>
        <v>297.5</v>
      </c>
      <c r="AK169">
        <f t="shared" si="11"/>
        <v>294.33333333333337</v>
      </c>
      <c r="AL169">
        <f t="shared" si="11"/>
        <v>295.10833333333335</v>
      </c>
      <c r="AM169">
        <f t="shared" si="11"/>
        <v>306</v>
      </c>
      <c r="AN169">
        <f t="shared" si="11"/>
        <v>306</v>
      </c>
      <c r="AO169">
        <f t="shared" si="11"/>
        <v>309.3</v>
      </c>
      <c r="AP169">
        <f t="shared" si="11"/>
        <v>314</v>
      </c>
      <c r="AQ169">
        <f t="shared" si="11"/>
        <v>313.3</v>
      </c>
      <c r="AR169">
        <f t="shared" si="11"/>
        <v>314.10000000000002</v>
      </c>
      <c r="AS169">
        <f t="shared" si="11"/>
        <v>315.39999999999998</v>
      </c>
      <c r="AT169">
        <f t="shared" si="11"/>
        <v>316.10000000000002</v>
      </c>
      <c r="AU169">
        <f t="shared" si="11"/>
        <v>317.10000000000002</v>
      </c>
      <c r="AV169">
        <f t="shared" si="11"/>
        <v>315.5</v>
      </c>
      <c r="AW169">
        <f t="shared" si="11"/>
        <v>317.70000000000005</v>
      </c>
      <c r="AX169">
        <f t="shared" si="11"/>
        <v>324.39999999999998</v>
      </c>
      <c r="AY169">
        <f t="shared" si="11"/>
        <v>325.10000000000002</v>
      </c>
      <c r="AZ169">
        <f t="shared" si="11"/>
        <v>327.10000000000002</v>
      </c>
      <c r="BA169">
        <f t="shared" si="11"/>
        <v>328.4</v>
      </c>
      <c r="BB169">
        <f t="shared" si="11"/>
        <v>328.4</v>
      </c>
      <c r="BC169">
        <f t="shared" si="11"/>
        <v>329.9</v>
      </c>
      <c r="BD169">
        <f t="shared" si="11"/>
        <v>332.1</v>
      </c>
      <c r="BE169">
        <f t="shared" si="11"/>
        <v>333.2</v>
      </c>
      <c r="BF169">
        <f t="shared" si="11"/>
        <v>334.4</v>
      </c>
      <c r="BG169">
        <f t="shared" si="11"/>
        <v>336.6</v>
      </c>
      <c r="BH169">
        <f t="shared" si="11"/>
        <v>340.2</v>
      </c>
      <c r="BI169">
        <f t="shared" si="11"/>
        <v>342.8</v>
      </c>
      <c r="BJ169">
        <f t="shared" si="11"/>
        <v>343.20000000000005</v>
      </c>
      <c r="BK169">
        <f t="shared" si="11"/>
        <v>344.8</v>
      </c>
      <c r="BL169">
        <f t="shared" si="11"/>
        <v>345.79999999999995</v>
      </c>
      <c r="BM169">
        <f t="shared" si="11"/>
        <v>348</v>
      </c>
      <c r="BN169">
        <f t="shared" si="11"/>
        <v>348.70000000000005</v>
      </c>
      <c r="BO169">
        <f t="shared" si="11"/>
        <v>350.79999999999995</v>
      </c>
      <c r="BP169">
        <f t="shared" ref="BP169:BV169" si="12">SUMIF($A$136:$A$161,$A169,BQ$136:BQ$161)</f>
        <v>353.4</v>
      </c>
      <c r="BQ169">
        <f t="shared" si="12"/>
        <v>356.9</v>
      </c>
      <c r="BR169">
        <f t="shared" si="12"/>
        <v>360.9</v>
      </c>
      <c r="BS169">
        <f t="shared" si="12"/>
        <v>365.4</v>
      </c>
      <c r="BT169">
        <f t="shared" si="12"/>
        <v>365.4</v>
      </c>
      <c r="BU169">
        <f t="shared" si="12"/>
        <v>369</v>
      </c>
      <c r="BV169">
        <f t="shared" si="12"/>
        <v>370.9</v>
      </c>
    </row>
    <row r="170" spans="1:75" x14ac:dyDescent="0.3">
      <c r="A170" s="21" t="s">
        <v>110</v>
      </c>
      <c r="B170">
        <f t="shared" si="4"/>
        <v>116.7</v>
      </c>
      <c r="C170">
        <f>SUMIF($A$136:$A$161,$A170,D$136:D$161)</f>
        <v>116.5</v>
      </c>
      <c r="D170">
        <f>SUMIF($A$136:$A$161,$A170,E$136:E$161)</f>
        <v>116</v>
      </c>
      <c r="E170">
        <f t="shared" ref="E170:BO170" si="13">SUMIF($A$136:$A$161,$A170,F$136:F$161)</f>
        <v>117.3</v>
      </c>
      <c r="F170">
        <f t="shared" si="13"/>
        <v>118.3</v>
      </c>
      <c r="G170">
        <f t="shared" si="13"/>
        <v>117.8</v>
      </c>
      <c r="H170">
        <f t="shared" si="13"/>
        <v>118.3</v>
      </c>
      <c r="I170">
        <f t="shared" si="13"/>
        <v>118.5</v>
      </c>
      <c r="J170">
        <f t="shared" si="13"/>
        <v>119.3</v>
      </c>
      <c r="K170">
        <f t="shared" si="13"/>
        <v>120.2</v>
      </c>
      <c r="L170">
        <f t="shared" si="13"/>
        <v>121</v>
      </c>
      <c r="M170">
        <f t="shared" si="13"/>
        <v>121.9</v>
      </c>
      <c r="N170">
        <f t="shared" si="13"/>
        <v>122.9</v>
      </c>
      <c r="O170">
        <f t="shared" si="13"/>
        <v>123.7</v>
      </c>
      <c r="P170">
        <f t="shared" si="13"/>
        <v>123.6</v>
      </c>
      <c r="Q170">
        <f t="shared" si="13"/>
        <v>124.3</v>
      </c>
      <c r="R170">
        <f t="shared" si="13"/>
        <v>126</v>
      </c>
      <c r="S170">
        <f t="shared" si="13"/>
        <v>125.5</v>
      </c>
      <c r="T170">
        <f t="shared" si="13"/>
        <v>125.5</v>
      </c>
      <c r="U170">
        <f t="shared" si="13"/>
        <v>123.6</v>
      </c>
      <c r="V170">
        <f t="shared" si="13"/>
        <v>123.3</v>
      </c>
      <c r="W170">
        <f t="shared" si="13"/>
        <v>123.9</v>
      </c>
      <c r="X170">
        <f t="shared" si="13"/>
        <v>124.6</v>
      </c>
      <c r="Y170">
        <f t="shared" si="13"/>
        <v>123.93333333333332</v>
      </c>
      <c r="Z170">
        <f t="shared" si="13"/>
        <v>124.9</v>
      </c>
      <c r="AA170">
        <f t="shared" si="13"/>
        <v>124.6</v>
      </c>
      <c r="AB170">
        <f t="shared" si="13"/>
        <v>125.6</v>
      </c>
      <c r="AC170">
        <f t="shared" si="13"/>
        <v>125.8</v>
      </c>
      <c r="AD170">
        <f t="shared" si="13"/>
        <v>126.1</v>
      </c>
      <c r="AE170">
        <f t="shared" si="13"/>
        <v>126.3</v>
      </c>
      <c r="AF170">
        <f t="shared" si="13"/>
        <v>126.6</v>
      </c>
      <c r="AG170">
        <f t="shared" si="13"/>
        <v>129.80000000000001</v>
      </c>
      <c r="AH170">
        <f t="shared" si="13"/>
        <v>130.9</v>
      </c>
      <c r="AI170">
        <f t="shared" si="13"/>
        <v>130.30000000000001</v>
      </c>
      <c r="AJ170">
        <f t="shared" si="13"/>
        <v>129.9</v>
      </c>
      <c r="AK170">
        <f t="shared" si="13"/>
        <v>130.36666666666667</v>
      </c>
      <c r="AL170">
        <f t="shared" si="13"/>
        <v>130.36666666666667</v>
      </c>
      <c r="AM170">
        <f t="shared" si="13"/>
        <v>135</v>
      </c>
      <c r="AN170">
        <f t="shared" si="13"/>
        <v>135</v>
      </c>
      <c r="AO170">
        <f t="shared" si="13"/>
        <v>138.5</v>
      </c>
      <c r="AP170">
        <f t="shared" si="13"/>
        <v>139.6</v>
      </c>
      <c r="AQ170">
        <f t="shared" si="13"/>
        <v>140.6</v>
      </c>
      <c r="AR170">
        <f t="shared" si="13"/>
        <v>140.4</v>
      </c>
      <c r="AS170">
        <f t="shared" si="13"/>
        <v>140.69999999999999</v>
      </c>
      <c r="AT170">
        <f t="shared" si="13"/>
        <v>141.9</v>
      </c>
      <c r="AU170">
        <f t="shared" si="13"/>
        <v>145.1</v>
      </c>
      <c r="AV170">
        <f t="shared" si="13"/>
        <v>146.19999999999999</v>
      </c>
      <c r="AW170">
        <f t="shared" si="13"/>
        <v>146.6</v>
      </c>
      <c r="AX170">
        <f t="shared" si="13"/>
        <v>148.9</v>
      </c>
      <c r="AY170">
        <f t="shared" si="13"/>
        <v>150.69999999999999</v>
      </c>
      <c r="AZ170">
        <f t="shared" si="13"/>
        <v>153.1</v>
      </c>
      <c r="BA170">
        <f t="shared" si="13"/>
        <v>154</v>
      </c>
      <c r="BB170">
        <f t="shared" si="13"/>
        <v>154</v>
      </c>
      <c r="BC170">
        <f t="shared" si="13"/>
        <v>155.69999999999999</v>
      </c>
      <c r="BD170">
        <f t="shared" si="13"/>
        <v>154.80000000000001</v>
      </c>
      <c r="BE170">
        <f t="shared" si="13"/>
        <v>155.69999999999999</v>
      </c>
      <c r="BF170">
        <f t="shared" si="13"/>
        <v>156.5</v>
      </c>
      <c r="BG170">
        <f t="shared" si="13"/>
        <v>156.9</v>
      </c>
      <c r="BH170">
        <f t="shared" si="13"/>
        <v>157.9</v>
      </c>
      <c r="BI170">
        <f t="shared" si="13"/>
        <v>162.6</v>
      </c>
      <c r="BJ170">
        <f t="shared" si="13"/>
        <v>163</v>
      </c>
      <c r="BK170">
        <f t="shared" si="13"/>
        <v>161.1</v>
      </c>
      <c r="BL170">
        <f t="shared" si="13"/>
        <v>161.6</v>
      </c>
      <c r="BM170">
        <f t="shared" si="13"/>
        <v>161.9</v>
      </c>
      <c r="BN170">
        <f t="shared" si="13"/>
        <v>162.30000000000001</v>
      </c>
      <c r="BO170">
        <f t="shared" si="13"/>
        <v>162.9</v>
      </c>
      <c r="BP170">
        <f t="shared" ref="BP170:BV170" si="14">SUMIF($A$136:$A$161,$A170,BQ$136:BQ$161)</f>
        <v>163</v>
      </c>
      <c r="BQ170">
        <f t="shared" si="14"/>
        <v>163.4</v>
      </c>
      <c r="BR170">
        <f t="shared" si="14"/>
        <v>163.6</v>
      </c>
      <c r="BS170">
        <f t="shared" si="14"/>
        <v>164.2</v>
      </c>
      <c r="BT170">
        <f t="shared" si="14"/>
        <v>164.2</v>
      </c>
      <c r="BU170">
        <f t="shared" si="14"/>
        <v>164.5</v>
      </c>
      <c r="BV170">
        <f t="shared" si="14"/>
        <v>164.8</v>
      </c>
    </row>
    <row r="171" spans="1:75" x14ac:dyDescent="0.3">
      <c r="A171" s="3" t="s">
        <v>113</v>
      </c>
      <c r="B171">
        <f t="shared" si="4"/>
        <v>125.7</v>
      </c>
      <c r="C171">
        <f>SUMIF($A$136:$A$161,$A171,D$136:D$161)</f>
        <v>125.9</v>
      </c>
      <c r="D171">
        <f>SUMIF($A$136:$A$161,$A171,E$136:E$161)</f>
        <v>126.6</v>
      </c>
      <c r="E171">
        <f t="shared" ref="E171:BO171" si="15">SUMIF($A$136:$A$161,$A171,F$136:F$161)</f>
        <v>127.3</v>
      </c>
      <c r="F171">
        <f t="shared" si="15"/>
        <v>127.9</v>
      </c>
      <c r="G171">
        <f t="shared" si="15"/>
        <v>128.4</v>
      </c>
      <c r="H171">
        <f t="shared" si="15"/>
        <v>128.9</v>
      </c>
      <c r="I171">
        <f t="shared" si="15"/>
        <v>129</v>
      </c>
      <c r="J171">
        <f t="shared" si="15"/>
        <v>129.69999999999999</v>
      </c>
      <c r="K171">
        <f t="shared" si="15"/>
        <v>129.9</v>
      </c>
      <c r="L171">
        <f t="shared" si="15"/>
        <v>130.4</v>
      </c>
      <c r="M171">
        <f t="shared" si="15"/>
        <v>131.30000000000001</v>
      </c>
      <c r="N171">
        <f t="shared" si="15"/>
        <v>131.80000000000001</v>
      </c>
      <c r="O171">
        <f t="shared" si="15"/>
        <v>132.6</v>
      </c>
      <c r="P171">
        <f t="shared" si="15"/>
        <v>133.1</v>
      </c>
      <c r="Q171">
        <f t="shared" si="15"/>
        <v>133.6</v>
      </c>
      <c r="R171">
        <f t="shared" si="15"/>
        <v>134.5</v>
      </c>
      <c r="S171">
        <f t="shared" si="15"/>
        <v>136.5</v>
      </c>
      <c r="T171">
        <f t="shared" si="15"/>
        <v>136.5</v>
      </c>
      <c r="U171">
        <f t="shared" si="15"/>
        <v>136.80000000000001</v>
      </c>
      <c r="V171">
        <f t="shared" si="15"/>
        <v>136.69999999999999</v>
      </c>
      <c r="W171">
        <f t="shared" si="15"/>
        <v>137.1</v>
      </c>
      <c r="X171">
        <f t="shared" si="15"/>
        <v>137.69999999999999</v>
      </c>
      <c r="Y171">
        <f t="shared" si="15"/>
        <v>137.16666666666666</v>
      </c>
      <c r="Z171">
        <f t="shared" si="15"/>
        <v>139.19999999999999</v>
      </c>
      <c r="AA171">
        <f t="shared" si="15"/>
        <v>139.6</v>
      </c>
      <c r="AB171">
        <f t="shared" si="15"/>
        <v>140.5</v>
      </c>
      <c r="AC171">
        <f t="shared" si="15"/>
        <v>140.9</v>
      </c>
      <c r="AD171">
        <f t="shared" si="15"/>
        <v>141.30000000000001</v>
      </c>
      <c r="AE171">
        <f t="shared" si="15"/>
        <v>141.69999999999999</v>
      </c>
      <c r="AF171">
        <f t="shared" si="15"/>
        <v>142.1</v>
      </c>
      <c r="AG171">
        <f t="shared" si="15"/>
        <v>142.30000000000001</v>
      </c>
      <c r="AH171">
        <f t="shared" si="15"/>
        <v>142.80000000000001</v>
      </c>
      <c r="AI171">
        <f t="shared" si="15"/>
        <v>143.19999999999999</v>
      </c>
      <c r="AJ171">
        <f t="shared" si="15"/>
        <v>143.69999999999999</v>
      </c>
      <c r="AK171">
        <f t="shared" si="15"/>
        <v>143.23333333333332</v>
      </c>
      <c r="AL171">
        <f t="shared" si="15"/>
        <v>143.23333333333332</v>
      </c>
      <c r="AM171">
        <f t="shared" si="15"/>
        <v>148.30000000000001</v>
      </c>
      <c r="AN171">
        <f t="shared" si="15"/>
        <v>148.30000000000001</v>
      </c>
      <c r="AO171">
        <f t="shared" si="15"/>
        <v>146</v>
      </c>
      <c r="AP171">
        <f t="shared" si="15"/>
        <v>146.6</v>
      </c>
      <c r="AQ171">
        <f t="shared" si="15"/>
        <v>146.5</v>
      </c>
      <c r="AR171">
        <f t="shared" si="15"/>
        <v>148.4</v>
      </c>
      <c r="AS171">
        <f t="shared" si="15"/>
        <v>148.5</v>
      </c>
      <c r="AT171">
        <f t="shared" si="15"/>
        <v>149.6</v>
      </c>
      <c r="AU171">
        <f t="shared" si="15"/>
        <v>151.5</v>
      </c>
      <c r="AV171">
        <f t="shared" si="15"/>
        <v>152.6</v>
      </c>
      <c r="AW171">
        <f t="shared" si="15"/>
        <v>153.19999999999999</v>
      </c>
      <c r="AX171">
        <f t="shared" si="15"/>
        <v>155.80000000000001</v>
      </c>
      <c r="AY171">
        <f t="shared" si="15"/>
        <v>154.9</v>
      </c>
      <c r="AZ171">
        <f t="shared" si="15"/>
        <v>155.30000000000001</v>
      </c>
      <c r="BA171">
        <f t="shared" si="15"/>
        <v>157.6</v>
      </c>
      <c r="BB171">
        <f t="shared" si="15"/>
        <v>157.69999999999999</v>
      </c>
      <c r="BC171">
        <f t="shared" si="15"/>
        <v>158.6</v>
      </c>
      <c r="BD171">
        <f t="shared" si="15"/>
        <v>159.80000000000001</v>
      </c>
      <c r="BE171">
        <f t="shared" si="15"/>
        <v>160.6</v>
      </c>
      <c r="BF171">
        <f t="shared" si="15"/>
        <v>161.19999999999999</v>
      </c>
      <c r="BG171">
        <f t="shared" si="15"/>
        <v>162.1</v>
      </c>
      <c r="BH171">
        <f t="shared" si="15"/>
        <v>163.30000000000001</v>
      </c>
      <c r="BI171">
        <f t="shared" si="15"/>
        <v>164.4</v>
      </c>
      <c r="BJ171">
        <f t="shared" si="15"/>
        <v>165.1</v>
      </c>
      <c r="BK171">
        <f t="shared" si="15"/>
        <v>165.8</v>
      </c>
      <c r="BL171">
        <f t="shared" si="15"/>
        <v>166.3</v>
      </c>
      <c r="BM171">
        <f t="shared" si="15"/>
        <v>166.9</v>
      </c>
      <c r="BN171">
        <f t="shared" si="15"/>
        <v>167.6</v>
      </c>
      <c r="BO171">
        <f t="shared" si="15"/>
        <v>168.2</v>
      </c>
      <c r="BP171">
        <f t="shared" ref="BP171:BV171" si="16">SUMIF($A$136:$A$161,$A171,BQ$136:BQ$161)</f>
        <v>168.5</v>
      </c>
      <c r="BQ171">
        <f t="shared" si="16"/>
        <v>168.9</v>
      </c>
      <c r="BR171">
        <f t="shared" si="16"/>
        <v>169.5</v>
      </c>
      <c r="BS171">
        <f t="shared" si="16"/>
        <v>170.3</v>
      </c>
      <c r="BT171">
        <f t="shared" si="16"/>
        <v>170.3</v>
      </c>
      <c r="BU171">
        <f t="shared" si="16"/>
        <v>170.7</v>
      </c>
      <c r="BV171">
        <f t="shared" si="16"/>
        <v>171.2</v>
      </c>
    </row>
    <row r="172" spans="1:75" x14ac:dyDescent="0.3">
      <c r="A172" s="21" t="s">
        <v>112</v>
      </c>
      <c r="B172">
        <f t="shared" si="4"/>
        <v>134.80000000000001</v>
      </c>
      <c r="C172">
        <f>SUMIF($A$136:$A$161,$A172,D$136:D$161)</f>
        <v>135.4</v>
      </c>
      <c r="D172">
        <f>SUMIF($A$136:$A$161,$A172,E$136:E$161)</f>
        <v>136.80000000000001</v>
      </c>
      <c r="E172">
        <f t="shared" ref="E172:BO172" si="17">SUMIF($A$136:$A$161,$A172,F$136:F$161)</f>
        <v>137.6</v>
      </c>
      <c r="F172">
        <f t="shared" si="17"/>
        <v>137.4</v>
      </c>
      <c r="G172">
        <f t="shared" si="17"/>
        <v>137.9</v>
      </c>
      <c r="H172">
        <f t="shared" si="17"/>
        <v>138.6</v>
      </c>
      <c r="I172">
        <f t="shared" si="17"/>
        <v>138.5</v>
      </c>
      <c r="J172">
        <f t="shared" si="17"/>
        <v>139</v>
      </c>
      <c r="K172">
        <f t="shared" si="17"/>
        <v>139</v>
      </c>
      <c r="L172">
        <f t="shared" si="17"/>
        <v>139.80000000000001</v>
      </c>
      <c r="M172">
        <f t="shared" si="17"/>
        <v>141.4</v>
      </c>
      <c r="N172">
        <f t="shared" si="17"/>
        <v>142.1</v>
      </c>
      <c r="O172">
        <f t="shared" si="17"/>
        <v>142.80000000000001</v>
      </c>
      <c r="P172">
        <f t="shared" si="17"/>
        <v>144.69999999999999</v>
      </c>
      <c r="Q172">
        <f t="shared" si="17"/>
        <v>146</v>
      </c>
      <c r="R172">
        <f t="shared" si="17"/>
        <v>146.19999999999999</v>
      </c>
      <c r="S172">
        <f t="shared" si="17"/>
        <v>147.80000000000001</v>
      </c>
      <c r="T172">
        <f t="shared" si="17"/>
        <v>147.80000000000001</v>
      </c>
      <c r="U172">
        <f t="shared" si="17"/>
        <v>150.1</v>
      </c>
      <c r="V172">
        <f t="shared" si="17"/>
        <v>150.19999999999999</v>
      </c>
      <c r="W172">
        <f t="shared" si="17"/>
        <v>150.30000000000001</v>
      </c>
      <c r="X172">
        <f t="shared" si="17"/>
        <v>150.30000000000001</v>
      </c>
      <c r="Y172">
        <f t="shared" si="17"/>
        <v>150.26666666666668</v>
      </c>
      <c r="Z172">
        <f t="shared" si="17"/>
        <v>151.6</v>
      </c>
      <c r="AA172">
        <f t="shared" si="17"/>
        <v>152.5</v>
      </c>
      <c r="AB172">
        <f t="shared" si="17"/>
        <v>154</v>
      </c>
      <c r="AC172">
        <f t="shared" si="17"/>
        <v>154.9</v>
      </c>
      <c r="AD172">
        <f t="shared" si="17"/>
        <v>155.19999999999999</v>
      </c>
      <c r="AE172">
        <f t="shared" si="17"/>
        <v>155.4</v>
      </c>
      <c r="AF172">
        <f t="shared" si="17"/>
        <v>155.5</v>
      </c>
      <c r="AG172">
        <f t="shared" si="17"/>
        <v>155.69999999999999</v>
      </c>
      <c r="AH172">
        <f t="shared" si="17"/>
        <v>156.1</v>
      </c>
      <c r="AI172">
        <f t="shared" si="17"/>
        <v>156.19999999999999</v>
      </c>
      <c r="AJ172">
        <f t="shared" si="17"/>
        <v>156.1</v>
      </c>
      <c r="AK172">
        <f t="shared" si="17"/>
        <v>156.13333333333333</v>
      </c>
      <c r="AL172">
        <f t="shared" si="17"/>
        <v>156.13333333333333</v>
      </c>
      <c r="AM172">
        <f t="shared" si="17"/>
        <v>156.4</v>
      </c>
      <c r="AN172">
        <f t="shared" si="17"/>
        <v>156.4</v>
      </c>
      <c r="AO172">
        <f t="shared" si="17"/>
        <v>158.5</v>
      </c>
      <c r="AP172">
        <f t="shared" si="17"/>
        <v>157.5</v>
      </c>
      <c r="AQ172">
        <f t="shared" si="17"/>
        <v>158.5</v>
      </c>
      <c r="AR172">
        <f t="shared" si="17"/>
        <v>158.6</v>
      </c>
      <c r="AS172">
        <f t="shared" si="17"/>
        <v>159.4</v>
      </c>
      <c r="AT172">
        <f t="shared" si="17"/>
        <v>159.19999999999999</v>
      </c>
      <c r="AU172">
        <f t="shared" si="17"/>
        <v>159.5</v>
      </c>
      <c r="AV172">
        <f t="shared" si="17"/>
        <v>160.19999999999999</v>
      </c>
      <c r="AW172">
        <f t="shared" si="17"/>
        <v>160.30000000000001</v>
      </c>
      <c r="AX172">
        <f t="shared" si="17"/>
        <v>161.19999999999999</v>
      </c>
      <c r="AY172">
        <f t="shared" si="17"/>
        <v>161.69999999999999</v>
      </c>
      <c r="AZ172">
        <f t="shared" si="17"/>
        <v>163.19999999999999</v>
      </c>
      <c r="BA172">
        <f t="shared" si="17"/>
        <v>163.80000000000001</v>
      </c>
      <c r="BB172">
        <f t="shared" si="17"/>
        <v>163.69999999999999</v>
      </c>
      <c r="BC172">
        <f t="shared" si="17"/>
        <v>163.9</v>
      </c>
      <c r="BD172">
        <f t="shared" si="17"/>
        <v>164.3</v>
      </c>
      <c r="BE172">
        <f t="shared" si="17"/>
        <v>164.4</v>
      </c>
      <c r="BF172">
        <f t="shared" si="17"/>
        <v>164.7</v>
      </c>
      <c r="BG172">
        <f t="shared" si="17"/>
        <v>165.4</v>
      </c>
      <c r="BH172">
        <f t="shared" si="17"/>
        <v>166</v>
      </c>
      <c r="BI172">
        <f t="shared" si="17"/>
        <v>166.9</v>
      </c>
      <c r="BJ172">
        <f t="shared" si="17"/>
        <v>167.9</v>
      </c>
      <c r="BK172">
        <f t="shared" si="17"/>
        <v>169</v>
      </c>
      <c r="BL172">
        <f t="shared" si="17"/>
        <v>171.4</v>
      </c>
      <c r="BM172">
        <f t="shared" si="17"/>
        <v>172.3</v>
      </c>
      <c r="BN172">
        <f t="shared" si="17"/>
        <v>173.1</v>
      </c>
      <c r="BO172">
        <f t="shared" si="17"/>
        <v>173.4</v>
      </c>
      <c r="BP172">
        <f t="shared" ref="BP172:BV172" si="18">SUMIF($A$136:$A$161,$A172,BQ$136:BQ$161)</f>
        <v>173.7</v>
      </c>
      <c r="BQ172">
        <f t="shared" si="18"/>
        <v>174.1</v>
      </c>
      <c r="BR172">
        <f t="shared" si="18"/>
        <v>174.3</v>
      </c>
      <c r="BS172">
        <f t="shared" si="18"/>
        <v>175</v>
      </c>
      <c r="BT172">
        <f t="shared" si="18"/>
        <v>175</v>
      </c>
      <c r="BU172">
        <f t="shared" si="18"/>
        <v>176.4</v>
      </c>
      <c r="BV172">
        <f t="shared" si="18"/>
        <v>177.1</v>
      </c>
    </row>
    <row r="173" spans="1:75" x14ac:dyDescent="0.3">
      <c r="A173" s="21" t="s">
        <v>28</v>
      </c>
      <c r="B173">
        <f t="shared" si="4"/>
        <v>125.3</v>
      </c>
      <c r="C173">
        <f>SUMIF($A$136:$A$161,$A173,D$136:D$161)</f>
        <v>125.5</v>
      </c>
      <c r="D173">
        <f>SUMIF($A$136:$A$161,$A173,E$136:E$161)</f>
        <v>125.9</v>
      </c>
      <c r="E173">
        <f t="shared" ref="E173:BO173" si="19">SUMIF($A$136:$A$161,$A173,F$136:F$161)</f>
        <v>126.8</v>
      </c>
      <c r="F173">
        <f t="shared" si="19"/>
        <v>127.5</v>
      </c>
      <c r="G173">
        <f t="shared" si="19"/>
        <v>127.7</v>
      </c>
      <c r="H173">
        <f t="shared" si="19"/>
        <v>128.4</v>
      </c>
      <c r="I173">
        <f t="shared" si="19"/>
        <v>128.6</v>
      </c>
      <c r="J173">
        <f t="shared" si="19"/>
        <v>129.1</v>
      </c>
      <c r="K173">
        <f t="shared" si="19"/>
        <v>129.6</v>
      </c>
      <c r="L173">
        <f t="shared" si="19"/>
        <v>130.30000000000001</v>
      </c>
      <c r="M173">
        <f t="shared" si="19"/>
        <v>131.30000000000001</v>
      </c>
      <c r="N173">
        <f t="shared" si="19"/>
        <v>132.1</v>
      </c>
      <c r="O173">
        <f t="shared" si="19"/>
        <v>132.6</v>
      </c>
      <c r="P173">
        <f t="shared" si="19"/>
        <v>133.19999999999999</v>
      </c>
      <c r="Q173">
        <f t="shared" si="19"/>
        <v>133.9</v>
      </c>
      <c r="R173">
        <f t="shared" si="19"/>
        <v>134.69999999999999</v>
      </c>
      <c r="S173">
        <f t="shared" si="19"/>
        <v>136.30000000000001</v>
      </c>
      <c r="T173">
        <f t="shared" si="19"/>
        <v>136.30000000000001</v>
      </c>
      <c r="U173">
        <f t="shared" si="19"/>
        <v>136.80000000000001</v>
      </c>
      <c r="V173">
        <f t="shared" si="19"/>
        <v>136.9</v>
      </c>
      <c r="W173">
        <f t="shared" si="19"/>
        <v>137.4</v>
      </c>
      <c r="X173">
        <f t="shared" si="19"/>
        <v>137.69999999999999</v>
      </c>
      <c r="Y173">
        <f t="shared" si="19"/>
        <v>137.33333333333334</v>
      </c>
      <c r="Z173">
        <f t="shared" si="19"/>
        <v>138.19999999999999</v>
      </c>
      <c r="AA173">
        <f t="shared" si="19"/>
        <v>138.6</v>
      </c>
      <c r="AB173">
        <f t="shared" si="19"/>
        <v>139.5</v>
      </c>
      <c r="AC173">
        <f t="shared" si="19"/>
        <v>140.19999999999999</v>
      </c>
      <c r="AD173">
        <f t="shared" si="19"/>
        <v>140.69999999999999</v>
      </c>
      <c r="AE173">
        <f t="shared" si="19"/>
        <v>141</v>
      </c>
      <c r="AF173">
        <f t="shared" si="19"/>
        <v>141.30000000000001</v>
      </c>
      <c r="AG173">
        <f t="shared" si="19"/>
        <v>142.5</v>
      </c>
      <c r="AH173">
        <f t="shared" si="19"/>
        <v>143.4</v>
      </c>
      <c r="AI173">
        <f t="shared" si="19"/>
        <v>143.6</v>
      </c>
      <c r="AJ173">
        <f t="shared" si="19"/>
        <v>143.80000000000001</v>
      </c>
      <c r="AK173">
        <f t="shared" si="19"/>
        <v>143.6</v>
      </c>
      <c r="AL173">
        <f t="shared" si="19"/>
        <v>143.6</v>
      </c>
      <c r="AM173">
        <f t="shared" si="19"/>
        <v>147</v>
      </c>
      <c r="AN173">
        <f t="shared" si="19"/>
        <v>147</v>
      </c>
      <c r="AO173">
        <f t="shared" si="19"/>
        <v>149</v>
      </c>
      <c r="AP173">
        <f t="shared" si="19"/>
        <v>150</v>
      </c>
      <c r="AQ173">
        <f t="shared" si="19"/>
        <v>150.4</v>
      </c>
      <c r="AR173">
        <f t="shared" si="19"/>
        <v>150.69999999999999</v>
      </c>
      <c r="AS173">
        <f t="shared" si="19"/>
        <v>151.19999999999999</v>
      </c>
      <c r="AT173">
        <f t="shared" si="19"/>
        <v>151.9</v>
      </c>
      <c r="AU173">
        <f t="shared" si="19"/>
        <v>153.4</v>
      </c>
      <c r="AV173">
        <f t="shared" si="19"/>
        <v>153.80000000000001</v>
      </c>
      <c r="AW173">
        <f t="shared" si="19"/>
        <v>154.4</v>
      </c>
      <c r="AX173">
        <f t="shared" si="19"/>
        <v>156.80000000000001</v>
      </c>
      <c r="AY173">
        <f t="shared" si="19"/>
        <v>157.6</v>
      </c>
      <c r="AZ173">
        <f t="shared" si="19"/>
        <v>159</v>
      </c>
      <c r="BA173">
        <f t="shared" si="19"/>
        <v>160</v>
      </c>
      <c r="BB173">
        <f t="shared" si="19"/>
        <v>160</v>
      </c>
      <c r="BC173">
        <f t="shared" si="19"/>
        <v>161</v>
      </c>
      <c r="BD173">
        <f t="shared" si="19"/>
        <v>161.4</v>
      </c>
      <c r="BE173">
        <f t="shared" si="19"/>
        <v>162</v>
      </c>
      <c r="BF173">
        <f t="shared" si="19"/>
        <v>162.69999999999999</v>
      </c>
      <c r="BG173">
        <f t="shared" si="19"/>
        <v>163.5</v>
      </c>
      <c r="BH173">
        <f t="shared" si="19"/>
        <v>164.6</v>
      </c>
      <c r="BI173">
        <f t="shared" si="19"/>
        <v>166.8</v>
      </c>
      <c r="BJ173">
        <f t="shared" si="19"/>
        <v>167.5</v>
      </c>
      <c r="BK173">
        <f t="shared" si="19"/>
        <v>167.5</v>
      </c>
      <c r="BL173">
        <f t="shared" si="19"/>
        <v>168.4</v>
      </c>
      <c r="BM173">
        <f t="shared" si="19"/>
        <v>169.1</v>
      </c>
      <c r="BN173">
        <f t="shared" si="19"/>
        <v>169.7</v>
      </c>
      <c r="BO173">
        <f t="shared" si="19"/>
        <v>170.5</v>
      </c>
      <c r="BP173">
        <f t="shared" ref="BP173:BV173" si="20">SUMIF($A$136:$A$161,$A173,BQ$136:BQ$161)</f>
        <v>171.1</v>
      </c>
      <c r="BQ173">
        <f t="shared" si="20"/>
        <v>172</v>
      </c>
      <c r="BR173">
        <f t="shared" si="20"/>
        <v>172.8</v>
      </c>
      <c r="BS173">
        <f t="shared" si="20"/>
        <v>174.1</v>
      </c>
      <c r="BT173">
        <f t="shared" si="20"/>
        <v>174.1</v>
      </c>
      <c r="BU173">
        <f t="shared" si="20"/>
        <v>175</v>
      </c>
      <c r="BV173">
        <f t="shared" si="20"/>
        <v>175.7</v>
      </c>
    </row>
    <row r="174" spans="1:75" x14ac:dyDescent="0.3">
      <c r="G174" s="51"/>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row>
    <row r="175" spans="1:75" x14ac:dyDescent="0.3">
      <c r="A175" s="13" t="s">
        <v>82</v>
      </c>
      <c r="B175" t="s">
        <v>151</v>
      </c>
      <c r="G175" s="51"/>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row>
    <row r="176" spans="1:75" x14ac:dyDescent="0.3">
      <c r="A176" s="14" t="s">
        <v>109</v>
      </c>
      <c r="B176">
        <v>406.8</v>
      </c>
      <c r="G176" s="51"/>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row>
    <row r="177" spans="1:33" x14ac:dyDescent="0.3">
      <c r="A177" s="14" t="s">
        <v>112</v>
      </c>
      <c r="B177">
        <v>134.80000000000001</v>
      </c>
      <c r="G177" s="51"/>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row>
    <row r="178" spans="1:33" x14ac:dyDescent="0.3">
      <c r="A178" s="14" t="s">
        <v>108</v>
      </c>
      <c r="B178">
        <v>129.4</v>
      </c>
      <c r="G178" s="51"/>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row>
    <row r="179" spans="1:33" x14ac:dyDescent="0.3">
      <c r="A179" s="14" t="s">
        <v>15</v>
      </c>
      <c r="B179">
        <v>1865.8000000000002</v>
      </c>
      <c r="G179" s="51"/>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row>
    <row r="180" spans="1:33" x14ac:dyDescent="0.3">
      <c r="A180" s="14" t="s">
        <v>20</v>
      </c>
      <c r="B180">
        <v>263</v>
      </c>
      <c r="G180" s="51"/>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row>
    <row r="181" spans="1:33" x14ac:dyDescent="0.3">
      <c r="A181" s="14" t="s">
        <v>111</v>
      </c>
      <c r="B181">
        <v>251.4</v>
      </c>
      <c r="G181" s="51"/>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row>
    <row r="182" spans="1:33" x14ac:dyDescent="0.3">
      <c r="A182" s="14" t="s">
        <v>28</v>
      </c>
      <c r="B182">
        <v>125.3</v>
      </c>
      <c r="G182" s="51"/>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row>
    <row r="183" spans="1:33" x14ac:dyDescent="0.3">
      <c r="A183" s="14" t="s">
        <v>113</v>
      </c>
      <c r="B183">
        <v>125.7</v>
      </c>
      <c r="G183" s="51"/>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row>
    <row r="184" spans="1:33" x14ac:dyDescent="0.3">
      <c r="A184" s="14" t="s">
        <v>110</v>
      </c>
      <c r="B184">
        <v>116.7</v>
      </c>
      <c r="G184" s="51"/>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row>
    <row r="185" spans="1:33" x14ac:dyDescent="0.3">
      <c r="A185" s="14" t="s">
        <v>83</v>
      </c>
      <c r="B185">
        <v>3418.9</v>
      </c>
      <c r="G185" s="51"/>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row>
    <row r="186" spans="1:33" x14ac:dyDescent="0.3">
      <c r="G186" s="51"/>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row>
    <row r="187" spans="1:33" x14ac:dyDescent="0.3">
      <c r="G187" s="51"/>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row>
    <row r="188" spans="1:33" x14ac:dyDescent="0.3">
      <c r="G188" s="51"/>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row>
    <row r="189" spans="1:33" x14ac:dyDescent="0.3">
      <c r="G189" s="51"/>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row>
    <row r="190" spans="1:33" x14ac:dyDescent="0.3">
      <c r="G190" s="51"/>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row>
    <row r="191" spans="1:33" x14ac:dyDescent="0.3">
      <c r="G191" s="51"/>
    </row>
    <row r="192" spans="1:33" x14ac:dyDescent="0.3">
      <c r="G192" s="51"/>
    </row>
    <row r="193" spans="7:7" x14ac:dyDescent="0.3">
      <c r="G193" s="51"/>
    </row>
    <row r="194" spans="7:7" x14ac:dyDescent="0.3">
      <c r="G194" s="51"/>
    </row>
    <row r="195" spans="7:7" x14ac:dyDescent="0.3">
      <c r="G195" s="51"/>
    </row>
    <row r="196" spans="7:7" x14ac:dyDescent="0.3">
      <c r="G196" s="51"/>
    </row>
    <row r="197" spans="7:7" x14ac:dyDescent="0.3">
      <c r="G197" s="51"/>
    </row>
    <row r="198" spans="7:7" x14ac:dyDescent="0.3">
      <c r="G198" s="51"/>
    </row>
    <row r="199" spans="7:7" x14ac:dyDescent="0.3">
      <c r="G199" s="51"/>
    </row>
    <row r="200" spans="7:7" x14ac:dyDescent="0.3">
      <c r="G200" s="51"/>
    </row>
    <row r="201" spans="7:7" x14ac:dyDescent="0.3">
      <c r="G201" s="51"/>
    </row>
    <row r="202" spans="7:7" x14ac:dyDescent="0.3">
      <c r="G202" s="51"/>
    </row>
    <row r="203" spans="7:7" x14ac:dyDescent="0.3">
      <c r="G203" s="51"/>
    </row>
    <row r="204" spans="7:7" x14ac:dyDescent="0.3">
      <c r="G204" s="51"/>
    </row>
    <row r="205" spans="7:7" x14ac:dyDescent="0.3">
      <c r="G205" s="51"/>
    </row>
    <row r="206" spans="7:7" x14ac:dyDescent="0.3">
      <c r="G206" s="51"/>
    </row>
    <row r="207" spans="7:7" x14ac:dyDescent="0.3">
      <c r="G207" s="51"/>
    </row>
    <row r="208" spans="7:7" x14ac:dyDescent="0.3">
      <c r="G208" s="51"/>
    </row>
    <row r="209" spans="7:7" x14ac:dyDescent="0.3">
      <c r="G209" s="51"/>
    </row>
    <row r="210" spans="7:7" x14ac:dyDescent="0.3">
      <c r="G210" s="51"/>
    </row>
    <row r="211" spans="7:7" x14ac:dyDescent="0.3">
      <c r="G211" s="51"/>
    </row>
    <row r="212" spans="7:7" x14ac:dyDescent="0.3">
      <c r="G212" s="51"/>
    </row>
    <row r="213" spans="7:7" x14ac:dyDescent="0.3">
      <c r="G213" s="51"/>
    </row>
    <row r="214" spans="7:7" x14ac:dyDescent="0.3">
      <c r="G214" s="51"/>
    </row>
    <row r="215" spans="7:7" x14ac:dyDescent="0.3">
      <c r="G215" s="51"/>
    </row>
    <row r="216" spans="7:7" x14ac:dyDescent="0.3">
      <c r="G216" s="51"/>
    </row>
    <row r="217" spans="7:7" x14ac:dyDescent="0.3">
      <c r="G217" s="51"/>
    </row>
    <row r="218" spans="7:7" x14ac:dyDescent="0.3">
      <c r="G218" s="51"/>
    </row>
    <row r="219" spans="7:7" x14ac:dyDescent="0.3">
      <c r="G219" s="51"/>
    </row>
    <row r="220" spans="7:7" x14ac:dyDescent="0.3">
      <c r="G220" s="51"/>
    </row>
    <row r="221" spans="7:7" x14ac:dyDescent="0.3">
      <c r="G221" s="51"/>
    </row>
    <row r="222" spans="7:7" x14ac:dyDescent="0.3">
      <c r="G222" s="51"/>
    </row>
    <row r="223" spans="7:7" x14ac:dyDescent="0.3">
      <c r="G223" s="51"/>
    </row>
    <row r="224" spans="7:7" x14ac:dyDescent="0.3">
      <c r="G224" s="51"/>
    </row>
    <row r="225" spans="7:7" x14ac:dyDescent="0.3">
      <c r="G225" s="51"/>
    </row>
    <row r="226" spans="7:7" x14ac:dyDescent="0.3">
      <c r="G226" s="51"/>
    </row>
    <row r="227" spans="7:7" x14ac:dyDescent="0.3">
      <c r="G227" s="51"/>
    </row>
    <row r="228" spans="7:7" x14ac:dyDescent="0.3">
      <c r="G228" s="51"/>
    </row>
    <row r="229" spans="7:7" x14ac:dyDescent="0.3">
      <c r="G229" s="51"/>
    </row>
    <row r="230" spans="7:7" x14ac:dyDescent="0.3">
      <c r="G230" s="51"/>
    </row>
    <row r="231" spans="7:7" x14ac:dyDescent="0.3">
      <c r="G231" s="51"/>
    </row>
    <row r="232" spans="7:7" x14ac:dyDescent="0.3">
      <c r="G232" s="51"/>
    </row>
    <row r="233" spans="7:7" x14ac:dyDescent="0.3">
      <c r="G233" s="51"/>
    </row>
    <row r="234" spans="7:7" x14ac:dyDescent="0.3">
      <c r="G234" s="51"/>
    </row>
    <row r="235" spans="7:7" x14ac:dyDescent="0.3">
      <c r="G235" s="51"/>
    </row>
    <row r="236" spans="7:7" x14ac:dyDescent="0.3">
      <c r="G236" s="51"/>
    </row>
    <row r="237" spans="7:7" x14ac:dyDescent="0.3">
      <c r="G237" s="51"/>
    </row>
    <row r="238" spans="7:7" x14ac:dyDescent="0.3">
      <c r="G238" s="51"/>
    </row>
    <row r="239" spans="7:7" x14ac:dyDescent="0.3">
      <c r="G239" s="51"/>
    </row>
    <row r="240" spans="7:7" x14ac:dyDescent="0.3">
      <c r="G240" s="51"/>
    </row>
    <row r="241" spans="7:7" x14ac:dyDescent="0.3">
      <c r="G241" s="51"/>
    </row>
    <row r="242" spans="7:7" x14ac:dyDescent="0.3">
      <c r="G242" s="51"/>
    </row>
    <row r="243" spans="7:7" x14ac:dyDescent="0.3">
      <c r="G243" s="51"/>
    </row>
    <row r="244" spans="7:7" x14ac:dyDescent="0.3">
      <c r="G244" s="51"/>
    </row>
    <row r="245" spans="7:7" x14ac:dyDescent="0.3">
      <c r="G245" s="51"/>
    </row>
    <row r="246" spans="7:7" x14ac:dyDescent="0.3">
      <c r="G246" s="51"/>
    </row>
    <row r="247" spans="7:7" x14ac:dyDescent="0.3">
      <c r="G247" s="51"/>
    </row>
    <row r="248" spans="7:7" x14ac:dyDescent="0.3">
      <c r="G248" s="51"/>
    </row>
    <row r="249" spans="7:7" x14ac:dyDescent="0.3">
      <c r="G249" s="51"/>
    </row>
    <row r="250" spans="7:7" x14ac:dyDescent="0.3">
      <c r="G250" s="51"/>
    </row>
    <row r="251" spans="7:7" x14ac:dyDescent="0.3">
      <c r="G251" s="51"/>
    </row>
    <row r="252" spans="7:7" x14ac:dyDescent="0.3">
      <c r="G252" s="51"/>
    </row>
    <row r="253" spans="7:7" x14ac:dyDescent="0.3">
      <c r="G253" s="51"/>
    </row>
    <row r="254" spans="7:7" x14ac:dyDescent="0.3">
      <c r="G254" s="51"/>
    </row>
    <row r="255" spans="7:7" x14ac:dyDescent="0.3">
      <c r="G255" s="51"/>
    </row>
    <row r="256" spans="7:7" x14ac:dyDescent="0.3">
      <c r="G256" s="51"/>
    </row>
    <row r="257" spans="7:7" x14ac:dyDescent="0.3">
      <c r="G257" s="51"/>
    </row>
    <row r="258" spans="7:7" x14ac:dyDescent="0.3">
      <c r="G258" s="51"/>
    </row>
    <row r="259" spans="7:7" x14ac:dyDescent="0.3">
      <c r="G259" s="51"/>
    </row>
    <row r="260" spans="7:7" x14ac:dyDescent="0.3">
      <c r="G260" s="51"/>
    </row>
    <row r="261" spans="7:7" x14ac:dyDescent="0.3">
      <c r="G261" s="51"/>
    </row>
    <row r="262" spans="7:7" x14ac:dyDescent="0.3">
      <c r="G262" s="51"/>
    </row>
    <row r="263" spans="7:7" x14ac:dyDescent="0.3">
      <c r="G263" s="51"/>
    </row>
    <row r="264" spans="7:7" x14ac:dyDescent="0.3">
      <c r="G264" s="51"/>
    </row>
    <row r="265" spans="7:7" x14ac:dyDescent="0.3">
      <c r="G265" s="51"/>
    </row>
    <row r="266" spans="7:7" x14ac:dyDescent="0.3">
      <c r="G266" s="51"/>
    </row>
    <row r="267" spans="7:7" x14ac:dyDescent="0.3">
      <c r="G267" s="51"/>
    </row>
    <row r="268" spans="7:7" x14ac:dyDescent="0.3">
      <c r="G268" s="51"/>
    </row>
    <row r="269" spans="7:7" x14ac:dyDescent="0.3">
      <c r="G269" s="51"/>
    </row>
    <row r="270" spans="7:7" x14ac:dyDescent="0.3">
      <c r="G270" s="51"/>
    </row>
    <row r="271" spans="7:7" x14ac:dyDescent="0.3">
      <c r="G271" s="51"/>
    </row>
    <row r="272" spans="7:7" x14ac:dyDescent="0.3">
      <c r="G272" s="51"/>
    </row>
    <row r="273" spans="7:7" x14ac:dyDescent="0.3">
      <c r="G273" s="51"/>
    </row>
    <row r="274" spans="7:7" x14ac:dyDescent="0.3">
      <c r="G274" s="51"/>
    </row>
    <row r="275" spans="7:7" x14ac:dyDescent="0.3">
      <c r="G275" s="51"/>
    </row>
    <row r="276" spans="7:7" x14ac:dyDescent="0.3">
      <c r="G276" s="51"/>
    </row>
    <row r="277" spans="7:7" x14ac:dyDescent="0.3">
      <c r="G277" s="51"/>
    </row>
  </sheetData>
  <mergeCells count="1">
    <mergeCell ref="C45:H45"/>
  </mergeCells>
  <conditionalFormatting sqref="D12:D34">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D860F-1870-46E9-9298-36DE7E3B8CCA}">
  <dimension ref="A1:BV32"/>
  <sheetViews>
    <sheetView topLeftCell="C10" workbookViewId="0">
      <selection activeCell="C23" sqref="C23"/>
    </sheetView>
  </sheetViews>
  <sheetFormatPr defaultRowHeight="14.4" x14ac:dyDescent="0.3"/>
  <cols>
    <col min="1" max="1" width="26.33203125" bestFit="1" customWidth="1"/>
    <col min="2" max="2" width="7.21875" bestFit="1" customWidth="1"/>
    <col min="3" max="8" width="12" bestFit="1" customWidth="1"/>
    <col min="9" max="9" width="7" bestFit="1" customWidth="1"/>
    <col min="10" max="11" width="26.33203125" bestFit="1" customWidth="1"/>
    <col min="12" max="17" width="12" bestFit="1" customWidth="1"/>
    <col min="18" max="24" width="7" bestFit="1" customWidth="1"/>
    <col min="25" max="25" width="12" bestFit="1" customWidth="1"/>
    <col min="26" max="26" width="7.21875" bestFit="1" customWidth="1"/>
    <col min="27" max="27" width="6.33203125" bestFit="1" customWidth="1"/>
    <col min="28" max="36" width="7" bestFit="1" customWidth="1"/>
    <col min="37" max="38" width="12" bestFit="1" customWidth="1"/>
    <col min="39" max="45" width="7" bestFit="1" customWidth="1"/>
    <col min="46" max="46" width="6.33203125" bestFit="1" customWidth="1"/>
    <col min="47" max="49" width="7" bestFit="1" customWidth="1"/>
    <col min="50" max="50" width="7.21875" bestFit="1" customWidth="1"/>
    <col min="51" max="58" width="7" bestFit="1" customWidth="1"/>
    <col min="59" max="59" width="6.5546875" bestFit="1" customWidth="1"/>
    <col min="60" max="61" width="7" bestFit="1" customWidth="1"/>
    <col min="62" max="62" width="7.21875" bestFit="1" customWidth="1"/>
    <col min="63" max="73" width="7" bestFit="1" customWidth="1"/>
    <col min="74" max="74" width="7.21875" bestFit="1" customWidth="1"/>
  </cols>
  <sheetData>
    <row r="1" spans="1:74" x14ac:dyDescent="0.3">
      <c r="A1" t="s">
        <v>114</v>
      </c>
      <c r="B1" s="52">
        <v>42856</v>
      </c>
      <c r="C1" s="52">
        <v>42887</v>
      </c>
      <c r="D1" s="52">
        <v>42917</v>
      </c>
      <c r="E1" s="52">
        <v>42948</v>
      </c>
      <c r="F1" s="52">
        <v>42979</v>
      </c>
      <c r="G1" s="52">
        <v>43009</v>
      </c>
      <c r="H1" s="52">
        <v>43040</v>
      </c>
      <c r="I1" s="52">
        <v>43070</v>
      </c>
      <c r="J1" s="52">
        <v>43101</v>
      </c>
      <c r="K1" s="52">
        <v>43132</v>
      </c>
      <c r="L1" s="52">
        <v>43160</v>
      </c>
      <c r="M1" s="52">
        <v>43191</v>
      </c>
      <c r="N1" s="52">
        <v>43221</v>
      </c>
      <c r="O1" s="52">
        <v>43252</v>
      </c>
      <c r="P1" s="52">
        <v>43282</v>
      </c>
      <c r="Q1" s="52">
        <v>43313</v>
      </c>
      <c r="R1" s="52">
        <v>43344</v>
      </c>
      <c r="S1" s="52">
        <v>43374</v>
      </c>
      <c r="T1" s="52">
        <v>43405</v>
      </c>
      <c r="U1" s="52">
        <v>43435</v>
      </c>
      <c r="V1" s="52">
        <v>43466</v>
      </c>
      <c r="W1" s="52">
        <v>43497</v>
      </c>
      <c r="X1" s="52">
        <v>43525</v>
      </c>
      <c r="Y1" s="52">
        <v>43556</v>
      </c>
      <c r="Z1" s="52">
        <v>43586</v>
      </c>
      <c r="AA1" s="52">
        <v>43617</v>
      </c>
      <c r="AB1" s="52">
        <v>43647</v>
      </c>
      <c r="AC1" s="52">
        <v>43678</v>
      </c>
      <c r="AD1" s="52">
        <v>43709</v>
      </c>
      <c r="AE1" s="52">
        <v>43739</v>
      </c>
      <c r="AF1" s="52">
        <v>43770</v>
      </c>
      <c r="AG1" s="52">
        <v>43800</v>
      </c>
      <c r="AH1" s="52">
        <v>43831</v>
      </c>
      <c r="AI1" s="52">
        <v>43862</v>
      </c>
      <c r="AJ1" s="52">
        <v>43891</v>
      </c>
      <c r="AK1" s="52">
        <v>43922</v>
      </c>
      <c r="AL1" s="52">
        <v>43952</v>
      </c>
      <c r="AM1" s="52">
        <v>43983</v>
      </c>
      <c r="AN1" s="52">
        <v>44013</v>
      </c>
      <c r="AO1" s="52">
        <v>44044</v>
      </c>
      <c r="AP1" s="52">
        <v>44075</v>
      </c>
      <c r="AQ1" s="52">
        <v>44105</v>
      </c>
      <c r="AR1" s="52">
        <v>44136</v>
      </c>
      <c r="AS1" s="52">
        <v>44166</v>
      </c>
      <c r="AT1" s="52">
        <v>44197</v>
      </c>
      <c r="AU1" s="52">
        <v>44228</v>
      </c>
      <c r="AV1" s="52">
        <v>44256</v>
      </c>
      <c r="AW1" s="52">
        <v>44287</v>
      </c>
      <c r="AX1" s="52">
        <v>44317</v>
      </c>
      <c r="AY1" s="52">
        <v>44348</v>
      </c>
      <c r="AZ1" s="52">
        <v>44378</v>
      </c>
      <c r="BA1" s="52">
        <v>44409</v>
      </c>
      <c r="BB1" s="52">
        <v>44440</v>
      </c>
      <c r="BC1" s="52">
        <v>44470</v>
      </c>
      <c r="BD1" s="52">
        <v>44501</v>
      </c>
      <c r="BE1" s="52">
        <v>44531</v>
      </c>
      <c r="BF1" s="52">
        <v>44562</v>
      </c>
      <c r="BG1" s="52">
        <v>44593</v>
      </c>
      <c r="BH1" s="52">
        <v>44621</v>
      </c>
      <c r="BI1" s="52">
        <v>44652</v>
      </c>
      <c r="BJ1" s="52">
        <v>44682</v>
      </c>
      <c r="BK1" s="52">
        <v>44713</v>
      </c>
      <c r="BL1" s="52">
        <v>44743</v>
      </c>
      <c r="BM1" s="52">
        <v>44774</v>
      </c>
      <c r="BN1" s="52">
        <v>44805</v>
      </c>
      <c r="BO1" s="52">
        <v>44835</v>
      </c>
      <c r="BP1" s="52">
        <v>44866</v>
      </c>
      <c r="BQ1" s="52">
        <v>44896</v>
      </c>
      <c r="BR1" s="52">
        <v>44927</v>
      </c>
      <c r="BS1" s="52">
        <v>44958</v>
      </c>
      <c r="BT1" s="52">
        <v>44986</v>
      </c>
      <c r="BU1" s="52">
        <v>45017</v>
      </c>
      <c r="BV1" s="52">
        <v>45047</v>
      </c>
    </row>
    <row r="2" spans="1:74" x14ac:dyDescent="0.3">
      <c r="A2" t="s">
        <v>15</v>
      </c>
      <c r="B2">
        <v>1865.8000000000002</v>
      </c>
      <c r="C2">
        <v>1881.2</v>
      </c>
      <c r="D2">
        <v>1917.6</v>
      </c>
      <c r="E2">
        <v>1933.6</v>
      </c>
      <c r="F2">
        <v>1920.7999999999997</v>
      </c>
      <c r="G2">
        <v>1931.2999999999997</v>
      </c>
      <c r="H2">
        <v>1961.4</v>
      </c>
      <c r="I2">
        <v>1949.1999999999998</v>
      </c>
      <c r="J2">
        <v>1934.6000000000001</v>
      </c>
      <c r="K2">
        <v>1915.2999999999997</v>
      </c>
      <c r="L2">
        <v>1912.3</v>
      </c>
      <c r="M2">
        <v>1914.0000000000002</v>
      </c>
      <c r="N2">
        <v>1917.7</v>
      </c>
      <c r="O2">
        <v>1932.4</v>
      </c>
      <c r="P2">
        <v>1952.8</v>
      </c>
      <c r="Q2">
        <v>1956.6000000000004</v>
      </c>
      <c r="R2">
        <v>1938.7</v>
      </c>
      <c r="S2">
        <v>1938.8</v>
      </c>
      <c r="T2">
        <v>1938.3000000000002</v>
      </c>
      <c r="U2">
        <v>1925.7999999999997</v>
      </c>
      <c r="V2">
        <v>1916.6</v>
      </c>
      <c r="W2">
        <v>1920.5</v>
      </c>
      <c r="X2">
        <v>1926.4</v>
      </c>
      <c r="Y2">
        <v>1921.166666666667</v>
      </c>
      <c r="Z2">
        <v>1956.0000000000002</v>
      </c>
      <c r="AA2">
        <v>1979.0000000000002</v>
      </c>
      <c r="AB2">
        <v>2002.7</v>
      </c>
      <c r="AC2">
        <v>2012.3</v>
      </c>
      <c r="AD2">
        <v>2024.1999999999998</v>
      </c>
      <c r="AE2">
        <v>2052.6999999999998</v>
      </c>
      <c r="AF2">
        <v>2078.8000000000002</v>
      </c>
      <c r="AG2">
        <v>2114.6000000000004</v>
      </c>
      <c r="AH2">
        <v>2109.6</v>
      </c>
      <c r="AI2">
        <v>2081.6999999999998</v>
      </c>
      <c r="AJ2">
        <v>2066.6</v>
      </c>
      <c r="AK2">
        <v>2118.833333333333</v>
      </c>
      <c r="AL2">
        <v>2094.1833333333334</v>
      </c>
      <c r="AM2">
        <v>2150.3000000000002</v>
      </c>
      <c r="AN2">
        <v>2150.3000000000002</v>
      </c>
      <c r="AO2">
        <v>2177.7999999999997</v>
      </c>
      <c r="AP2">
        <v>2191.4</v>
      </c>
      <c r="AQ2">
        <v>2232.9000000000005</v>
      </c>
      <c r="AR2">
        <v>2280.4</v>
      </c>
      <c r="AS2">
        <v>2294.5</v>
      </c>
      <c r="AT2">
        <v>2263</v>
      </c>
      <c r="AU2">
        <v>2227.6000000000004</v>
      </c>
      <c r="AV2">
        <v>2227.5</v>
      </c>
      <c r="AW2">
        <v>2252.9</v>
      </c>
      <c r="AX2">
        <v>2297.6000000000004</v>
      </c>
      <c r="AY2">
        <v>2324.7000000000003</v>
      </c>
      <c r="AZ2">
        <v>2338.1999999999998</v>
      </c>
      <c r="BA2">
        <v>2334.1</v>
      </c>
      <c r="BB2">
        <v>2334.1</v>
      </c>
      <c r="BC2">
        <v>2368.1999999999998</v>
      </c>
      <c r="BD2">
        <v>2387</v>
      </c>
      <c r="BE2">
        <v>2373.3000000000002</v>
      </c>
      <c r="BF2">
        <v>2356.3999999999996</v>
      </c>
      <c r="BG2">
        <v>2354.0000000000005</v>
      </c>
      <c r="BH2">
        <v>2377.9</v>
      </c>
      <c r="BI2">
        <v>2408.2000000000003</v>
      </c>
      <c r="BJ2">
        <v>2433.0000000000005</v>
      </c>
      <c r="BK2">
        <v>2456.2000000000003</v>
      </c>
      <c r="BL2">
        <v>2460.9</v>
      </c>
      <c r="BM2">
        <v>2464.2000000000003</v>
      </c>
      <c r="BN2">
        <v>2476.8000000000002</v>
      </c>
      <c r="BO2">
        <v>2493.6000000000004</v>
      </c>
      <c r="BP2">
        <v>2493.7000000000003</v>
      </c>
      <c r="BQ2">
        <v>2480.7000000000003</v>
      </c>
      <c r="BR2">
        <v>2490.8999999999996</v>
      </c>
      <c r="BS2">
        <v>2478.6</v>
      </c>
      <c r="BT2">
        <v>2478.6999999999998</v>
      </c>
      <c r="BU2">
        <v>2490.2000000000003</v>
      </c>
      <c r="BV2">
        <v>2507.9</v>
      </c>
    </row>
    <row r="3" spans="1:74" x14ac:dyDescent="0.3">
      <c r="A3" t="s">
        <v>109</v>
      </c>
      <c r="B3">
        <v>406.8</v>
      </c>
      <c r="C3">
        <v>407.7</v>
      </c>
      <c r="D3">
        <v>409.7</v>
      </c>
      <c r="E3">
        <v>412.6</v>
      </c>
      <c r="F3">
        <v>414.5</v>
      </c>
      <c r="G3">
        <v>416.90000000000003</v>
      </c>
      <c r="H3">
        <v>419.6</v>
      </c>
      <c r="I3">
        <v>420.2</v>
      </c>
      <c r="J3">
        <v>421.3</v>
      </c>
      <c r="K3">
        <v>422</v>
      </c>
      <c r="L3">
        <v>423.6</v>
      </c>
      <c r="M3">
        <v>426</v>
      </c>
      <c r="N3">
        <v>428.09999999999997</v>
      </c>
      <c r="O3">
        <v>429.7</v>
      </c>
      <c r="P3">
        <v>430.80000000000007</v>
      </c>
      <c r="Q3">
        <v>432.20000000000005</v>
      </c>
      <c r="R3">
        <v>433.29999999999995</v>
      </c>
      <c r="S3">
        <v>434</v>
      </c>
      <c r="T3">
        <v>433.8</v>
      </c>
      <c r="U3">
        <v>434.3</v>
      </c>
      <c r="V3">
        <v>433</v>
      </c>
      <c r="W3">
        <v>433.9</v>
      </c>
      <c r="X3">
        <v>434.5</v>
      </c>
      <c r="Y3">
        <v>433.79999999999995</v>
      </c>
      <c r="Z3">
        <v>436.1</v>
      </c>
      <c r="AA3">
        <v>436.4</v>
      </c>
      <c r="AB3">
        <v>437</v>
      </c>
      <c r="AC3">
        <v>437.6</v>
      </c>
      <c r="AD3">
        <v>437.69999999999993</v>
      </c>
      <c r="AE3">
        <v>438.40000000000003</v>
      </c>
      <c r="AF3">
        <v>439.5</v>
      </c>
      <c r="AG3">
        <v>440.6</v>
      </c>
      <c r="AH3">
        <v>441.2</v>
      </c>
      <c r="AI3">
        <v>442</v>
      </c>
      <c r="AJ3">
        <v>442.90000000000003</v>
      </c>
      <c r="AK3">
        <v>442.03333333333336</v>
      </c>
      <c r="AL3">
        <v>442.03333333333336</v>
      </c>
      <c r="AM3">
        <v>448.29999999999995</v>
      </c>
      <c r="AN3">
        <v>448.29999999999995</v>
      </c>
      <c r="AO3">
        <v>448.2</v>
      </c>
      <c r="AP3">
        <v>449.70000000000005</v>
      </c>
      <c r="AQ3">
        <v>450.59999999999997</v>
      </c>
      <c r="AR3">
        <v>452.00000000000006</v>
      </c>
      <c r="AS3">
        <v>454</v>
      </c>
      <c r="AT3">
        <v>455.8</v>
      </c>
      <c r="AU3">
        <v>460.40000000000003</v>
      </c>
      <c r="AV3">
        <v>462.1</v>
      </c>
      <c r="AW3">
        <v>464.6</v>
      </c>
      <c r="AX3">
        <v>474.29999999999995</v>
      </c>
      <c r="AY3">
        <v>474.7</v>
      </c>
      <c r="AZ3">
        <v>477.29999999999995</v>
      </c>
      <c r="BA3">
        <v>483</v>
      </c>
      <c r="BB3">
        <v>483.2</v>
      </c>
      <c r="BC3">
        <v>486.3</v>
      </c>
      <c r="BD3">
        <v>490.40000000000003</v>
      </c>
      <c r="BE3">
        <v>494.2</v>
      </c>
      <c r="BF3">
        <v>499.1</v>
      </c>
      <c r="BG3">
        <v>502.80000000000007</v>
      </c>
      <c r="BH3">
        <v>507.79999999999995</v>
      </c>
      <c r="BI3">
        <v>513.20000000000005</v>
      </c>
      <c r="BJ3">
        <v>518.6</v>
      </c>
      <c r="BK3">
        <v>523</v>
      </c>
      <c r="BL3">
        <v>526.90000000000009</v>
      </c>
      <c r="BM3">
        <v>530.70000000000005</v>
      </c>
      <c r="BN3">
        <v>535.1</v>
      </c>
      <c r="BO3">
        <v>538.20000000000005</v>
      </c>
      <c r="BP3">
        <v>541.4</v>
      </c>
      <c r="BQ3">
        <v>544</v>
      </c>
      <c r="BR3">
        <v>546.29999999999995</v>
      </c>
      <c r="BS3">
        <v>550</v>
      </c>
      <c r="BT3">
        <v>549.9</v>
      </c>
      <c r="BU3">
        <v>551.79999999999995</v>
      </c>
      <c r="BV3">
        <v>553.20000000000005</v>
      </c>
    </row>
    <row r="4" spans="1:74" x14ac:dyDescent="0.3">
      <c r="A4" t="s">
        <v>20</v>
      </c>
      <c r="B4">
        <v>263</v>
      </c>
      <c r="C4">
        <v>262.60000000000002</v>
      </c>
      <c r="D4">
        <v>264.5</v>
      </c>
      <c r="E4">
        <v>267.20000000000005</v>
      </c>
      <c r="F4">
        <v>269</v>
      </c>
      <c r="G4">
        <v>270.89999999999998</v>
      </c>
      <c r="H4">
        <v>273</v>
      </c>
      <c r="I4">
        <v>273.79999999999995</v>
      </c>
      <c r="J4">
        <v>275.3</v>
      </c>
      <c r="K4">
        <v>276.5</v>
      </c>
      <c r="L4">
        <v>277.60000000000002</v>
      </c>
      <c r="M4">
        <v>279.5</v>
      </c>
      <c r="N4">
        <v>280.60000000000002</v>
      </c>
      <c r="O4">
        <v>280.39999999999998</v>
      </c>
      <c r="P4">
        <v>282.2</v>
      </c>
      <c r="Q4">
        <v>284</v>
      </c>
      <c r="R4">
        <v>285</v>
      </c>
      <c r="S4">
        <v>289.10000000000002</v>
      </c>
      <c r="T4">
        <v>289.10000000000002</v>
      </c>
      <c r="U4">
        <v>289.7</v>
      </c>
      <c r="V4">
        <v>291.29999999999995</v>
      </c>
      <c r="W4">
        <v>292.2</v>
      </c>
      <c r="X4">
        <v>292.8</v>
      </c>
      <c r="Y4">
        <v>292.10000000000002</v>
      </c>
      <c r="Z4">
        <v>293.79999999999995</v>
      </c>
      <c r="AA4">
        <v>293.20000000000005</v>
      </c>
      <c r="AB4">
        <v>294.79999999999995</v>
      </c>
      <c r="AC4">
        <v>296.10000000000002</v>
      </c>
      <c r="AD4">
        <v>296.79999999999995</v>
      </c>
      <c r="AE4">
        <v>298</v>
      </c>
      <c r="AF4">
        <v>298.8</v>
      </c>
      <c r="AG4">
        <v>298.60000000000002</v>
      </c>
      <c r="AH4">
        <v>300.10000000000002</v>
      </c>
      <c r="AI4">
        <v>301.20000000000005</v>
      </c>
      <c r="AJ4">
        <v>300.89999999999998</v>
      </c>
      <c r="AK4">
        <v>301.93333333333334</v>
      </c>
      <c r="AL4">
        <v>301.03333333333336</v>
      </c>
      <c r="AM4">
        <v>301.10000000000002</v>
      </c>
      <c r="AN4">
        <v>301.10000000000002</v>
      </c>
      <c r="AO4">
        <v>303.89999999999998</v>
      </c>
      <c r="AP4">
        <v>305</v>
      </c>
      <c r="AQ4">
        <v>305.2</v>
      </c>
      <c r="AR4">
        <v>307.2</v>
      </c>
      <c r="AS4">
        <v>308.10000000000002</v>
      </c>
      <c r="AT4">
        <v>307.7</v>
      </c>
      <c r="AU4">
        <v>310.70000000000005</v>
      </c>
      <c r="AV4">
        <v>311.10000000000002</v>
      </c>
      <c r="AW4">
        <v>313.20000000000005</v>
      </c>
      <c r="AX4">
        <v>316.29999999999995</v>
      </c>
      <c r="AY4">
        <v>315.3</v>
      </c>
      <c r="AZ4">
        <v>317.3</v>
      </c>
      <c r="BA4">
        <v>319.60000000000002</v>
      </c>
      <c r="BB4">
        <v>319.60000000000002</v>
      </c>
      <c r="BC4">
        <v>322</v>
      </c>
      <c r="BD4">
        <v>323.5</v>
      </c>
      <c r="BE4">
        <v>323.60000000000002</v>
      </c>
      <c r="BF4">
        <v>325.60000000000002</v>
      </c>
      <c r="BG4">
        <v>327.3</v>
      </c>
      <c r="BH4">
        <v>328.1</v>
      </c>
      <c r="BI4">
        <v>331</v>
      </c>
      <c r="BJ4">
        <v>332.7</v>
      </c>
      <c r="BK4">
        <v>333.20000000000005</v>
      </c>
      <c r="BL4">
        <v>335.20000000000005</v>
      </c>
      <c r="BM4">
        <v>337.5</v>
      </c>
      <c r="BN4">
        <v>339</v>
      </c>
      <c r="BO4">
        <v>341.6</v>
      </c>
      <c r="BP4">
        <v>343.20000000000005</v>
      </c>
      <c r="BQ4">
        <v>342.79999999999995</v>
      </c>
      <c r="BR4">
        <v>345</v>
      </c>
      <c r="BS4">
        <v>347.7</v>
      </c>
      <c r="BT4">
        <v>347.7</v>
      </c>
      <c r="BU4">
        <v>349.79999999999995</v>
      </c>
      <c r="BV4">
        <v>350.79999999999995</v>
      </c>
    </row>
    <row r="5" spans="1:74" x14ac:dyDescent="0.3">
      <c r="A5" t="s">
        <v>108</v>
      </c>
      <c r="B5">
        <v>129.4</v>
      </c>
      <c r="C5">
        <v>128.80000000000001</v>
      </c>
      <c r="D5">
        <v>129.4</v>
      </c>
      <c r="E5">
        <v>129.80000000000001</v>
      </c>
      <c r="F5">
        <v>131</v>
      </c>
      <c r="G5">
        <v>132.19999999999999</v>
      </c>
      <c r="H5">
        <v>135.30000000000001</v>
      </c>
      <c r="I5">
        <v>136.6</v>
      </c>
      <c r="J5">
        <v>136.6</v>
      </c>
      <c r="K5">
        <v>136.69999999999999</v>
      </c>
      <c r="L5">
        <v>136.5</v>
      </c>
      <c r="M5">
        <v>136.5</v>
      </c>
      <c r="N5">
        <v>136.9</v>
      </c>
      <c r="O5">
        <v>138.1</v>
      </c>
      <c r="P5">
        <v>139.69999999999999</v>
      </c>
      <c r="Q5">
        <v>140.9</v>
      </c>
      <c r="R5">
        <v>142.30000000000001</v>
      </c>
      <c r="S5">
        <v>145.30000000000001</v>
      </c>
      <c r="T5">
        <v>145.1</v>
      </c>
      <c r="U5">
        <v>142.69999999999999</v>
      </c>
      <c r="V5">
        <v>139.5</v>
      </c>
      <c r="W5">
        <v>138.4</v>
      </c>
      <c r="X5">
        <v>139.69999999999999</v>
      </c>
      <c r="Y5">
        <v>139.19999999999999</v>
      </c>
      <c r="Z5">
        <v>140.30000000000001</v>
      </c>
      <c r="AA5">
        <v>141.19999999999999</v>
      </c>
      <c r="AB5">
        <v>139.30000000000001</v>
      </c>
      <c r="AC5">
        <v>138.5</v>
      </c>
      <c r="AD5">
        <v>139.19999999999999</v>
      </c>
      <c r="AE5">
        <v>140.6</v>
      </c>
      <c r="AF5">
        <v>142.30000000000001</v>
      </c>
      <c r="AG5">
        <v>143.69999999999999</v>
      </c>
      <c r="AH5">
        <v>144.6</v>
      </c>
      <c r="AI5">
        <v>147.19999999999999</v>
      </c>
      <c r="AJ5">
        <v>148.9</v>
      </c>
      <c r="AK5">
        <v>144.1</v>
      </c>
      <c r="AL5">
        <v>146.19999999999999</v>
      </c>
      <c r="AM5">
        <v>141.9</v>
      </c>
      <c r="AN5">
        <v>141.9</v>
      </c>
      <c r="AO5">
        <v>143</v>
      </c>
      <c r="AP5">
        <v>142.9</v>
      </c>
      <c r="AQ5">
        <v>143.1</v>
      </c>
      <c r="AR5">
        <v>143.6</v>
      </c>
      <c r="AS5">
        <v>144.6</v>
      </c>
      <c r="AT5">
        <v>147.9</v>
      </c>
      <c r="AU5">
        <v>152.4</v>
      </c>
      <c r="AV5">
        <v>155.5</v>
      </c>
      <c r="AW5">
        <v>155.6</v>
      </c>
      <c r="AX5">
        <v>159.4</v>
      </c>
      <c r="AY5">
        <v>159.80000000000001</v>
      </c>
      <c r="AZ5">
        <v>160.69999999999999</v>
      </c>
      <c r="BA5">
        <v>162.6</v>
      </c>
      <c r="BB5">
        <v>162.6</v>
      </c>
      <c r="BC5">
        <v>164.2</v>
      </c>
      <c r="BD5">
        <v>163.9</v>
      </c>
      <c r="BE5">
        <v>164.1</v>
      </c>
      <c r="BF5">
        <v>164.2</v>
      </c>
      <c r="BG5">
        <v>165.7</v>
      </c>
      <c r="BH5">
        <v>167.2</v>
      </c>
      <c r="BI5">
        <v>172.2</v>
      </c>
      <c r="BJ5">
        <v>174.6</v>
      </c>
      <c r="BK5">
        <v>176</v>
      </c>
      <c r="BL5">
        <v>179.6</v>
      </c>
      <c r="BM5">
        <v>178.8</v>
      </c>
      <c r="BN5">
        <v>179.5</v>
      </c>
      <c r="BO5">
        <v>180.5</v>
      </c>
      <c r="BP5">
        <v>181.3</v>
      </c>
      <c r="BQ5">
        <v>182</v>
      </c>
      <c r="BR5">
        <v>182</v>
      </c>
      <c r="BS5">
        <v>182.1</v>
      </c>
      <c r="BT5">
        <v>181.9</v>
      </c>
      <c r="BU5">
        <v>181.7</v>
      </c>
      <c r="BV5">
        <v>182.8</v>
      </c>
    </row>
    <row r="6" spans="1:74" x14ac:dyDescent="0.3">
      <c r="A6" t="s">
        <v>111</v>
      </c>
      <c r="B6">
        <v>251.4</v>
      </c>
      <c r="C6">
        <v>251.9</v>
      </c>
      <c r="D6">
        <v>253</v>
      </c>
      <c r="E6">
        <v>254.7</v>
      </c>
      <c r="F6">
        <v>256.3</v>
      </c>
      <c r="G6">
        <v>257.5</v>
      </c>
      <c r="H6">
        <v>259.39999999999998</v>
      </c>
      <c r="I6">
        <v>259.60000000000002</v>
      </c>
      <c r="J6">
        <v>260.60000000000002</v>
      </c>
      <c r="K6">
        <v>261.5</v>
      </c>
      <c r="L6">
        <v>262.5</v>
      </c>
      <c r="M6">
        <v>264.39999999999998</v>
      </c>
      <c r="N6">
        <v>265.89999999999998</v>
      </c>
      <c r="O6">
        <v>266.29999999999995</v>
      </c>
      <c r="P6">
        <v>267.10000000000002</v>
      </c>
      <c r="Q6">
        <v>267.79999999999995</v>
      </c>
      <c r="R6">
        <v>269.3</v>
      </c>
      <c r="S6">
        <v>274.10000000000002</v>
      </c>
      <c r="T6">
        <v>274.10000000000002</v>
      </c>
      <c r="U6">
        <v>277.10000000000002</v>
      </c>
      <c r="V6">
        <v>277.89999999999998</v>
      </c>
      <c r="W6">
        <v>279.7</v>
      </c>
      <c r="X6">
        <v>279.60000000000002</v>
      </c>
      <c r="Y6">
        <v>279.06666666666661</v>
      </c>
      <c r="Z6">
        <v>280.3</v>
      </c>
      <c r="AA6">
        <v>281.70000000000005</v>
      </c>
      <c r="AB6">
        <v>283.60000000000002</v>
      </c>
      <c r="AC6">
        <v>286.89999999999998</v>
      </c>
      <c r="AD6">
        <v>288.7</v>
      </c>
      <c r="AE6">
        <v>289.39999999999998</v>
      </c>
      <c r="AF6">
        <v>290.20000000000005</v>
      </c>
      <c r="AG6">
        <v>290.8</v>
      </c>
      <c r="AH6">
        <v>293.5</v>
      </c>
      <c r="AI6">
        <v>295.10000000000002</v>
      </c>
      <c r="AJ6">
        <v>297.5</v>
      </c>
      <c r="AK6">
        <v>294.33333333333337</v>
      </c>
      <c r="AL6">
        <v>295.10833333333335</v>
      </c>
      <c r="AM6">
        <v>306</v>
      </c>
      <c r="AN6">
        <v>306</v>
      </c>
      <c r="AO6">
        <v>309.3</v>
      </c>
      <c r="AP6">
        <v>314</v>
      </c>
      <c r="AQ6">
        <v>313.3</v>
      </c>
      <c r="AR6">
        <v>314.10000000000002</v>
      </c>
      <c r="AS6">
        <v>315.39999999999998</v>
      </c>
      <c r="AT6">
        <v>316.10000000000002</v>
      </c>
      <c r="AU6">
        <v>317.10000000000002</v>
      </c>
      <c r="AV6">
        <v>315.5</v>
      </c>
      <c r="AW6">
        <v>317.70000000000005</v>
      </c>
      <c r="AX6">
        <v>324.39999999999998</v>
      </c>
      <c r="AY6">
        <v>325.10000000000002</v>
      </c>
      <c r="AZ6">
        <v>327.10000000000002</v>
      </c>
      <c r="BA6">
        <v>328.4</v>
      </c>
      <c r="BB6">
        <v>328.4</v>
      </c>
      <c r="BC6">
        <v>329.9</v>
      </c>
      <c r="BD6">
        <v>332.1</v>
      </c>
      <c r="BE6">
        <v>333.2</v>
      </c>
      <c r="BF6">
        <v>334.4</v>
      </c>
      <c r="BG6">
        <v>336.6</v>
      </c>
      <c r="BH6">
        <v>340.2</v>
      </c>
      <c r="BI6">
        <v>342.8</v>
      </c>
      <c r="BJ6">
        <v>343.20000000000005</v>
      </c>
      <c r="BK6">
        <v>344.8</v>
      </c>
      <c r="BL6">
        <v>345.79999999999995</v>
      </c>
      <c r="BM6">
        <v>348</v>
      </c>
      <c r="BN6">
        <v>348.70000000000005</v>
      </c>
      <c r="BO6">
        <v>350.79999999999995</v>
      </c>
      <c r="BP6">
        <v>353.4</v>
      </c>
      <c r="BQ6">
        <v>356.9</v>
      </c>
      <c r="BR6">
        <v>360.9</v>
      </c>
      <c r="BS6">
        <v>365.4</v>
      </c>
      <c r="BT6">
        <v>365.4</v>
      </c>
      <c r="BU6">
        <v>369</v>
      </c>
      <c r="BV6">
        <v>370.9</v>
      </c>
    </row>
    <row r="7" spans="1:74" x14ac:dyDescent="0.3">
      <c r="A7" t="s">
        <v>110</v>
      </c>
      <c r="B7">
        <v>116.7</v>
      </c>
      <c r="C7">
        <v>116.5</v>
      </c>
      <c r="D7">
        <v>116</v>
      </c>
      <c r="E7">
        <v>117.3</v>
      </c>
      <c r="F7">
        <v>118.3</v>
      </c>
      <c r="G7">
        <v>117.8</v>
      </c>
      <c r="H7">
        <v>118.3</v>
      </c>
      <c r="I7">
        <v>118.5</v>
      </c>
      <c r="J7">
        <v>119.3</v>
      </c>
      <c r="K7">
        <v>120.2</v>
      </c>
      <c r="L7">
        <v>121</v>
      </c>
      <c r="M7">
        <v>121.9</v>
      </c>
      <c r="N7">
        <v>122.9</v>
      </c>
      <c r="O7">
        <v>123.7</v>
      </c>
      <c r="P7">
        <v>123.6</v>
      </c>
      <c r="Q7">
        <v>124.3</v>
      </c>
      <c r="R7">
        <v>126</v>
      </c>
      <c r="S7">
        <v>125.5</v>
      </c>
      <c r="T7">
        <v>125.5</v>
      </c>
      <c r="U7">
        <v>123.6</v>
      </c>
      <c r="V7">
        <v>123.3</v>
      </c>
      <c r="W7">
        <v>123.9</v>
      </c>
      <c r="X7">
        <v>124.6</v>
      </c>
      <c r="Y7">
        <v>123.93333333333332</v>
      </c>
      <c r="Z7">
        <v>124.9</v>
      </c>
      <c r="AA7">
        <v>124.6</v>
      </c>
      <c r="AB7">
        <v>125.6</v>
      </c>
      <c r="AC7">
        <v>125.8</v>
      </c>
      <c r="AD7">
        <v>126.1</v>
      </c>
      <c r="AE7">
        <v>126.3</v>
      </c>
      <c r="AF7">
        <v>126.6</v>
      </c>
      <c r="AG7">
        <v>129.80000000000001</v>
      </c>
      <c r="AH7">
        <v>130.9</v>
      </c>
      <c r="AI7">
        <v>130.30000000000001</v>
      </c>
      <c r="AJ7">
        <v>129.9</v>
      </c>
      <c r="AK7">
        <v>130.36666666666667</v>
      </c>
      <c r="AL7">
        <v>130.36666666666667</v>
      </c>
      <c r="AM7">
        <v>135</v>
      </c>
      <c r="AN7">
        <v>135</v>
      </c>
      <c r="AO7">
        <v>138.5</v>
      </c>
      <c r="AP7">
        <v>139.6</v>
      </c>
      <c r="AQ7">
        <v>140.6</v>
      </c>
      <c r="AR7">
        <v>140.4</v>
      </c>
      <c r="AS7">
        <v>140.69999999999999</v>
      </c>
      <c r="AT7">
        <v>141.9</v>
      </c>
      <c r="AU7">
        <v>145.1</v>
      </c>
      <c r="AV7">
        <v>146.19999999999999</v>
      </c>
      <c r="AW7">
        <v>146.6</v>
      </c>
      <c r="AX7">
        <v>148.9</v>
      </c>
      <c r="AY7">
        <v>150.69999999999999</v>
      </c>
      <c r="AZ7">
        <v>153.1</v>
      </c>
      <c r="BA7">
        <v>154</v>
      </c>
      <c r="BB7">
        <v>154</v>
      </c>
      <c r="BC7">
        <v>155.69999999999999</v>
      </c>
      <c r="BD7">
        <v>154.80000000000001</v>
      </c>
      <c r="BE7">
        <v>155.69999999999999</v>
      </c>
      <c r="BF7">
        <v>156.5</v>
      </c>
      <c r="BG7">
        <v>156.9</v>
      </c>
      <c r="BH7">
        <v>157.9</v>
      </c>
      <c r="BI7">
        <v>162.6</v>
      </c>
      <c r="BJ7">
        <v>163</v>
      </c>
      <c r="BK7">
        <v>161.1</v>
      </c>
      <c r="BL7">
        <v>161.6</v>
      </c>
      <c r="BM7">
        <v>161.9</v>
      </c>
      <c r="BN7">
        <v>162.30000000000001</v>
      </c>
      <c r="BO7">
        <v>162.9</v>
      </c>
      <c r="BP7">
        <v>163</v>
      </c>
      <c r="BQ7">
        <v>163.4</v>
      </c>
      <c r="BR7">
        <v>163.6</v>
      </c>
      <c r="BS7">
        <v>164.2</v>
      </c>
      <c r="BT7">
        <v>164.2</v>
      </c>
      <c r="BU7">
        <v>164.5</v>
      </c>
      <c r="BV7">
        <v>164.8</v>
      </c>
    </row>
    <row r="8" spans="1:74" x14ac:dyDescent="0.3">
      <c r="A8" t="s">
        <v>113</v>
      </c>
      <c r="B8">
        <v>125.7</v>
      </c>
      <c r="C8">
        <v>125.9</v>
      </c>
      <c r="D8">
        <v>126.6</v>
      </c>
      <c r="E8">
        <v>127.3</v>
      </c>
      <c r="F8">
        <v>127.9</v>
      </c>
      <c r="G8">
        <v>128.4</v>
      </c>
      <c r="H8">
        <v>128.9</v>
      </c>
      <c r="I8">
        <v>129</v>
      </c>
      <c r="J8">
        <v>129.69999999999999</v>
      </c>
      <c r="K8">
        <v>129.9</v>
      </c>
      <c r="L8">
        <v>130.4</v>
      </c>
      <c r="M8">
        <v>131.30000000000001</v>
      </c>
      <c r="N8">
        <v>131.80000000000001</v>
      </c>
      <c r="O8">
        <v>132.6</v>
      </c>
      <c r="P8">
        <v>133.1</v>
      </c>
      <c r="Q8">
        <v>133.6</v>
      </c>
      <c r="R8">
        <v>134.5</v>
      </c>
      <c r="S8">
        <v>136.5</v>
      </c>
      <c r="T8">
        <v>136.5</v>
      </c>
      <c r="U8">
        <v>136.80000000000001</v>
      </c>
      <c r="V8">
        <v>136.69999999999999</v>
      </c>
      <c r="W8">
        <v>137.1</v>
      </c>
      <c r="X8">
        <v>137.69999999999999</v>
      </c>
      <c r="Y8">
        <v>137.16666666666666</v>
      </c>
      <c r="Z8">
        <v>139.19999999999999</v>
      </c>
      <c r="AA8">
        <v>139.6</v>
      </c>
      <c r="AB8">
        <v>140.5</v>
      </c>
      <c r="AC8">
        <v>140.9</v>
      </c>
      <c r="AD8">
        <v>141.30000000000001</v>
      </c>
      <c r="AE8">
        <v>141.69999999999999</v>
      </c>
      <c r="AF8">
        <v>142.1</v>
      </c>
      <c r="AG8">
        <v>142.30000000000001</v>
      </c>
      <c r="AH8">
        <v>142.80000000000001</v>
      </c>
      <c r="AI8">
        <v>143.19999999999999</v>
      </c>
      <c r="AJ8">
        <v>143.69999999999999</v>
      </c>
      <c r="AK8">
        <v>143.23333333333332</v>
      </c>
      <c r="AL8">
        <v>143.23333333333332</v>
      </c>
      <c r="AM8">
        <v>148.30000000000001</v>
      </c>
      <c r="AN8">
        <v>148.30000000000001</v>
      </c>
      <c r="AO8">
        <v>146</v>
      </c>
      <c r="AP8">
        <v>146.6</v>
      </c>
      <c r="AQ8">
        <v>146.5</v>
      </c>
      <c r="AR8">
        <v>148.4</v>
      </c>
      <c r="AS8">
        <v>148.5</v>
      </c>
      <c r="AT8">
        <v>149.6</v>
      </c>
      <c r="AU8">
        <v>151.5</v>
      </c>
      <c r="AV8">
        <v>152.6</v>
      </c>
      <c r="AW8">
        <v>153.19999999999999</v>
      </c>
      <c r="AX8">
        <v>155.80000000000001</v>
      </c>
      <c r="AY8">
        <v>154.9</v>
      </c>
      <c r="AZ8">
        <v>155.30000000000001</v>
      </c>
      <c r="BA8">
        <v>157.6</v>
      </c>
      <c r="BB8">
        <v>157.69999999999999</v>
      </c>
      <c r="BC8">
        <v>158.6</v>
      </c>
      <c r="BD8">
        <v>159.80000000000001</v>
      </c>
      <c r="BE8">
        <v>160.6</v>
      </c>
      <c r="BF8">
        <v>161.19999999999999</v>
      </c>
      <c r="BG8">
        <v>162.1</v>
      </c>
      <c r="BH8">
        <v>163.30000000000001</v>
      </c>
      <c r="BI8">
        <v>164.4</v>
      </c>
      <c r="BJ8">
        <v>165.1</v>
      </c>
      <c r="BK8">
        <v>165.8</v>
      </c>
      <c r="BL8">
        <v>166.3</v>
      </c>
      <c r="BM8">
        <v>166.9</v>
      </c>
      <c r="BN8">
        <v>167.6</v>
      </c>
      <c r="BO8">
        <v>168.2</v>
      </c>
      <c r="BP8">
        <v>168.5</v>
      </c>
      <c r="BQ8">
        <v>168.9</v>
      </c>
      <c r="BR8">
        <v>169.5</v>
      </c>
      <c r="BS8">
        <v>170.3</v>
      </c>
      <c r="BT8">
        <v>170.3</v>
      </c>
      <c r="BU8">
        <v>170.7</v>
      </c>
      <c r="BV8">
        <v>171.2</v>
      </c>
    </row>
    <row r="9" spans="1:74" x14ac:dyDescent="0.3">
      <c r="A9" t="s">
        <v>112</v>
      </c>
      <c r="B9">
        <v>134.80000000000001</v>
      </c>
      <c r="C9">
        <v>135.4</v>
      </c>
      <c r="D9">
        <v>136.80000000000001</v>
      </c>
      <c r="E9">
        <v>137.6</v>
      </c>
      <c r="F9">
        <v>137.4</v>
      </c>
      <c r="G9">
        <v>137.9</v>
      </c>
      <c r="H9">
        <v>138.6</v>
      </c>
      <c r="I9">
        <v>138.5</v>
      </c>
      <c r="J9">
        <v>139</v>
      </c>
      <c r="K9">
        <v>139</v>
      </c>
      <c r="L9">
        <v>139.80000000000001</v>
      </c>
      <c r="M9">
        <v>141.4</v>
      </c>
      <c r="N9">
        <v>142.1</v>
      </c>
      <c r="O9">
        <v>142.80000000000001</v>
      </c>
      <c r="P9">
        <v>144.69999999999999</v>
      </c>
      <c r="Q9">
        <v>146</v>
      </c>
      <c r="R9">
        <v>146.19999999999999</v>
      </c>
      <c r="S9">
        <v>147.80000000000001</v>
      </c>
      <c r="T9">
        <v>147.80000000000001</v>
      </c>
      <c r="U9">
        <v>150.1</v>
      </c>
      <c r="V9">
        <v>150.19999999999999</v>
      </c>
      <c r="W9">
        <v>150.30000000000001</v>
      </c>
      <c r="X9">
        <v>150.30000000000001</v>
      </c>
      <c r="Y9">
        <v>150.26666666666668</v>
      </c>
      <c r="Z9">
        <v>151.6</v>
      </c>
      <c r="AA9">
        <v>152.5</v>
      </c>
      <c r="AB9">
        <v>154</v>
      </c>
      <c r="AC9">
        <v>154.9</v>
      </c>
      <c r="AD9">
        <v>155.19999999999999</v>
      </c>
      <c r="AE9">
        <v>155.4</v>
      </c>
      <c r="AF9">
        <v>155.5</v>
      </c>
      <c r="AG9">
        <v>155.69999999999999</v>
      </c>
      <c r="AH9">
        <v>156.1</v>
      </c>
      <c r="AI9">
        <v>156.19999999999999</v>
      </c>
      <c r="AJ9">
        <v>156.1</v>
      </c>
      <c r="AK9">
        <v>156.13333333333333</v>
      </c>
      <c r="AL9">
        <v>156.13333333333333</v>
      </c>
      <c r="AM9">
        <v>156.4</v>
      </c>
      <c r="AN9">
        <v>156.4</v>
      </c>
      <c r="AO9">
        <v>158.5</v>
      </c>
      <c r="AP9">
        <v>157.5</v>
      </c>
      <c r="AQ9">
        <v>158.5</v>
      </c>
      <c r="AR9">
        <v>158.6</v>
      </c>
      <c r="AS9">
        <v>159.4</v>
      </c>
      <c r="AT9">
        <v>159.19999999999999</v>
      </c>
      <c r="AU9">
        <v>159.5</v>
      </c>
      <c r="AV9">
        <v>160.19999999999999</v>
      </c>
      <c r="AW9">
        <v>160.30000000000001</v>
      </c>
      <c r="AX9">
        <v>161.19999999999999</v>
      </c>
      <c r="AY9">
        <v>161.69999999999999</v>
      </c>
      <c r="AZ9">
        <v>163.19999999999999</v>
      </c>
      <c r="BA9">
        <v>163.80000000000001</v>
      </c>
      <c r="BB9">
        <v>163.69999999999999</v>
      </c>
      <c r="BC9">
        <v>163.9</v>
      </c>
      <c r="BD9">
        <v>164.3</v>
      </c>
      <c r="BE9">
        <v>164.4</v>
      </c>
      <c r="BF9">
        <v>164.7</v>
      </c>
      <c r="BG9">
        <v>165.4</v>
      </c>
      <c r="BH9">
        <v>166</v>
      </c>
      <c r="BI9">
        <v>166.9</v>
      </c>
      <c r="BJ9">
        <v>167.9</v>
      </c>
      <c r="BK9">
        <v>169</v>
      </c>
      <c r="BL9">
        <v>171.4</v>
      </c>
      <c r="BM9">
        <v>172.3</v>
      </c>
      <c r="BN9">
        <v>173.1</v>
      </c>
      <c r="BO9">
        <v>173.4</v>
      </c>
      <c r="BP9">
        <v>173.7</v>
      </c>
      <c r="BQ9">
        <v>174.1</v>
      </c>
      <c r="BR9">
        <v>174.3</v>
      </c>
      <c r="BS9">
        <v>175</v>
      </c>
      <c r="BT9">
        <v>175</v>
      </c>
      <c r="BU9">
        <v>176.4</v>
      </c>
      <c r="BV9">
        <v>177.1</v>
      </c>
    </row>
    <row r="10" spans="1:74" x14ac:dyDescent="0.3">
      <c r="A10" t="s">
        <v>28</v>
      </c>
      <c r="B10">
        <v>125.3</v>
      </c>
      <c r="C10">
        <v>125.5</v>
      </c>
      <c r="D10">
        <v>125.9</v>
      </c>
      <c r="E10">
        <v>126.8</v>
      </c>
      <c r="F10">
        <v>127.5</v>
      </c>
      <c r="G10">
        <v>127.7</v>
      </c>
      <c r="H10">
        <v>128.4</v>
      </c>
      <c r="I10">
        <v>128.6</v>
      </c>
      <c r="J10">
        <v>129.1</v>
      </c>
      <c r="K10">
        <v>129.6</v>
      </c>
      <c r="L10">
        <v>130.30000000000001</v>
      </c>
      <c r="M10">
        <v>131.30000000000001</v>
      </c>
      <c r="N10">
        <v>132.1</v>
      </c>
      <c r="O10">
        <v>132.6</v>
      </c>
      <c r="P10">
        <v>133.19999999999999</v>
      </c>
      <c r="Q10">
        <v>133.9</v>
      </c>
      <c r="R10">
        <v>134.69999999999999</v>
      </c>
      <c r="S10">
        <v>136.30000000000001</v>
      </c>
      <c r="T10">
        <v>136.30000000000001</v>
      </c>
      <c r="U10">
        <v>136.80000000000001</v>
      </c>
      <c r="V10">
        <v>136.9</v>
      </c>
      <c r="W10">
        <v>137.4</v>
      </c>
      <c r="X10">
        <v>137.69999999999999</v>
      </c>
      <c r="Y10">
        <v>137.33333333333334</v>
      </c>
      <c r="Z10">
        <v>138.19999999999999</v>
      </c>
      <c r="AA10">
        <v>138.6</v>
      </c>
      <c r="AB10">
        <v>139.5</v>
      </c>
      <c r="AC10">
        <v>140.19999999999999</v>
      </c>
      <c r="AD10">
        <v>140.69999999999999</v>
      </c>
      <c r="AE10">
        <v>141</v>
      </c>
      <c r="AF10">
        <v>141.30000000000001</v>
      </c>
      <c r="AG10">
        <v>142.5</v>
      </c>
      <c r="AH10">
        <v>143.4</v>
      </c>
      <c r="AI10">
        <v>143.6</v>
      </c>
      <c r="AJ10">
        <v>143.80000000000001</v>
      </c>
      <c r="AK10">
        <v>143.6</v>
      </c>
      <c r="AL10">
        <v>143.6</v>
      </c>
      <c r="AM10">
        <v>147</v>
      </c>
      <c r="AN10">
        <v>147</v>
      </c>
      <c r="AO10">
        <v>149</v>
      </c>
      <c r="AP10">
        <v>150</v>
      </c>
      <c r="AQ10">
        <v>150.4</v>
      </c>
      <c r="AR10">
        <v>150.69999999999999</v>
      </c>
      <c r="AS10">
        <v>151.19999999999999</v>
      </c>
      <c r="AT10">
        <v>151.9</v>
      </c>
      <c r="AU10">
        <v>153.4</v>
      </c>
      <c r="AV10">
        <v>153.80000000000001</v>
      </c>
      <c r="AW10">
        <v>154.4</v>
      </c>
      <c r="AX10">
        <v>156.80000000000001</v>
      </c>
      <c r="AY10">
        <v>157.6</v>
      </c>
      <c r="AZ10">
        <v>159</v>
      </c>
      <c r="BA10">
        <v>160</v>
      </c>
      <c r="BB10">
        <v>160</v>
      </c>
      <c r="BC10">
        <v>161</v>
      </c>
      <c r="BD10">
        <v>161.4</v>
      </c>
      <c r="BE10">
        <v>162</v>
      </c>
      <c r="BF10">
        <v>162.69999999999999</v>
      </c>
      <c r="BG10">
        <v>163.5</v>
      </c>
      <c r="BH10">
        <v>164.6</v>
      </c>
      <c r="BI10">
        <v>166.8</v>
      </c>
      <c r="BJ10">
        <v>167.5</v>
      </c>
      <c r="BK10">
        <v>167.5</v>
      </c>
      <c r="BL10">
        <v>168.4</v>
      </c>
      <c r="BM10">
        <v>169.1</v>
      </c>
      <c r="BN10">
        <v>169.7</v>
      </c>
      <c r="BO10">
        <v>170.5</v>
      </c>
      <c r="BP10">
        <v>171.1</v>
      </c>
      <c r="BQ10">
        <v>172</v>
      </c>
      <c r="BR10">
        <v>172.8</v>
      </c>
      <c r="BS10">
        <v>174.1</v>
      </c>
      <c r="BT10">
        <v>174.1</v>
      </c>
      <c r="BU10">
        <v>175</v>
      </c>
      <c r="BV10">
        <v>175.7</v>
      </c>
    </row>
    <row r="12" spans="1:74" x14ac:dyDescent="0.3">
      <c r="A12" t="s">
        <v>114</v>
      </c>
      <c r="B12" s="52">
        <v>42856</v>
      </c>
      <c r="C12" s="52">
        <v>43221</v>
      </c>
      <c r="D12" s="52">
        <v>43586</v>
      </c>
      <c r="E12" s="52">
        <v>43952</v>
      </c>
      <c r="F12" s="52">
        <v>44317</v>
      </c>
      <c r="G12" s="52">
        <v>44682</v>
      </c>
      <c r="H12" s="52">
        <v>45047</v>
      </c>
    </row>
    <row r="13" spans="1:74" x14ac:dyDescent="0.3">
      <c r="A13" t="s">
        <v>15</v>
      </c>
      <c r="B13">
        <v>1865.8000000000002</v>
      </c>
      <c r="C13">
        <v>1917.7</v>
      </c>
      <c r="D13">
        <v>1956.0000000000002</v>
      </c>
      <c r="E13">
        <v>2094.1833333333334</v>
      </c>
      <c r="F13">
        <v>2297.6000000000004</v>
      </c>
      <c r="G13">
        <v>2433.0000000000005</v>
      </c>
      <c r="H13">
        <v>2507.9</v>
      </c>
    </row>
    <row r="14" spans="1:74" x14ac:dyDescent="0.3">
      <c r="A14" t="s">
        <v>109</v>
      </c>
      <c r="B14">
        <v>406.8</v>
      </c>
      <c r="C14">
        <v>428.09999999999997</v>
      </c>
      <c r="D14">
        <v>436.1</v>
      </c>
      <c r="E14">
        <v>442.03333333333336</v>
      </c>
      <c r="F14">
        <v>474.29999999999995</v>
      </c>
      <c r="G14">
        <v>518.6</v>
      </c>
      <c r="H14">
        <v>553.20000000000005</v>
      </c>
    </row>
    <row r="15" spans="1:74" x14ac:dyDescent="0.3">
      <c r="A15" t="s">
        <v>20</v>
      </c>
      <c r="B15">
        <v>263</v>
      </c>
      <c r="C15">
        <v>280.60000000000002</v>
      </c>
      <c r="D15">
        <v>293.79999999999995</v>
      </c>
      <c r="E15">
        <v>301.03333333333336</v>
      </c>
      <c r="F15">
        <v>316.29999999999995</v>
      </c>
      <c r="G15">
        <v>332.7</v>
      </c>
      <c r="H15">
        <v>350.79999999999995</v>
      </c>
    </row>
    <row r="16" spans="1:74" x14ac:dyDescent="0.3">
      <c r="A16" t="s">
        <v>108</v>
      </c>
      <c r="B16">
        <v>129.4</v>
      </c>
      <c r="C16">
        <v>136.9</v>
      </c>
      <c r="D16">
        <v>140.30000000000001</v>
      </c>
      <c r="E16">
        <v>146.19999999999999</v>
      </c>
      <c r="F16">
        <v>159.4</v>
      </c>
      <c r="G16">
        <v>174.6</v>
      </c>
      <c r="H16">
        <v>182.8</v>
      </c>
    </row>
    <row r="17" spans="1:17" x14ac:dyDescent="0.3">
      <c r="A17" t="s">
        <v>111</v>
      </c>
      <c r="B17">
        <v>251.4</v>
      </c>
      <c r="C17">
        <v>265.89999999999998</v>
      </c>
      <c r="D17">
        <v>280.3</v>
      </c>
      <c r="E17">
        <v>295.10833333333335</v>
      </c>
      <c r="F17">
        <v>324.39999999999998</v>
      </c>
      <c r="G17">
        <v>343.20000000000005</v>
      </c>
      <c r="H17">
        <v>370.9</v>
      </c>
    </row>
    <row r="18" spans="1:17" x14ac:dyDescent="0.3">
      <c r="A18" t="s">
        <v>110</v>
      </c>
      <c r="B18">
        <v>116.7</v>
      </c>
      <c r="C18">
        <v>122.9</v>
      </c>
      <c r="D18">
        <v>124.9</v>
      </c>
      <c r="E18">
        <v>130.36666666666667</v>
      </c>
      <c r="F18">
        <v>148.9</v>
      </c>
      <c r="G18">
        <v>163</v>
      </c>
      <c r="H18">
        <v>164.8</v>
      </c>
    </row>
    <row r="19" spans="1:17" x14ac:dyDescent="0.3">
      <c r="A19" t="s">
        <v>113</v>
      </c>
      <c r="B19">
        <v>125.7</v>
      </c>
      <c r="C19">
        <v>131.80000000000001</v>
      </c>
      <c r="D19">
        <v>139.19999999999999</v>
      </c>
      <c r="E19">
        <v>143.23333333333332</v>
      </c>
      <c r="F19">
        <v>155.80000000000001</v>
      </c>
      <c r="G19">
        <v>165.1</v>
      </c>
      <c r="H19">
        <v>171.2</v>
      </c>
    </row>
    <row r="20" spans="1:17" x14ac:dyDescent="0.3">
      <c r="A20" t="s">
        <v>112</v>
      </c>
      <c r="B20">
        <v>134.80000000000001</v>
      </c>
      <c r="C20">
        <v>142.1</v>
      </c>
      <c r="D20">
        <v>151.6</v>
      </c>
      <c r="E20">
        <v>156.13333333333333</v>
      </c>
      <c r="F20">
        <v>161.19999999999999</v>
      </c>
      <c r="G20">
        <v>167.9</v>
      </c>
      <c r="H20">
        <v>177.1</v>
      </c>
    </row>
    <row r="21" spans="1:17" x14ac:dyDescent="0.3">
      <c r="A21" t="s">
        <v>28</v>
      </c>
      <c r="B21">
        <v>125.3</v>
      </c>
      <c r="C21">
        <v>132.1</v>
      </c>
      <c r="D21">
        <v>138.19999999999999</v>
      </c>
      <c r="E21">
        <v>143.6</v>
      </c>
      <c r="F21">
        <v>156.80000000000001</v>
      </c>
      <c r="G21">
        <v>167.5</v>
      </c>
      <c r="H21">
        <v>175.7</v>
      </c>
    </row>
    <row r="22" spans="1:17" x14ac:dyDescent="0.3">
      <c r="K22" s="3" t="s">
        <v>114</v>
      </c>
      <c r="L22" s="3" t="s">
        <v>152</v>
      </c>
      <c r="M22" s="3" t="s">
        <v>153</v>
      </c>
      <c r="N22" s="3" t="s">
        <v>154</v>
      </c>
      <c r="O22" s="3" t="s">
        <v>155</v>
      </c>
      <c r="P22" s="3" t="s">
        <v>156</v>
      </c>
      <c r="Q22" s="3" t="s">
        <v>157</v>
      </c>
    </row>
    <row r="23" spans="1:17" x14ac:dyDescent="0.3">
      <c r="A23" t="s">
        <v>15</v>
      </c>
      <c r="C23">
        <f>((C13-B13)/B13)*100</f>
        <v>2.7816486225747594</v>
      </c>
      <c r="D23">
        <f t="shared" ref="D23:H23" si="0">((D13-C13)/C13)*100</f>
        <v>1.9971841268185944</v>
      </c>
      <c r="E23">
        <f t="shared" si="0"/>
        <v>7.0645875937286888</v>
      </c>
      <c r="F23">
        <f t="shared" si="0"/>
        <v>9.7134125474528794</v>
      </c>
      <c r="G23">
        <f t="shared" si="0"/>
        <v>5.8931058495821764</v>
      </c>
      <c r="H23">
        <f t="shared" si="0"/>
        <v>3.0785039046444562</v>
      </c>
      <c r="K23" s="4" t="s">
        <v>15</v>
      </c>
      <c r="L23" s="55">
        <v>2.7816486225747594</v>
      </c>
      <c r="M23" s="55">
        <v>1.9971841268185944</v>
      </c>
      <c r="N23" s="55">
        <v>7.0645875937286888</v>
      </c>
      <c r="O23" s="55">
        <v>9.7134125474528794</v>
      </c>
      <c r="P23" s="55">
        <v>5.8931058495821764</v>
      </c>
      <c r="Q23" s="55">
        <v>3.0785039046444562</v>
      </c>
    </row>
    <row r="24" spans="1:17" x14ac:dyDescent="0.3">
      <c r="A24" t="s">
        <v>109</v>
      </c>
      <c r="C24">
        <f t="shared" ref="C24:H24" si="1">((C14-B14)/B14)*100</f>
        <v>5.2359882005899587</v>
      </c>
      <c r="D24">
        <f t="shared" si="1"/>
        <v>1.8687222611539493</v>
      </c>
      <c r="E24">
        <f t="shared" si="1"/>
        <v>1.3605442176870757</v>
      </c>
      <c r="F24">
        <f t="shared" si="1"/>
        <v>7.299600331799998</v>
      </c>
      <c r="G24">
        <f t="shared" si="1"/>
        <v>9.340080118068748</v>
      </c>
      <c r="H24">
        <f t="shared" si="1"/>
        <v>6.6718087157732393</v>
      </c>
      <c r="K24" s="4" t="s">
        <v>109</v>
      </c>
      <c r="L24" s="55">
        <v>5.2359882005899587</v>
      </c>
      <c r="M24" s="55">
        <v>1.8687222611539493</v>
      </c>
      <c r="N24" s="55">
        <v>1.3605442176870757</v>
      </c>
      <c r="O24" s="55">
        <v>7.299600331799998</v>
      </c>
      <c r="P24" s="55">
        <v>9.340080118068748</v>
      </c>
      <c r="Q24" s="55">
        <v>6.6718087157732393</v>
      </c>
    </row>
    <row r="25" spans="1:17" x14ac:dyDescent="0.3">
      <c r="A25" t="s">
        <v>20</v>
      </c>
      <c r="C25">
        <f t="shared" ref="C25:H25" si="2">((C15-B15)/B15)*100</f>
        <v>6.6920152091254836</v>
      </c>
      <c r="D25">
        <f t="shared" si="2"/>
        <v>4.70420527441195</v>
      </c>
      <c r="E25">
        <f t="shared" si="2"/>
        <v>2.4619922850011595</v>
      </c>
      <c r="F25">
        <f t="shared" si="2"/>
        <v>5.0714206621636349</v>
      </c>
      <c r="G25">
        <f t="shared" si="2"/>
        <v>5.1849509958899889</v>
      </c>
      <c r="H25">
        <f t="shared" si="2"/>
        <v>5.4403366396152588</v>
      </c>
      <c r="K25" s="4" t="s">
        <v>20</v>
      </c>
      <c r="L25" s="55">
        <v>6.6920152091254836</v>
      </c>
      <c r="M25" s="55">
        <v>4.70420527441195</v>
      </c>
      <c r="N25" s="55">
        <v>2.4619922850011595</v>
      </c>
      <c r="O25" s="55">
        <v>5.0714206621636349</v>
      </c>
      <c r="P25" s="55">
        <v>5.1849509958899889</v>
      </c>
      <c r="Q25" s="55">
        <v>5.4403366396152588</v>
      </c>
    </row>
    <row r="26" spans="1:17" x14ac:dyDescent="0.3">
      <c r="A26" t="s">
        <v>108</v>
      </c>
      <c r="C26">
        <f t="shared" ref="C26:H26" si="3">((C16-B16)/B16)*100</f>
        <v>5.7959814528593512</v>
      </c>
      <c r="D26">
        <f t="shared" si="3"/>
        <v>2.4835646457268119</v>
      </c>
      <c r="E26">
        <f t="shared" si="3"/>
        <v>4.2052744119743242</v>
      </c>
      <c r="F26">
        <f t="shared" si="3"/>
        <v>9.0287277701778503</v>
      </c>
      <c r="G26">
        <f t="shared" si="3"/>
        <v>9.5357590966122885</v>
      </c>
      <c r="H26">
        <f t="shared" si="3"/>
        <v>4.6964490263459435</v>
      </c>
      <c r="K26" s="4" t="s">
        <v>108</v>
      </c>
      <c r="L26" s="55">
        <v>5.7959814528593512</v>
      </c>
      <c r="M26" s="55">
        <v>2.4835646457268119</v>
      </c>
      <c r="N26" s="55">
        <v>4.2052744119743242</v>
      </c>
      <c r="O26" s="55">
        <v>9.0287277701778503</v>
      </c>
      <c r="P26" s="55">
        <v>9.5357590966122885</v>
      </c>
      <c r="Q26" s="55">
        <v>4.6964490263459435</v>
      </c>
    </row>
    <row r="27" spans="1:17" x14ac:dyDescent="0.3">
      <c r="A27" t="s">
        <v>111</v>
      </c>
      <c r="C27">
        <f t="shared" ref="C27:H27" si="4">((C17-B17)/B17)*100</f>
        <v>5.7677008750994316</v>
      </c>
      <c r="D27">
        <f t="shared" si="4"/>
        <v>5.4155697630688362</v>
      </c>
      <c r="E27">
        <f t="shared" si="4"/>
        <v>5.2830300868117508</v>
      </c>
      <c r="F27">
        <f t="shared" si="4"/>
        <v>9.9257334877022423</v>
      </c>
      <c r="G27">
        <f t="shared" si="4"/>
        <v>5.7953144266338068</v>
      </c>
      <c r="H27">
        <f t="shared" si="4"/>
        <v>8.071095571095551</v>
      </c>
      <c r="K27" s="4" t="s">
        <v>111</v>
      </c>
      <c r="L27" s="55">
        <v>5.7677008750994316</v>
      </c>
      <c r="M27" s="55">
        <v>5.4155697630688362</v>
      </c>
      <c r="N27" s="55">
        <v>5.2830300868117508</v>
      </c>
      <c r="O27" s="55">
        <v>9.9257334877022423</v>
      </c>
      <c r="P27" s="55">
        <v>5.7953144266338068</v>
      </c>
      <c r="Q27" s="55">
        <v>8.071095571095551</v>
      </c>
    </row>
    <row r="28" spans="1:17" x14ac:dyDescent="0.3">
      <c r="A28" t="s">
        <v>110</v>
      </c>
      <c r="C28">
        <f t="shared" ref="C28:H28" si="5">((C18-B18)/B18)*100</f>
        <v>5.3127677806341067</v>
      </c>
      <c r="D28">
        <f t="shared" si="5"/>
        <v>1.627339300244101</v>
      </c>
      <c r="E28">
        <f t="shared" si="5"/>
        <v>4.3768348011742741</v>
      </c>
      <c r="F28">
        <f t="shared" si="5"/>
        <v>14.216312963436458</v>
      </c>
      <c r="G28">
        <f t="shared" si="5"/>
        <v>9.4694425789120178</v>
      </c>
      <c r="H28">
        <f t="shared" si="5"/>
        <v>1.1042944785276143</v>
      </c>
      <c r="K28" s="4" t="s">
        <v>110</v>
      </c>
      <c r="L28" s="55">
        <v>5.3127677806341067</v>
      </c>
      <c r="M28" s="55">
        <v>1.627339300244101</v>
      </c>
      <c r="N28" s="55">
        <v>4.3768348011742741</v>
      </c>
      <c r="O28" s="55">
        <v>14.216312963436458</v>
      </c>
      <c r="P28" s="55">
        <v>9.4694425789120178</v>
      </c>
      <c r="Q28" s="55">
        <v>1.1042944785276143</v>
      </c>
    </row>
    <row r="29" spans="1:17" x14ac:dyDescent="0.3">
      <c r="A29" t="s">
        <v>113</v>
      </c>
      <c r="C29">
        <f t="shared" ref="C29:H29" si="6">((C19-B19)/B19)*100</f>
        <v>4.8528241845664342</v>
      </c>
      <c r="D29">
        <f t="shared" si="6"/>
        <v>5.6145675265553692</v>
      </c>
      <c r="E29">
        <f t="shared" si="6"/>
        <v>2.8975095785440601</v>
      </c>
      <c r="F29">
        <f t="shared" si="6"/>
        <v>8.7735629508959931</v>
      </c>
      <c r="G29">
        <f t="shared" si="6"/>
        <v>5.9691912708600654</v>
      </c>
      <c r="H29">
        <f t="shared" si="6"/>
        <v>3.6947304663840068</v>
      </c>
      <c r="K29" s="4" t="s">
        <v>113</v>
      </c>
      <c r="L29" s="55">
        <v>4.8528241845664342</v>
      </c>
      <c r="M29" s="55">
        <v>5.6145675265553692</v>
      </c>
      <c r="N29" s="55">
        <v>2.8975095785440601</v>
      </c>
      <c r="O29" s="55">
        <v>8.7735629508959931</v>
      </c>
      <c r="P29" s="55">
        <v>5.9691912708600654</v>
      </c>
      <c r="Q29" s="55">
        <v>3.6947304663840068</v>
      </c>
    </row>
    <row r="30" spans="1:17" x14ac:dyDescent="0.3">
      <c r="A30" t="s">
        <v>112</v>
      </c>
      <c r="C30">
        <f t="shared" ref="C30:H30" si="7">((C20-B20)/B20)*100</f>
        <v>5.4154302670623018</v>
      </c>
      <c r="D30">
        <f t="shared" si="7"/>
        <v>6.6854327938071778</v>
      </c>
      <c r="E30">
        <f t="shared" si="7"/>
        <v>2.9903254177660497</v>
      </c>
      <c r="F30">
        <f t="shared" si="7"/>
        <v>3.2450896669513214</v>
      </c>
      <c r="G30">
        <f t="shared" si="7"/>
        <v>4.1563275434243288</v>
      </c>
      <c r="H30">
        <f t="shared" si="7"/>
        <v>5.4794520547945131</v>
      </c>
      <c r="K30" s="4" t="s">
        <v>112</v>
      </c>
      <c r="L30" s="55">
        <v>5.4154302670623018</v>
      </c>
      <c r="M30" s="55">
        <v>6.6854327938071778</v>
      </c>
      <c r="N30" s="55">
        <v>2.9903254177660497</v>
      </c>
      <c r="O30" s="55">
        <v>3.2450896669513214</v>
      </c>
      <c r="P30" s="55">
        <v>4.1563275434243288</v>
      </c>
      <c r="Q30" s="55">
        <v>5.4794520547945131</v>
      </c>
    </row>
    <row r="31" spans="1:17" x14ac:dyDescent="0.3">
      <c r="A31" t="s">
        <v>28</v>
      </c>
      <c r="C31">
        <f t="shared" ref="C31:H31" si="8">((C21-B21)/B21)*100</f>
        <v>5.4269752593774916</v>
      </c>
      <c r="D31">
        <f t="shared" si="8"/>
        <v>4.6177138531415549</v>
      </c>
      <c r="E31">
        <f t="shared" si="8"/>
        <v>3.9073806078147659</v>
      </c>
      <c r="F31">
        <f t="shared" si="8"/>
        <v>9.1922005571030763</v>
      </c>
      <c r="G31">
        <f t="shared" si="8"/>
        <v>6.8239795918367268</v>
      </c>
      <c r="H31">
        <f t="shared" si="8"/>
        <v>4.8955223880596952</v>
      </c>
      <c r="K31" s="4" t="s">
        <v>28</v>
      </c>
      <c r="L31" s="55">
        <v>5.4269752593774916</v>
      </c>
      <c r="M31" s="55">
        <v>4.6177138531415549</v>
      </c>
      <c r="N31" s="55">
        <v>3.9073806078147659</v>
      </c>
      <c r="O31" s="55">
        <v>9.1922005571030763</v>
      </c>
      <c r="P31" s="55">
        <v>6.8239795918367268</v>
      </c>
      <c r="Q31" s="55">
        <v>4.8955223880596952</v>
      </c>
    </row>
    <row r="32" spans="1:17" x14ac:dyDescent="0.3">
      <c r="K32" s="56" t="s">
        <v>158</v>
      </c>
      <c r="L32" s="54">
        <f>AVERAGE(L23:L31)</f>
        <v>5.2534813168765915</v>
      </c>
      <c r="M32" s="54">
        <f t="shared" ref="M32:Q32" si="9">AVERAGE(M23:M31)</f>
        <v>3.890477727214261</v>
      </c>
      <c r="N32" s="54">
        <f t="shared" si="9"/>
        <v>3.8386087778335725</v>
      </c>
      <c r="O32" s="54">
        <f t="shared" si="9"/>
        <v>8.4962289930759383</v>
      </c>
      <c r="P32" s="54">
        <f t="shared" si="9"/>
        <v>6.9075723857577938</v>
      </c>
      <c r="Q32" s="54">
        <f t="shared" si="9"/>
        <v>4.7924659161378091</v>
      </c>
    </row>
  </sheetData>
  <conditionalFormatting sqref="K22:Q31 K32">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24DEA-D270-496E-954D-96206211272A}">
  <sheetPr filterMode="1"/>
  <dimension ref="A1:T49"/>
  <sheetViews>
    <sheetView workbookViewId="0">
      <selection sqref="A1:T32"/>
    </sheetView>
  </sheetViews>
  <sheetFormatPr defaultRowHeight="14.4" x14ac:dyDescent="0.3"/>
  <cols>
    <col min="1" max="1" width="11.21875" bestFit="1" customWidth="1"/>
    <col min="2" max="2" width="6.88671875" bestFit="1" customWidth="1"/>
    <col min="3" max="3" width="9.77734375" bestFit="1" customWidth="1"/>
    <col min="4" max="4" width="17" bestFit="1" customWidth="1"/>
    <col min="5" max="5" width="16.77734375" bestFit="1" customWidth="1"/>
    <col min="6" max="6" width="14.109375" bestFit="1" customWidth="1"/>
    <col min="7" max="7" width="20.44140625" bestFit="1" customWidth="1"/>
    <col min="8" max="8" width="14.33203125" bestFit="1" customWidth="1"/>
    <col min="9" max="9" width="6" bestFit="1" customWidth="1"/>
    <col min="10" max="10" width="17.77734375" bestFit="1" customWidth="1"/>
    <col min="11" max="11" width="13.21875" bestFit="1" customWidth="1"/>
    <col min="12" max="12" width="7.6640625" bestFit="1" customWidth="1"/>
    <col min="13" max="13" width="12.109375" bestFit="1" customWidth="1"/>
    <col min="14" max="14" width="19.44140625" bestFit="1" customWidth="1"/>
    <col min="15" max="15" width="23.33203125" bestFit="1" customWidth="1"/>
    <col min="16" max="16" width="8.21875" bestFit="1" customWidth="1"/>
    <col min="17" max="17" width="23.6640625" bestFit="1" customWidth="1"/>
    <col min="18" max="18" width="32.6640625" bestFit="1" customWidth="1"/>
    <col min="19" max="19" width="19.6640625" bestFit="1" customWidth="1"/>
    <col min="20" max="20" width="26.88671875" bestFit="1" customWidth="1"/>
  </cols>
  <sheetData>
    <row r="1" spans="1:20" x14ac:dyDescent="0.3">
      <c r="A1" s="5" t="s">
        <v>0</v>
      </c>
      <c r="B1" s="5" t="s">
        <v>1</v>
      </c>
      <c r="C1" s="6" t="s">
        <v>2</v>
      </c>
      <c r="D1" s="6" t="s">
        <v>68</v>
      </c>
      <c r="E1" s="5" t="s">
        <v>72</v>
      </c>
      <c r="F1" s="53" t="s">
        <v>150</v>
      </c>
      <c r="G1" s="5" t="s">
        <v>3</v>
      </c>
      <c r="H1" s="5" t="s">
        <v>4</v>
      </c>
      <c r="I1" s="5" t="s">
        <v>5</v>
      </c>
      <c r="J1" s="5" t="s">
        <v>6</v>
      </c>
      <c r="K1" s="5" t="s">
        <v>7</v>
      </c>
      <c r="L1" s="5" t="s">
        <v>8</v>
      </c>
      <c r="M1" s="5" t="s">
        <v>9</v>
      </c>
      <c r="N1" s="5" t="s">
        <v>10</v>
      </c>
      <c r="O1" s="5" t="s">
        <v>11</v>
      </c>
      <c r="P1" s="5" t="s">
        <v>12</v>
      </c>
      <c r="Q1" s="5" t="s">
        <v>13</v>
      </c>
      <c r="R1" s="5" t="s">
        <v>14</v>
      </c>
      <c r="S1" s="5" t="s">
        <v>15</v>
      </c>
      <c r="T1" s="5" t="s">
        <v>16</v>
      </c>
    </row>
    <row r="2" spans="1:20" hidden="1" x14ac:dyDescent="0.3">
      <c r="A2" t="s">
        <v>30</v>
      </c>
      <c r="B2">
        <v>2022</v>
      </c>
      <c r="C2" t="s">
        <v>39</v>
      </c>
      <c r="D2" t="s">
        <v>39</v>
      </c>
      <c r="E2" t="s">
        <v>39</v>
      </c>
      <c r="F2" s="52">
        <v>44713</v>
      </c>
      <c r="G2">
        <v>153.80000000000001</v>
      </c>
      <c r="H2">
        <v>217.2</v>
      </c>
      <c r="I2">
        <v>169.6</v>
      </c>
      <c r="J2">
        <v>165.4</v>
      </c>
      <c r="K2">
        <v>208.1</v>
      </c>
      <c r="L2">
        <v>165.8</v>
      </c>
      <c r="M2">
        <v>167.3</v>
      </c>
      <c r="N2">
        <v>164.6</v>
      </c>
      <c r="O2">
        <v>119.1</v>
      </c>
      <c r="P2">
        <v>188.9</v>
      </c>
      <c r="Q2">
        <v>174.2</v>
      </c>
      <c r="R2">
        <v>181.9</v>
      </c>
      <c r="S2">
        <v>172.4</v>
      </c>
      <c r="T2">
        <v>192.9</v>
      </c>
    </row>
    <row r="3" spans="1:20" hidden="1" x14ac:dyDescent="0.3">
      <c r="A3" t="s">
        <v>30</v>
      </c>
      <c r="B3">
        <v>2022</v>
      </c>
      <c r="C3" t="s">
        <v>40</v>
      </c>
      <c r="D3" t="s">
        <v>40</v>
      </c>
      <c r="E3" t="s">
        <v>40</v>
      </c>
      <c r="F3" s="52">
        <v>44743</v>
      </c>
      <c r="G3">
        <v>155.19999999999999</v>
      </c>
      <c r="H3">
        <v>210.8</v>
      </c>
      <c r="I3">
        <v>174.3</v>
      </c>
      <c r="J3">
        <v>166.3</v>
      </c>
      <c r="K3">
        <v>202.2</v>
      </c>
      <c r="L3">
        <v>169.6</v>
      </c>
      <c r="M3">
        <v>168.6</v>
      </c>
      <c r="N3">
        <v>164.4</v>
      </c>
      <c r="O3">
        <v>119.2</v>
      </c>
      <c r="P3">
        <v>191.8</v>
      </c>
      <c r="Q3">
        <v>174.5</v>
      </c>
      <c r="R3">
        <v>183.1</v>
      </c>
      <c r="S3">
        <v>172.5</v>
      </c>
      <c r="T3">
        <v>193.2</v>
      </c>
    </row>
    <row r="4" spans="1:20" hidden="1" x14ac:dyDescent="0.3">
      <c r="A4" t="s">
        <v>30</v>
      </c>
      <c r="B4">
        <v>2022</v>
      </c>
      <c r="C4" t="s">
        <v>41</v>
      </c>
      <c r="D4" t="s">
        <v>41</v>
      </c>
      <c r="E4" t="s">
        <v>41</v>
      </c>
      <c r="F4" s="52">
        <v>44774</v>
      </c>
      <c r="G4">
        <v>159.5</v>
      </c>
      <c r="H4">
        <v>204.1</v>
      </c>
      <c r="I4">
        <v>168.3</v>
      </c>
      <c r="J4">
        <v>167.9</v>
      </c>
      <c r="K4">
        <v>198.1</v>
      </c>
      <c r="L4">
        <v>169.2</v>
      </c>
      <c r="M4">
        <v>173.1</v>
      </c>
      <c r="N4">
        <v>167.1</v>
      </c>
      <c r="O4">
        <v>120.2</v>
      </c>
      <c r="P4">
        <v>195.6</v>
      </c>
      <c r="Q4">
        <v>174.8</v>
      </c>
      <c r="R4">
        <v>184</v>
      </c>
      <c r="S4">
        <v>173.9</v>
      </c>
      <c r="T4">
        <v>193.7</v>
      </c>
    </row>
    <row r="5" spans="1:20" hidden="1" x14ac:dyDescent="0.3">
      <c r="A5" t="s">
        <v>30</v>
      </c>
      <c r="B5">
        <v>2022</v>
      </c>
      <c r="C5" t="s">
        <v>42</v>
      </c>
      <c r="D5" t="s">
        <v>42</v>
      </c>
      <c r="E5" t="s">
        <v>42</v>
      </c>
      <c r="F5" s="52">
        <v>44805</v>
      </c>
      <c r="G5">
        <v>162.9</v>
      </c>
      <c r="H5">
        <v>206.7</v>
      </c>
      <c r="I5">
        <v>169</v>
      </c>
      <c r="J5">
        <v>169.5</v>
      </c>
      <c r="K5">
        <v>194.1</v>
      </c>
      <c r="L5">
        <v>164.1</v>
      </c>
      <c r="M5">
        <v>176.9</v>
      </c>
      <c r="N5">
        <v>169</v>
      </c>
      <c r="O5">
        <v>120.8</v>
      </c>
      <c r="P5">
        <v>199.1</v>
      </c>
      <c r="Q5">
        <v>175.4</v>
      </c>
      <c r="R5">
        <v>184.8</v>
      </c>
      <c r="S5">
        <v>175.5</v>
      </c>
      <c r="T5">
        <v>194.5</v>
      </c>
    </row>
    <row r="6" spans="1:20" hidden="1" x14ac:dyDescent="0.3">
      <c r="A6" t="s">
        <v>30</v>
      </c>
      <c r="B6">
        <v>2022</v>
      </c>
      <c r="C6" t="s">
        <v>43</v>
      </c>
      <c r="D6" t="s">
        <v>43</v>
      </c>
      <c r="E6" t="s">
        <v>43</v>
      </c>
      <c r="F6" s="52">
        <v>44835</v>
      </c>
      <c r="G6">
        <v>164.7</v>
      </c>
      <c r="H6">
        <v>208.8</v>
      </c>
      <c r="I6">
        <v>170.3</v>
      </c>
      <c r="J6">
        <v>170.9</v>
      </c>
      <c r="K6">
        <v>191.6</v>
      </c>
      <c r="L6">
        <v>162.19999999999999</v>
      </c>
      <c r="M6">
        <v>184.8</v>
      </c>
      <c r="N6">
        <v>169.7</v>
      </c>
      <c r="O6">
        <v>121.1</v>
      </c>
      <c r="P6">
        <v>201.6</v>
      </c>
      <c r="Q6">
        <v>175.8</v>
      </c>
      <c r="R6">
        <v>185.6</v>
      </c>
      <c r="S6">
        <v>177.4</v>
      </c>
      <c r="T6">
        <v>194.9</v>
      </c>
    </row>
    <row r="7" spans="1:20" hidden="1" x14ac:dyDescent="0.3">
      <c r="A7" t="s">
        <v>30</v>
      </c>
      <c r="B7">
        <v>2022</v>
      </c>
      <c r="C7" t="s">
        <v>45</v>
      </c>
      <c r="D7" t="s">
        <v>45</v>
      </c>
      <c r="E7" t="s">
        <v>45</v>
      </c>
      <c r="F7" s="52">
        <v>44866</v>
      </c>
      <c r="G7">
        <v>166.9</v>
      </c>
      <c r="H7">
        <v>207.2</v>
      </c>
      <c r="I7">
        <v>180.2</v>
      </c>
      <c r="J7">
        <v>172.3</v>
      </c>
      <c r="K7">
        <v>194</v>
      </c>
      <c r="L7">
        <v>159.1</v>
      </c>
      <c r="M7">
        <v>171.6</v>
      </c>
      <c r="N7">
        <v>170.2</v>
      </c>
      <c r="O7">
        <v>121.5</v>
      </c>
      <c r="P7">
        <v>204.8</v>
      </c>
      <c r="Q7">
        <v>176.4</v>
      </c>
      <c r="R7">
        <v>186.9</v>
      </c>
      <c r="S7">
        <v>176.6</v>
      </c>
      <c r="T7">
        <v>195.5</v>
      </c>
    </row>
    <row r="8" spans="1:20" hidden="1" x14ac:dyDescent="0.3">
      <c r="A8" t="s">
        <v>30</v>
      </c>
      <c r="B8">
        <v>2022</v>
      </c>
      <c r="C8" t="s">
        <v>46</v>
      </c>
      <c r="D8" t="s">
        <v>46</v>
      </c>
      <c r="E8" t="s">
        <v>46</v>
      </c>
      <c r="F8" s="52">
        <v>44896</v>
      </c>
      <c r="G8">
        <v>168.8</v>
      </c>
      <c r="H8">
        <v>206.9</v>
      </c>
      <c r="I8">
        <v>189.1</v>
      </c>
      <c r="J8">
        <v>173.4</v>
      </c>
      <c r="K8">
        <v>193.9</v>
      </c>
      <c r="L8">
        <v>156.69999999999999</v>
      </c>
      <c r="M8">
        <v>150.19999999999999</v>
      </c>
      <c r="N8">
        <v>170.5</v>
      </c>
      <c r="O8">
        <v>121.2</v>
      </c>
      <c r="P8">
        <v>207.5</v>
      </c>
      <c r="Q8">
        <v>176.8</v>
      </c>
      <c r="R8">
        <v>187.7</v>
      </c>
      <c r="S8">
        <v>174.4</v>
      </c>
      <c r="T8">
        <v>195.9</v>
      </c>
    </row>
    <row r="9" spans="1:20" x14ac:dyDescent="0.3">
      <c r="A9" t="s">
        <v>34</v>
      </c>
      <c r="B9">
        <v>2022</v>
      </c>
      <c r="C9" t="s">
        <v>39</v>
      </c>
      <c r="D9" t="s">
        <v>39</v>
      </c>
      <c r="E9" t="s">
        <v>39</v>
      </c>
      <c r="F9" s="52">
        <v>44713</v>
      </c>
      <c r="G9">
        <v>155</v>
      </c>
      <c r="H9">
        <v>219.4</v>
      </c>
      <c r="I9">
        <v>170.8</v>
      </c>
      <c r="J9">
        <v>165.8</v>
      </c>
      <c r="K9">
        <v>200.9</v>
      </c>
      <c r="L9">
        <v>169.7</v>
      </c>
      <c r="M9">
        <v>182.3</v>
      </c>
      <c r="N9">
        <v>164.3</v>
      </c>
      <c r="O9">
        <v>119.9</v>
      </c>
      <c r="P9">
        <v>187.1</v>
      </c>
      <c r="Q9">
        <v>167.9</v>
      </c>
      <c r="R9">
        <v>183.9</v>
      </c>
      <c r="S9">
        <v>174.9</v>
      </c>
      <c r="T9">
        <v>194.3</v>
      </c>
    </row>
    <row r="10" spans="1:20" x14ac:dyDescent="0.3">
      <c r="A10" t="s">
        <v>34</v>
      </c>
      <c r="B10">
        <v>2022</v>
      </c>
      <c r="C10" t="s">
        <v>40</v>
      </c>
      <c r="D10" t="s">
        <v>40</v>
      </c>
      <c r="E10" t="s">
        <v>40</v>
      </c>
      <c r="F10" s="52">
        <v>44743</v>
      </c>
      <c r="G10">
        <v>156.5</v>
      </c>
      <c r="H10">
        <v>213</v>
      </c>
      <c r="I10">
        <v>175.2</v>
      </c>
      <c r="J10">
        <v>166.6</v>
      </c>
      <c r="K10">
        <v>195.8</v>
      </c>
      <c r="L10">
        <v>174.2</v>
      </c>
      <c r="M10">
        <v>182.1</v>
      </c>
      <c r="N10">
        <v>164.3</v>
      </c>
      <c r="O10">
        <v>120</v>
      </c>
      <c r="P10">
        <v>190</v>
      </c>
      <c r="Q10">
        <v>168.4</v>
      </c>
      <c r="R10">
        <v>185.2</v>
      </c>
      <c r="S10">
        <v>175</v>
      </c>
      <c r="T10">
        <v>194.6</v>
      </c>
    </row>
    <row r="11" spans="1:20" x14ac:dyDescent="0.3">
      <c r="A11" t="s">
        <v>34</v>
      </c>
      <c r="B11">
        <v>2022</v>
      </c>
      <c r="C11" t="s">
        <v>41</v>
      </c>
      <c r="D11" t="s">
        <v>41</v>
      </c>
      <c r="E11" t="s">
        <v>41</v>
      </c>
      <c r="F11" s="52">
        <v>44774</v>
      </c>
      <c r="G11">
        <v>160.30000000000001</v>
      </c>
      <c r="H11">
        <v>206.5</v>
      </c>
      <c r="I11">
        <v>169.2</v>
      </c>
      <c r="J11">
        <v>168.1</v>
      </c>
      <c r="K11">
        <v>192.4</v>
      </c>
      <c r="L11">
        <v>172.9</v>
      </c>
      <c r="M11">
        <v>186.7</v>
      </c>
      <c r="N11">
        <v>167.2</v>
      </c>
      <c r="O11">
        <v>120.9</v>
      </c>
      <c r="P11">
        <v>193.6</v>
      </c>
      <c r="Q11">
        <v>168.8</v>
      </c>
      <c r="R11">
        <v>186.3</v>
      </c>
      <c r="S11">
        <v>176.3</v>
      </c>
      <c r="T11">
        <v>195</v>
      </c>
    </row>
    <row r="12" spans="1:20" x14ac:dyDescent="0.3">
      <c r="A12" t="s">
        <v>34</v>
      </c>
      <c r="B12">
        <v>2022</v>
      </c>
      <c r="C12" t="s">
        <v>42</v>
      </c>
      <c r="D12" t="s">
        <v>42</v>
      </c>
      <c r="E12" t="s">
        <v>42</v>
      </c>
      <c r="F12" s="52">
        <v>44805</v>
      </c>
      <c r="G12">
        <v>163.5</v>
      </c>
      <c r="H12">
        <v>209.2</v>
      </c>
      <c r="I12">
        <v>169.7</v>
      </c>
      <c r="J12">
        <v>169.7</v>
      </c>
      <c r="K12">
        <v>188.7</v>
      </c>
      <c r="L12">
        <v>165.7</v>
      </c>
      <c r="M12">
        <v>191.8</v>
      </c>
      <c r="N12">
        <v>169.1</v>
      </c>
      <c r="O12">
        <v>121.6</v>
      </c>
      <c r="P12">
        <v>197.3</v>
      </c>
      <c r="Q12">
        <v>169.4</v>
      </c>
      <c r="R12">
        <v>187.4</v>
      </c>
      <c r="S12">
        <v>177.8</v>
      </c>
      <c r="T12">
        <v>195.9</v>
      </c>
    </row>
    <row r="13" spans="1:20" x14ac:dyDescent="0.3">
      <c r="A13" t="s">
        <v>34</v>
      </c>
      <c r="B13">
        <v>2022</v>
      </c>
      <c r="C13" t="s">
        <v>43</v>
      </c>
      <c r="D13" t="s">
        <v>43</v>
      </c>
      <c r="E13" t="s">
        <v>43</v>
      </c>
      <c r="F13" s="52">
        <v>44835</v>
      </c>
      <c r="G13">
        <v>165.2</v>
      </c>
      <c r="H13">
        <v>210.9</v>
      </c>
      <c r="I13">
        <v>170.9</v>
      </c>
      <c r="J13">
        <v>170.9</v>
      </c>
      <c r="K13">
        <v>186.5</v>
      </c>
      <c r="L13">
        <v>163.80000000000001</v>
      </c>
      <c r="M13">
        <v>199.7</v>
      </c>
      <c r="N13">
        <v>169.8</v>
      </c>
      <c r="O13">
        <v>121.9</v>
      </c>
      <c r="P13">
        <v>199.9</v>
      </c>
      <c r="Q13">
        <v>169.9</v>
      </c>
      <c r="R13">
        <v>188.3</v>
      </c>
      <c r="S13">
        <v>179.6</v>
      </c>
      <c r="T13">
        <v>196.3</v>
      </c>
    </row>
    <row r="14" spans="1:20" x14ac:dyDescent="0.3">
      <c r="A14" t="s">
        <v>34</v>
      </c>
      <c r="B14">
        <v>2022</v>
      </c>
      <c r="C14" t="s">
        <v>45</v>
      </c>
      <c r="D14" t="s">
        <v>45</v>
      </c>
      <c r="E14" t="s">
        <v>45</v>
      </c>
      <c r="F14" s="52">
        <v>44866</v>
      </c>
      <c r="G14">
        <v>167.4</v>
      </c>
      <c r="H14">
        <v>209.4</v>
      </c>
      <c r="I14">
        <v>181.4</v>
      </c>
      <c r="J14">
        <v>172.3</v>
      </c>
      <c r="K14">
        <v>188.9</v>
      </c>
      <c r="L14">
        <v>160.69999999999999</v>
      </c>
      <c r="M14">
        <v>183.1</v>
      </c>
      <c r="N14">
        <v>170.5</v>
      </c>
      <c r="O14">
        <v>122.1</v>
      </c>
      <c r="P14">
        <v>202.8</v>
      </c>
      <c r="Q14">
        <v>170.4</v>
      </c>
      <c r="R14">
        <v>189.5</v>
      </c>
      <c r="S14">
        <v>178.3</v>
      </c>
      <c r="T14">
        <v>196.9</v>
      </c>
    </row>
    <row r="15" spans="1:20" x14ac:dyDescent="0.3">
      <c r="A15" t="s">
        <v>34</v>
      </c>
      <c r="B15">
        <v>2022</v>
      </c>
      <c r="C15" t="s">
        <v>46</v>
      </c>
      <c r="D15" t="s">
        <v>46</v>
      </c>
      <c r="E15" t="s">
        <v>46</v>
      </c>
      <c r="F15" s="52">
        <v>44896</v>
      </c>
      <c r="G15">
        <v>169.2</v>
      </c>
      <c r="H15">
        <v>209</v>
      </c>
      <c r="I15">
        <v>190.2</v>
      </c>
      <c r="J15">
        <v>173.6</v>
      </c>
      <c r="K15">
        <v>188.5</v>
      </c>
      <c r="L15">
        <v>158</v>
      </c>
      <c r="M15">
        <v>159.9</v>
      </c>
      <c r="N15">
        <v>170.8</v>
      </c>
      <c r="O15">
        <v>121.8</v>
      </c>
      <c r="P15">
        <v>205.2</v>
      </c>
      <c r="Q15">
        <v>171</v>
      </c>
      <c r="R15">
        <v>190.3</v>
      </c>
      <c r="S15">
        <v>175.9</v>
      </c>
      <c r="T15">
        <v>197.3</v>
      </c>
    </row>
    <row r="16" spans="1:20" hidden="1" x14ac:dyDescent="0.3">
      <c r="A16" t="s">
        <v>33</v>
      </c>
      <c r="B16">
        <v>2022</v>
      </c>
      <c r="C16" t="s">
        <v>39</v>
      </c>
      <c r="D16" t="s">
        <v>39</v>
      </c>
      <c r="E16" t="s">
        <v>39</v>
      </c>
      <c r="F16" s="52">
        <v>44713</v>
      </c>
      <c r="G16">
        <v>157.5</v>
      </c>
      <c r="H16">
        <v>223.4</v>
      </c>
      <c r="I16">
        <v>172.8</v>
      </c>
      <c r="J16">
        <v>166.4</v>
      </c>
      <c r="K16">
        <v>188.6</v>
      </c>
      <c r="L16">
        <v>174.1</v>
      </c>
      <c r="M16">
        <v>211.5</v>
      </c>
      <c r="N16">
        <v>163.6</v>
      </c>
      <c r="O16">
        <v>121.4</v>
      </c>
      <c r="P16">
        <v>183.5</v>
      </c>
      <c r="Q16">
        <v>159.1</v>
      </c>
      <c r="R16">
        <v>186.3</v>
      </c>
      <c r="S16">
        <v>179.3</v>
      </c>
      <c r="T16">
        <v>198.3</v>
      </c>
    </row>
    <row r="17" spans="1:20" hidden="1" x14ac:dyDescent="0.3">
      <c r="A17" t="s">
        <v>33</v>
      </c>
      <c r="B17">
        <v>2022</v>
      </c>
      <c r="C17" t="s">
        <v>40</v>
      </c>
      <c r="D17" t="s">
        <v>40</v>
      </c>
      <c r="E17" t="s">
        <v>40</v>
      </c>
      <c r="F17" s="52">
        <v>44743</v>
      </c>
      <c r="G17">
        <v>159.30000000000001</v>
      </c>
      <c r="H17">
        <v>217.1</v>
      </c>
      <c r="I17">
        <v>176.6</v>
      </c>
      <c r="J17">
        <v>167.1</v>
      </c>
      <c r="K17">
        <v>184.8</v>
      </c>
      <c r="L17">
        <v>179.5</v>
      </c>
      <c r="M17">
        <v>208.5</v>
      </c>
      <c r="N17">
        <v>164</v>
      </c>
      <c r="O17">
        <v>121.5</v>
      </c>
      <c r="P17">
        <v>186.3</v>
      </c>
      <c r="Q17">
        <v>159.80000000000001</v>
      </c>
      <c r="R17">
        <v>187.7</v>
      </c>
      <c r="S17">
        <v>179.4</v>
      </c>
      <c r="T17">
        <v>198.6</v>
      </c>
    </row>
    <row r="18" spans="1:20" hidden="1" x14ac:dyDescent="0.3">
      <c r="A18" t="s">
        <v>33</v>
      </c>
      <c r="B18">
        <v>2022</v>
      </c>
      <c r="C18" t="s">
        <v>41</v>
      </c>
      <c r="D18" t="s">
        <v>41</v>
      </c>
      <c r="E18" t="s">
        <v>41</v>
      </c>
      <c r="F18" s="52">
        <v>44774</v>
      </c>
      <c r="G18">
        <v>162.1</v>
      </c>
      <c r="H18">
        <v>210.9</v>
      </c>
      <c r="I18">
        <v>170.6</v>
      </c>
      <c r="J18">
        <v>168.4</v>
      </c>
      <c r="K18">
        <v>182.5</v>
      </c>
      <c r="L18">
        <v>177.1</v>
      </c>
      <c r="M18">
        <v>213.1</v>
      </c>
      <c r="N18">
        <v>167.3</v>
      </c>
      <c r="O18">
        <v>122.2</v>
      </c>
      <c r="P18">
        <v>189.7</v>
      </c>
      <c r="Q18">
        <v>160.5</v>
      </c>
      <c r="R18">
        <v>188.9</v>
      </c>
      <c r="S18">
        <v>180.4</v>
      </c>
      <c r="T18">
        <v>198.7</v>
      </c>
    </row>
    <row r="19" spans="1:20" hidden="1" x14ac:dyDescent="0.3">
      <c r="A19" t="s">
        <v>33</v>
      </c>
      <c r="B19">
        <v>2022</v>
      </c>
      <c r="C19" t="s">
        <v>42</v>
      </c>
      <c r="D19" t="s">
        <v>42</v>
      </c>
      <c r="E19" t="s">
        <v>42</v>
      </c>
      <c r="F19" s="52">
        <v>44805</v>
      </c>
      <c r="G19">
        <v>164.9</v>
      </c>
      <c r="H19">
        <v>213.7</v>
      </c>
      <c r="I19">
        <v>170.9</v>
      </c>
      <c r="J19">
        <v>170.1</v>
      </c>
      <c r="K19">
        <v>179.3</v>
      </c>
      <c r="L19">
        <v>167.5</v>
      </c>
      <c r="M19">
        <v>220.8</v>
      </c>
      <c r="N19">
        <v>169.2</v>
      </c>
      <c r="O19">
        <v>123.1</v>
      </c>
      <c r="P19">
        <v>193.6</v>
      </c>
      <c r="Q19">
        <v>161.1</v>
      </c>
      <c r="R19">
        <v>190.4</v>
      </c>
      <c r="S19">
        <v>181.8</v>
      </c>
      <c r="T19">
        <v>199.7</v>
      </c>
    </row>
    <row r="20" spans="1:20" hidden="1" x14ac:dyDescent="0.3">
      <c r="A20" t="s">
        <v>33</v>
      </c>
      <c r="B20">
        <v>2022</v>
      </c>
      <c r="C20" t="s">
        <v>43</v>
      </c>
      <c r="D20" t="s">
        <v>43</v>
      </c>
      <c r="E20" t="s">
        <v>43</v>
      </c>
      <c r="F20" s="52">
        <v>44835</v>
      </c>
      <c r="G20">
        <v>166.4</v>
      </c>
      <c r="H20">
        <v>214.9</v>
      </c>
      <c r="I20">
        <v>171.9</v>
      </c>
      <c r="J20">
        <v>171</v>
      </c>
      <c r="K20">
        <v>177.7</v>
      </c>
      <c r="L20">
        <v>165.7</v>
      </c>
      <c r="M20">
        <v>228.6</v>
      </c>
      <c r="N20">
        <v>169.9</v>
      </c>
      <c r="O20">
        <v>123.4</v>
      </c>
      <c r="P20">
        <v>196.4</v>
      </c>
      <c r="Q20">
        <v>161.6</v>
      </c>
      <c r="R20">
        <v>191.5</v>
      </c>
      <c r="S20">
        <v>183.3</v>
      </c>
      <c r="T20">
        <v>200.1</v>
      </c>
    </row>
    <row r="21" spans="1:20" hidden="1" x14ac:dyDescent="0.3">
      <c r="A21" t="s">
        <v>33</v>
      </c>
      <c r="B21">
        <v>2022</v>
      </c>
      <c r="C21" t="s">
        <v>45</v>
      </c>
      <c r="D21" t="s">
        <v>45</v>
      </c>
      <c r="E21" t="s">
        <v>45</v>
      </c>
      <c r="F21" s="52">
        <v>44866</v>
      </c>
      <c r="G21">
        <v>168.4</v>
      </c>
      <c r="H21">
        <v>213.4</v>
      </c>
      <c r="I21">
        <v>183.2</v>
      </c>
      <c r="J21">
        <v>172.3</v>
      </c>
      <c r="K21">
        <v>180</v>
      </c>
      <c r="L21">
        <v>162.6</v>
      </c>
      <c r="M21">
        <v>205.5</v>
      </c>
      <c r="N21">
        <v>171</v>
      </c>
      <c r="O21">
        <v>123.4</v>
      </c>
      <c r="P21">
        <v>198.8</v>
      </c>
      <c r="Q21">
        <v>162.1</v>
      </c>
      <c r="R21">
        <v>192.4</v>
      </c>
      <c r="S21">
        <v>181.3</v>
      </c>
      <c r="T21">
        <v>200.6</v>
      </c>
    </row>
    <row r="22" spans="1:20" hidden="1" x14ac:dyDescent="0.3">
      <c r="A22" t="s">
        <v>33</v>
      </c>
      <c r="B22">
        <v>2022</v>
      </c>
      <c r="C22" t="s">
        <v>46</v>
      </c>
      <c r="D22" t="s">
        <v>46</v>
      </c>
      <c r="E22" t="s">
        <v>46</v>
      </c>
      <c r="F22" s="52">
        <v>44896</v>
      </c>
      <c r="G22">
        <v>170.2</v>
      </c>
      <c r="H22">
        <v>212.9</v>
      </c>
      <c r="I22">
        <v>191.9</v>
      </c>
      <c r="J22">
        <v>173.9</v>
      </c>
      <c r="K22">
        <v>179.1</v>
      </c>
      <c r="L22">
        <v>159.5</v>
      </c>
      <c r="M22">
        <v>178.7</v>
      </c>
      <c r="N22">
        <v>171.3</v>
      </c>
      <c r="O22">
        <v>123.1</v>
      </c>
      <c r="P22">
        <v>200.5</v>
      </c>
      <c r="Q22">
        <v>162.80000000000001</v>
      </c>
      <c r="R22">
        <v>193.3</v>
      </c>
      <c r="S22">
        <v>178.6</v>
      </c>
      <c r="T22">
        <v>201.1</v>
      </c>
    </row>
    <row r="23" spans="1:20" hidden="1" x14ac:dyDescent="0.3">
      <c r="A23" t="s">
        <v>30</v>
      </c>
      <c r="B23">
        <v>2023</v>
      </c>
      <c r="C23" t="s">
        <v>31</v>
      </c>
      <c r="D23" t="s">
        <v>31</v>
      </c>
      <c r="E23" t="s">
        <v>31</v>
      </c>
      <c r="F23" s="52">
        <v>44927</v>
      </c>
      <c r="G23">
        <v>174</v>
      </c>
      <c r="H23">
        <v>208.3</v>
      </c>
      <c r="I23">
        <v>192.9</v>
      </c>
      <c r="J23">
        <v>174.3</v>
      </c>
      <c r="K23">
        <v>192.6</v>
      </c>
      <c r="L23">
        <v>156.30000000000001</v>
      </c>
      <c r="M23">
        <v>142.9</v>
      </c>
      <c r="N23">
        <v>170.7</v>
      </c>
      <c r="O23">
        <v>120.3</v>
      </c>
      <c r="P23">
        <v>210.5</v>
      </c>
      <c r="Q23">
        <v>176.9</v>
      </c>
      <c r="R23">
        <v>188.5</v>
      </c>
      <c r="S23">
        <v>175</v>
      </c>
      <c r="T23">
        <v>196.9</v>
      </c>
    </row>
    <row r="24" spans="1:20" hidden="1" x14ac:dyDescent="0.3">
      <c r="A24" t="s">
        <v>30</v>
      </c>
      <c r="B24">
        <v>2023</v>
      </c>
      <c r="C24" t="s">
        <v>35</v>
      </c>
      <c r="D24" t="s">
        <v>35</v>
      </c>
      <c r="E24" t="s">
        <v>35</v>
      </c>
      <c r="F24" s="52">
        <v>44958</v>
      </c>
      <c r="G24">
        <v>174.2</v>
      </c>
      <c r="H24">
        <v>205.2</v>
      </c>
      <c r="I24">
        <v>173.9</v>
      </c>
      <c r="J24">
        <v>177</v>
      </c>
      <c r="K24">
        <v>183.4</v>
      </c>
      <c r="L24">
        <v>167.2</v>
      </c>
      <c r="M24">
        <v>140.9</v>
      </c>
      <c r="N24">
        <v>170.4</v>
      </c>
      <c r="O24">
        <v>119.1</v>
      </c>
      <c r="P24">
        <v>212.1</v>
      </c>
      <c r="Q24">
        <v>177.6</v>
      </c>
      <c r="R24">
        <v>189.9</v>
      </c>
      <c r="S24">
        <v>174.8</v>
      </c>
      <c r="T24">
        <v>198.3</v>
      </c>
    </row>
    <row r="25" spans="1:20" hidden="1" x14ac:dyDescent="0.3">
      <c r="A25" t="s">
        <v>30</v>
      </c>
      <c r="B25">
        <v>2023</v>
      </c>
      <c r="C25" t="s">
        <v>36</v>
      </c>
      <c r="D25" t="s">
        <v>36</v>
      </c>
      <c r="E25" t="s">
        <v>36</v>
      </c>
      <c r="F25" s="52">
        <v>44986</v>
      </c>
      <c r="G25">
        <v>174.3</v>
      </c>
      <c r="H25">
        <v>205.2</v>
      </c>
      <c r="I25">
        <v>173.9</v>
      </c>
      <c r="J25">
        <v>177</v>
      </c>
      <c r="K25">
        <v>183.3</v>
      </c>
      <c r="L25">
        <v>167.2</v>
      </c>
      <c r="M25">
        <v>140.9</v>
      </c>
      <c r="N25">
        <v>170.5</v>
      </c>
      <c r="O25">
        <v>119.1</v>
      </c>
      <c r="P25">
        <v>212.1</v>
      </c>
      <c r="Q25">
        <v>177.6</v>
      </c>
      <c r="R25">
        <v>189.9</v>
      </c>
      <c r="S25">
        <v>174.8</v>
      </c>
      <c r="T25">
        <v>198.4</v>
      </c>
    </row>
    <row r="26" spans="1:20" hidden="1" x14ac:dyDescent="0.3">
      <c r="A26" t="s">
        <v>30</v>
      </c>
      <c r="B26">
        <v>2023</v>
      </c>
      <c r="C26" t="s">
        <v>37</v>
      </c>
      <c r="D26" t="s">
        <v>37</v>
      </c>
      <c r="E26" t="s">
        <v>37</v>
      </c>
      <c r="F26" s="52">
        <v>45017</v>
      </c>
      <c r="G26">
        <v>173.3</v>
      </c>
      <c r="H26">
        <v>206.9</v>
      </c>
      <c r="I26">
        <v>167.9</v>
      </c>
      <c r="J26">
        <v>178.2</v>
      </c>
      <c r="K26">
        <v>178.5</v>
      </c>
      <c r="L26">
        <v>173.7</v>
      </c>
      <c r="M26">
        <v>142.80000000000001</v>
      </c>
      <c r="N26">
        <v>172.8</v>
      </c>
      <c r="O26">
        <v>120.4</v>
      </c>
      <c r="P26">
        <v>215.5</v>
      </c>
      <c r="Q26">
        <v>178.2</v>
      </c>
      <c r="R26">
        <v>190.5</v>
      </c>
      <c r="S26">
        <v>175.5</v>
      </c>
      <c r="T26">
        <v>199.5</v>
      </c>
    </row>
    <row r="27" spans="1:20" hidden="1" x14ac:dyDescent="0.3">
      <c r="A27" t="s">
        <v>30</v>
      </c>
      <c r="B27">
        <v>2023</v>
      </c>
      <c r="C27" t="s">
        <v>38</v>
      </c>
      <c r="D27" t="s">
        <v>38</v>
      </c>
      <c r="E27" t="s">
        <v>38</v>
      </c>
      <c r="F27" s="52">
        <v>45047</v>
      </c>
      <c r="G27">
        <v>173.2</v>
      </c>
      <c r="H27">
        <v>211.5</v>
      </c>
      <c r="I27">
        <v>171</v>
      </c>
      <c r="J27">
        <v>179.6</v>
      </c>
      <c r="K27">
        <v>173.3</v>
      </c>
      <c r="L27">
        <v>169</v>
      </c>
      <c r="M27">
        <v>148.69999999999999</v>
      </c>
      <c r="N27">
        <v>174.9</v>
      </c>
      <c r="O27">
        <v>121.9</v>
      </c>
      <c r="P27">
        <v>221</v>
      </c>
      <c r="Q27">
        <v>178.7</v>
      </c>
      <c r="R27">
        <v>191.1</v>
      </c>
      <c r="S27">
        <v>176.8</v>
      </c>
      <c r="T27">
        <v>199.9</v>
      </c>
    </row>
    <row r="28" spans="1:20" x14ac:dyDescent="0.3">
      <c r="A28" t="s">
        <v>34</v>
      </c>
      <c r="B28">
        <v>2023</v>
      </c>
      <c r="C28" t="s">
        <v>31</v>
      </c>
      <c r="D28" t="s">
        <v>31</v>
      </c>
      <c r="E28" t="s">
        <v>31</v>
      </c>
      <c r="F28" s="52">
        <v>44927</v>
      </c>
      <c r="G28">
        <v>173.8</v>
      </c>
      <c r="H28">
        <v>210.7</v>
      </c>
      <c r="I28">
        <v>194.5</v>
      </c>
      <c r="J28">
        <v>174.6</v>
      </c>
      <c r="K28">
        <v>187.2</v>
      </c>
      <c r="L28">
        <v>158.30000000000001</v>
      </c>
      <c r="M28">
        <v>153.9</v>
      </c>
      <c r="N28">
        <v>170.9</v>
      </c>
      <c r="O28">
        <v>121.1</v>
      </c>
      <c r="P28">
        <v>208.4</v>
      </c>
      <c r="Q28">
        <v>171.4</v>
      </c>
      <c r="R28">
        <v>191.2</v>
      </c>
      <c r="S28">
        <v>176.7</v>
      </c>
      <c r="T28">
        <v>198.2</v>
      </c>
    </row>
    <row r="29" spans="1:20" x14ac:dyDescent="0.3">
      <c r="A29" t="s">
        <v>34</v>
      </c>
      <c r="B29">
        <v>2023</v>
      </c>
      <c r="C29" t="s">
        <v>35</v>
      </c>
      <c r="D29" t="s">
        <v>35</v>
      </c>
      <c r="E29" t="s">
        <v>35</v>
      </c>
      <c r="F29" s="52">
        <v>44958</v>
      </c>
      <c r="G29">
        <v>174.4</v>
      </c>
      <c r="H29">
        <v>207.7</v>
      </c>
      <c r="I29">
        <v>175.2</v>
      </c>
      <c r="J29">
        <v>177.3</v>
      </c>
      <c r="K29">
        <v>179.3</v>
      </c>
      <c r="L29">
        <v>169.5</v>
      </c>
      <c r="M29">
        <v>152.69999999999999</v>
      </c>
      <c r="N29">
        <v>171</v>
      </c>
      <c r="O29">
        <v>120</v>
      </c>
      <c r="P29">
        <v>209.7</v>
      </c>
      <c r="Q29">
        <v>172.3</v>
      </c>
      <c r="R29">
        <v>193</v>
      </c>
      <c r="S29">
        <v>177</v>
      </c>
      <c r="T29">
        <v>199.5</v>
      </c>
    </row>
    <row r="30" spans="1:20" x14ac:dyDescent="0.3">
      <c r="A30" t="s">
        <v>34</v>
      </c>
      <c r="B30">
        <v>2023</v>
      </c>
      <c r="C30" t="s">
        <v>36</v>
      </c>
      <c r="D30" t="s">
        <v>36</v>
      </c>
      <c r="E30" t="s">
        <v>36</v>
      </c>
      <c r="F30" s="52">
        <v>44986</v>
      </c>
      <c r="G30">
        <v>174.4</v>
      </c>
      <c r="H30">
        <v>207.7</v>
      </c>
      <c r="I30">
        <v>175.2</v>
      </c>
      <c r="J30">
        <v>177.3</v>
      </c>
      <c r="K30">
        <v>179.2</v>
      </c>
      <c r="L30">
        <v>169.5</v>
      </c>
      <c r="M30">
        <v>152.80000000000001</v>
      </c>
      <c r="N30">
        <v>171.1</v>
      </c>
      <c r="O30">
        <v>120</v>
      </c>
      <c r="P30">
        <v>209.7</v>
      </c>
      <c r="Q30">
        <v>172.3</v>
      </c>
      <c r="R30">
        <v>193</v>
      </c>
      <c r="S30">
        <v>177</v>
      </c>
      <c r="T30">
        <v>199.5</v>
      </c>
    </row>
    <row r="31" spans="1:20" x14ac:dyDescent="0.3">
      <c r="A31" t="s">
        <v>34</v>
      </c>
      <c r="B31">
        <v>2023</v>
      </c>
      <c r="C31" t="s">
        <v>37</v>
      </c>
      <c r="D31" t="s">
        <v>37</v>
      </c>
      <c r="E31" t="s">
        <v>37</v>
      </c>
      <c r="F31" s="52">
        <v>45017</v>
      </c>
      <c r="G31">
        <v>173.8</v>
      </c>
      <c r="H31">
        <v>209.3</v>
      </c>
      <c r="I31">
        <v>169.6</v>
      </c>
      <c r="J31">
        <v>178.4</v>
      </c>
      <c r="K31">
        <v>174.9</v>
      </c>
      <c r="L31">
        <v>176.3</v>
      </c>
      <c r="M31">
        <v>155.4</v>
      </c>
      <c r="N31">
        <v>173.4</v>
      </c>
      <c r="O31">
        <v>121.3</v>
      </c>
      <c r="P31">
        <v>212.9</v>
      </c>
      <c r="Q31">
        <v>172.9</v>
      </c>
      <c r="R31">
        <v>193.5</v>
      </c>
      <c r="S31">
        <v>177.9</v>
      </c>
      <c r="T31">
        <v>200.6</v>
      </c>
    </row>
    <row r="32" spans="1:20" x14ac:dyDescent="0.3">
      <c r="A32" t="s">
        <v>34</v>
      </c>
      <c r="B32">
        <v>2023</v>
      </c>
      <c r="C32" t="s">
        <v>38</v>
      </c>
      <c r="D32" t="s">
        <v>38</v>
      </c>
      <c r="E32" t="s">
        <v>38</v>
      </c>
      <c r="F32" s="52">
        <v>45047</v>
      </c>
      <c r="G32">
        <v>173.7</v>
      </c>
      <c r="H32">
        <v>214.3</v>
      </c>
      <c r="I32">
        <v>173.2</v>
      </c>
      <c r="J32">
        <v>179.5</v>
      </c>
      <c r="K32">
        <v>170</v>
      </c>
      <c r="L32">
        <v>172.2</v>
      </c>
      <c r="M32">
        <v>161</v>
      </c>
      <c r="N32">
        <v>175.6</v>
      </c>
      <c r="O32">
        <v>122.7</v>
      </c>
      <c r="P32">
        <v>218</v>
      </c>
      <c r="Q32">
        <v>173.4</v>
      </c>
      <c r="R32">
        <v>194.2</v>
      </c>
      <c r="S32">
        <v>179.1</v>
      </c>
      <c r="T32">
        <v>201</v>
      </c>
    </row>
    <row r="33" spans="1:20" hidden="1" x14ac:dyDescent="0.3">
      <c r="A33" t="s">
        <v>33</v>
      </c>
      <c r="B33">
        <v>2023</v>
      </c>
      <c r="C33" t="s">
        <v>31</v>
      </c>
      <c r="D33" t="s">
        <v>31</v>
      </c>
      <c r="E33" t="s">
        <v>31</v>
      </c>
      <c r="F33" s="52">
        <v>44927</v>
      </c>
      <c r="G33">
        <v>173.3</v>
      </c>
      <c r="H33">
        <v>215.2</v>
      </c>
      <c r="I33">
        <v>197</v>
      </c>
      <c r="J33">
        <v>175.2</v>
      </c>
      <c r="K33">
        <v>178</v>
      </c>
      <c r="L33">
        <v>160.5</v>
      </c>
      <c r="M33">
        <v>175.3</v>
      </c>
      <c r="N33">
        <v>171.2</v>
      </c>
      <c r="O33">
        <v>122.7</v>
      </c>
      <c r="P33">
        <v>204.3</v>
      </c>
      <c r="Q33">
        <v>163.69999999999999</v>
      </c>
      <c r="R33">
        <v>194.3</v>
      </c>
      <c r="S33">
        <v>179.5</v>
      </c>
      <c r="T33">
        <v>201.6</v>
      </c>
    </row>
    <row r="34" spans="1:20" hidden="1" x14ac:dyDescent="0.3">
      <c r="A34" t="s">
        <v>33</v>
      </c>
      <c r="B34">
        <v>2023</v>
      </c>
      <c r="C34" t="s">
        <v>35</v>
      </c>
      <c r="D34" t="s">
        <v>35</v>
      </c>
      <c r="E34" t="s">
        <v>35</v>
      </c>
      <c r="F34" s="52">
        <v>44958</v>
      </c>
      <c r="G34">
        <v>174.7</v>
      </c>
      <c r="H34">
        <v>212.2</v>
      </c>
      <c r="I34">
        <v>177.2</v>
      </c>
      <c r="J34">
        <v>177.9</v>
      </c>
      <c r="K34">
        <v>172.2</v>
      </c>
      <c r="L34">
        <v>172.1</v>
      </c>
      <c r="M34">
        <v>175.8</v>
      </c>
      <c r="N34">
        <v>172.2</v>
      </c>
      <c r="O34">
        <v>121.9</v>
      </c>
      <c r="P34">
        <v>204.8</v>
      </c>
      <c r="Q34">
        <v>164.9</v>
      </c>
      <c r="R34">
        <v>196.6</v>
      </c>
      <c r="S34">
        <v>180.7</v>
      </c>
      <c r="T34">
        <v>202.7</v>
      </c>
    </row>
    <row r="35" spans="1:20" hidden="1" x14ac:dyDescent="0.3">
      <c r="A35" t="s">
        <v>33</v>
      </c>
      <c r="B35">
        <v>2023</v>
      </c>
      <c r="C35" t="s">
        <v>36</v>
      </c>
      <c r="D35" t="s">
        <v>36</v>
      </c>
      <c r="E35" t="s">
        <v>36</v>
      </c>
      <c r="F35" s="52">
        <v>44986</v>
      </c>
      <c r="G35">
        <v>174.7</v>
      </c>
      <c r="H35">
        <v>212.2</v>
      </c>
      <c r="I35">
        <v>177.2</v>
      </c>
      <c r="J35">
        <v>177.9</v>
      </c>
      <c r="K35">
        <v>172.2</v>
      </c>
      <c r="L35">
        <v>172.1</v>
      </c>
      <c r="M35">
        <v>175.9</v>
      </c>
      <c r="N35">
        <v>172.2</v>
      </c>
      <c r="O35">
        <v>121.9</v>
      </c>
      <c r="P35">
        <v>204.8</v>
      </c>
      <c r="Q35">
        <v>164.9</v>
      </c>
      <c r="R35">
        <v>196.6</v>
      </c>
      <c r="S35">
        <v>180.8</v>
      </c>
      <c r="T35">
        <v>202.7</v>
      </c>
    </row>
    <row r="36" spans="1:20" hidden="1" x14ac:dyDescent="0.3">
      <c r="A36" t="s">
        <v>33</v>
      </c>
      <c r="B36">
        <v>2023</v>
      </c>
      <c r="C36" t="s">
        <v>37</v>
      </c>
      <c r="D36" t="s">
        <v>37</v>
      </c>
      <c r="E36" t="s">
        <v>37</v>
      </c>
      <c r="F36" s="52">
        <v>45017</v>
      </c>
      <c r="G36">
        <v>174.8</v>
      </c>
      <c r="H36">
        <v>213.7</v>
      </c>
      <c r="I36">
        <v>172.4</v>
      </c>
      <c r="J36">
        <v>178.8</v>
      </c>
      <c r="K36">
        <v>168.7</v>
      </c>
      <c r="L36">
        <v>179.2</v>
      </c>
      <c r="M36">
        <v>179.9</v>
      </c>
      <c r="N36">
        <v>174.7</v>
      </c>
      <c r="O36">
        <v>123.1</v>
      </c>
      <c r="P36">
        <v>207.8</v>
      </c>
      <c r="Q36">
        <v>165.5</v>
      </c>
      <c r="R36">
        <v>197</v>
      </c>
      <c r="S36">
        <v>182.1</v>
      </c>
      <c r="T36">
        <v>203.5</v>
      </c>
    </row>
    <row r="37" spans="1:20" hidden="1" x14ac:dyDescent="0.3">
      <c r="A37" t="s">
        <v>33</v>
      </c>
      <c r="B37">
        <v>2023</v>
      </c>
      <c r="C37" t="s">
        <v>38</v>
      </c>
      <c r="D37" t="s">
        <v>38</v>
      </c>
      <c r="E37" t="s">
        <v>38</v>
      </c>
      <c r="F37" s="52">
        <v>45047</v>
      </c>
      <c r="G37">
        <v>174.7</v>
      </c>
      <c r="H37">
        <v>219.4</v>
      </c>
      <c r="I37">
        <v>176.7</v>
      </c>
      <c r="J37">
        <v>179.4</v>
      </c>
      <c r="K37">
        <v>164.4</v>
      </c>
      <c r="L37">
        <v>175.8</v>
      </c>
      <c r="M37">
        <v>185</v>
      </c>
      <c r="N37">
        <v>176.9</v>
      </c>
      <c r="O37">
        <v>124.2</v>
      </c>
      <c r="P37">
        <v>211.9</v>
      </c>
      <c r="Q37">
        <v>165.9</v>
      </c>
      <c r="R37">
        <v>197.7</v>
      </c>
      <c r="S37">
        <v>183.1</v>
      </c>
      <c r="T37">
        <v>204.2</v>
      </c>
    </row>
    <row r="39" spans="1:20" x14ac:dyDescent="0.3">
      <c r="G39" s="12"/>
    </row>
    <row r="40" spans="1:20" x14ac:dyDescent="0.3">
      <c r="G40" s="12"/>
    </row>
    <row r="41" spans="1:20" x14ac:dyDescent="0.3">
      <c r="G41" s="12"/>
    </row>
    <row r="42" spans="1:20" x14ac:dyDescent="0.3">
      <c r="G42" s="12"/>
    </row>
    <row r="43" spans="1:20" x14ac:dyDescent="0.3">
      <c r="G43" s="12"/>
    </row>
    <row r="44" spans="1:20" x14ac:dyDescent="0.3">
      <c r="G44" s="12"/>
    </row>
    <row r="45" spans="1:20" x14ac:dyDescent="0.3">
      <c r="G45" s="12"/>
    </row>
    <row r="46" spans="1:20" x14ac:dyDescent="0.3">
      <c r="G46" s="12"/>
    </row>
    <row r="47" spans="1:20" x14ac:dyDescent="0.3">
      <c r="G47" s="12"/>
    </row>
    <row r="48" spans="1:20" x14ac:dyDescent="0.3">
      <c r="G48" s="12"/>
    </row>
    <row r="49" spans="7:7" x14ac:dyDescent="0.3">
      <c r="G49" s="12"/>
    </row>
  </sheetData>
  <autoFilter ref="A1:AH37" xr:uid="{6A624DEA-D270-496E-954D-96206211272A}">
    <filterColumn colId="0">
      <filters>
        <filter val="Rural+Urban"/>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A1E1C-1163-4664-A4BE-1FC7623310C2}">
  <dimension ref="A1:AH122"/>
  <sheetViews>
    <sheetView topLeftCell="A64" workbookViewId="0">
      <selection sqref="A1:AH122"/>
    </sheetView>
  </sheetViews>
  <sheetFormatPr defaultRowHeight="14.4" x14ac:dyDescent="0.3"/>
  <sheetData>
    <row r="1" spans="1:34" x14ac:dyDescent="0.3">
      <c r="A1" s="5" t="s">
        <v>0</v>
      </c>
      <c r="B1" s="5" t="s">
        <v>1</v>
      </c>
      <c r="C1" s="6" t="s">
        <v>2</v>
      </c>
      <c r="D1" s="6" t="s">
        <v>68</v>
      </c>
      <c r="E1" s="5" t="s">
        <v>72</v>
      </c>
      <c r="F1" s="53" t="s">
        <v>150</v>
      </c>
      <c r="G1" s="5" t="s">
        <v>3</v>
      </c>
      <c r="H1" s="5" t="s">
        <v>4</v>
      </c>
      <c r="I1" s="5" t="s">
        <v>5</v>
      </c>
      <c r="J1" s="5" t="s">
        <v>6</v>
      </c>
      <c r="K1" s="5" t="s">
        <v>7</v>
      </c>
      <c r="L1" s="5" t="s">
        <v>8</v>
      </c>
      <c r="M1" s="5" t="s">
        <v>9</v>
      </c>
      <c r="N1" s="5" t="s">
        <v>10</v>
      </c>
      <c r="O1" s="5" t="s">
        <v>11</v>
      </c>
      <c r="P1" s="5" t="s">
        <v>12</v>
      </c>
      <c r="Q1" s="5" t="s">
        <v>13</v>
      </c>
      <c r="R1" s="5" t="s">
        <v>14</v>
      </c>
      <c r="S1" s="5" t="s">
        <v>15</v>
      </c>
      <c r="T1" s="5" t="s">
        <v>16</v>
      </c>
      <c r="U1" s="5" t="s">
        <v>17</v>
      </c>
      <c r="V1" s="5" t="s">
        <v>18</v>
      </c>
      <c r="W1" s="5" t="s">
        <v>19</v>
      </c>
      <c r="X1" s="5" t="s">
        <v>20</v>
      </c>
      <c r="Y1" s="5" t="s">
        <v>21</v>
      </c>
      <c r="Z1" s="5" t="s">
        <v>22</v>
      </c>
      <c r="AA1" s="5" t="s">
        <v>23</v>
      </c>
      <c r="AB1" s="5" t="s">
        <v>24</v>
      </c>
      <c r="AC1" s="5" t="s">
        <v>25</v>
      </c>
      <c r="AD1" s="5" t="s">
        <v>26</v>
      </c>
      <c r="AE1" s="5" t="s">
        <v>27</v>
      </c>
      <c r="AF1" s="5" t="s">
        <v>28</v>
      </c>
      <c r="AG1" s="5" t="s">
        <v>29</v>
      </c>
      <c r="AH1" s="5" t="s">
        <v>116</v>
      </c>
    </row>
    <row r="2" spans="1:34" x14ac:dyDescent="0.3">
      <c r="A2" t="s">
        <v>34</v>
      </c>
      <c r="B2">
        <v>2013</v>
      </c>
      <c r="C2" t="s">
        <v>38</v>
      </c>
      <c r="D2" t="s">
        <v>38</v>
      </c>
      <c r="E2" t="s">
        <v>38</v>
      </c>
      <c r="F2" s="52">
        <v>41395</v>
      </c>
      <c r="G2">
        <v>112.3</v>
      </c>
      <c r="H2">
        <v>111.3</v>
      </c>
      <c r="I2">
        <v>104.7</v>
      </c>
      <c r="J2">
        <v>106.8</v>
      </c>
      <c r="K2">
        <v>103.9</v>
      </c>
      <c r="L2">
        <v>109.3</v>
      </c>
      <c r="M2">
        <v>112.9</v>
      </c>
      <c r="N2">
        <v>105.8</v>
      </c>
      <c r="O2">
        <v>103.1</v>
      </c>
      <c r="P2">
        <v>104.3</v>
      </c>
      <c r="Q2">
        <v>108.1</v>
      </c>
      <c r="R2">
        <v>110.5</v>
      </c>
      <c r="S2">
        <v>109.2</v>
      </c>
      <c r="T2">
        <v>108.6</v>
      </c>
      <c r="U2">
        <v>108.7</v>
      </c>
      <c r="V2">
        <v>107.4</v>
      </c>
      <c r="W2">
        <v>108.5</v>
      </c>
      <c r="X2">
        <v>100.5</v>
      </c>
      <c r="Y2">
        <v>107.4</v>
      </c>
      <c r="Z2">
        <v>106.9</v>
      </c>
      <c r="AA2">
        <v>105.9</v>
      </c>
      <c r="AB2">
        <v>104</v>
      </c>
      <c r="AC2">
        <v>104.8</v>
      </c>
      <c r="AD2">
        <v>105.6</v>
      </c>
      <c r="AE2">
        <v>102.3</v>
      </c>
      <c r="AF2">
        <v>104.8</v>
      </c>
      <c r="AG2">
        <v>106.9</v>
      </c>
      <c r="AH2">
        <v>2777.6000000000004</v>
      </c>
    </row>
    <row r="3" spans="1:34" x14ac:dyDescent="0.3">
      <c r="A3" t="s">
        <v>34</v>
      </c>
      <c r="B3">
        <v>2013</v>
      </c>
      <c r="C3" t="s">
        <v>39</v>
      </c>
      <c r="D3" t="s">
        <v>39</v>
      </c>
      <c r="E3" t="s">
        <v>39</v>
      </c>
      <c r="F3" s="52">
        <v>41426</v>
      </c>
      <c r="G3">
        <v>113.8</v>
      </c>
      <c r="H3">
        <v>114.9</v>
      </c>
      <c r="I3">
        <v>109.8</v>
      </c>
      <c r="J3">
        <v>107.9</v>
      </c>
      <c r="K3">
        <v>104.2</v>
      </c>
      <c r="L3">
        <v>110.7</v>
      </c>
      <c r="M3">
        <v>126.7</v>
      </c>
      <c r="N3">
        <v>106.3</v>
      </c>
      <c r="O3">
        <v>103.2</v>
      </c>
      <c r="P3">
        <v>105.7</v>
      </c>
      <c r="Q3">
        <v>109</v>
      </c>
      <c r="R3">
        <v>111.6</v>
      </c>
      <c r="S3">
        <v>112.2</v>
      </c>
      <c r="T3">
        <v>109.5</v>
      </c>
      <c r="U3">
        <v>109.5</v>
      </c>
      <c r="V3">
        <v>108.1</v>
      </c>
      <c r="W3">
        <v>109.3</v>
      </c>
      <c r="X3">
        <v>106.6</v>
      </c>
      <c r="Y3">
        <v>108.3</v>
      </c>
      <c r="Z3">
        <v>107.6</v>
      </c>
      <c r="AA3">
        <v>106.4</v>
      </c>
      <c r="AB3">
        <v>105.1</v>
      </c>
      <c r="AC3">
        <v>105.4</v>
      </c>
      <c r="AD3">
        <v>107.4</v>
      </c>
      <c r="AE3">
        <v>102.8</v>
      </c>
      <c r="AF3">
        <v>105.8</v>
      </c>
      <c r="AG3">
        <v>109.3</v>
      </c>
      <c r="AH3">
        <v>2827.8</v>
      </c>
    </row>
    <row r="4" spans="1:34" x14ac:dyDescent="0.3">
      <c r="A4" t="s">
        <v>34</v>
      </c>
      <c r="B4">
        <v>2013</v>
      </c>
      <c r="C4" t="s">
        <v>40</v>
      </c>
      <c r="D4" t="s">
        <v>40</v>
      </c>
      <c r="E4" t="s">
        <v>40</v>
      </c>
      <c r="F4" s="52">
        <v>41456</v>
      </c>
      <c r="G4">
        <v>114.8</v>
      </c>
      <c r="H4">
        <v>116.4</v>
      </c>
      <c r="I4">
        <v>111.9</v>
      </c>
      <c r="J4">
        <v>108.9</v>
      </c>
      <c r="K4">
        <v>104.3</v>
      </c>
      <c r="L4">
        <v>111.7</v>
      </c>
      <c r="M4">
        <v>140</v>
      </c>
      <c r="N4">
        <v>106.4</v>
      </c>
      <c r="O4">
        <v>103.3</v>
      </c>
      <c r="P4">
        <v>106.8</v>
      </c>
      <c r="Q4">
        <v>109.6</v>
      </c>
      <c r="R4">
        <v>112.6</v>
      </c>
      <c r="S4">
        <v>114.7</v>
      </c>
      <c r="T4">
        <v>110.3</v>
      </c>
      <c r="U4">
        <v>110.2</v>
      </c>
      <c r="V4">
        <v>108.8</v>
      </c>
      <c r="W4">
        <v>110</v>
      </c>
      <c r="X4">
        <v>107.7</v>
      </c>
      <c r="Y4">
        <v>109.2</v>
      </c>
      <c r="Z4">
        <v>108.2</v>
      </c>
      <c r="AA4">
        <v>107</v>
      </c>
      <c r="AB4">
        <v>107.1</v>
      </c>
      <c r="AC4">
        <v>106.1</v>
      </c>
      <c r="AD4">
        <v>109.1</v>
      </c>
      <c r="AE4">
        <v>102.8</v>
      </c>
      <c r="AF4">
        <v>106.9</v>
      </c>
      <c r="AG4">
        <v>111</v>
      </c>
      <c r="AH4">
        <v>2864.7999999999997</v>
      </c>
    </row>
    <row r="5" spans="1:34" x14ac:dyDescent="0.3">
      <c r="A5" t="s">
        <v>34</v>
      </c>
      <c r="B5">
        <v>2013</v>
      </c>
      <c r="C5" t="s">
        <v>41</v>
      </c>
      <c r="D5" t="s">
        <v>41</v>
      </c>
      <c r="E5" t="s">
        <v>41</v>
      </c>
      <c r="F5" s="52">
        <v>41487</v>
      </c>
      <c r="G5">
        <v>115.6</v>
      </c>
      <c r="H5">
        <v>117.2</v>
      </c>
      <c r="I5">
        <v>111.7</v>
      </c>
      <c r="J5">
        <v>109.6</v>
      </c>
      <c r="K5">
        <v>104.5</v>
      </c>
      <c r="L5">
        <v>109.8</v>
      </c>
      <c r="M5">
        <v>151.80000000000001</v>
      </c>
      <c r="N5">
        <v>106.5</v>
      </c>
      <c r="O5">
        <v>103.1</v>
      </c>
      <c r="P5">
        <v>107.4</v>
      </c>
      <c r="Q5">
        <v>110.2</v>
      </c>
      <c r="R5">
        <v>113.4</v>
      </c>
      <c r="S5">
        <v>116.6</v>
      </c>
      <c r="T5">
        <v>111.2</v>
      </c>
      <c r="U5">
        <v>111</v>
      </c>
      <c r="V5">
        <v>109.4</v>
      </c>
      <c r="W5">
        <v>110.7</v>
      </c>
      <c r="X5">
        <v>108.9</v>
      </c>
      <c r="Y5">
        <v>109.7</v>
      </c>
      <c r="Z5">
        <v>108.7</v>
      </c>
      <c r="AA5">
        <v>107.5</v>
      </c>
      <c r="AB5">
        <v>108</v>
      </c>
      <c r="AC5">
        <v>106.6</v>
      </c>
      <c r="AD5">
        <v>109.9</v>
      </c>
      <c r="AE5">
        <v>105.4</v>
      </c>
      <c r="AF5">
        <v>107.9</v>
      </c>
      <c r="AG5">
        <v>112.4</v>
      </c>
      <c r="AH5">
        <v>2892.3</v>
      </c>
    </row>
    <row r="6" spans="1:34" x14ac:dyDescent="0.3">
      <c r="A6" t="s">
        <v>34</v>
      </c>
      <c r="B6">
        <v>2013</v>
      </c>
      <c r="C6" t="s">
        <v>42</v>
      </c>
      <c r="D6" t="s">
        <v>42</v>
      </c>
      <c r="E6" t="s">
        <v>42</v>
      </c>
      <c r="F6" s="52">
        <v>41518</v>
      </c>
      <c r="G6">
        <v>116.4</v>
      </c>
      <c r="H6">
        <v>116.9</v>
      </c>
      <c r="I6">
        <v>112.3</v>
      </c>
      <c r="J6">
        <v>110.5</v>
      </c>
      <c r="K6">
        <v>105.3</v>
      </c>
      <c r="L6">
        <v>107.3</v>
      </c>
      <c r="M6">
        <v>160.9</v>
      </c>
      <c r="N6">
        <v>107.1</v>
      </c>
      <c r="O6">
        <v>103.1</v>
      </c>
      <c r="P6">
        <v>108.3</v>
      </c>
      <c r="Q6">
        <v>110.7</v>
      </c>
      <c r="R6">
        <v>114.6</v>
      </c>
      <c r="S6">
        <v>118.3</v>
      </c>
      <c r="T6">
        <v>112</v>
      </c>
      <c r="U6">
        <v>112.2</v>
      </c>
      <c r="V6">
        <v>110.4</v>
      </c>
      <c r="W6">
        <v>111.9</v>
      </c>
      <c r="X6">
        <v>109.7</v>
      </c>
      <c r="Y6">
        <v>110.5</v>
      </c>
      <c r="Z6">
        <v>109.6</v>
      </c>
      <c r="AA6">
        <v>108.1</v>
      </c>
      <c r="AB6">
        <v>109.9</v>
      </c>
      <c r="AC6">
        <v>107.5</v>
      </c>
      <c r="AD6">
        <v>110.6</v>
      </c>
      <c r="AE6">
        <v>106.8</v>
      </c>
      <c r="AF6">
        <v>109</v>
      </c>
      <c r="AG6">
        <v>113.7</v>
      </c>
      <c r="AH6">
        <v>2919.9</v>
      </c>
    </row>
    <row r="7" spans="1:34" x14ac:dyDescent="0.3">
      <c r="A7" t="s">
        <v>34</v>
      </c>
      <c r="B7">
        <v>2013</v>
      </c>
      <c r="C7" t="s">
        <v>43</v>
      </c>
      <c r="D7" t="s">
        <v>43</v>
      </c>
      <c r="E7" t="s">
        <v>43</v>
      </c>
      <c r="F7" s="52">
        <v>41548</v>
      </c>
      <c r="G7">
        <v>117.1</v>
      </c>
      <c r="H7">
        <v>116.3</v>
      </c>
      <c r="I7">
        <v>113.3</v>
      </c>
      <c r="J7">
        <v>111.2</v>
      </c>
      <c r="K7">
        <v>105.7</v>
      </c>
      <c r="L7">
        <v>109.9</v>
      </c>
      <c r="M7">
        <v>171.2</v>
      </c>
      <c r="N7">
        <v>107.3</v>
      </c>
      <c r="O7">
        <v>102.7</v>
      </c>
      <c r="P7">
        <v>108.7</v>
      </c>
      <c r="Q7">
        <v>111.2</v>
      </c>
      <c r="R7">
        <v>115.4</v>
      </c>
      <c r="S7">
        <v>120.2</v>
      </c>
      <c r="T7">
        <v>112.5</v>
      </c>
      <c r="U7">
        <v>113.2</v>
      </c>
      <c r="V7">
        <v>111.2</v>
      </c>
      <c r="W7">
        <v>112.8</v>
      </c>
      <c r="X7">
        <v>110.5</v>
      </c>
      <c r="Y7">
        <v>110.9</v>
      </c>
      <c r="Z7">
        <v>110.3</v>
      </c>
      <c r="AA7">
        <v>108.6</v>
      </c>
      <c r="AB7">
        <v>109.5</v>
      </c>
      <c r="AC7">
        <v>108.1</v>
      </c>
      <c r="AD7">
        <v>110.8</v>
      </c>
      <c r="AE7">
        <v>107.4</v>
      </c>
      <c r="AF7">
        <v>109.2</v>
      </c>
      <c r="AG7">
        <v>114.8</v>
      </c>
      <c r="AH7">
        <v>2945.2000000000007</v>
      </c>
    </row>
    <row r="8" spans="1:34" x14ac:dyDescent="0.3">
      <c r="A8" t="s">
        <v>34</v>
      </c>
      <c r="B8">
        <v>2013</v>
      </c>
      <c r="C8" t="s">
        <v>45</v>
      </c>
      <c r="D8" t="s">
        <v>45</v>
      </c>
      <c r="E8" t="s">
        <v>45</v>
      </c>
      <c r="F8" s="52">
        <v>41579</v>
      </c>
      <c r="G8">
        <v>118.1</v>
      </c>
      <c r="H8">
        <v>115.4</v>
      </c>
      <c r="I8">
        <v>118.7</v>
      </c>
      <c r="J8">
        <v>112.5</v>
      </c>
      <c r="K8">
        <v>106.8</v>
      </c>
      <c r="L8">
        <v>113.5</v>
      </c>
      <c r="M8">
        <v>183.1</v>
      </c>
      <c r="N8">
        <v>108.2</v>
      </c>
      <c r="O8">
        <v>102.2</v>
      </c>
      <c r="P8">
        <v>109.4</v>
      </c>
      <c r="Q8">
        <v>111.8</v>
      </c>
      <c r="R8">
        <v>116.5</v>
      </c>
      <c r="S8">
        <v>122.6</v>
      </c>
      <c r="T8">
        <v>113.1</v>
      </c>
      <c r="U8">
        <v>114.2</v>
      </c>
      <c r="V8">
        <v>111.9</v>
      </c>
      <c r="W8">
        <v>113.8</v>
      </c>
      <c r="X8">
        <v>111.1</v>
      </c>
      <c r="Y8">
        <v>111.6</v>
      </c>
      <c r="Z8">
        <v>111.1</v>
      </c>
      <c r="AA8">
        <v>109.3</v>
      </c>
      <c r="AB8">
        <v>109.5</v>
      </c>
      <c r="AC8">
        <v>108.6</v>
      </c>
      <c r="AD8">
        <v>111.2</v>
      </c>
      <c r="AE8">
        <v>108.1</v>
      </c>
      <c r="AF8">
        <v>109.7</v>
      </c>
      <c r="AG8">
        <v>116.3</v>
      </c>
      <c r="AH8">
        <v>2981.9999999999995</v>
      </c>
    </row>
    <row r="9" spans="1:34" x14ac:dyDescent="0.3">
      <c r="A9" t="s">
        <v>34</v>
      </c>
      <c r="B9">
        <v>2013</v>
      </c>
      <c r="C9" t="s">
        <v>46</v>
      </c>
      <c r="D9" t="s">
        <v>46</v>
      </c>
      <c r="E9" t="s">
        <v>46</v>
      </c>
      <c r="F9" s="52">
        <v>41609</v>
      </c>
      <c r="G9">
        <v>119.1</v>
      </c>
      <c r="H9">
        <v>116.7</v>
      </c>
      <c r="I9">
        <v>123.5</v>
      </c>
      <c r="J9">
        <v>113.4</v>
      </c>
      <c r="K9">
        <v>107.3</v>
      </c>
      <c r="L9">
        <v>113.3</v>
      </c>
      <c r="M9">
        <v>145.4</v>
      </c>
      <c r="N9">
        <v>108.7</v>
      </c>
      <c r="O9">
        <v>101.5</v>
      </c>
      <c r="P9">
        <v>110.5</v>
      </c>
      <c r="Q9">
        <v>112.1</v>
      </c>
      <c r="R9">
        <v>117.4</v>
      </c>
      <c r="S9">
        <v>118.4</v>
      </c>
      <c r="T9">
        <v>114</v>
      </c>
      <c r="U9">
        <v>115.2</v>
      </c>
      <c r="V9">
        <v>112.7</v>
      </c>
      <c r="W9">
        <v>114.8</v>
      </c>
      <c r="X9">
        <v>110.7</v>
      </c>
      <c r="Y9">
        <v>111.9</v>
      </c>
      <c r="Z9">
        <v>111.7</v>
      </c>
      <c r="AA9">
        <v>109.7</v>
      </c>
      <c r="AB9">
        <v>109.8</v>
      </c>
      <c r="AC9">
        <v>109</v>
      </c>
      <c r="AD9">
        <v>111.5</v>
      </c>
      <c r="AE9">
        <v>107.9</v>
      </c>
      <c r="AF9">
        <v>110</v>
      </c>
      <c r="AG9">
        <v>114.5</v>
      </c>
      <c r="AH9">
        <v>2956.2000000000003</v>
      </c>
    </row>
    <row r="10" spans="1:34" x14ac:dyDescent="0.3">
      <c r="A10" t="s">
        <v>34</v>
      </c>
      <c r="B10">
        <v>2014</v>
      </c>
      <c r="C10" t="s">
        <v>31</v>
      </c>
      <c r="D10" t="s">
        <v>31</v>
      </c>
      <c r="E10" t="s">
        <v>31</v>
      </c>
      <c r="F10" s="52">
        <v>41640</v>
      </c>
      <c r="G10">
        <v>119.6</v>
      </c>
      <c r="H10">
        <v>118.8</v>
      </c>
      <c r="I10">
        <v>124.1</v>
      </c>
      <c r="J10">
        <v>114.1</v>
      </c>
      <c r="K10">
        <v>106.8</v>
      </c>
      <c r="L10">
        <v>113.9</v>
      </c>
      <c r="M10">
        <v>122.2</v>
      </c>
      <c r="N10">
        <v>108.9</v>
      </c>
      <c r="O10">
        <v>100.2</v>
      </c>
      <c r="P10">
        <v>111</v>
      </c>
      <c r="Q10">
        <v>112.3</v>
      </c>
      <c r="R10">
        <v>118.1</v>
      </c>
      <c r="S10">
        <v>115.8</v>
      </c>
      <c r="T10">
        <v>114.5</v>
      </c>
      <c r="U10">
        <v>115.8</v>
      </c>
      <c r="V10">
        <v>113.2</v>
      </c>
      <c r="W10">
        <v>115.4</v>
      </c>
      <c r="X10">
        <v>111.6</v>
      </c>
      <c r="Y10">
        <v>112.2</v>
      </c>
      <c r="Z10">
        <v>112.3</v>
      </c>
      <c r="AA10">
        <v>110.3</v>
      </c>
      <c r="AB10">
        <v>110.7</v>
      </c>
      <c r="AC10">
        <v>109.7</v>
      </c>
      <c r="AD10">
        <v>111.6</v>
      </c>
      <c r="AE10">
        <v>108.2</v>
      </c>
      <c r="AF10">
        <v>110.6</v>
      </c>
      <c r="AG10">
        <v>113.6</v>
      </c>
      <c r="AH10">
        <v>2941.8999999999992</v>
      </c>
    </row>
    <row r="11" spans="1:34" x14ac:dyDescent="0.3">
      <c r="A11" t="s">
        <v>34</v>
      </c>
      <c r="B11">
        <v>2014</v>
      </c>
      <c r="C11" t="s">
        <v>35</v>
      </c>
      <c r="D11" t="s">
        <v>35</v>
      </c>
      <c r="E11" t="s">
        <v>35</v>
      </c>
      <c r="F11" s="52">
        <v>41671</v>
      </c>
      <c r="G11">
        <v>120.2</v>
      </c>
      <c r="H11">
        <v>119.2</v>
      </c>
      <c r="I11">
        <v>122.5</v>
      </c>
      <c r="J11">
        <v>115.1</v>
      </c>
      <c r="K11">
        <v>106.6</v>
      </c>
      <c r="L11">
        <v>115.4</v>
      </c>
      <c r="M11">
        <v>114.5</v>
      </c>
      <c r="N11">
        <v>109.3</v>
      </c>
      <c r="O11">
        <v>99.2</v>
      </c>
      <c r="P11">
        <v>111.4</v>
      </c>
      <c r="Q11">
        <v>112.6</v>
      </c>
      <c r="R11">
        <v>118.8</v>
      </c>
      <c r="S11">
        <v>115.3</v>
      </c>
      <c r="T11">
        <v>114.7</v>
      </c>
      <c r="U11">
        <v>116.4</v>
      </c>
      <c r="V11">
        <v>113.3</v>
      </c>
      <c r="W11">
        <v>115.9</v>
      </c>
      <c r="X11">
        <v>112.5</v>
      </c>
      <c r="Y11">
        <v>112.4</v>
      </c>
      <c r="Z11">
        <v>112.8</v>
      </c>
      <c r="AA11">
        <v>110.7</v>
      </c>
      <c r="AB11">
        <v>111.1</v>
      </c>
      <c r="AC11">
        <v>110.1</v>
      </c>
      <c r="AD11">
        <v>111.8</v>
      </c>
      <c r="AE11">
        <v>108.7</v>
      </c>
      <c r="AF11">
        <v>110.9</v>
      </c>
      <c r="AG11">
        <v>113.6</v>
      </c>
      <c r="AH11">
        <v>2941.4</v>
      </c>
    </row>
    <row r="12" spans="1:34" x14ac:dyDescent="0.3">
      <c r="A12" t="s">
        <v>34</v>
      </c>
      <c r="B12">
        <v>2014</v>
      </c>
      <c r="C12" t="s">
        <v>47</v>
      </c>
      <c r="D12" t="s">
        <v>47</v>
      </c>
      <c r="E12" t="s">
        <v>36</v>
      </c>
      <c r="F12" s="52">
        <v>41699</v>
      </c>
      <c r="G12">
        <v>120.7</v>
      </c>
      <c r="H12">
        <v>119.3</v>
      </c>
      <c r="I12">
        <v>121</v>
      </c>
      <c r="J12">
        <v>116.1</v>
      </c>
      <c r="K12">
        <v>106.9</v>
      </c>
      <c r="L12">
        <v>118.7</v>
      </c>
      <c r="M12">
        <v>116.3</v>
      </c>
      <c r="N12">
        <v>109.8</v>
      </c>
      <c r="O12">
        <v>99.6</v>
      </c>
      <c r="P12">
        <v>111.8</v>
      </c>
      <c r="Q12">
        <v>112.7</v>
      </c>
      <c r="R12">
        <v>119.3</v>
      </c>
      <c r="S12">
        <v>116.1</v>
      </c>
      <c r="T12">
        <v>115.2</v>
      </c>
      <c r="U12">
        <v>116.8</v>
      </c>
      <c r="V12">
        <v>113.7</v>
      </c>
      <c r="W12">
        <v>116.4</v>
      </c>
      <c r="X12">
        <v>113.2</v>
      </c>
      <c r="Y12">
        <v>112.5</v>
      </c>
      <c r="Z12">
        <v>113.2</v>
      </c>
      <c r="AA12">
        <v>111.2</v>
      </c>
      <c r="AB12">
        <v>111.4</v>
      </c>
      <c r="AC12">
        <v>110.6</v>
      </c>
      <c r="AD12">
        <v>112</v>
      </c>
      <c r="AE12">
        <v>109</v>
      </c>
      <c r="AF12">
        <v>111.3</v>
      </c>
      <c r="AG12">
        <v>114.2</v>
      </c>
      <c r="AH12">
        <v>2954.7999999999997</v>
      </c>
    </row>
    <row r="13" spans="1:34" x14ac:dyDescent="0.3">
      <c r="A13" t="s">
        <v>34</v>
      </c>
      <c r="B13">
        <v>2014</v>
      </c>
      <c r="C13" t="s">
        <v>37</v>
      </c>
      <c r="D13" t="s">
        <v>37</v>
      </c>
      <c r="E13" t="s">
        <v>37</v>
      </c>
      <c r="F13" s="52">
        <v>41730</v>
      </c>
      <c r="G13">
        <v>120.9</v>
      </c>
      <c r="H13">
        <v>119.9</v>
      </c>
      <c r="I13">
        <v>116.2</v>
      </c>
      <c r="J13">
        <v>117</v>
      </c>
      <c r="K13">
        <v>107.3</v>
      </c>
      <c r="L13">
        <v>126.1</v>
      </c>
      <c r="M13">
        <v>120.7</v>
      </c>
      <c r="N13">
        <v>111</v>
      </c>
      <c r="O13">
        <v>101.8</v>
      </c>
      <c r="P13">
        <v>112.6</v>
      </c>
      <c r="Q13">
        <v>113.2</v>
      </c>
      <c r="R13">
        <v>119.8</v>
      </c>
      <c r="S13">
        <v>117.6</v>
      </c>
      <c r="T13">
        <v>116</v>
      </c>
      <c r="U13">
        <v>117.4</v>
      </c>
      <c r="V13">
        <v>114.6</v>
      </c>
      <c r="W13">
        <v>117</v>
      </c>
      <c r="X13">
        <v>113.9</v>
      </c>
      <c r="Y13">
        <v>112.5</v>
      </c>
      <c r="Z13">
        <v>113.6</v>
      </c>
      <c r="AA13">
        <v>111.5</v>
      </c>
      <c r="AB13">
        <v>111.2</v>
      </c>
      <c r="AC13">
        <v>110.9</v>
      </c>
      <c r="AD13">
        <v>112.7</v>
      </c>
      <c r="AE13">
        <v>109</v>
      </c>
      <c r="AF13">
        <v>111.5</v>
      </c>
      <c r="AG13">
        <v>115.1</v>
      </c>
      <c r="AH13">
        <v>2975.8999999999996</v>
      </c>
    </row>
    <row r="14" spans="1:34" x14ac:dyDescent="0.3">
      <c r="A14" t="s">
        <v>34</v>
      </c>
      <c r="B14">
        <v>2014</v>
      </c>
      <c r="C14" t="s">
        <v>38</v>
      </c>
      <c r="D14" t="s">
        <v>38</v>
      </c>
      <c r="E14" t="s">
        <v>38</v>
      </c>
      <c r="F14" s="52">
        <v>41760</v>
      </c>
      <c r="G14">
        <v>121.1</v>
      </c>
      <c r="H14">
        <v>121.6</v>
      </c>
      <c r="I14">
        <v>115.9</v>
      </c>
      <c r="J14">
        <v>118.4</v>
      </c>
      <c r="K14">
        <v>107.7</v>
      </c>
      <c r="L14">
        <v>127.7</v>
      </c>
      <c r="M14">
        <v>125</v>
      </c>
      <c r="N14">
        <v>111.9</v>
      </c>
      <c r="O14">
        <v>102.8</v>
      </c>
      <c r="P14">
        <v>113.4</v>
      </c>
      <c r="Q14">
        <v>113.7</v>
      </c>
      <c r="R14">
        <v>120.4</v>
      </c>
      <c r="S14">
        <v>118.9</v>
      </c>
      <c r="T14">
        <v>116.8</v>
      </c>
      <c r="U14">
        <v>118</v>
      </c>
      <c r="V14">
        <v>115.2</v>
      </c>
      <c r="W14">
        <v>117.6</v>
      </c>
      <c r="X14">
        <v>114.3</v>
      </c>
      <c r="Y14">
        <v>112.5</v>
      </c>
      <c r="Z14">
        <v>114.1</v>
      </c>
      <c r="AA14">
        <v>111.8</v>
      </c>
      <c r="AB14">
        <v>111.3</v>
      </c>
      <c r="AC14">
        <v>111.2</v>
      </c>
      <c r="AD14">
        <v>113</v>
      </c>
      <c r="AE14">
        <v>109.1</v>
      </c>
      <c r="AF14">
        <v>111.8</v>
      </c>
      <c r="AG14">
        <v>115.8</v>
      </c>
      <c r="AH14">
        <v>2995.2000000000007</v>
      </c>
    </row>
    <row r="15" spans="1:34" x14ac:dyDescent="0.3">
      <c r="A15" t="s">
        <v>34</v>
      </c>
      <c r="B15">
        <v>2014</v>
      </c>
      <c r="C15" t="s">
        <v>39</v>
      </c>
      <c r="D15" t="s">
        <v>39</v>
      </c>
      <c r="E15" t="s">
        <v>39</v>
      </c>
      <c r="F15" s="52">
        <v>41791</v>
      </c>
      <c r="G15">
        <v>121.5</v>
      </c>
      <c r="H15">
        <v>123.1</v>
      </c>
      <c r="I15">
        <v>115.8</v>
      </c>
      <c r="J15">
        <v>119.7</v>
      </c>
      <c r="K15">
        <v>107.8</v>
      </c>
      <c r="L15">
        <v>128.30000000000001</v>
      </c>
      <c r="M15">
        <v>132.1</v>
      </c>
      <c r="N15">
        <v>112.4</v>
      </c>
      <c r="O15">
        <v>102.9</v>
      </c>
      <c r="P15">
        <v>114.3</v>
      </c>
      <c r="Q15">
        <v>114.2</v>
      </c>
      <c r="R15">
        <v>121.2</v>
      </c>
      <c r="S15">
        <v>120.4</v>
      </c>
      <c r="T15">
        <v>117.8</v>
      </c>
      <c r="U15">
        <v>118.8</v>
      </c>
      <c r="V15">
        <v>115.6</v>
      </c>
      <c r="W15">
        <v>118.3</v>
      </c>
      <c r="X15">
        <v>113.9</v>
      </c>
      <c r="Y15">
        <v>113.2</v>
      </c>
      <c r="Z15">
        <v>114.6</v>
      </c>
      <c r="AA15">
        <v>112.3</v>
      </c>
      <c r="AB15">
        <v>111.8</v>
      </c>
      <c r="AC15">
        <v>111.6</v>
      </c>
      <c r="AD15">
        <v>114.8</v>
      </c>
      <c r="AE15">
        <v>108.3</v>
      </c>
      <c r="AF15">
        <v>112.3</v>
      </c>
      <c r="AG15">
        <v>116.7</v>
      </c>
      <c r="AH15">
        <v>3017.0000000000005</v>
      </c>
    </row>
    <row r="16" spans="1:34" x14ac:dyDescent="0.3">
      <c r="A16" t="s">
        <v>34</v>
      </c>
      <c r="B16">
        <v>2014</v>
      </c>
      <c r="C16" t="s">
        <v>40</v>
      </c>
      <c r="D16" t="s">
        <v>40</v>
      </c>
      <c r="E16" t="s">
        <v>40</v>
      </c>
      <c r="F16" s="52">
        <v>41821</v>
      </c>
      <c r="G16">
        <v>122.4</v>
      </c>
      <c r="H16">
        <v>123.9</v>
      </c>
      <c r="I16">
        <v>117.8</v>
      </c>
      <c r="J16">
        <v>121</v>
      </c>
      <c r="K16">
        <v>107.9</v>
      </c>
      <c r="L16">
        <v>131.19999999999999</v>
      </c>
      <c r="M16">
        <v>157.69999999999999</v>
      </c>
      <c r="N16">
        <v>113.2</v>
      </c>
      <c r="O16">
        <v>104.1</v>
      </c>
      <c r="P16">
        <v>115.5</v>
      </c>
      <c r="Q16">
        <v>114.8</v>
      </c>
      <c r="R16">
        <v>122.1</v>
      </c>
      <c r="S16">
        <v>124.7</v>
      </c>
      <c r="T16">
        <v>118.8</v>
      </c>
      <c r="U16">
        <v>119.6</v>
      </c>
      <c r="V16">
        <v>116.3</v>
      </c>
      <c r="W16">
        <v>119.1</v>
      </c>
      <c r="X16">
        <v>114.8</v>
      </c>
      <c r="Y16">
        <v>113.9</v>
      </c>
      <c r="Z16">
        <v>115.2</v>
      </c>
      <c r="AA16">
        <v>112.7</v>
      </c>
      <c r="AB16">
        <v>113.1</v>
      </c>
      <c r="AC16">
        <v>112.1</v>
      </c>
      <c r="AD16">
        <v>116.8</v>
      </c>
      <c r="AE16">
        <v>109.2</v>
      </c>
      <c r="AF16">
        <v>113.3</v>
      </c>
      <c r="AG16">
        <v>119.2</v>
      </c>
      <c r="AH16">
        <v>3071.2</v>
      </c>
    </row>
    <row r="17" spans="1:34" x14ac:dyDescent="0.3">
      <c r="A17" t="s">
        <v>34</v>
      </c>
      <c r="B17">
        <v>2014</v>
      </c>
      <c r="C17" t="s">
        <v>41</v>
      </c>
      <c r="D17" t="s">
        <v>41</v>
      </c>
      <c r="E17" t="s">
        <v>41</v>
      </c>
      <c r="F17" s="52">
        <v>41852</v>
      </c>
      <c r="G17">
        <v>122.7</v>
      </c>
      <c r="H17">
        <v>124.4</v>
      </c>
      <c r="I17">
        <v>117.3</v>
      </c>
      <c r="J17">
        <v>122</v>
      </c>
      <c r="K17">
        <v>108</v>
      </c>
      <c r="L17">
        <v>131.1</v>
      </c>
      <c r="M17">
        <v>168.2</v>
      </c>
      <c r="N17">
        <v>114.5</v>
      </c>
      <c r="O17">
        <v>104.3</v>
      </c>
      <c r="P17">
        <v>117.1</v>
      </c>
      <c r="Q17">
        <v>115.2</v>
      </c>
      <c r="R17">
        <v>123.1</v>
      </c>
      <c r="S17">
        <v>126.6</v>
      </c>
      <c r="T17">
        <v>119.9</v>
      </c>
      <c r="U17">
        <v>120</v>
      </c>
      <c r="V17">
        <v>116.8</v>
      </c>
      <c r="W17">
        <v>119.6</v>
      </c>
      <c r="X17">
        <v>115.5</v>
      </c>
      <c r="Y17">
        <v>114</v>
      </c>
      <c r="Z17">
        <v>115.6</v>
      </c>
      <c r="AA17">
        <v>113.3</v>
      </c>
      <c r="AB17">
        <v>112.8</v>
      </c>
      <c r="AC17">
        <v>112.6</v>
      </c>
      <c r="AD17">
        <v>118</v>
      </c>
      <c r="AE17">
        <v>109.9</v>
      </c>
      <c r="AF17">
        <v>113.7</v>
      </c>
      <c r="AG17">
        <v>120.3</v>
      </c>
      <c r="AH17">
        <v>3096.2</v>
      </c>
    </row>
    <row r="18" spans="1:34" x14ac:dyDescent="0.3">
      <c r="A18" t="s">
        <v>34</v>
      </c>
      <c r="B18">
        <v>2014</v>
      </c>
      <c r="C18" t="s">
        <v>42</v>
      </c>
      <c r="D18" t="s">
        <v>42</v>
      </c>
      <c r="E18" t="s">
        <v>42</v>
      </c>
      <c r="F18" s="52">
        <v>41883</v>
      </c>
      <c r="G18">
        <v>122.9</v>
      </c>
      <c r="H18">
        <v>123.5</v>
      </c>
      <c r="I18">
        <v>117.3</v>
      </c>
      <c r="J18">
        <v>122.7</v>
      </c>
      <c r="K18">
        <v>107.9</v>
      </c>
      <c r="L18">
        <v>127.3</v>
      </c>
      <c r="M18">
        <v>162.1</v>
      </c>
      <c r="N18">
        <v>115.6</v>
      </c>
      <c r="O18">
        <v>103.8</v>
      </c>
      <c r="P18">
        <v>117.6</v>
      </c>
      <c r="Q18">
        <v>115.8</v>
      </c>
      <c r="R18">
        <v>123.8</v>
      </c>
      <c r="S18">
        <v>125.8</v>
      </c>
      <c r="T18">
        <v>120.8</v>
      </c>
      <c r="U18">
        <v>120.7</v>
      </c>
      <c r="V18">
        <v>117.2</v>
      </c>
      <c r="W18">
        <v>120.1</v>
      </c>
      <c r="X18">
        <v>116.1</v>
      </c>
      <c r="Y18">
        <v>114.3</v>
      </c>
      <c r="Z18">
        <v>116.1</v>
      </c>
      <c r="AA18">
        <v>113.7</v>
      </c>
      <c r="AB18">
        <v>112</v>
      </c>
      <c r="AC18">
        <v>113.1</v>
      </c>
      <c r="AD18">
        <v>118.6</v>
      </c>
      <c r="AE18">
        <v>109.5</v>
      </c>
      <c r="AF18">
        <v>113.7</v>
      </c>
      <c r="AG18">
        <v>120.1</v>
      </c>
      <c r="AH18">
        <v>3091.9999999999991</v>
      </c>
    </row>
    <row r="19" spans="1:34" x14ac:dyDescent="0.3">
      <c r="A19" t="s">
        <v>34</v>
      </c>
      <c r="B19">
        <v>2014</v>
      </c>
      <c r="C19" t="s">
        <v>43</v>
      </c>
      <c r="D19" t="s">
        <v>43</v>
      </c>
      <c r="E19" t="s">
        <v>43</v>
      </c>
      <c r="F19" s="52">
        <v>41913</v>
      </c>
      <c r="G19">
        <v>123.2</v>
      </c>
      <c r="H19">
        <v>123.8</v>
      </c>
      <c r="I19">
        <v>118.1</v>
      </c>
      <c r="J19">
        <v>123.2</v>
      </c>
      <c r="K19">
        <v>107.9</v>
      </c>
      <c r="L19">
        <v>126.4</v>
      </c>
      <c r="M19">
        <v>156.80000000000001</v>
      </c>
      <c r="N19">
        <v>116.1</v>
      </c>
      <c r="O19">
        <v>103.1</v>
      </c>
      <c r="P19">
        <v>118.1</v>
      </c>
      <c r="Q19">
        <v>116.1</v>
      </c>
      <c r="R19">
        <v>124.5</v>
      </c>
      <c r="S19">
        <v>125.4</v>
      </c>
      <c r="T19">
        <v>121.1</v>
      </c>
      <c r="U19">
        <v>121.5</v>
      </c>
      <c r="V19">
        <v>118.1</v>
      </c>
      <c r="W19">
        <v>121</v>
      </c>
      <c r="X19">
        <v>116.7</v>
      </c>
      <c r="Y19">
        <v>114.7</v>
      </c>
      <c r="Z19">
        <v>116.7</v>
      </c>
      <c r="AA19">
        <v>114.3</v>
      </c>
      <c r="AB19">
        <v>111.8</v>
      </c>
      <c r="AC19">
        <v>113.3</v>
      </c>
      <c r="AD19">
        <v>118.8</v>
      </c>
      <c r="AE19">
        <v>109.6</v>
      </c>
      <c r="AF19">
        <v>113.9</v>
      </c>
      <c r="AG19">
        <v>120.1</v>
      </c>
      <c r="AH19">
        <v>3094.2</v>
      </c>
    </row>
    <row r="20" spans="1:34" x14ac:dyDescent="0.3">
      <c r="A20" t="s">
        <v>34</v>
      </c>
      <c r="B20">
        <v>2014</v>
      </c>
      <c r="C20" t="s">
        <v>45</v>
      </c>
      <c r="D20" t="s">
        <v>45</v>
      </c>
      <c r="E20" t="s">
        <v>45</v>
      </c>
      <c r="F20" s="52">
        <v>41944</v>
      </c>
      <c r="G20">
        <v>123.3</v>
      </c>
      <c r="H20">
        <v>123.7</v>
      </c>
      <c r="I20">
        <v>121</v>
      </c>
      <c r="J20">
        <v>124.2</v>
      </c>
      <c r="K20">
        <v>107.8</v>
      </c>
      <c r="L20">
        <v>125.7</v>
      </c>
      <c r="M20">
        <v>152.4</v>
      </c>
      <c r="N20">
        <v>117.2</v>
      </c>
      <c r="O20">
        <v>102.1</v>
      </c>
      <c r="P20">
        <v>118.7</v>
      </c>
      <c r="Q20">
        <v>116.4</v>
      </c>
      <c r="R20">
        <v>125.6</v>
      </c>
      <c r="S20">
        <v>125.1</v>
      </c>
      <c r="T20">
        <v>122.1</v>
      </c>
      <c r="U20">
        <v>122.1</v>
      </c>
      <c r="V20">
        <v>118.4</v>
      </c>
      <c r="W20">
        <v>121.6</v>
      </c>
      <c r="X20">
        <v>117.1</v>
      </c>
      <c r="Y20">
        <v>115.5</v>
      </c>
      <c r="Z20">
        <v>117.3</v>
      </c>
      <c r="AA20">
        <v>114.8</v>
      </c>
      <c r="AB20">
        <v>110.8</v>
      </c>
      <c r="AC20">
        <v>113.7</v>
      </c>
      <c r="AD20">
        <v>119</v>
      </c>
      <c r="AE20">
        <v>109.1</v>
      </c>
      <c r="AF20">
        <v>113.8</v>
      </c>
      <c r="AG20">
        <v>120.1</v>
      </c>
      <c r="AH20">
        <v>3098.5000000000005</v>
      </c>
    </row>
    <row r="21" spans="1:34" x14ac:dyDescent="0.3">
      <c r="A21" t="s">
        <v>34</v>
      </c>
      <c r="B21">
        <v>2014</v>
      </c>
      <c r="C21" t="s">
        <v>46</v>
      </c>
      <c r="D21" t="s">
        <v>46</v>
      </c>
      <c r="E21" t="s">
        <v>46</v>
      </c>
      <c r="F21" s="52">
        <v>41974</v>
      </c>
      <c r="G21">
        <v>122.9</v>
      </c>
      <c r="H21">
        <v>123.2</v>
      </c>
      <c r="I21">
        <v>123.5</v>
      </c>
      <c r="J21">
        <v>124.5</v>
      </c>
      <c r="K21">
        <v>107.6</v>
      </c>
      <c r="L21">
        <v>125.7</v>
      </c>
      <c r="M21">
        <v>140.5</v>
      </c>
      <c r="N21">
        <v>117.6</v>
      </c>
      <c r="O21">
        <v>100.6</v>
      </c>
      <c r="P21">
        <v>119.1</v>
      </c>
      <c r="Q21">
        <v>116.8</v>
      </c>
      <c r="R21">
        <v>126.1</v>
      </c>
      <c r="S21">
        <v>123.6</v>
      </c>
      <c r="T21">
        <v>123</v>
      </c>
      <c r="U21">
        <v>122.6</v>
      </c>
      <c r="V21">
        <v>118.6</v>
      </c>
      <c r="W21">
        <v>122</v>
      </c>
      <c r="X21">
        <v>116.5</v>
      </c>
      <c r="Y21">
        <v>115.7</v>
      </c>
      <c r="Z21">
        <v>117.5</v>
      </c>
      <c r="AA21">
        <v>115.1</v>
      </c>
      <c r="AB21">
        <v>110.1</v>
      </c>
      <c r="AC21">
        <v>113.9</v>
      </c>
      <c r="AD21">
        <v>119.5</v>
      </c>
      <c r="AE21">
        <v>109.8</v>
      </c>
      <c r="AF21">
        <v>113.8</v>
      </c>
      <c r="AG21">
        <v>119.4</v>
      </c>
      <c r="AH21">
        <v>3089.7999999999997</v>
      </c>
    </row>
    <row r="22" spans="1:34" x14ac:dyDescent="0.3">
      <c r="A22" t="s">
        <v>34</v>
      </c>
      <c r="B22">
        <v>2015</v>
      </c>
      <c r="C22" t="s">
        <v>31</v>
      </c>
      <c r="D22" t="s">
        <v>31</v>
      </c>
      <c r="E22" t="s">
        <v>31</v>
      </c>
      <c r="F22" s="52">
        <v>42005</v>
      </c>
      <c r="G22">
        <v>123.4</v>
      </c>
      <c r="H22">
        <v>123.9</v>
      </c>
      <c r="I22">
        <v>123.8</v>
      </c>
      <c r="J22">
        <v>125</v>
      </c>
      <c r="K22">
        <v>108.5</v>
      </c>
      <c r="L22">
        <v>126.2</v>
      </c>
      <c r="M22">
        <v>133</v>
      </c>
      <c r="N22">
        <v>119.1</v>
      </c>
      <c r="O22">
        <v>99</v>
      </c>
      <c r="P22">
        <v>120.3</v>
      </c>
      <c r="Q22">
        <v>117.3</v>
      </c>
      <c r="R22">
        <v>126.7</v>
      </c>
      <c r="S22">
        <v>123.1</v>
      </c>
      <c r="T22">
        <v>124</v>
      </c>
      <c r="U22">
        <v>123.1</v>
      </c>
      <c r="V22">
        <v>119.3</v>
      </c>
      <c r="W22">
        <v>122.5</v>
      </c>
      <c r="X22">
        <v>117.3</v>
      </c>
      <c r="Y22">
        <v>116.5</v>
      </c>
      <c r="Z22">
        <v>118.1</v>
      </c>
      <c r="AA22">
        <v>115.5</v>
      </c>
      <c r="AB22">
        <v>109.4</v>
      </c>
      <c r="AC22">
        <v>114.3</v>
      </c>
      <c r="AD22">
        <v>119.7</v>
      </c>
      <c r="AE22">
        <v>110.7</v>
      </c>
      <c r="AF22">
        <v>114</v>
      </c>
      <c r="AG22">
        <v>119.5</v>
      </c>
      <c r="AH22">
        <v>3093.7</v>
      </c>
    </row>
    <row r="23" spans="1:34" x14ac:dyDescent="0.3">
      <c r="A23" t="s">
        <v>34</v>
      </c>
      <c r="B23">
        <v>2015</v>
      </c>
      <c r="C23" t="s">
        <v>35</v>
      </c>
      <c r="D23" t="s">
        <v>35</v>
      </c>
      <c r="E23" t="s">
        <v>35</v>
      </c>
      <c r="F23" s="52">
        <v>42036</v>
      </c>
      <c r="G23">
        <v>123.7</v>
      </c>
      <c r="H23">
        <v>125.1</v>
      </c>
      <c r="I23">
        <v>121.1</v>
      </c>
      <c r="J23">
        <v>125.7</v>
      </c>
      <c r="K23">
        <v>109.1</v>
      </c>
      <c r="L23">
        <v>125.8</v>
      </c>
      <c r="M23">
        <v>129.4</v>
      </c>
      <c r="N23">
        <v>120.9</v>
      </c>
      <c r="O23">
        <v>98.3</v>
      </c>
      <c r="P23">
        <v>121.6</v>
      </c>
      <c r="Q23">
        <v>118</v>
      </c>
      <c r="R23">
        <v>127.6</v>
      </c>
      <c r="S23">
        <v>123.1</v>
      </c>
      <c r="T23">
        <v>125.2</v>
      </c>
      <c r="U23">
        <v>123.8</v>
      </c>
      <c r="V23">
        <v>120.1</v>
      </c>
      <c r="W23">
        <v>123.3</v>
      </c>
      <c r="X23">
        <v>118.1</v>
      </c>
      <c r="Y23">
        <v>117.7</v>
      </c>
      <c r="Z23">
        <v>118.7</v>
      </c>
      <c r="AA23">
        <v>116.3</v>
      </c>
      <c r="AB23">
        <v>108.7</v>
      </c>
      <c r="AC23">
        <v>114.9</v>
      </c>
      <c r="AD23">
        <v>119.7</v>
      </c>
      <c r="AE23">
        <v>111.2</v>
      </c>
      <c r="AF23">
        <v>114.1</v>
      </c>
      <c r="AG23">
        <v>119.7</v>
      </c>
      <c r="AH23">
        <v>3101.1999999999989</v>
      </c>
    </row>
    <row r="24" spans="1:34" x14ac:dyDescent="0.3">
      <c r="A24" t="s">
        <v>34</v>
      </c>
      <c r="B24">
        <v>2015</v>
      </c>
      <c r="C24" t="s">
        <v>36</v>
      </c>
      <c r="D24" t="s">
        <v>36</v>
      </c>
      <c r="E24" t="s">
        <v>36</v>
      </c>
      <c r="F24" s="52">
        <v>42064</v>
      </c>
      <c r="G24">
        <v>123.5</v>
      </c>
      <c r="H24">
        <v>125.4</v>
      </c>
      <c r="I24">
        <v>116.8</v>
      </c>
      <c r="J24">
        <v>126</v>
      </c>
      <c r="K24">
        <v>109.2</v>
      </c>
      <c r="L24">
        <v>127.6</v>
      </c>
      <c r="M24">
        <v>129.19999999999999</v>
      </c>
      <c r="N24">
        <v>122.4</v>
      </c>
      <c r="O24">
        <v>97</v>
      </c>
      <c r="P24">
        <v>122.1</v>
      </c>
      <c r="Q24">
        <v>118.1</v>
      </c>
      <c r="R24">
        <v>128.4</v>
      </c>
      <c r="S24">
        <v>123.4</v>
      </c>
      <c r="T24">
        <v>125.8</v>
      </c>
      <c r="U24">
        <v>124.3</v>
      </c>
      <c r="V24">
        <v>120.4</v>
      </c>
      <c r="W24">
        <v>123.7</v>
      </c>
      <c r="X24">
        <v>118.6</v>
      </c>
      <c r="Y24">
        <v>118.3</v>
      </c>
      <c r="Z24">
        <v>119.2</v>
      </c>
      <c r="AA24">
        <v>116.7</v>
      </c>
      <c r="AB24">
        <v>109.9</v>
      </c>
      <c r="AC24">
        <v>115.4</v>
      </c>
      <c r="AD24">
        <v>120.1</v>
      </c>
      <c r="AE24">
        <v>111</v>
      </c>
      <c r="AF24">
        <v>114.7</v>
      </c>
      <c r="AG24">
        <v>120.2</v>
      </c>
      <c r="AH24">
        <v>3107.1999999999994</v>
      </c>
    </row>
    <row r="25" spans="1:34" x14ac:dyDescent="0.3">
      <c r="A25" t="s">
        <v>34</v>
      </c>
      <c r="B25">
        <v>2015</v>
      </c>
      <c r="C25" t="s">
        <v>37</v>
      </c>
      <c r="D25" t="s">
        <v>37</v>
      </c>
      <c r="E25" t="s">
        <v>37</v>
      </c>
      <c r="F25" s="52">
        <v>42095</v>
      </c>
      <c r="G25">
        <v>123.5</v>
      </c>
      <c r="H25">
        <v>126.4</v>
      </c>
      <c r="I25">
        <v>114.4</v>
      </c>
      <c r="J25">
        <v>126.6</v>
      </c>
      <c r="K25">
        <v>109.2</v>
      </c>
      <c r="L25">
        <v>132.5</v>
      </c>
      <c r="M25">
        <v>128.6</v>
      </c>
      <c r="N25">
        <v>124.8</v>
      </c>
      <c r="O25">
        <v>95.7</v>
      </c>
      <c r="P25">
        <v>122.4</v>
      </c>
      <c r="Q25">
        <v>118.5</v>
      </c>
      <c r="R25">
        <v>129.1</v>
      </c>
      <c r="S25">
        <v>124</v>
      </c>
      <c r="T25">
        <v>126.9</v>
      </c>
      <c r="U25">
        <v>124.7</v>
      </c>
      <c r="V25">
        <v>120.8</v>
      </c>
      <c r="W25">
        <v>124.1</v>
      </c>
      <c r="X25">
        <v>119.2</v>
      </c>
      <c r="Y25">
        <v>118.7</v>
      </c>
      <c r="Z25">
        <v>119.7</v>
      </c>
      <c r="AA25">
        <v>117.1</v>
      </c>
      <c r="AB25">
        <v>110.1</v>
      </c>
      <c r="AC25">
        <v>115.9</v>
      </c>
      <c r="AD25">
        <v>121</v>
      </c>
      <c r="AE25">
        <v>111.7</v>
      </c>
      <c r="AF25">
        <v>115.1</v>
      </c>
      <c r="AG25">
        <v>120.7</v>
      </c>
      <c r="AH25">
        <v>3120.6999999999994</v>
      </c>
    </row>
    <row r="26" spans="1:34" x14ac:dyDescent="0.3">
      <c r="A26" t="s">
        <v>34</v>
      </c>
      <c r="B26">
        <v>2015</v>
      </c>
      <c r="C26" t="s">
        <v>38</v>
      </c>
      <c r="D26" t="s">
        <v>38</v>
      </c>
      <c r="E26" t="s">
        <v>38</v>
      </c>
      <c r="F26" s="52">
        <v>42125</v>
      </c>
      <c r="G26">
        <v>123.6</v>
      </c>
      <c r="H26">
        <v>128</v>
      </c>
      <c r="I26">
        <v>115</v>
      </c>
      <c r="J26">
        <v>127.3</v>
      </c>
      <c r="K26">
        <v>109.8</v>
      </c>
      <c r="L26">
        <v>132.6</v>
      </c>
      <c r="M26">
        <v>130.9</v>
      </c>
      <c r="N26">
        <v>130.5</v>
      </c>
      <c r="O26">
        <v>95.3</v>
      </c>
      <c r="P26">
        <v>123.4</v>
      </c>
      <c r="Q26">
        <v>119.2</v>
      </c>
      <c r="R26">
        <v>129.80000000000001</v>
      </c>
      <c r="S26">
        <v>125</v>
      </c>
      <c r="T26">
        <v>127.9</v>
      </c>
      <c r="U26">
        <v>125.4</v>
      </c>
      <c r="V26">
        <v>121.3</v>
      </c>
      <c r="W26">
        <v>124.7</v>
      </c>
      <c r="X26">
        <v>119.6</v>
      </c>
      <c r="Y26">
        <v>119.2</v>
      </c>
      <c r="Z26">
        <v>120.2</v>
      </c>
      <c r="AA26">
        <v>117.7</v>
      </c>
      <c r="AB26">
        <v>112</v>
      </c>
      <c r="AC26">
        <v>116.3</v>
      </c>
      <c r="AD26">
        <v>121.4</v>
      </c>
      <c r="AE26">
        <v>112.3</v>
      </c>
      <c r="AF26">
        <v>116.1</v>
      </c>
      <c r="AG26">
        <v>121.6</v>
      </c>
      <c r="AH26">
        <v>3144.5</v>
      </c>
    </row>
    <row r="27" spans="1:34" x14ac:dyDescent="0.3">
      <c r="A27" t="s">
        <v>34</v>
      </c>
      <c r="B27">
        <v>2015</v>
      </c>
      <c r="C27" t="s">
        <v>39</v>
      </c>
      <c r="D27" t="s">
        <v>39</v>
      </c>
      <c r="E27" t="s">
        <v>39</v>
      </c>
      <c r="F27" s="52">
        <v>42156</v>
      </c>
      <c r="G27">
        <v>123.9</v>
      </c>
      <c r="H27">
        <v>131.80000000000001</v>
      </c>
      <c r="I27">
        <v>121.6</v>
      </c>
      <c r="J27">
        <v>128.19999999999999</v>
      </c>
      <c r="K27">
        <v>111.1</v>
      </c>
      <c r="L27">
        <v>132.80000000000001</v>
      </c>
      <c r="M27">
        <v>139.1</v>
      </c>
      <c r="N27">
        <v>137.4</v>
      </c>
      <c r="O27">
        <v>94.1</v>
      </c>
      <c r="P27">
        <v>125.5</v>
      </c>
      <c r="Q27">
        <v>119.8</v>
      </c>
      <c r="R27">
        <v>130.9</v>
      </c>
      <c r="S27">
        <v>127.3</v>
      </c>
      <c r="T27">
        <v>129.19999999999999</v>
      </c>
      <c r="U27">
        <v>126.4</v>
      </c>
      <c r="V27">
        <v>122</v>
      </c>
      <c r="W27">
        <v>125.7</v>
      </c>
      <c r="X27">
        <v>119</v>
      </c>
      <c r="Y27">
        <v>119.8</v>
      </c>
      <c r="Z27">
        <v>121.1</v>
      </c>
      <c r="AA27">
        <v>118.5</v>
      </c>
      <c r="AB27">
        <v>112.9</v>
      </c>
      <c r="AC27">
        <v>116.9</v>
      </c>
      <c r="AD27">
        <v>123.1</v>
      </c>
      <c r="AE27">
        <v>112.8</v>
      </c>
      <c r="AF27">
        <v>117</v>
      </c>
      <c r="AG27">
        <v>123</v>
      </c>
      <c r="AH27">
        <v>3187.9000000000005</v>
      </c>
    </row>
    <row r="28" spans="1:34" x14ac:dyDescent="0.3">
      <c r="A28" t="s">
        <v>34</v>
      </c>
      <c r="B28">
        <v>2015</v>
      </c>
      <c r="C28" t="s">
        <v>40</v>
      </c>
      <c r="D28" t="s">
        <v>40</v>
      </c>
      <c r="E28" t="s">
        <v>40</v>
      </c>
      <c r="F28" s="52">
        <v>42186</v>
      </c>
      <c r="G28">
        <v>123.7</v>
      </c>
      <c r="H28">
        <v>132.5</v>
      </c>
      <c r="I28">
        <v>121</v>
      </c>
      <c r="J28">
        <v>128.30000000000001</v>
      </c>
      <c r="K28">
        <v>110.9</v>
      </c>
      <c r="L28">
        <v>133.1</v>
      </c>
      <c r="M28">
        <v>145.1</v>
      </c>
      <c r="N28">
        <v>139.1</v>
      </c>
      <c r="O28">
        <v>91.3</v>
      </c>
      <c r="P28">
        <v>126.1</v>
      </c>
      <c r="Q28">
        <v>119.9</v>
      </c>
      <c r="R28">
        <v>131.4</v>
      </c>
      <c r="S28">
        <v>128.19999999999999</v>
      </c>
      <c r="T28">
        <v>130.4</v>
      </c>
      <c r="U28">
        <v>126.7</v>
      </c>
      <c r="V28">
        <v>122.3</v>
      </c>
      <c r="W28">
        <v>126.1</v>
      </c>
      <c r="X28">
        <v>119.9</v>
      </c>
      <c r="Y28">
        <v>120.1</v>
      </c>
      <c r="Z28">
        <v>121.3</v>
      </c>
      <c r="AA28">
        <v>119</v>
      </c>
      <c r="AB28">
        <v>112.7</v>
      </c>
      <c r="AC28">
        <v>117.2</v>
      </c>
      <c r="AD28">
        <v>124.4</v>
      </c>
      <c r="AE28">
        <v>112.3</v>
      </c>
      <c r="AF28">
        <v>117.2</v>
      </c>
      <c r="AG28">
        <v>123.6</v>
      </c>
      <c r="AH28">
        <v>3200.2000000000003</v>
      </c>
    </row>
    <row r="29" spans="1:34" x14ac:dyDescent="0.3">
      <c r="A29" t="s">
        <v>34</v>
      </c>
      <c r="B29">
        <v>2015</v>
      </c>
      <c r="C29" t="s">
        <v>41</v>
      </c>
      <c r="D29" t="s">
        <v>41</v>
      </c>
      <c r="E29" t="s">
        <v>41</v>
      </c>
      <c r="F29" s="52">
        <v>42217</v>
      </c>
      <c r="G29">
        <v>124.2</v>
      </c>
      <c r="H29">
        <v>131.4</v>
      </c>
      <c r="I29">
        <v>120.1</v>
      </c>
      <c r="J29">
        <v>128.5</v>
      </c>
      <c r="K29">
        <v>111.4</v>
      </c>
      <c r="L29">
        <v>132.30000000000001</v>
      </c>
      <c r="M29">
        <v>157.6</v>
      </c>
      <c r="N29">
        <v>144</v>
      </c>
      <c r="O29">
        <v>90.5</v>
      </c>
      <c r="P29">
        <v>126.8</v>
      </c>
      <c r="Q29">
        <v>120.4</v>
      </c>
      <c r="R29">
        <v>132.1</v>
      </c>
      <c r="S29">
        <v>130.30000000000001</v>
      </c>
      <c r="T29">
        <v>131.19999999999999</v>
      </c>
      <c r="U29">
        <v>127.2</v>
      </c>
      <c r="V29">
        <v>122.9</v>
      </c>
      <c r="W29">
        <v>126.6</v>
      </c>
      <c r="X29">
        <v>120.9</v>
      </c>
      <c r="Y29">
        <v>120.6</v>
      </c>
      <c r="Z29">
        <v>122</v>
      </c>
      <c r="AA29">
        <v>119.4</v>
      </c>
      <c r="AB29">
        <v>111.7</v>
      </c>
      <c r="AC29">
        <v>117.8</v>
      </c>
      <c r="AD29">
        <v>125.1</v>
      </c>
      <c r="AE29">
        <v>112.3</v>
      </c>
      <c r="AF29">
        <v>117.2</v>
      </c>
      <c r="AG29">
        <v>124.8</v>
      </c>
      <c r="AH29">
        <v>3224.5</v>
      </c>
    </row>
    <row r="30" spans="1:34" x14ac:dyDescent="0.3">
      <c r="A30" t="s">
        <v>34</v>
      </c>
      <c r="B30">
        <v>2015</v>
      </c>
      <c r="C30" t="s">
        <v>42</v>
      </c>
      <c r="D30" t="s">
        <v>42</v>
      </c>
      <c r="E30" t="s">
        <v>42</v>
      </c>
      <c r="F30" s="52">
        <v>42248</v>
      </c>
      <c r="G30">
        <v>124.6</v>
      </c>
      <c r="H30">
        <v>130.4</v>
      </c>
      <c r="I30">
        <v>118.7</v>
      </c>
      <c r="J30">
        <v>128.9</v>
      </c>
      <c r="K30">
        <v>111.9</v>
      </c>
      <c r="L30">
        <v>128.4</v>
      </c>
      <c r="M30">
        <v>162.19999999999999</v>
      </c>
      <c r="N30">
        <v>150</v>
      </c>
      <c r="O30">
        <v>90.4</v>
      </c>
      <c r="P30">
        <v>128.4</v>
      </c>
      <c r="Q30">
        <v>120.7</v>
      </c>
      <c r="R30">
        <v>132.5</v>
      </c>
      <c r="S30">
        <v>131.19999999999999</v>
      </c>
      <c r="T30">
        <v>132</v>
      </c>
      <c r="U30">
        <v>127.9</v>
      </c>
      <c r="V30">
        <v>123.4</v>
      </c>
      <c r="W30">
        <v>127.2</v>
      </c>
      <c r="X30">
        <v>121.6</v>
      </c>
      <c r="Y30">
        <v>120.4</v>
      </c>
      <c r="Z30">
        <v>122.6</v>
      </c>
      <c r="AA30">
        <v>119.8</v>
      </c>
      <c r="AB30">
        <v>111.3</v>
      </c>
      <c r="AC30">
        <v>118.3</v>
      </c>
      <c r="AD30">
        <v>125.7</v>
      </c>
      <c r="AE30">
        <v>113.4</v>
      </c>
      <c r="AF30">
        <v>117.5</v>
      </c>
      <c r="AG30">
        <v>125.4</v>
      </c>
      <c r="AH30">
        <v>3239.4000000000005</v>
      </c>
    </row>
    <row r="31" spans="1:34" x14ac:dyDescent="0.3">
      <c r="A31" t="s">
        <v>34</v>
      </c>
      <c r="B31">
        <v>2015</v>
      </c>
      <c r="C31" t="s">
        <v>43</v>
      </c>
      <c r="D31" t="s">
        <v>43</v>
      </c>
      <c r="E31" t="s">
        <v>43</v>
      </c>
      <c r="F31" s="52">
        <v>42278</v>
      </c>
      <c r="G31">
        <v>125</v>
      </c>
      <c r="H31">
        <v>129.80000000000001</v>
      </c>
      <c r="I31">
        <v>118.9</v>
      </c>
      <c r="J31">
        <v>129.1</v>
      </c>
      <c r="K31">
        <v>113.3</v>
      </c>
      <c r="L31">
        <v>129</v>
      </c>
      <c r="M31">
        <v>160.4</v>
      </c>
      <c r="N31">
        <v>165.3</v>
      </c>
      <c r="O31">
        <v>92.3</v>
      </c>
      <c r="P31">
        <v>129.69999999999999</v>
      </c>
      <c r="Q31">
        <v>121.1</v>
      </c>
      <c r="R31">
        <v>133</v>
      </c>
      <c r="S31">
        <v>132.1</v>
      </c>
      <c r="T31">
        <v>132.5</v>
      </c>
      <c r="U31">
        <v>128.5</v>
      </c>
      <c r="V31">
        <v>123.8</v>
      </c>
      <c r="W31">
        <v>127.8</v>
      </c>
      <c r="X31">
        <v>122.4</v>
      </c>
      <c r="Y31">
        <v>120.8</v>
      </c>
      <c r="Z31">
        <v>123</v>
      </c>
      <c r="AA31">
        <v>120.4</v>
      </c>
      <c r="AB31">
        <v>111.4</v>
      </c>
      <c r="AC31">
        <v>118.7</v>
      </c>
      <c r="AD31">
        <v>125.9</v>
      </c>
      <c r="AE31">
        <v>113.9</v>
      </c>
      <c r="AF31">
        <v>117.9</v>
      </c>
      <c r="AG31">
        <v>126.1</v>
      </c>
      <c r="AH31">
        <v>3266.0000000000005</v>
      </c>
    </row>
    <row r="32" spans="1:34" x14ac:dyDescent="0.3">
      <c r="A32" t="s">
        <v>34</v>
      </c>
      <c r="B32">
        <v>2015</v>
      </c>
      <c r="C32" t="s">
        <v>45</v>
      </c>
      <c r="D32" t="s">
        <v>45</v>
      </c>
      <c r="E32" t="s">
        <v>45</v>
      </c>
      <c r="F32" s="52">
        <v>42309</v>
      </c>
      <c r="G32">
        <v>125.4</v>
      </c>
      <c r="H32">
        <v>130.30000000000001</v>
      </c>
      <c r="I32">
        <v>121.6</v>
      </c>
      <c r="J32">
        <v>129.19999999999999</v>
      </c>
      <c r="K32">
        <v>114.9</v>
      </c>
      <c r="L32">
        <v>128.19999999999999</v>
      </c>
      <c r="M32">
        <v>158.4</v>
      </c>
      <c r="N32">
        <v>171.2</v>
      </c>
      <c r="O32">
        <v>93.3</v>
      </c>
      <c r="P32">
        <v>131.19999999999999</v>
      </c>
      <c r="Q32">
        <v>121.7</v>
      </c>
      <c r="R32">
        <v>134</v>
      </c>
      <c r="S32">
        <v>132.69999999999999</v>
      </c>
      <c r="T32">
        <v>133.6</v>
      </c>
      <c r="U32">
        <v>129.30000000000001</v>
      </c>
      <c r="V32">
        <v>124.5</v>
      </c>
      <c r="W32">
        <v>128.6</v>
      </c>
      <c r="X32">
        <v>122.9</v>
      </c>
      <c r="Y32">
        <v>121.6</v>
      </c>
      <c r="Z32">
        <v>123.4</v>
      </c>
      <c r="AA32">
        <v>120.9</v>
      </c>
      <c r="AB32">
        <v>111.5</v>
      </c>
      <c r="AC32">
        <v>119.2</v>
      </c>
      <c r="AD32">
        <v>126.3</v>
      </c>
      <c r="AE32">
        <v>113.8</v>
      </c>
      <c r="AF32">
        <v>118.1</v>
      </c>
      <c r="AG32">
        <v>126.6</v>
      </c>
      <c r="AH32">
        <v>3285.8</v>
      </c>
    </row>
    <row r="33" spans="1:34" x14ac:dyDescent="0.3">
      <c r="A33" t="s">
        <v>34</v>
      </c>
      <c r="B33">
        <v>2015</v>
      </c>
      <c r="C33" t="s">
        <v>46</v>
      </c>
      <c r="D33" t="s">
        <v>46</v>
      </c>
      <c r="E33" t="s">
        <v>46</v>
      </c>
      <c r="F33" s="52">
        <v>42339</v>
      </c>
      <c r="G33">
        <v>125.7</v>
      </c>
      <c r="H33">
        <v>131.4</v>
      </c>
      <c r="I33">
        <v>124.8</v>
      </c>
      <c r="J33">
        <v>129.4</v>
      </c>
      <c r="K33">
        <v>115.3</v>
      </c>
      <c r="L33">
        <v>126.6</v>
      </c>
      <c r="M33">
        <v>146.69999999999999</v>
      </c>
      <c r="N33">
        <v>171.5</v>
      </c>
      <c r="O33">
        <v>94.5</v>
      </c>
      <c r="P33">
        <v>132.1</v>
      </c>
      <c r="Q33">
        <v>122</v>
      </c>
      <c r="R33">
        <v>134.69999999999999</v>
      </c>
      <c r="S33">
        <v>131.4</v>
      </c>
      <c r="T33">
        <v>134.5</v>
      </c>
      <c r="U33">
        <v>129.69999999999999</v>
      </c>
      <c r="V33">
        <v>124.8</v>
      </c>
      <c r="W33">
        <v>129</v>
      </c>
      <c r="X33">
        <v>122.4</v>
      </c>
      <c r="Y33">
        <v>122</v>
      </c>
      <c r="Z33">
        <v>123.6</v>
      </c>
      <c r="AA33">
        <v>121.4</v>
      </c>
      <c r="AB33">
        <v>111.5</v>
      </c>
      <c r="AC33">
        <v>119.6</v>
      </c>
      <c r="AD33">
        <v>126.2</v>
      </c>
      <c r="AE33">
        <v>113.7</v>
      </c>
      <c r="AF33">
        <v>118.3</v>
      </c>
      <c r="AG33">
        <v>126.1</v>
      </c>
      <c r="AH33">
        <v>3282.8</v>
      </c>
    </row>
    <row r="34" spans="1:34" x14ac:dyDescent="0.3">
      <c r="A34" t="s">
        <v>34</v>
      </c>
      <c r="B34">
        <v>2016</v>
      </c>
      <c r="C34" t="s">
        <v>31</v>
      </c>
      <c r="D34" t="s">
        <v>31</v>
      </c>
      <c r="E34" t="s">
        <v>31</v>
      </c>
      <c r="F34" s="52">
        <v>42370</v>
      </c>
      <c r="G34">
        <v>126.1</v>
      </c>
      <c r="H34">
        <v>134.1</v>
      </c>
      <c r="I34">
        <v>128.6</v>
      </c>
      <c r="J34">
        <v>129.9</v>
      </c>
      <c r="K34">
        <v>115.5</v>
      </c>
      <c r="L34">
        <v>125.7</v>
      </c>
      <c r="M34">
        <v>141.5</v>
      </c>
      <c r="N34">
        <v>170.7</v>
      </c>
      <c r="O34">
        <v>97.4</v>
      </c>
      <c r="P34">
        <v>132.9</v>
      </c>
      <c r="Q34">
        <v>122.7</v>
      </c>
      <c r="R34">
        <v>135.30000000000001</v>
      </c>
      <c r="S34">
        <v>131.30000000000001</v>
      </c>
      <c r="T34">
        <v>135.19999999999999</v>
      </c>
      <c r="U34">
        <v>130.30000000000001</v>
      </c>
      <c r="V34">
        <v>125.1</v>
      </c>
      <c r="W34">
        <v>129.5</v>
      </c>
      <c r="X34">
        <v>123.4</v>
      </c>
      <c r="Y34">
        <v>122.7</v>
      </c>
      <c r="Z34">
        <v>124.2</v>
      </c>
      <c r="AA34">
        <v>122</v>
      </c>
      <c r="AB34">
        <v>111.1</v>
      </c>
      <c r="AC34">
        <v>119.8</v>
      </c>
      <c r="AD34">
        <v>126.3</v>
      </c>
      <c r="AE34">
        <v>114.5</v>
      </c>
      <c r="AF34">
        <v>118.5</v>
      </c>
      <c r="AG34">
        <v>126.3</v>
      </c>
      <c r="AH34">
        <v>3294.3</v>
      </c>
    </row>
    <row r="35" spans="1:34" x14ac:dyDescent="0.3">
      <c r="A35" t="s">
        <v>34</v>
      </c>
      <c r="B35">
        <v>2016</v>
      </c>
      <c r="C35" t="s">
        <v>35</v>
      </c>
      <c r="D35" t="s">
        <v>35</v>
      </c>
      <c r="E35" t="s">
        <v>35</v>
      </c>
      <c r="F35" s="52">
        <v>42401</v>
      </c>
      <c r="G35">
        <v>126.4</v>
      </c>
      <c r="H35">
        <v>134.19999999999999</v>
      </c>
      <c r="I35">
        <v>128.69999999999999</v>
      </c>
      <c r="J35">
        <v>130.30000000000001</v>
      </c>
      <c r="K35">
        <v>114.8</v>
      </c>
      <c r="L35">
        <v>124.9</v>
      </c>
      <c r="M35">
        <v>130.30000000000001</v>
      </c>
      <c r="N35">
        <v>167.4</v>
      </c>
      <c r="O35">
        <v>98.8</v>
      </c>
      <c r="P35">
        <v>133.6</v>
      </c>
      <c r="Q35">
        <v>123</v>
      </c>
      <c r="R35">
        <v>135.80000000000001</v>
      </c>
      <c r="S35">
        <v>129.9</v>
      </c>
      <c r="T35">
        <v>135.9</v>
      </c>
      <c r="U35">
        <v>130.9</v>
      </c>
      <c r="V35">
        <v>125.8</v>
      </c>
      <c r="W35">
        <v>130.19999999999999</v>
      </c>
      <c r="X35">
        <v>124.4</v>
      </c>
      <c r="Y35">
        <v>123.1</v>
      </c>
      <c r="Z35">
        <v>124.6</v>
      </c>
      <c r="AA35">
        <v>122.5</v>
      </c>
      <c r="AB35">
        <v>111.4</v>
      </c>
      <c r="AC35">
        <v>120.3</v>
      </c>
      <c r="AD35">
        <v>126.6</v>
      </c>
      <c r="AE35">
        <v>116.6</v>
      </c>
      <c r="AF35">
        <v>119.1</v>
      </c>
      <c r="AG35">
        <v>126</v>
      </c>
      <c r="AH35">
        <v>3289.5</v>
      </c>
    </row>
    <row r="36" spans="1:34" x14ac:dyDescent="0.3">
      <c r="A36" t="s">
        <v>34</v>
      </c>
      <c r="B36">
        <v>2016</v>
      </c>
      <c r="C36" t="s">
        <v>36</v>
      </c>
      <c r="D36" t="s">
        <v>36</v>
      </c>
      <c r="E36" t="s">
        <v>36</v>
      </c>
      <c r="F36" s="52">
        <v>42430</v>
      </c>
      <c r="G36">
        <v>126.5</v>
      </c>
      <c r="H36">
        <v>135.1</v>
      </c>
      <c r="I36">
        <v>124.6</v>
      </c>
      <c r="J36">
        <v>130.19999999999999</v>
      </c>
      <c r="K36">
        <v>114.5</v>
      </c>
      <c r="L36">
        <v>126.2</v>
      </c>
      <c r="M36">
        <v>129.80000000000001</v>
      </c>
      <c r="N36">
        <v>164.3</v>
      </c>
      <c r="O36">
        <v>100.9</v>
      </c>
      <c r="P36">
        <v>133.9</v>
      </c>
      <c r="Q36">
        <v>123.1</v>
      </c>
      <c r="R36">
        <v>136.30000000000001</v>
      </c>
      <c r="S36">
        <v>129.80000000000001</v>
      </c>
      <c r="T36">
        <v>136.5</v>
      </c>
      <c r="U36">
        <v>131.30000000000001</v>
      </c>
      <c r="V36">
        <v>126.1</v>
      </c>
      <c r="W36">
        <v>130.5</v>
      </c>
      <c r="X36">
        <v>124.9</v>
      </c>
      <c r="Y36">
        <v>122.4</v>
      </c>
      <c r="Z36">
        <v>125.1</v>
      </c>
      <c r="AA36">
        <v>122.9</v>
      </c>
      <c r="AB36">
        <v>110.9</v>
      </c>
      <c r="AC36">
        <v>120.6</v>
      </c>
      <c r="AD36">
        <v>126.9</v>
      </c>
      <c r="AE36">
        <v>117.3</v>
      </c>
      <c r="AF36">
        <v>119.3</v>
      </c>
      <c r="AG36">
        <v>126</v>
      </c>
      <c r="AH36">
        <v>3289.9000000000005</v>
      </c>
    </row>
    <row r="37" spans="1:34" x14ac:dyDescent="0.3">
      <c r="A37" t="s">
        <v>34</v>
      </c>
      <c r="B37">
        <v>2016</v>
      </c>
      <c r="C37" t="s">
        <v>37</v>
      </c>
      <c r="D37" t="s">
        <v>37</v>
      </c>
      <c r="E37" t="s">
        <v>37</v>
      </c>
      <c r="F37" s="52">
        <v>42461</v>
      </c>
      <c r="G37">
        <v>126.6</v>
      </c>
      <c r="H37">
        <v>136.80000000000001</v>
      </c>
      <c r="I37">
        <v>122</v>
      </c>
      <c r="J37">
        <v>130.9</v>
      </c>
      <c r="K37">
        <v>114.8</v>
      </c>
      <c r="L37">
        <v>134.80000000000001</v>
      </c>
      <c r="M37">
        <v>135</v>
      </c>
      <c r="N37">
        <v>167.5</v>
      </c>
      <c r="O37">
        <v>106.4</v>
      </c>
      <c r="P37">
        <v>134.4</v>
      </c>
      <c r="Q37">
        <v>123.6</v>
      </c>
      <c r="R37">
        <v>136.69999999999999</v>
      </c>
      <c r="S37">
        <v>131.80000000000001</v>
      </c>
      <c r="T37">
        <v>137.1</v>
      </c>
      <c r="U37">
        <v>131.80000000000001</v>
      </c>
      <c r="V37">
        <v>126.4</v>
      </c>
      <c r="W37">
        <v>131</v>
      </c>
      <c r="X37">
        <v>125.6</v>
      </c>
      <c r="Y37">
        <v>122.3</v>
      </c>
      <c r="Z37">
        <v>125.5</v>
      </c>
      <c r="AA37">
        <v>123.2</v>
      </c>
      <c r="AB37">
        <v>112.1</v>
      </c>
      <c r="AC37">
        <v>121.1</v>
      </c>
      <c r="AD37">
        <v>127.7</v>
      </c>
      <c r="AE37">
        <v>118.1</v>
      </c>
      <c r="AF37">
        <v>120</v>
      </c>
      <c r="AG37">
        <v>127.3</v>
      </c>
      <c r="AH37">
        <v>3323.1999999999994</v>
      </c>
    </row>
    <row r="38" spans="1:34" x14ac:dyDescent="0.3">
      <c r="A38" t="s">
        <v>34</v>
      </c>
      <c r="B38">
        <v>2016</v>
      </c>
      <c r="C38" t="s">
        <v>38</v>
      </c>
      <c r="D38" t="s">
        <v>38</v>
      </c>
      <c r="E38" t="s">
        <v>38</v>
      </c>
      <c r="F38" s="52">
        <v>42491</v>
      </c>
      <c r="G38">
        <v>126.8</v>
      </c>
      <c r="H38">
        <v>139.1</v>
      </c>
      <c r="I38">
        <v>125.4</v>
      </c>
      <c r="J38">
        <v>131.69999999999999</v>
      </c>
      <c r="K38">
        <v>115</v>
      </c>
      <c r="L38">
        <v>136</v>
      </c>
      <c r="M38">
        <v>145.1</v>
      </c>
      <c r="N38">
        <v>171.7</v>
      </c>
      <c r="O38">
        <v>108.7</v>
      </c>
      <c r="P38">
        <v>135.30000000000001</v>
      </c>
      <c r="Q38">
        <v>124.2</v>
      </c>
      <c r="R38">
        <v>137.4</v>
      </c>
      <c r="S38">
        <v>134</v>
      </c>
      <c r="T38">
        <v>137.69999999999999</v>
      </c>
      <c r="U38">
        <v>132.19999999999999</v>
      </c>
      <c r="V38">
        <v>126.8</v>
      </c>
      <c r="W38">
        <v>131.4</v>
      </c>
      <c r="X38">
        <v>126</v>
      </c>
      <c r="Y38">
        <v>122.7</v>
      </c>
      <c r="Z38">
        <v>126</v>
      </c>
      <c r="AA38">
        <v>123.7</v>
      </c>
      <c r="AB38">
        <v>112.8</v>
      </c>
      <c r="AC38">
        <v>121.5</v>
      </c>
      <c r="AD38">
        <v>128.5</v>
      </c>
      <c r="AE38">
        <v>119.2</v>
      </c>
      <c r="AF38">
        <v>120.7</v>
      </c>
      <c r="AG38">
        <v>128.6</v>
      </c>
      <c r="AH38">
        <v>3359.6</v>
      </c>
    </row>
    <row r="39" spans="1:34" x14ac:dyDescent="0.3">
      <c r="A39" t="s">
        <v>34</v>
      </c>
      <c r="B39">
        <v>2016</v>
      </c>
      <c r="C39" t="s">
        <v>39</v>
      </c>
      <c r="D39" t="s">
        <v>39</v>
      </c>
      <c r="E39" t="s">
        <v>39</v>
      </c>
      <c r="F39" s="52">
        <v>42522</v>
      </c>
      <c r="G39">
        <v>127.7</v>
      </c>
      <c r="H39">
        <v>140.5</v>
      </c>
      <c r="I39">
        <v>128.30000000000001</v>
      </c>
      <c r="J39">
        <v>132.6</v>
      </c>
      <c r="K39">
        <v>115.5</v>
      </c>
      <c r="L39">
        <v>136.5</v>
      </c>
      <c r="M39">
        <v>159.69999999999999</v>
      </c>
      <c r="N39">
        <v>174.3</v>
      </c>
      <c r="O39">
        <v>109.9</v>
      </c>
      <c r="P39">
        <v>136.30000000000001</v>
      </c>
      <c r="Q39">
        <v>124.4</v>
      </c>
      <c r="R39">
        <v>138.1</v>
      </c>
      <c r="S39">
        <v>136.80000000000001</v>
      </c>
      <c r="T39">
        <v>138.69999999999999</v>
      </c>
      <c r="U39">
        <v>132.9</v>
      </c>
      <c r="V39">
        <v>127.2</v>
      </c>
      <c r="W39">
        <v>132</v>
      </c>
      <c r="X39">
        <v>125.5</v>
      </c>
      <c r="Y39">
        <v>123.3</v>
      </c>
      <c r="Z39">
        <v>126.4</v>
      </c>
      <c r="AA39">
        <v>124.1</v>
      </c>
      <c r="AB39">
        <v>114.2</v>
      </c>
      <c r="AC39">
        <v>121.7</v>
      </c>
      <c r="AD39">
        <v>129.69999999999999</v>
      </c>
      <c r="AE39">
        <v>119.4</v>
      </c>
      <c r="AF39">
        <v>121.5</v>
      </c>
      <c r="AG39">
        <v>130.1</v>
      </c>
      <c r="AH39">
        <v>3397.2</v>
      </c>
    </row>
    <row r="40" spans="1:34" x14ac:dyDescent="0.3">
      <c r="A40" t="s">
        <v>34</v>
      </c>
      <c r="B40">
        <v>2016</v>
      </c>
      <c r="C40" t="s">
        <v>40</v>
      </c>
      <c r="D40" t="s">
        <v>40</v>
      </c>
      <c r="E40" t="s">
        <v>40</v>
      </c>
      <c r="F40" s="52">
        <v>42552</v>
      </c>
      <c r="G40">
        <v>128.5</v>
      </c>
      <c r="H40">
        <v>141.19999999999999</v>
      </c>
      <c r="I40">
        <v>132.30000000000001</v>
      </c>
      <c r="J40">
        <v>133.5</v>
      </c>
      <c r="K40">
        <v>116.4</v>
      </c>
      <c r="L40">
        <v>137.80000000000001</v>
      </c>
      <c r="M40">
        <v>165.4</v>
      </c>
      <c r="N40">
        <v>177.4</v>
      </c>
      <c r="O40">
        <v>111.3</v>
      </c>
      <c r="P40">
        <v>137.5</v>
      </c>
      <c r="Q40">
        <v>125</v>
      </c>
      <c r="R40">
        <v>138.80000000000001</v>
      </c>
      <c r="S40">
        <v>138.4</v>
      </c>
      <c r="T40">
        <v>139.30000000000001</v>
      </c>
      <c r="U40">
        <v>133.5</v>
      </c>
      <c r="V40">
        <v>127.6</v>
      </c>
      <c r="W40">
        <v>132.69999999999999</v>
      </c>
      <c r="X40">
        <v>126.4</v>
      </c>
      <c r="Y40">
        <v>123.4</v>
      </c>
      <c r="Z40">
        <v>126.9</v>
      </c>
      <c r="AA40">
        <v>124.5</v>
      </c>
      <c r="AB40">
        <v>113.9</v>
      </c>
      <c r="AC40">
        <v>122.4</v>
      </c>
      <c r="AD40">
        <v>130.80000000000001</v>
      </c>
      <c r="AE40">
        <v>120.5</v>
      </c>
      <c r="AF40">
        <v>121.9</v>
      </c>
      <c r="AG40">
        <v>131.1</v>
      </c>
      <c r="AH40">
        <v>3427.3000000000006</v>
      </c>
    </row>
    <row r="41" spans="1:34" x14ac:dyDescent="0.3">
      <c r="A41" t="s">
        <v>34</v>
      </c>
      <c r="B41">
        <v>2016</v>
      </c>
      <c r="C41" t="s">
        <v>41</v>
      </c>
      <c r="D41" t="s">
        <v>41</v>
      </c>
      <c r="E41" t="s">
        <v>41</v>
      </c>
      <c r="F41" s="52">
        <v>42583</v>
      </c>
      <c r="G41">
        <v>129.30000000000001</v>
      </c>
      <c r="H41">
        <v>139.30000000000001</v>
      </c>
      <c r="I41">
        <v>131.6</v>
      </c>
      <c r="J41">
        <v>134.1</v>
      </c>
      <c r="K41">
        <v>116.9</v>
      </c>
      <c r="L41">
        <v>138.1</v>
      </c>
      <c r="M41">
        <v>159.1</v>
      </c>
      <c r="N41">
        <v>175.6</v>
      </c>
      <c r="O41">
        <v>112.9</v>
      </c>
      <c r="P41">
        <v>138.1</v>
      </c>
      <c r="Q41">
        <v>125.5</v>
      </c>
      <c r="R41">
        <v>139.5</v>
      </c>
      <c r="S41">
        <v>137.9</v>
      </c>
      <c r="T41">
        <v>140.19999999999999</v>
      </c>
      <c r="U41">
        <v>134.1</v>
      </c>
      <c r="V41">
        <v>128.19999999999999</v>
      </c>
      <c r="W41">
        <v>133.19999999999999</v>
      </c>
      <c r="X41">
        <v>127.3</v>
      </c>
      <c r="Y41">
        <v>123.6</v>
      </c>
      <c r="Z41">
        <v>127.4</v>
      </c>
      <c r="AA41">
        <v>124.8</v>
      </c>
      <c r="AB41">
        <v>113.1</v>
      </c>
      <c r="AC41">
        <v>122.7</v>
      </c>
      <c r="AD41">
        <v>131.69999999999999</v>
      </c>
      <c r="AE41">
        <v>121.5</v>
      </c>
      <c r="AF41">
        <v>122.1</v>
      </c>
      <c r="AG41">
        <v>131.1</v>
      </c>
      <c r="AH41">
        <v>3427.7999999999997</v>
      </c>
    </row>
    <row r="42" spans="1:34" x14ac:dyDescent="0.3">
      <c r="A42" t="s">
        <v>34</v>
      </c>
      <c r="B42">
        <v>2016</v>
      </c>
      <c r="C42" t="s">
        <v>42</v>
      </c>
      <c r="D42" t="s">
        <v>42</v>
      </c>
      <c r="E42" t="s">
        <v>42</v>
      </c>
      <c r="F42" s="52">
        <v>42614</v>
      </c>
      <c r="G42">
        <v>129.9</v>
      </c>
      <c r="H42">
        <v>138</v>
      </c>
      <c r="I42">
        <v>130.5</v>
      </c>
      <c r="J42">
        <v>134.4</v>
      </c>
      <c r="K42">
        <v>117.2</v>
      </c>
      <c r="L42">
        <v>136.1</v>
      </c>
      <c r="M42">
        <v>150.69999999999999</v>
      </c>
      <c r="N42">
        <v>171.5</v>
      </c>
      <c r="O42">
        <v>113.8</v>
      </c>
      <c r="P42">
        <v>138.80000000000001</v>
      </c>
      <c r="Q42">
        <v>126</v>
      </c>
      <c r="R42">
        <v>140.19999999999999</v>
      </c>
      <c r="S42">
        <v>136.6</v>
      </c>
      <c r="T42">
        <v>141</v>
      </c>
      <c r="U42">
        <v>134.6</v>
      </c>
      <c r="V42">
        <v>128.6</v>
      </c>
      <c r="W42">
        <v>133.80000000000001</v>
      </c>
      <c r="X42">
        <v>127.9</v>
      </c>
      <c r="Y42">
        <v>124.1</v>
      </c>
      <c r="Z42">
        <v>127.9</v>
      </c>
      <c r="AA42">
        <v>125.4</v>
      </c>
      <c r="AB42">
        <v>114.3</v>
      </c>
      <c r="AC42">
        <v>122.9</v>
      </c>
      <c r="AD42">
        <v>131.80000000000001</v>
      </c>
      <c r="AE42">
        <v>122.1</v>
      </c>
      <c r="AF42">
        <v>122.8</v>
      </c>
      <c r="AG42">
        <v>130.9</v>
      </c>
      <c r="AH42">
        <v>3420.9000000000005</v>
      </c>
    </row>
    <row r="43" spans="1:34" x14ac:dyDescent="0.3">
      <c r="A43" t="s">
        <v>34</v>
      </c>
      <c r="B43">
        <v>2016</v>
      </c>
      <c r="C43" t="s">
        <v>43</v>
      </c>
      <c r="D43" t="s">
        <v>43</v>
      </c>
      <c r="E43" t="s">
        <v>43</v>
      </c>
      <c r="F43" s="52">
        <v>42644</v>
      </c>
      <c r="G43">
        <v>130.5</v>
      </c>
      <c r="H43">
        <v>137.9</v>
      </c>
      <c r="I43">
        <v>130.19999999999999</v>
      </c>
      <c r="J43">
        <v>134.80000000000001</v>
      </c>
      <c r="K43">
        <v>117.8</v>
      </c>
      <c r="L43">
        <v>134.69999999999999</v>
      </c>
      <c r="M43">
        <v>151.19999999999999</v>
      </c>
      <c r="N43">
        <v>172.1</v>
      </c>
      <c r="O43">
        <v>114.1</v>
      </c>
      <c r="P43">
        <v>139.30000000000001</v>
      </c>
      <c r="Q43">
        <v>126.1</v>
      </c>
      <c r="R43">
        <v>141.1</v>
      </c>
      <c r="S43">
        <v>137</v>
      </c>
      <c r="T43">
        <v>141.80000000000001</v>
      </c>
      <c r="U43">
        <v>135.5</v>
      </c>
      <c r="V43">
        <v>129.1</v>
      </c>
      <c r="W43">
        <v>134.5</v>
      </c>
      <c r="X43">
        <v>128.69999999999999</v>
      </c>
      <c r="Y43">
        <v>124.3</v>
      </c>
      <c r="Z43">
        <v>128.4</v>
      </c>
      <c r="AA43">
        <v>126.1</v>
      </c>
      <c r="AB43">
        <v>115.2</v>
      </c>
      <c r="AC43">
        <v>123.5</v>
      </c>
      <c r="AD43">
        <v>132.4</v>
      </c>
      <c r="AE43">
        <v>122.1</v>
      </c>
      <c r="AF43">
        <v>123.4</v>
      </c>
      <c r="AG43">
        <v>131.4</v>
      </c>
      <c r="AH43">
        <v>3431.7999999999993</v>
      </c>
    </row>
    <row r="44" spans="1:34" x14ac:dyDescent="0.3">
      <c r="A44" t="s">
        <v>34</v>
      </c>
      <c r="B44">
        <v>2016</v>
      </c>
      <c r="C44" t="s">
        <v>45</v>
      </c>
      <c r="D44" t="s">
        <v>45</v>
      </c>
      <c r="E44" t="s">
        <v>45</v>
      </c>
      <c r="F44" s="52">
        <v>42675</v>
      </c>
      <c r="G44">
        <v>131.4</v>
      </c>
      <c r="H44">
        <v>137.80000000000001</v>
      </c>
      <c r="I44">
        <v>132</v>
      </c>
      <c r="J44">
        <v>135</v>
      </c>
      <c r="K44">
        <v>118</v>
      </c>
      <c r="L44">
        <v>134.1</v>
      </c>
      <c r="M44">
        <v>141.9</v>
      </c>
      <c r="N44">
        <v>171.7</v>
      </c>
      <c r="O44">
        <v>114.1</v>
      </c>
      <c r="P44">
        <v>139.69999999999999</v>
      </c>
      <c r="Q44">
        <v>126.2</v>
      </c>
      <c r="R44">
        <v>141.80000000000001</v>
      </c>
      <c r="S44">
        <v>136.1</v>
      </c>
      <c r="T44">
        <v>142</v>
      </c>
      <c r="U44">
        <v>135.80000000000001</v>
      </c>
      <c r="V44">
        <v>129.30000000000001</v>
      </c>
      <c r="W44">
        <v>135</v>
      </c>
      <c r="X44">
        <v>129.1</v>
      </c>
      <c r="Y44">
        <v>125</v>
      </c>
      <c r="Z44">
        <v>128.6</v>
      </c>
      <c r="AA44">
        <v>126.4</v>
      </c>
      <c r="AB44">
        <v>115.7</v>
      </c>
      <c r="AC44">
        <v>124</v>
      </c>
      <c r="AD44">
        <v>132.80000000000001</v>
      </c>
      <c r="AE44">
        <v>122.6</v>
      </c>
      <c r="AF44">
        <v>123.8</v>
      </c>
      <c r="AG44">
        <v>131.19999999999999</v>
      </c>
      <c r="AH44">
        <v>3429.9</v>
      </c>
    </row>
    <row r="45" spans="1:34" x14ac:dyDescent="0.3">
      <c r="A45" t="s">
        <v>34</v>
      </c>
      <c r="B45">
        <v>2016</v>
      </c>
      <c r="C45" t="s">
        <v>46</v>
      </c>
      <c r="D45" t="s">
        <v>46</v>
      </c>
      <c r="E45" t="s">
        <v>46</v>
      </c>
      <c r="F45" s="52">
        <v>42705</v>
      </c>
      <c r="G45">
        <v>132.30000000000001</v>
      </c>
      <c r="H45">
        <v>137.6</v>
      </c>
      <c r="I45">
        <v>132.9</v>
      </c>
      <c r="J45">
        <v>135.1</v>
      </c>
      <c r="K45">
        <v>118.6</v>
      </c>
      <c r="L45">
        <v>132.69999999999999</v>
      </c>
      <c r="M45">
        <v>125.3</v>
      </c>
      <c r="N45">
        <v>168.7</v>
      </c>
      <c r="O45">
        <v>114.4</v>
      </c>
      <c r="P45">
        <v>140.19999999999999</v>
      </c>
      <c r="Q45">
        <v>126.6</v>
      </c>
      <c r="R45">
        <v>142.30000000000001</v>
      </c>
      <c r="S45">
        <v>134</v>
      </c>
      <c r="T45">
        <v>143.1</v>
      </c>
      <c r="U45">
        <v>136.30000000000001</v>
      </c>
      <c r="V45">
        <v>129.80000000000001</v>
      </c>
      <c r="W45">
        <v>135.4</v>
      </c>
      <c r="X45">
        <v>128.5</v>
      </c>
      <c r="Y45">
        <v>126.6</v>
      </c>
      <c r="Z45">
        <v>129.19999999999999</v>
      </c>
      <c r="AA45">
        <v>126.9</v>
      </c>
      <c r="AB45">
        <v>116</v>
      </c>
      <c r="AC45">
        <v>124.2</v>
      </c>
      <c r="AD45">
        <v>133.1</v>
      </c>
      <c r="AE45">
        <v>121.1</v>
      </c>
      <c r="AF45">
        <v>123.9</v>
      </c>
      <c r="AG45">
        <v>130.4</v>
      </c>
      <c r="AH45">
        <v>3414.7999999999997</v>
      </c>
    </row>
    <row r="46" spans="1:34" x14ac:dyDescent="0.3">
      <c r="A46" t="s">
        <v>34</v>
      </c>
      <c r="B46">
        <v>2017</v>
      </c>
      <c r="C46" t="s">
        <v>31</v>
      </c>
      <c r="D46" t="s">
        <v>31</v>
      </c>
      <c r="E46" t="s">
        <v>31</v>
      </c>
      <c r="F46" s="52">
        <v>42736</v>
      </c>
      <c r="G46">
        <v>132.80000000000001</v>
      </c>
      <c r="H46">
        <v>138.19999999999999</v>
      </c>
      <c r="I46">
        <v>132.19999999999999</v>
      </c>
      <c r="J46">
        <v>135.4</v>
      </c>
      <c r="K46">
        <v>119.1</v>
      </c>
      <c r="L46">
        <v>133</v>
      </c>
      <c r="M46">
        <v>119.4</v>
      </c>
      <c r="N46">
        <v>159.5</v>
      </c>
      <c r="O46">
        <v>115.6</v>
      </c>
      <c r="P46">
        <v>139.6</v>
      </c>
      <c r="Q46">
        <v>126.6</v>
      </c>
      <c r="R46">
        <v>142.80000000000001</v>
      </c>
      <c r="S46">
        <v>133.1</v>
      </c>
      <c r="T46">
        <v>143.80000000000001</v>
      </c>
      <c r="U46">
        <v>136.6</v>
      </c>
      <c r="V46">
        <v>130.19999999999999</v>
      </c>
      <c r="W46">
        <v>135.6</v>
      </c>
      <c r="X46">
        <v>129.6</v>
      </c>
      <c r="Y46">
        <v>126.8</v>
      </c>
      <c r="Z46">
        <v>129.4</v>
      </c>
      <c r="AA46">
        <v>127.1</v>
      </c>
      <c r="AB46">
        <v>117</v>
      </c>
      <c r="AC46">
        <v>124.2</v>
      </c>
      <c r="AD46">
        <v>133.30000000000001</v>
      </c>
      <c r="AE46">
        <v>121.7</v>
      </c>
      <c r="AF46">
        <v>124.4</v>
      </c>
      <c r="AG46">
        <v>130.30000000000001</v>
      </c>
      <c r="AH46">
        <v>3406.9999999999991</v>
      </c>
    </row>
    <row r="47" spans="1:34" x14ac:dyDescent="0.3">
      <c r="A47" t="s">
        <v>34</v>
      </c>
      <c r="B47">
        <v>2017</v>
      </c>
      <c r="C47" t="s">
        <v>35</v>
      </c>
      <c r="D47" t="s">
        <v>35</v>
      </c>
      <c r="E47" t="s">
        <v>35</v>
      </c>
      <c r="F47" s="52">
        <v>42767</v>
      </c>
      <c r="G47">
        <v>133.1</v>
      </c>
      <c r="H47">
        <v>138.80000000000001</v>
      </c>
      <c r="I47">
        <v>129.30000000000001</v>
      </c>
      <c r="J47">
        <v>135.80000000000001</v>
      </c>
      <c r="K47">
        <v>119.2</v>
      </c>
      <c r="L47">
        <v>135.30000000000001</v>
      </c>
      <c r="M47">
        <v>119.5</v>
      </c>
      <c r="N47">
        <v>152.19999999999999</v>
      </c>
      <c r="O47">
        <v>117.3</v>
      </c>
      <c r="P47">
        <v>138.69999999999999</v>
      </c>
      <c r="Q47">
        <v>126.9</v>
      </c>
      <c r="R47">
        <v>143.19999999999999</v>
      </c>
      <c r="S47">
        <v>133</v>
      </c>
      <c r="T47">
        <v>144.4</v>
      </c>
      <c r="U47">
        <v>136.80000000000001</v>
      </c>
      <c r="V47">
        <v>130.30000000000001</v>
      </c>
      <c r="W47">
        <v>135.9</v>
      </c>
      <c r="X47">
        <v>130.5</v>
      </c>
      <c r="Y47">
        <v>127.9</v>
      </c>
      <c r="Z47">
        <v>129.69999999999999</v>
      </c>
      <c r="AA47">
        <v>127.4</v>
      </c>
      <c r="AB47">
        <v>117.4</v>
      </c>
      <c r="AC47">
        <v>124.6</v>
      </c>
      <c r="AD47">
        <v>133.4</v>
      </c>
      <c r="AE47">
        <v>122.6</v>
      </c>
      <c r="AF47">
        <v>124.8</v>
      </c>
      <c r="AG47">
        <v>130.6</v>
      </c>
      <c r="AH47">
        <v>3408.0000000000005</v>
      </c>
    </row>
    <row r="48" spans="1:34" x14ac:dyDescent="0.3">
      <c r="A48" t="s">
        <v>34</v>
      </c>
      <c r="B48">
        <v>2017</v>
      </c>
      <c r="C48" t="s">
        <v>36</v>
      </c>
      <c r="D48" t="s">
        <v>36</v>
      </c>
      <c r="E48" t="s">
        <v>36</v>
      </c>
      <c r="F48" s="52">
        <v>42795</v>
      </c>
      <c r="G48">
        <v>133.30000000000001</v>
      </c>
      <c r="H48">
        <v>139</v>
      </c>
      <c r="I48">
        <v>128.6</v>
      </c>
      <c r="J48">
        <v>136.30000000000001</v>
      </c>
      <c r="K48">
        <v>118.8</v>
      </c>
      <c r="L48">
        <v>138.30000000000001</v>
      </c>
      <c r="M48">
        <v>120.5</v>
      </c>
      <c r="N48">
        <v>143.9</v>
      </c>
      <c r="O48">
        <v>118</v>
      </c>
      <c r="P48">
        <v>137.9</v>
      </c>
      <c r="Q48">
        <v>127.2</v>
      </c>
      <c r="R48">
        <v>144</v>
      </c>
      <c r="S48">
        <v>133.1</v>
      </c>
      <c r="T48">
        <v>145.1</v>
      </c>
      <c r="U48">
        <v>137.30000000000001</v>
      </c>
      <c r="V48">
        <v>130.6</v>
      </c>
      <c r="W48">
        <v>136.4</v>
      </c>
      <c r="X48">
        <v>131.1</v>
      </c>
      <c r="Y48">
        <v>129.1</v>
      </c>
      <c r="Z48">
        <v>130.1</v>
      </c>
      <c r="AA48">
        <v>127.8</v>
      </c>
      <c r="AB48">
        <v>117.6</v>
      </c>
      <c r="AC48">
        <v>125</v>
      </c>
      <c r="AD48">
        <v>133.80000000000001</v>
      </c>
      <c r="AE48">
        <v>122.6</v>
      </c>
      <c r="AF48">
        <v>125.1</v>
      </c>
      <c r="AG48">
        <v>130.9</v>
      </c>
      <c r="AH48">
        <v>3410.5</v>
      </c>
    </row>
    <row r="49" spans="1:34" x14ac:dyDescent="0.3">
      <c r="A49" t="s">
        <v>34</v>
      </c>
      <c r="B49">
        <v>2017</v>
      </c>
      <c r="C49" t="s">
        <v>37</v>
      </c>
      <c r="D49" t="s">
        <v>37</v>
      </c>
      <c r="E49" t="s">
        <v>37</v>
      </c>
      <c r="F49" s="52">
        <v>42826</v>
      </c>
      <c r="G49">
        <v>133</v>
      </c>
      <c r="H49">
        <v>139.4</v>
      </c>
      <c r="I49">
        <v>126.1</v>
      </c>
      <c r="J49">
        <v>137.19999999999999</v>
      </c>
      <c r="K49">
        <v>118.4</v>
      </c>
      <c r="L49">
        <v>139.9</v>
      </c>
      <c r="M49">
        <v>123.4</v>
      </c>
      <c r="N49">
        <v>140.9</v>
      </c>
      <c r="O49">
        <v>118.5</v>
      </c>
      <c r="P49">
        <v>136.5</v>
      </c>
      <c r="Q49">
        <v>127.4</v>
      </c>
      <c r="R49">
        <v>144.19999999999999</v>
      </c>
      <c r="S49">
        <v>133.5</v>
      </c>
      <c r="T49">
        <v>145.4</v>
      </c>
      <c r="U49">
        <v>138</v>
      </c>
      <c r="V49">
        <v>131.1</v>
      </c>
      <c r="W49">
        <v>137</v>
      </c>
      <c r="X49">
        <v>131.69999999999999</v>
      </c>
      <c r="Y49">
        <v>129.80000000000001</v>
      </c>
      <c r="Z49">
        <v>130.4</v>
      </c>
      <c r="AA49">
        <v>128.1</v>
      </c>
      <c r="AB49">
        <v>116.6</v>
      </c>
      <c r="AC49">
        <v>125.1</v>
      </c>
      <c r="AD49">
        <v>134.5</v>
      </c>
      <c r="AE49">
        <v>123.1</v>
      </c>
      <c r="AF49">
        <v>125.1</v>
      </c>
      <c r="AG49">
        <v>131.1</v>
      </c>
      <c r="AH49">
        <v>3414.2999999999997</v>
      </c>
    </row>
    <row r="50" spans="1:34" x14ac:dyDescent="0.3">
      <c r="A50" t="s">
        <v>34</v>
      </c>
      <c r="B50">
        <v>2017</v>
      </c>
      <c r="C50" t="s">
        <v>38</v>
      </c>
      <c r="D50" t="s">
        <v>38</v>
      </c>
      <c r="E50" t="s">
        <v>38</v>
      </c>
      <c r="F50" s="52">
        <v>42856</v>
      </c>
      <c r="G50">
        <v>132.9</v>
      </c>
      <c r="H50">
        <v>141.6</v>
      </c>
      <c r="I50">
        <v>126.3</v>
      </c>
      <c r="J50">
        <v>137.69999999999999</v>
      </c>
      <c r="K50">
        <v>118.1</v>
      </c>
      <c r="L50">
        <v>137.9</v>
      </c>
      <c r="M50">
        <v>125.6</v>
      </c>
      <c r="N50">
        <v>138.30000000000001</v>
      </c>
      <c r="O50">
        <v>119.4</v>
      </c>
      <c r="P50">
        <v>136</v>
      </c>
      <c r="Q50">
        <v>127.6</v>
      </c>
      <c r="R50">
        <v>144.5</v>
      </c>
      <c r="S50">
        <v>133.69999999999999</v>
      </c>
      <c r="T50">
        <v>146.19999999999999</v>
      </c>
      <c r="U50">
        <v>138.19999999999999</v>
      </c>
      <c r="V50">
        <v>131.4</v>
      </c>
      <c r="W50">
        <v>137.19999999999999</v>
      </c>
      <c r="X50">
        <v>132.1</v>
      </c>
      <c r="Y50">
        <v>129.4</v>
      </c>
      <c r="Z50">
        <v>130.9</v>
      </c>
      <c r="AA50">
        <v>128.4</v>
      </c>
      <c r="AB50">
        <v>116.7</v>
      </c>
      <c r="AC50">
        <v>125.7</v>
      </c>
      <c r="AD50">
        <v>134.80000000000001</v>
      </c>
      <c r="AE50">
        <v>123</v>
      </c>
      <c r="AF50">
        <v>125.3</v>
      </c>
      <c r="AG50">
        <v>131.4</v>
      </c>
      <c r="AH50">
        <v>3418.9</v>
      </c>
    </row>
    <row r="51" spans="1:34" x14ac:dyDescent="0.3">
      <c r="A51" t="s">
        <v>34</v>
      </c>
      <c r="B51">
        <v>2017</v>
      </c>
      <c r="C51" t="s">
        <v>39</v>
      </c>
      <c r="D51" t="s">
        <v>39</v>
      </c>
      <c r="E51" t="s">
        <v>39</v>
      </c>
      <c r="F51" s="52">
        <v>42887</v>
      </c>
      <c r="G51">
        <v>133.30000000000001</v>
      </c>
      <c r="H51">
        <v>145.5</v>
      </c>
      <c r="I51">
        <v>128.1</v>
      </c>
      <c r="J51">
        <v>138.1</v>
      </c>
      <c r="K51">
        <v>118.2</v>
      </c>
      <c r="L51">
        <v>139.19999999999999</v>
      </c>
      <c r="M51">
        <v>133.30000000000001</v>
      </c>
      <c r="N51">
        <v>136.19999999999999</v>
      </c>
      <c r="O51">
        <v>119.6</v>
      </c>
      <c r="P51">
        <v>135.30000000000001</v>
      </c>
      <c r="Q51">
        <v>127.8</v>
      </c>
      <c r="R51">
        <v>144.9</v>
      </c>
      <c r="S51">
        <v>135.19999999999999</v>
      </c>
      <c r="T51">
        <v>146.5</v>
      </c>
      <c r="U51">
        <v>138.5</v>
      </c>
      <c r="V51">
        <v>131.69999999999999</v>
      </c>
      <c r="W51">
        <v>137.5</v>
      </c>
      <c r="X51">
        <v>131.4</v>
      </c>
      <c r="Y51">
        <v>128.80000000000001</v>
      </c>
      <c r="Z51">
        <v>131.19999999999999</v>
      </c>
      <c r="AA51">
        <v>128.5</v>
      </c>
      <c r="AB51">
        <v>116.5</v>
      </c>
      <c r="AC51">
        <v>125.9</v>
      </c>
      <c r="AD51">
        <v>135.4</v>
      </c>
      <c r="AE51">
        <v>123.4</v>
      </c>
      <c r="AF51">
        <v>125.5</v>
      </c>
      <c r="AG51">
        <v>132</v>
      </c>
      <c r="AH51">
        <v>3435.5000000000005</v>
      </c>
    </row>
    <row r="52" spans="1:34" x14ac:dyDescent="0.3">
      <c r="A52" t="s">
        <v>34</v>
      </c>
      <c r="B52">
        <v>2017</v>
      </c>
      <c r="C52" t="s">
        <v>40</v>
      </c>
      <c r="D52" t="s">
        <v>40</v>
      </c>
      <c r="E52" t="s">
        <v>40</v>
      </c>
      <c r="F52" s="52">
        <v>42917</v>
      </c>
      <c r="G52">
        <v>133.6</v>
      </c>
      <c r="H52">
        <v>145.69999999999999</v>
      </c>
      <c r="I52">
        <v>129.6</v>
      </c>
      <c r="J52">
        <v>138.5</v>
      </c>
      <c r="K52">
        <v>118.1</v>
      </c>
      <c r="L52">
        <v>141.80000000000001</v>
      </c>
      <c r="M52">
        <v>159.5</v>
      </c>
      <c r="N52">
        <v>133.6</v>
      </c>
      <c r="O52">
        <v>120.5</v>
      </c>
      <c r="P52">
        <v>135.19999999999999</v>
      </c>
      <c r="Q52">
        <v>128.5</v>
      </c>
      <c r="R52">
        <v>145.80000000000001</v>
      </c>
      <c r="S52">
        <v>139</v>
      </c>
      <c r="T52">
        <v>148.19999999999999</v>
      </c>
      <c r="U52">
        <v>139.30000000000001</v>
      </c>
      <c r="V52">
        <v>132.1</v>
      </c>
      <c r="W52">
        <v>138.30000000000001</v>
      </c>
      <c r="X52">
        <v>132.6</v>
      </c>
      <c r="Y52">
        <v>129.4</v>
      </c>
      <c r="Z52">
        <v>131.9</v>
      </c>
      <c r="AA52">
        <v>129.4</v>
      </c>
      <c r="AB52">
        <v>116</v>
      </c>
      <c r="AC52">
        <v>126.6</v>
      </c>
      <c r="AD52">
        <v>136.80000000000001</v>
      </c>
      <c r="AE52">
        <v>123.6</v>
      </c>
      <c r="AF52">
        <v>125.9</v>
      </c>
      <c r="AG52">
        <v>134.19999999999999</v>
      </c>
      <c r="AH52">
        <v>3479.5000000000005</v>
      </c>
    </row>
    <row r="53" spans="1:34" x14ac:dyDescent="0.3">
      <c r="A53" t="s">
        <v>34</v>
      </c>
      <c r="B53">
        <v>2017</v>
      </c>
      <c r="C53" t="s">
        <v>41</v>
      </c>
      <c r="D53" t="s">
        <v>41</v>
      </c>
      <c r="E53" t="s">
        <v>41</v>
      </c>
      <c r="F53" s="52">
        <v>42948</v>
      </c>
      <c r="G53">
        <v>134.30000000000001</v>
      </c>
      <c r="H53">
        <v>143.4</v>
      </c>
      <c r="I53">
        <v>129.30000000000001</v>
      </c>
      <c r="J53">
        <v>139</v>
      </c>
      <c r="K53">
        <v>118.1</v>
      </c>
      <c r="L53">
        <v>145.5</v>
      </c>
      <c r="M53">
        <v>168.6</v>
      </c>
      <c r="N53">
        <v>132.69999999999999</v>
      </c>
      <c r="O53">
        <v>121.2</v>
      </c>
      <c r="P53">
        <v>135.6</v>
      </c>
      <c r="Q53">
        <v>128.69999999999999</v>
      </c>
      <c r="R53">
        <v>146.80000000000001</v>
      </c>
      <c r="S53">
        <v>140.6</v>
      </c>
      <c r="T53">
        <v>149.80000000000001</v>
      </c>
      <c r="U53">
        <v>140.30000000000001</v>
      </c>
      <c r="V53">
        <v>133</v>
      </c>
      <c r="W53">
        <v>139.30000000000001</v>
      </c>
      <c r="X53">
        <v>134.4</v>
      </c>
      <c r="Y53">
        <v>129.80000000000001</v>
      </c>
      <c r="Z53">
        <v>132.80000000000001</v>
      </c>
      <c r="AA53">
        <v>130.19999999999999</v>
      </c>
      <c r="AB53">
        <v>117.3</v>
      </c>
      <c r="AC53">
        <v>127.3</v>
      </c>
      <c r="AD53">
        <v>137.6</v>
      </c>
      <c r="AE53">
        <v>124.5</v>
      </c>
      <c r="AF53">
        <v>126.8</v>
      </c>
      <c r="AG53">
        <v>135.4</v>
      </c>
      <c r="AH53">
        <v>3506.900000000001</v>
      </c>
    </row>
    <row r="54" spans="1:34" x14ac:dyDescent="0.3">
      <c r="A54" t="s">
        <v>34</v>
      </c>
      <c r="B54">
        <v>2017</v>
      </c>
      <c r="C54" t="s">
        <v>42</v>
      </c>
      <c r="D54" t="s">
        <v>42</v>
      </c>
      <c r="E54" t="s">
        <v>42</v>
      </c>
      <c r="F54" s="52">
        <v>42979</v>
      </c>
      <c r="G54">
        <v>134.69999999999999</v>
      </c>
      <c r="H54">
        <v>142.4</v>
      </c>
      <c r="I54">
        <v>130.19999999999999</v>
      </c>
      <c r="J54">
        <v>139.6</v>
      </c>
      <c r="K54">
        <v>118.4</v>
      </c>
      <c r="L54">
        <v>143</v>
      </c>
      <c r="M54">
        <v>156.6</v>
      </c>
      <c r="N54">
        <v>132.9</v>
      </c>
      <c r="O54">
        <v>121.5</v>
      </c>
      <c r="P54">
        <v>135.6</v>
      </c>
      <c r="Q54">
        <v>128.80000000000001</v>
      </c>
      <c r="R54">
        <v>147.30000000000001</v>
      </c>
      <c r="S54">
        <v>139</v>
      </c>
      <c r="T54">
        <v>150.80000000000001</v>
      </c>
      <c r="U54">
        <v>141.1</v>
      </c>
      <c r="V54">
        <v>133.4</v>
      </c>
      <c r="W54">
        <v>140</v>
      </c>
      <c r="X54">
        <v>135.69999999999999</v>
      </c>
      <c r="Y54">
        <v>131</v>
      </c>
      <c r="Z54">
        <v>133.30000000000001</v>
      </c>
      <c r="AA54">
        <v>130.6</v>
      </c>
      <c r="AB54">
        <v>118.3</v>
      </c>
      <c r="AC54">
        <v>127.9</v>
      </c>
      <c r="AD54">
        <v>137.4</v>
      </c>
      <c r="AE54">
        <v>125.7</v>
      </c>
      <c r="AF54">
        <v>127.5</v>
      </c>
      <c r="AG54">
        <v>135.19999999999999</v>
      </c>
      <c r="AH54">
        <v>3502.7</v>
      </c>
    </row>
    <row r="55" spans="1:34" x14ac:dyDescent="0.3">
      <c r="A55" t="s">
        <v>34</v>
      </c>
      <c r="B55">
        <v>2017</v>
      </c>
      <c r="C55" t="s">
        <v>43</v>
      </c>
      <c r="D55" t="s">
        <v>43</v>
      </c>
      <c r="E55" t="s">
        <v>43</v>
      </c>
      <c r="F55" s="52">
        <v>43009</v>
      </c>
      <c r="G55">
        <v>135.30000000000001</v>
      </c>
      <c r="H55">
        <v>142.19999999999999</v>
      </c>
      <c r="I55">
        <v>131.19999999999999</v>
      </c>
      <c r="J55">
        <v>140.6</v>
      </c>
      <c r="K55">
        <v>119</v>
      </c>
      <c r="L55">
        <v>141.5</v>
      </c>
      <c r="M55">
        <v>162.6</v>
      </c>
      <c r="N55">
        <v>132.30000000000001</v>
      </c>
      <c r="O55">
        <v>121.8</v>
      </c>
      <c r="P55">
        <v>136.30000000000001</v>
      </c>
      <c r="Q55">
        <v>128.69999999999999</v>
      </c>
      <c r="R55">
        <v>148.1</v>
      </c>
      <c r="S55">
        <v>140.1</v>
      </c>
      <c r="T55">
        <v>151.6</v>
      </c>
      <c r="U55">
        <v>142</v>
      </c>
      <c r="V55">
        <v>134.1</v>
      </c>
      <c r="W55">
        <v>140.80000000000001</v>
      </c>
      <c r="X55">
        <v>137.30000000000001</v>
      </c>
      <c r="Y55">
        <v>132.19999999999999</v>
      </c>
      <c r="Z55">
        <v>133.6</v>
      </c>
      <c r="AA55">
        <v>131.30000000000001</v>
      </c>
      <c r="AB55">
        <v>117.8</v>
      </c>
      <c r="AC55">
        <v>128.4</v>
      </c>
      <c r="AD55">
        <v>137.9</v>
      </c>
      <c r="AE55">
        <v>126.2</v>
      </c>
      <c r="AF55">
        <v>127.7</v>
      </c>
      <c r="AG55">
        <v>136.1</v>
      </c>
      <c r="AH55">
        <v>3520.6</v>
      </c>
    </row>
    <row r="56" spans="1:34" x14ac:dyDescent="0.3">
      <c r="A56" t="s">
        <v>34</v>
      </c>
      <c r="B56">
        <v>2017</v>
      </c>
      <c r="C56" t="s">
        <v>45</v>
      </c>
      <c r="D56" t="s">
        <v>45</v>
      </c>
      <c r="E56" t="s">
        <v>45</v>
      </c>
      <c r="F56" s="52">
        <v>43040</v>
      </c>
      <c r="G56">
        <v>135.69999999999999</v>
      </c>
      <c r="H56">
        <v>142.4</v>
      </c>
      <c r="I56">
        <v>142.9</v>
      </c>
      <c r="J56">
        <v>140.80000000000001</v>
      </c>
      <c r="K56">
        <v>119.2</v>
      </c>
      <c r="L56">
        <v>142.19999999999999</v>
      </c>
      <c r="M56">
        <v>173.8</v>
      </c>
      <c r="N56">
        <v>131.19999999999999</v>
      </c>
      <c r="O56">
        <v>123</v>
      </c>
      <c r="P56">
        <v>136.80000000000001</v>
      </c>
      <c r="Q56">
        <v>129.19999999999999</v>
      </c>
      <c r="R56">
        <v>148.9</v>
      </c>
      <c r="S56">
        <v>142.1</v>
      </c>
      <c r="T56">
        <v>153.19999999999999</v>
      </c>
      <c r="U56">
        <v>143</v>
      </c>
      <c r="V56">
        <v>134.80000000000001</v>
      </c>
      <c r="W56">
        <v>141.80000000000001</v>
      </c>
      <c r="X56">
        <v>138.6</v>
      </c>
      <c r="Y56">
        <v>135.30000000000001</v>
      </c>
      <c r="Z56">
        <v>134.4</v>
      </c>
      <c r="AA56">
        <v>132.6</v>
      </c>
      <c r="AB56">
        <v>118.3</v>
      </c>
      <c r="AC56">
        <v>128.9</v>
      </c>
      <c r="AD56">
        <v>138.6</v>
      </c>
      <c r="AE56">
        <v>126.8</v>
      </c>
      <c r="AF56">
        <v>128.4</v>
      </c>
      <c r="AG56">
        <v>137.6</v>
      </c>
      <c r="AH56">
        <v>3562.900000000001</v>
      </c>
    </row>
    <row r="57" spans="1:34" x14ac:dyDescent="0.3">
      <c r="A57" t="s">
        <v>34</v>
      </c>
      <c r="B57">
        <v>2017</v>
      </c>
      <c r="C57" t="s">
        <v>46</v>
      </c>
      <c r="D57" t="s">
        <v>46</v>
      </c>
      <c r="E57" t="s">
        <v>46</v>
      </c>
      <c r="F57" s="52">
        <v>43070</v>
      </c>
      <c r="G57">
        <v>135.80000000000001</v>
      </c>
      <c r="H57">
        <v>143.30000000000001</v>
      </c>
      <c r="I57">
        <v>145.19999999999999</v>
      </c>
      <c r="J57">
        <v>141</v>
      </c>
      <c r="K57">
        <v>120.5</v>
      </c>
      <c r="L57">
        <v>141.5</v>
      </c>
      <c r="M57">
        <v>161.69999999999999</v>
      </c>
      <c r="N57">
        <v>129.1</v>
      </c>
      <c r="O57">
        <v>121.5</v>
      </c>
      <c r="P57">
        <v>137.1</v>
      </c>
      <c r="Q57">
        <v>128.80000000000001</v>
      </c>
      <c r="R57">
        <v>149</v>
      </c>
      <c r="S57">
        <v>140.5</v>
      </c>
      <c r="T57">
        <v>154.19999999999999</v>
      </c>
      <c r="U57">
        <v>143.1</v>
      </c>
      <c r="V57">
        <v>135.1</v>
      </c>
      <c r="W57">
        <v>142</v>
      </c>
      <c r="X57">
        <v>139.1</v>
      </c>
      <c r="Y57">
        <v>136.6</v>
      </c>
      <c r="Z57">
        <v>134.69999999999999</v>
      </c>
      <c r="AA57">
        <v>133.1</v>
      </c>
      <c r="AB57">
        <v>118.5</v>
      </c>
      <c r="AC57">
        <v>129</v>
      </c>
      <c r="AD57">
        <v>138.5</v>
      </c>
      <c r="AE57">
        <v>126.5</v>
      </c>
      <c r="AF57">
        <v>128.6</v>
      </c>
      <c r="AG57">
        <v>137.19999999999999</v>
      </c>
      <c r="AH57">
        <v>3553.9999999999991</v>
      </c>
    </row>
    <row r="58" spans="1:34" x14ac:dyDescent="0.3">
      <c r="A58" t="s">
        <v>34</v>
      </c>
      <c r="B58">
        <v>2018</v>
      </c>
      <c r="C58" t="s">
        <v>31</v>
      </c>
      <c r="D58" t="s">
        <v>31</v>
      </c>
      <c r="E58" t="s">
        <v>31</v>
      </c>
      <c r="F58" s="52">
        <v>43101</v>
      </c>
      <c r="G58">
        <v>136</v>
      </c>
      <c r="H58">
        <v>144.19999999999999</v>
      </c>
      <c r="I58">
        <v>143.69999999999999</v>
      </c>
      <c r="J58">
        <v>141.1</v>
      </c>
      <c r="K58">
        <v>120.7</v>
      </c>
      <c r="L58">
        <v>141.30000000000001</v>
      </c>
      <c r="M58">
        <v>151.6</v>
      </c>
      <c r="N58">
        <v>127.3</v>
      </c>
      <c r="O58">
        <v>118.8</v>
      </c>
      <c r="P58">
        <v>137.5</v>
      </c>
      <c r="Q58">
        <v>129</v>
      </c>
      <c r="R58">
        <v>149.5</v>
      </c>
      <c r="S58">
        <v>139.19999999999999</v>
      </c>
      <c r="T58">
        <v>154.69999999999999</v>
      </c>
      <c r="U58">
        <v>143.5</v>
      </c>
      <c r="V58">
        <v>135.5</v>
      </c>
      <c r="W58">
        <v>142.30000000000001</v>
      </c>
      <c r="X58">
        <v>140.4</v>
      </c>
      <c r="Y58">
        <v>136.6</v>
      </c>
      <c r="Z58">
        <v>134.9</v>
      </c>
      <c r="AA58">
        <v>133.30000000000001</v>
      </c>
      <c r="AB58">
        <v>119.3</v>
      </c>
      <c r="AC58">
        <v>129.69999999999999</v>
      </c>
      <c r="AD58">
        <v>139</v>
      </c>
      <c r="AE58">
        <v>127.3</v>
      </c>
      <c r="AF58">
        <v>129.1</v>
      </c>
      <c r="AG58">
        <v>136.9</v>
      </c>
      <c r="AH58">
        <v>3545.5000000000009</v>
      </c>
    </row>
    <row r="59" spans="1:34" x14ac:dyDescent="0.3">
      <c r="A59" t="s">
        <v>34</v>
      </c>
      <c r="B59">
        <v>2018</v>
      </c>
      <c r="C59" t="s">
        <v>35</v>
      </c>
      <c r="D59" t="s">
        <v>35</v>
      </c>
      <c r="E59" t="s">
        <v>35</v>
      </c>
      <c r="F59" s="52">
        <v>43132</v>
      </c>
      <c r="G59">
        <v>135.9</v>
      </c>
      <c r="H59">
        <v>143.5</v>
      </c>
      <c r="I59">
        <v>140.30000000000001</v>
      </c>
      <c r="J59">
        <v>140.9</v>
      </c>
      <c r="K59">
        <v>120.4</v>
      </c>
      <c r="L59">
        <v>142.9</v>
      </c>
      <c r="M59">
        <v>140.5</v>
      </c>
      <c r="N59">
        <v>125.8</v>
      </c>
      <c r="O59">
        <v>117.1</v>
      </c>
      <c r="P59">
        <v>137.30000000000001</v>
      </c>
      <c r="Q59">
        <v>128.6</v>
      </c>
      <c r="R59">
        <v>149.6</v>
      </c>
      <c r="S59">
        <v>137.6</v>
      </c>
      <c r="T59">
        <v>154.9</v>
      </c>
      <c r="U59">
        <v>143.80000000000001</v>
      </c>
      <c r="V59">
        <v>135.6</v>
      </c>
      <c r="W59">
        <v>142.6</v>
      </c>
      <c r="X59">
        <v>141.30000000000001</v>
      </c>
      <c r="Y59">
        <v>136.69999999999999</v>
      </c>
      <c r="Z59">
        <v>135.19999999999999</v>
      </c>
      <c r="AA59">
        <v>133.80000000000001</v>
      </c>
      <c r="AB59">
        <v>120.2</v>
      </c>
      <c r="AC59">
        <v>129.9</v>
      </c>
      <c r="AD59">
        <v>139</v>
      </c>
      <c r="AE59">
        <v>127.7</v>
      </c>
      <c r="AF59">
        <v>129.6</v>
      </c>
      <c r="AG59">
        <v>136.4</v>
      </c>
      <c r="AH59">
        <v>3530.6999999999994</v>
      </c>
    </row>
    <row r="60" spans="1:34" x14ac:dyDescent="0.3">
      <c r="A60" t="s">
        <v>34</v>
      </c>
      <c r="B60">
        <v>2018</v>
      </c>
      <c r="C60" t="s">
        <v>36</v>
      </c>
      <c r="D60" t="s">
        <v>36</v>
      </c>
      <c r="E60" t="s">
        <v>36</v>
      </c>
      <c r="F60" s="52">
        <v>43160</v>
      </c>
      <c r="G60">
        <v>136.19999999999999</v>
      </c>
      <c r="H60">
        <v>143.6</v>
      </c>
      <c r="I60">
        <v>138.30000000000001</v>
      </c>
      <c r="J60">
        <v>141.19999999999999</v>
      </c>
      <c r="K60">
        <v>120.7</v>
      </c>
      <c r="L60">
        <v>146.19999999999999</v>
      </c>
      <c r="M60">
        <v>134.6</v>
      </c>
      <c r="N60">
        <v>124.6</v>
      </c>
      <c r="O60">
        <v>116.1</v>
      </c>
      <c r="P60">
        <v>137.80000000000001</v>
      </c>
      <c r="Q60">
        <v>129.1</v>
      </c>
      <c r="R60">
        <v>150.4</v>
      </c>
      <c r="S60">
        <v>137.19999999999999</v>
      </c>
      <c r="T60">
        <v>156.30000000000001</v>
      </c>
      <c r="U60">
        <v>144.30000000000001</v>
      </c>
      <c r="V60">
        <v>136.19999999999999</v>
      </c>
      <c r="W60">
        <v>143.1</v>
      </c>
      <c r="X60">
        <v>142</v>
      </c>
      <c r="Y60">
        <v>136.5</v>
      </c>
      <c r="Z60">
        <v>135.6</v>
      </c>
      <c r="AA60">
        <v>134.30000000000001</v>
      </c>
      <c r="AB60">
        <v>121</v>
      </c>
      <c r="AC60">
        <v>130.4</v>
      </c>
      <c r="AD60">
        <v>139.80000000000001</v>
      </c>
      <c r="AE60">
        <v>128.19999999999999</v>
      </c>
      <c r="AF60">
        <v>130.30000000000001</v>
      </c>
      <c r="AG60">
        <v>136.5</v>
      </c>
      <c r="AH60">
        <v>3534</v>
      </c>
    </row>
    <row r="61" spans="1:34" x14ac:dyDescent="0.3">
      <c r="A61" t="s">
        <v>34</v>
      </c>
      <c r="B61">
        <v>2018</v>
      </c>
      <c r="C61" t="s">
        <v>37</v>
      </c>
      <c r="D61" t="s">
        <v>37</v>
      </c>
      <c r="E61" t="s">
        <v>37</v>
      </c>
      <c r="F61" s="52">
        <v>43191</v>
      </c>
      <c r="G61">
        <v>136.4</v>
      </c>
      <c r="H61">
        <v>144.4</v>
      </c>
      <c r="I61">
        <v>133.9</v>
      </c>
      <c r="J61">
        <v>141.6</v>
      </c>
      <c r="K61">
        <v>121</v>
      </c>
      <c r="L61">
        <v>153.5</v>
      </c>
      <c r="M61">
        <v>132.6</v>
      </c>
      <c r="N61">
        <v>123.5</v>
      </c>
      <c r="O61">
        <v>113.7</v>
      </c>
      <c r="P61">
        <v>138.19999999999999</v>
      </c>
      <c r="Q61">
        <v>129.6</v>
      </c>
      <c r="R61">
        <v>151.19999999999999</v>
      </c>
      <c r="S61">
        <v>137.5</v>
      </c>
      <c r="T61">
        <v>156.9</v>
      </c>
      <c r="U61">
        <v>145.30000000000001</v>
      </c>
      <c r="V61">
        <v>136.69999999999999</v>
      </c>
      <c r="W61">
        <v>144</v>
      </c>
      <c r="X61">
        <v>142.9</v>
      </c>
      <c r="Y61">
        <v>136.5</v>
      </c>
      <c r="Z61">
        <v>136.6</v>
      </c>
      <c r="AA61">
        <v>135.19999999999999</v>
      </c>
      <c r="AB61">
        <v>121.9</v>
      </c>
      <c r="AC61">
        <v>131.30000000000001</v>
      </c>
      <c r="AD61">
        <v>141.4</v>
      </c>
      <c r="AE61">
        <v>129.19999999999999</v>
      </c>
      <c r="AF61">
        <v>131.30000000000001</v>
      </c>
      <c r="AG61">
        <v>137.1</v>
      </c>
      <c r="AH61">
        <v>3546.3</v>
      </c>
    </row>
    <row r="62" spans="1:34" x14ac:dyDescent="0.3">
      <c r="A62" t="s">
        <v>34</v>
      </c>
      <c r="B62">
        <v>2018</v>
      </c>
      <c r="C62" t="s">
        <v>38</v>
      </c>
      <c r="D62" t="s">
        <v>38</v>
      </c>
      <c r="E62" t="s">
        <v>38</v>
      </c>
      <c r="F62" s="52">
        <v>43221</v>
      </c>
      <c r="G62">
        <v>136.6</v>
      </c>
      <c r="H62">
        <v>146.6</v>
      </c>
      <c r="I62">
        <v>133.6</v>
      </c>
      <c r="J62">
        <v>142.1</v>
      </c>
      <c r="K62">
        <v>121</v>
      </c>
      <c r="L62">
        <v>154.6</v>
      </c>
      <c r="M62">
        <v>135.6</v>
      </c>
      <c r="N62">
        <v>122.3</v>
      </c>
      <c r="O62">
        <v>109.6</v>
      </c>
      <c r="P62">
        <v>138.1</v>
      </c>
      <c r="Q62">
        <v>129.9</v>
      </c>
      <c r="R62">
        <v>151.69999999999999</v>
      </c>
      <c r="S62">
        <v>138.1</v>
      </c>
      <c r="T62">
        <v>157.9</v>
      </c>
      <c r="U62">
        <v>146</v>
      </c>
      <c r="V62">
        <v>137.4</v>
      </c>
      <c r="W62">
        <v>144.69999999999999</v>
      </c>
      <c r="X62">
        <v>143.19999999999999</v>
      </c>
      <c r="Y62">
        <v>136.9</v>
      </c>
      <c r="Z62">
        <v>137.4</v>
      </c>
      <c r="AA62">
        <v>136</v>
      </c>
      <c r="AB62">
        <v>122.9</v>
      </c>
      <c r="AC62">
        <v>131.80000000000001</v>
      </c>
      <c r="AD62">
        <v>142.1</v>
      </c>
      <c r="AE62">
        <v>129.9</v>
      </c>
      <c r="AF62">
        <v>132.1</v>
      </c>
      <c r="AG62">
        <v>137.80000000000001</v>
      </c>
      <c r="AH62">
        <v>3558.1</v>
      </c>
    </row>
    <row r="63" spans="1:34" x14ac:dyDescent="0.3">
      <c r="A63" t="s">
        <v>34</v>
      </c>
      <c r="B63">
        <v>2018</v>
      </c>
      <c r="C63" t="s">
        <v>39</v>
      </c>
      <c r="D63" t="s">
        <v>39</v>
      </c>
      <c r="E63" t="s">
        <v>39</v>
      </c>
      <c r="F63" s="52">
        <v>43252</v>
      </c>
      <c r="G63">
        <v>136.9</v>
      </c>
      <c r="H63">
        <v>148.69999999999999</v>
      </c>
      <c r="I63">
        <v>135.6</v>
      </c>
      <c r="J63">
        <v>142.30000000000001</v>
      </c>
      <c r="K63">
        <v>121.3</v>
      </c>
      <c r="L63">
        <v>153.19999999999999</v>
      </c>
      <c r="M63">
        <v>143.69999999999999</v>
      </c>
      <c r="N63">
        <v>121.4</v>
      </c>
      <c r="O63">
        <v>111.1</v>
      </c>
      <c r="P63">
        <v>138.4</v>
      </c>
      <c r="Q63">
        <v>130.30000000000001</v>
      </c>
      <c r="R63">
        <v>151.80000000000001</v>
      </c>
      <c r="S63">
        <v>139.4</v>
      </c>
      <c r="T63">
        <v>158.30000000000001</v>
      </c>
      <c r="U63">
        <v>146.4</v>
      </c>
      <c r="V63">
        <v>138.1</v>
      </c>
      <c r="W63">
        <v>145.19999999999999</v>
      </c>
      <c r="X63">
        <v>142.5</v>
      </c>
      <c r="Y63">
        <v>138.1</v>
      </c>
      <c r="Z63">
        <v>137.9</v>
      </c>
      <c r="AA63">
        <v>136.19999999999999</v>
      </c>
      <c r="AB63">
        <v>123.7</v>
      </c>
      <c r="AC63">
        <v>132.6</v>
      </c>
      <c r="AD63">
        <v>142.80000000000001</v>
      </c>
      <c r="AE63">
        <v>130.1</v>
      </c>
      <c r="AF63">
        <v>132.6</v>
      </c>
      <c r="AG63">
        <v>138.5</v>
      </c>
      <c r="AH63">
        <v>3578.5999999999995</v>
      </c>
    </row>
    <row r="64" spans="1:34" x14ac:dyDescent="0.3">
      <c r="A64" t="s">
        <v>34</v>
      </c>
      <c r="B64">
        <v>2018</v>
      </c>
      <c r="C64" t="s">
        <v>40</v>
      </c>
      <c r="D64" t="s">
        <v>40</v>
      </c>
      <c r="E64" t="s">
        <v>40</v>
      </c>
      <c r="F64" s="52">
        <v>43282</v>
      </c>
      <c r="G64">
        <v>137.5</v>
      </c>
      <c r="H64">
        <v>149.1</v>
      </c>
      <c r="I64">
        <v>139.19999999999999</v>
      </c>
      <c r="J64">
        <v>142.5</v>
      </c>
      <c r="K64">
        <v>121.4</v>
      </c>
      <c r="L64">
        <v>151.6</v>
      </c>
      <c r="M64">
        <v>155.9</v>
      </c>
      <c r="N64">
        <v>121.7</v>
      </c>
      <c r="O64">
        <v>113.5</v>
      </c>
      <c r="P64">
        <v>138.9</v>
      </c>
      <c r="Q64">
        <v>130.30000000000001</v>
      </c>
      <c r="R64">
        <v>152.30000000000001</v>
      </c>
      <c r="S64">
        <v>141.4</v>
      </c>
      <c r="T64">
        <v>157.5</v>
      </c>
      <c r="U64">
        <v>146.80000000000001</v>
      </c>
      <c r="V64">
        <v>138.4</v>
      </c>
      <c r="W64">
        <v>145.6</v>
      </c>
      <c r="X64">
        <v>143.6</v>
      </c>
      <c r="Y64">
        <v>139.69999999999999</v>
      </c>
      <c r="Z64">
        <v>138.6</v>
      </c>
      <c r="AA64">
        <v>137</v>
      </c>
      <c r="AB64">
        <v>123.6</v>
      </c>
      <c r="AC64">
        <v>133.1</v>
      </c>
      <c r="AD64">
        <v>144.69999999999999</v>
      </c>
      <c r="AE64">
        <v>130.1</v>
      </c>
      <c r="AF64">
        <v>133.19999999999999</v>
      </c>
      <c r="AG64">
        <v>139.80000000000001</v>
      </c>
      <c r="AH64">
        <v>3607.1999999999989</v>
      </c>
    </row>
    <row r="65" spans="1:34" x14ac:dyDescent="0.3">
      <c r="A65" t="s">
        <v>34</v>
      </c>
      <c r="B65">
        <v>2018</v>
      </c>
      <c r="C65" t="s">
        <v>41</v>
      </c>
      <c r="D65" t="s">
        <v>41</v>
      </c>
      <c r="E65" t="s">
        <v>41</v>
      </c>
      <c r="F65" s="52">
        <v>43313</v>
      </c>
      <c r="G65">
        <v>138.30000000000001</v>
      </c>
      <c r="H65">
        <v>148</v>
      </c>
      <c r="I65">
        <v>138.1</v>
      </c>
      <c r="J65">
        <v>142.6</v>
      </c>
      <c r="K65">
        <v>122.2</v>
      </c>
      <c r="L65">
        <v>150.6</v>
      </c>
      <c r="M65">
        <v>156.6</v>
      </c>
      <c r="N65">
        <v>122.4</v>
      </c>
      <c r="O65">
        <v>114.7</v>
      </c>
      <c r="P65">
        <v>139.4</v>
      </c>
      <c r="Q65">
        <v>131.1</v>
      </c>
      <c r="R65">
        <v>153</v>
      </c>
      <c r="S65">
        <v>141.69999999999999</v>
      </c>
      <c r="T65">
        <v>157.9</v>
      </c>
      <c r="U65">
        <v>147.30000000000001</v>
      </c>
      <c r="V65">
        <v>138.80000000000001</v>
      </c>
      <c r="W65">
        <v>146.1</v>
      </c>
      <c r="X65">
        <v>144.6</v>
      </c>
      <c r="Y65">
        <v>140.9</v>
      </c>
      <c r="Z65">
        <v>139.4</v>
      </c>
      <c r="AA65">
        <v>137.69999999999999</v>
      </c>
      <c r="AB65">
        <v>124.3</v>
      </c>
      <c r="AC65">
        <v>133.6</v>
      </c>
      <c r="AD65">
        <v>146</v>
      </c>
      <c r="AE65">
        <v>130.1</v>
      </c>
      <c r="AF65">
        <v>133.9</v>
      </c>
      <c r="AG65">
        <v>140.4</v>
      </c>
      <c r="AH65">
        <v>3619.3000000000006</v>
      </c>
    </row>
    <row r="66" spans="1:34" x14ac:dyDescent="0.3">
      <c r="A66" t="s">
        <v>34</v>
      </c>
      <c r="B66">
        <v>2018</v>
      </c>
      <c r="C66" t="s">
        <v>42</v>
      </c>
      <c r="D66" t="s">
        <v>42</v>
      </c>
      <c r="E66" t="s">
        <v>42</v>
      </c>
      <c r="F66" s="52">
        <v>43344</v>
      </c>
      <c r="G66">
        <v>138.6</v>
      </c>
      <c r="H66">
        <v>145.80000000000001</v>
      </c>
      <c r="I66">
        <v>135.1</v>
      </c>
      <c r="J66">
        <v>142.9</v>
      </c>
      <c r="K66">
        <v>122.1</v>
      </c>
      <c r="L66">
        <v>145.4</v>
      </c>
      <c r="M66">
        <v>150</v>
      </c>
      <c r="N66">
        <v>121.4</v>
      </c>
      <c r="O66">
        <v>113.7</v>
      </c>
      <c r="P66">
        <v>139.5</v>
      </c>
      <c r="Q66">
        <v>130.80000000000001</v>
      </c>
      <c r="R66">
        <v>153.80000000000001</v>
      </c>
      <c r="S66">
        <v>140.4</v>
      </c>
      <c r="T66">
        <v>159.19999999999999</v>
      </c>
      <c r="U66">
        <v>147.69999999999999</v>
      </c>
      <c r="V66">
        <v>139.1</v>
      </c>
      <c r="W66">
        <v>146.5</v>
      </c>
      <c r="X66">
        <v>145.30000000000001</v>
      </c>
      <c r="Y66">
        <v>142.30000000000001</v>
      </c>
      <c r="Z66">
        <v>139.69999999999999</v>
      </c>
      <c r="AA66">
        <v>138.4</v>
      </c>
      <c r="AB66">
        <v>126</v>
      </c>
      <c r="AC66">
        <v>134.5</v>
      </c>
      <c r="AD66">
        <v>146.19999999999999</v>
      </c>
      <c r="AE66">
        <v>130.9</v>
      </c>
      <c r="AF66">
        <v>134.69999999999999</v>
      </c>
      <c r="AG66">
        <v>140.19999999999999</v>
      </c>
      <c r="AH66">
        <v>3610</v>
      </c>
    </row>
    <row r="67" spans="1:34" x14ac:dyDescent="0.3">
      <c r="A67" t="s">
        <v>34</v>
      </c>
      <c r="B67">
        <v>2018</v>
      </c>
      <c r="C67" t="s">
        <v>43</v>
      </c>
      <c r="D67" t="s">
        <v>43</v>
      </c>
      <c r="E67" t="s">
        <v>43</v>
      </c>
      <c r="F67" s="52">
        <v>43374</v>
      </c>
      <c r="G67">
        <v>137.4</v>
      </c>
      <c r="H67">
        <v>149.5</v>
      </c>
      <c r="I67">
        <v>137.30000000000001</v>
      </c>
      <c r="J67">
        <v>141.9</v>
      </c>
      <c r="K67">
        <v>121.1</v>
      </c>
      <c r="L67">
        <v>142.5</v>
      </c>
      <c r="M67">
        <v>146.69999999999999</v>
      </c>
      <c r="N67">
        <v>119.1</v>
      </c>
      <c r="O67">
        <v>111.9</v>
      </c>
      <c r="P67">
        <v>141</v>
      </c>
      <c r="Q67">
        <v>133.6</v>
      </c>
      <c r="R67">
        <v>154.5</v>
      </c>
      <c r="S67">
        <v>139.69999999999999</v>
      </c>
      <c r="T67">
        <v>162.6</v>
      </c>
      <c r="U67">
        <v>148</v>
      </c>
      <c r="V67">
        <v>139.19999999999999</v>
      </c>
      <c r="W67">
        <v>146.80000000000001</v>
      </c>
      <c r="X67">
        <v>146.9</v>
      </c>
      <c r="Y67">
        <v>145.30000000000001</v>
      </c>
      <c r="Z67">
        <v>142.19999999999999</v>
      </c>
      <c r="AA67">
        <v>142.1</v>
      </c>
      <c r="AB67">
        <v>125.5</v>
      </c>
      <c r="AC67">
        <v>136.5</v>
      </c>
      <c r="AD67">
        <v>147.80000000000001</v>
      </c>
      <c r="AE67">
        <v>132</v>
      </c>
      <c r="AF67">
        <v>136.30000000000001</v>
      </c>
      <c r="AG67">
        <v>140.80000000000001</v>
      </c>
      <c r="AH67">
        <v>3627.4000000000005</v>
      </c>
    </row>
    <row r="68" spans="1:34" x14ac:dyDescent="0.3">
      <c r="A68" t="s">
        <v>34</v>
      </c>
      <c r="B68">
        <v>2018</v>
      </c>
      <c r="C68" t="s">
        <v>45</v>
      </c>
      <c r="D68" t="s">
        <v>45</v>
      </c>
      <c r="E68" t="s">
        <v>45</v>
      </c>
      <c r="F68" s="52">
        <v>43405</v>
      </c>
      <c r="G68">
        <v>137.4</v>
      </c>
      <c r="H68">
        <v>149.19999999999999</v>
      </c>
      <c r="I68">
        <v>137.1</v>
      </c>
      <c r="J68">
        <v>141.80000000000001</v>
      </c>
      <c r="K68">
        <v>121.1</v>
      </c>
      <c r="L68">
        <v>142.80000000000001</v>
      </c>
      <c r="M68">
        <v>146.69999999999999</v>
      </c>
      <c r="N68">
        <v>119.1</v>
      </c>
      <c r="O68">
        <v>111.9</v>
      </c>
      <c r="P68">
        <v>140.9</v>
      </c>
      <c r="Q68">
        <v>133.5</v>
      </c>
      <c r="R68">
        <v>154.5</v>
      </c>
      <c r="S68">
        <v>139.69999999999999</v>
      </c>
      <c r="T68">
        <v>162.6</v>
      </c>
      <c r="U68">
        <v>148</v>
      </c>
      <c r="V68">
        <v>139.1</v>
      </c>
      <c r="W68">
        <v>146.69999999999999</v>
      </c>
      <c r="X68">
        <v>146.9</v>
      </c>
      <c r="Y68">
        <v>145.1</v>
      </c>
      <c r="Z68">
        <v>142.19999999999999</v>
      </c>
      <c r="AA68">
        <v>142.1</v>
      </c>
      <c r="AB68">
        <v>125.5</v>
      </c>
      <c r="AC68">
        <v>136.5</v>
      </c>
      <c r="AD68">
        <v>147.80000000000001</v>
      </c>
      <c r="AE68">
        <v>132</v>
      </c>
      <c r="AF68">
        <v>136.30000000000001</v>
      </c>
      <c r="AG68">
        <v>140.80000000000001</v>
      </c>
      <c r="AH68">
        <v>3626.5</v>
      </c>
    </row>
    <row r="69" spans="1:34" x14ac:dyDescent="0.3">
      <c r="A69" t="s">
        <v>34</v>
      </c>
      <c r="B69">
        <v>2018</v>
      </c>
      <c r="C69" t="s">
        <v>46</v>
      </c>
      <c r="D69" t="s">
        <v>46</v>
      </c>
      <c r="E69" t="s">
        <v>46</v>
      </c>
      <c r="F69" s="52">
        <v>43435</v>
      </c>
      <c r="G69">
        <v>137.5</v>
      </c>
      <c r="H69">
        <v>150.5</v>
      </c>
      <c r="I69">
        <v>138.80000000000001</v>
      </c>
      <c r="J69">
        <v>142.1</v>
      </c>
      <c r="K69">
        <v>122</v>
      </c>
      <c r="L69">
        <v>139.4</v>
      </c>
      <c r="M69">
        <v>135.19999999999999</v>
      </c>
      <c r="N69">
        <v>119.8</v>
      </c>
      <c r="O69">
        <v>110.3</v>
      </c>
      <c r="P69">
        <v>140.6</v>
      </c>
      <c r="Q69">
        <v>133.80000000000001</v>
      </c>
      <c r="R69">
        <v>154.6</v>
      </c>
      <c r="S69">
        <v>138.19999999999999</v>
      </c>
      <c r="T69">
        <v>163</v>
      </c>
      <c r="U69">
        <v>148.1</v>
      </c>
      <c r="V69">
        <v>139.4</v>
      </c>
      <c r="W69">
        <v>146.80000000000001</v>
      </c>
      <c r="X69">
        <v>146.5</v>
      </c>
      <c r="Y69">
        <v>142.69999999999999</v>
      </c>
      <c r="Z69">
        <v>143.19999999999999</v>
      </c>
      <c r="AA69">
        <v>144.9</v>
      </c>
      <c r="AB69">
        <v>123.6</v>
      </c>
      <c r="AC69">
        <v>136.80000000000001</v>
      </c>
      <c r="AD69">
        <v>150.1</v>
      </c>
      <c r="AE69">
        <v>132.19999999999999</v>
      </c>
      <c r="AF69">
        <v>136.80000000000001</v>
      </c>
      <c r="AG69">
        <v>140.1</v>
      </c>
      <c r="AH69">
        <v>3616.8999999999996</v>
      </c>
    </row>
    <row r="70" spans="1:34" x14ac:dyDescent="0.3">
      <c r="A70" t="s">
        <v>34</v>
      </c>
      <c r="B70">
        <v>2019</v>
      </c>
      <c r="C70" t="s">
        <v>31</v>
      </c>
      <c r="D70" t="s">
        <v>31</v>
      </c>
      <c r="E70" t="s">
        <v>31</v>
      </c>
      <c r="F70" s="52">
        <v>43466</v>
      </c>
      <c r="G70">
        <v>137.1</v>
      </c>
      <c r="H70">
        <v>151.4</v>
      </c>
      <c r="I70">
        <v>140.19999999999999</v>
      </c>
      <c r="J70">
        <v>142.1</v>
      </c>
      <c r="K70">
        <v>121.8</v>
      </c>
      <c r="L70">
        <v>135.4</v>
      </c>
      <c r="M70">
        <v>131.30000000000001</v>
      </c>
      <c r="N70">
        <v>120.3</v>
      </c>
      <c r="O70">
        <v>109.1</v>
      </c>
      <c r="P70">
        <v>139.4</v>
      </c>
      <c r="Q70">
        <v>133.30000000000001</v>
      </c>
      <c r="R70">
        <v>154.6</v>
      </c>
      <c r="S70">
        <v>137.4</v>
      </c>
      <c r="T70">
        <v>163.19999999999999</v>
      </c>
      <c r="U70">
        <v>147.6</v>
      </c>
      <c r="V70">
        <v>139</v>
      </c>
      <c r="W70">
        <v>146.4</v>
      </c>
      <c r="X70">
        <v>147.69999999999999</v>
      </c>
      <c r="Y70">
        <v>139.5</v>
      </c>
      <c r="Z70">
        <v>143.6</v>
      </c>
      <c r="AA70">
        <v>145.1</v>
      </c>
      <c r="AB70">
        <v>123.3</v>
      </c>
      <c r="AC70">
        <v>136.69999999999999</v>
      </c>
      <c r="AD70">
        <v>150.19999999999999</v>
      </c>
      <c r="AE70">
        <v>132.80000000000001</v>
      </c>
      <c r="AF70">
        <v>136.9</v>
      </c>
      <c r="AG70">
        <v>139.6</v>
      </c>
      <c r="AH70">
        <v>3605.3999999999996</v>
      </c>
    </row>
    <row r="71" spans="1:34" x14ac:dyDescent="0.3">
      <c r="A71" t="s">
        <v>34</v>
      </c>
      <c r="B71">
        <v>2019</v>
      </c>
      <c r="C71" t="s">
        <v>35</v>
      </c>
      <c r="D71" t="s">
        <v>35</v>
      </c>
      <c r="E71" t="s">
        <v>35</v>
      </c>
      <c r="F71" s="52">
        <v>43497</v>
      </c>
      <c r="G71">
        <v>137.6</v>
      </c>
      <c r="H71">
        <v>152</v>
      </c>
      <c r="I71">
        <v>141.5</v>
      </c>
      <c r="J71">
        <v>142.19999999999999</v>
      </c>
      <c r="K71">
        <v>122</v>
      </c>
      <c r="L71">
        <v>136.4</v>
      </c>
      <c r="M71">
        <v>129.69999999999999</v>
      </c>
      <c r="N71">
        <v>121</v>
      </c>
      <c r="O71">
        <v>109</v>
      </c>
      <c r="P71">
        <v>139.69999999999999</v>
      </c>
      <c r="Q71">
        <v>133.6</v>
      </c>
      <c r="R71">
        <v>154.9</v>
      </c>
      <c r="S71">
        <v>137.5</v>
      </c>
      <c r="T71">
        <v>163.4</v>
      </c>
      <c r="U71">
        <v>147.69999999999999</v>
      </c>
      <c r="V71">
        <v>139.69999999999999</v>
      </c>
      <c r="W71">
        <v>146.5</v>
      </c>
      <c r="X71">
        <v>148.5</v>
      </c>
      <c r="Y71">
        <v>138.4</v>
      </c>
      <c r="Z71">
        <v>143.69999999999999</v>
      </c>
      <c r="AA71">
        <v>145.6</v>
      </c>
      <c r="AB71">
        <v>123.9</v>
      </c>
      <c r="AC71">
        <v>137.1</v>
      </c>
      <c r="AD71">
        <v>150.30000000000001</v>
      </c>
      <c r="AE71">
        <v>134.1</v>
      </c>
      <c r="AF71">
        <v>137.4</v>
      </c>
      <c r="AG71">
        <v>139.9</v>
      </c>
      <c r="AH71">
        <v>3613.3999999999996</v>
      </c>
    </row>
    <row r="72" spans="1:34" x14ac:dyDescent="0.3">
      <c r="A72" t="s">
        <v>34</v>
      </c>
      <c r="B72">
        <v>2019</v>
      </c>
      <c r="C72" t="s">
        <v>36</v>
      </c>
      <c r="D72" t="s">
        <v>36</v>
      </c>
      <c r="E72" t="s">
        <v>36</v>
      </c>
      <c r="F72" s="52">
        <v>43525</v>
      </c>
      <c r="G72">
        <v>137.80000000000001</v>
      </c>
      <c r="H72">
        <v>153</v>
      </c>
      <c r="I72">
        <v>140.30000000000001</v>
      </c>
      <c r="J72">
        <v>142.30000000000001</v>
      </c>
      <c r="K72">
        <v>122</v>
      </c>
      <c r="L72">
        <v>137.6</v>
      </c>
      <c r="M72">
        <v>132.6</v>
      </c>
      <c r="N72">
        <v>121.8</v>
      </c>
      <c r="O72">
        <v>109</v>
      </c>
      <c r="P72">
        <v>139.5</v>
      </c>
      <c r="Q72">
        <v>133.69999999999999</v>
      </c>
      <c r="R72">
        <v>155.19999999999999</v>
      </c>
      <c r="S72">
        <v>138.1</v>
      </c>
      <c r="T72">
        <v>163.5</v>
      </c>
      <c r="U72">
        <v>147.9</v>
      </c>
      <c r="V72">
        <v>139.9</v>
      </c>
      <c r="W72">
        <v>146.69999999999999</v>
      </c>
      <c r="X72">
        <v>149</v>
      </c>
      <c r="Y72">
        <v>139.69999999999999</v>
      </c>
      <c r="Z72">
        <v>143.80000000000001</v>
      </c>
      <c r="AA72">
        <v>146.19999999999999</v>
      </c>
      <c r="AB72">
        <v>124.6</v>
      </c>
      <c r="AC72">
        <v>137.69999999999999</v>
      </c>
      <c r="AD72">
        <v>150.30000000000001</v>
      </c>
      <c r="AE72">
        <v>133.4</v>
      </c>
      <c r="AF72">
        <v>137.69999999999999</v>
      </c>
      <c r="AG72">
        <v>140.4</v>
      </c>
      <c r="AH72">
        <v>3623.2999999999997</v>
      </c>
    </row>
    <row r="73" spans="1:34" x14ac:dyDescent="0.3">
      <c r="A73" s="6" t="s">
        <v>34</v>
      </c>
      <c r="B73" s="6">
        <v>2019</v>
      </c>
      <c r="C73" s="6" t="s">
        <v>37</v>
      </c>
      <c r="D73" s="6" t="s">
        <v>37</v>
      </c>
      <c r="E73" s="6" t="s">
        <v>37</v>
      </c>
      <c r="F73" s="52">
        <v>43556</v>
      </c>
      <c r="G73" s="6">
        <v>137.5</v>
      </c>
      <c r="H73" s="19">
        <v>152.13333333333333</v>
      </c>
      <c r="I73" s="19">
        <v>140.66666666666666</v>
      </c>
      <c r="J73" s="19">
        <v>142.19999999999999</v>
      </c>
      <c r="K73" s="19">
        <v>121.93333333333334</v>
      </c>
      <c r="L73" s="19">
        <v>136.46666666666667</v>
      </c>
      <c r="M73" s="19">
        <v>131.20000000000002</v>
      </c>
      <c r="N73" s="19">
        <v>121.03333333333335</v>
      </c>
      <c r="O73" s="19">
        <v>109.03333333333335</v>
      </c>
      <c r="P73" s="19">
        <v>139.53333333333333</v>
      </c>
      <c r="Q73" s="19">
        <v>133.53333333333333</v>
      </c>
      <c r="R73" s="19">
        <v>154.9</v>
      </c>
      <c r="S73" s="19">
        <v>137.66666666666666</v>
      </c>
      <c r="T73" s="19">
        <v>163.36666666666667</v>
      </c>
      <c r="U73" s="19">
        <v>147.73333333333332</v>
      </c>
      <c r="V73" s="19">
        <v>139.53333333333333</v>
      </c>
      <c r="W73" s="19">
        <v>146.53333333333333</v>
      </c>
      <c r="X73" s="19">
        <v>148.4</v>
      </c>
      <c r="Y73" s="19">
        <v>139.19999999999999</v>
      </c>
      <c r="Z73" s="19">
        <v>143.69999999999999</v>
      </c>
      <c r="AA73" s="19">
        <v>145.63333333333333</v>
      </c>
      <c r="AB73" s="19">
        <v>123.93333333333332</v>
      </c>
      <c r="AC73" s="19">
        <v>137.16666666666666</v>
      </c>
      <c r="AD73" s="19">
        <v>150.26666666666668</v>
      </c>
      <c r="AE73" s="19">
        <v>133.43333333333331</v>
      </c>
      <c r="AF73" s="19">
        <v>137.33333333333334</v>
      </c>
      <c r="AG73" s="19">
        <v>139.96666666666667</v>
      </c>
      <c r="AH73">
        <v>3614.0333333333333</v>
      </c>
    </row>
    <row r="74" spans="1:34" x14ac:dyDescent="0.3">
      <c r="A74" t="s">
        <v>34</v>
      </c>
      <c r="B74">
        <v>2019</v>
      </c>
      <c r="C74" t="s">
        <v>38</v>
      </c>
      <c r="D74" t="s">
        <v>38</v>
      </c>
      <c r="E74" t="s">
        <v>38</v>
      </c>
      <c r="F74" s="52">
        <v>43586</v>
      </c>
      <c r="G74">
        <v>138.30000000000001</v>
      </c>
      <c r="H74">
        <v>158.5</v>
      </c>
      <c r="I74">
        <v>136</v>
      </c>
      <c r="J74">
        <v>142.5</v>
      </c>
      <c r="K74">
        <v>122</v>
      </c>
      <c r="L74">
        <v>146.5</v>
      </c>
      <c r="M74">
        <v>143</v>
      </c>
      <c r="N74">
        <v>124.9</v>
      </c>
      <c r="O74">
        <v>109.9</v>
      </c>
      <c r="P74">
        <v>139.9</v>
      </c>
      <c r="Q74">
        <v>134</v>
      </c>
      <c r="R74">
        <v>155.5</v>
      </c>
      <c r="S74">
        <v>140.9</v>
      </c>
      <c r="T74">
        <v>164.1</v>
      </c>
      <c r="U74">
        <v>148.4</v>
      </c>
      <c r="V74">
        <v>140.4</v>
      </c>
      <c r="W74">
        <v>147.30000000000001</v>
      </c>
      <c r="X74">
        <v>150.1</v>
      </c>
      <c r="Y74">
        <v>140.30000000000001</v>
      </c>
      <c r="Z74">
        <v>143.69999999999999</v>
      </c>
      <c r="AA74">
        <v>146.9</v>
      </c>
      <c r="AB74">
        <v>124.9</v>
      </c>
      <c r="AC74">
        <v>139.19999999999999</v>
      </c>
      <c r="AD74">
        <v>151.6</v>
      </c>
      <c r="AE74">
        <v>133.4</v>
      </c>
      <c r="AF74">
        <v>138.19999999999999</v>
      </c>
      <c r="AG74">
        <v>142</v>
      </c>
      <c r="AH74">
        <v>3660.4</v>
      </c>
    </row>
    <row r="75" spans="1:34" x14ac:dyDescent="0.3">
      <c r="A75" t="s">
        <v>34</v>
      </c>
      <c r="B75">
        <v>2019</v>
      </c>
      <c r="C75" t="s">
        <v>39</v>
      </c>
      <c r="D75" t="s">
        <v>39</v>
      </c>
      <c r="E75" t="s">
        <v>39</v>
      </c>
      <c r="F75" s="52">
        <v>43617</v>
      </c>
      <c r="G75">
        <v>138.69999999999999</v>
      </c>
      <c r="H75">
        <v>162.1</v>
      </c>
      <c r="I75">
        <v>137.80000000000001</v>
      </c>
      <c r="J75">
        <v>143.30000000000001</v>
      </c>
      <c r="K75">
        <v>122.2</v>
      </c>
      <c r="L75">
        <v>146.80000000000001</v>
      </c>
      <c r="M75">
        <v>150.5</v>
      </c>
      <c r="N75">
        <v>128.30000000000001</v>
      </c>
      <c r="O75">
        <v>111</v>
      </c>
      <c r="P75">
        <v>140.6</v>
      </c>
      <c r="Q75">
        <v>134.19999999999999</v>
      </c>
      <c r="R75">
        <v>155.9</v>
      </c>
      <c r="S75">
        <v>142.69999999999999</v>
      </c>
      <c r="T75">
        <v>164.9</v>
      </c>
      <c r="U75">
        <v>148.6</v>
      </c>
      <c r="V75">
        <v>140.4</v>
      </c>
      <c r="W75">
        <v>147.4</v>
      </c>
      <c r="X75">
        <v>149.4</v>
      </c>
      <c r="Y75">
        <v>141.19999999999999</v>
      </c>
      <c r="Z75">
        <v>143.80000000000001</v>
      </c>
      <c r="AA75">
        <v>147.4</v>
      </c>
      <c r="AB75">
        <v>124.6</v>
      </c>
      <c r="AC75">
        <v>139.6</v>
      </c>
      <c r="AD75">
        <v>152.5</v>
      </c>
      <c r="AE75">
        <v>134.30000000000001</v>
      </c>
      <c r="AF75">
        <v>138.6</v>
      </c>
      <c r="AG75">
        <v>142.9</v>
      </c>
      <c r="AH75">
        <v>3686.8000000000006</v>
      </c>
    </row>
    <row r="76" spans="1:34" x14ac:dyDescent="0.3">
      <c r="A76" t="s">
        <v>34</v>
      </c>
      <c r="B76">
        <v>2019</v>
      </c>
      <c r="C76" t="s">
        <v>40</v>
      </c>
      <c r="D76" t="s">
        <v>40</v>
      </c>
      <c r="E76" t="s">
        <v>40</v>
      </c>
      <c r="F76" s="52">
        <v>43647</v>
      </c>
      <c r="G76">
        <v>139.30000000000001</v>
      </c>
      <c r="H76">
        <v>162.69999999999999</v>
      </c>
      <c r="I76">
        <v>140</v>
      </c>
      <c r="J76">
        <v>144</v>
      </c>
      <c r="K76">
        <v>122.5</v>
      </c>
      <c r="L76">
        <v>150.30000000000001</v>
      </c>
      <c r="M76">
        <v>160.30000000000001</v>
      </c>
      <c r="N76">
        <v>130</v>
      </c>
      <c r="O76">
        <v>111.1</v>
      </c>
      <c r="P76">
        <v>141.69999999999999</v>
      </c>
      <c r="Q76">
        <v>134.69999999999999</v>
      </c>
      <c r="R76">
        <v>156.19999999999999</v>
      </c>
      <c r="S76">
        <v>144.69999999999999</v>
      </c>
      <c r="T76">
        <v>165.2</v>
      </c>
      <c r="U76">
        <v>148.9</v>
      </c>
      <c r="V76">
        <v>140.5</v>
      </c>
      <c r="W76">
        <v>147.6</v>
      </c>
      <c r="X76">
        <v>150.6</v>
      </c>
      <c r="Y76">
        <v>139.30000000000001</v>
      </c>
      <c r="Z76">
        <v>144.19999999999999</v>
      </c>
      <c r="AA76">
        <v>147.9</v>
      </c>
      <c r="AB76">
        <v>125.6</v>
      </c>
      <c r="AC76">
        <v>140.5</v>
      </c>
      <c r="AD76">
        <v>154</v>
      </c>
      <c r="AE76">
        <v>135.69999999999999</v>
      </c>
      <c r="AF76">
        <v>139.5</v>
      </c>
      <c r="AG76">
        <v>144.19999999999999</v>
      </c>
      <c r="AH76">
        <v>3716.9999999999995</v>
      </c>
    </row>
    <row r="77" spans="1:34" x14ac:dyDescent="0.3">
      <c r="A77" t="s">
        <v>34</v>
      </c>
      <c r="B77">
        <v>2019</v>
      </c>
      <c r="C77" t="s">
        <v>41</v>
      </c>
      <c r="D77" t="s">
        <v>41</v>
      </c>
      <c r="E77" t="s">
        <v>41</v>
      </c>
      <c r="F77" s="52">
        <v>43678</v>
      </c>
      <c r="G77">
        <v>140.1</v>
      </c>
      <c r="H77">
        <v>160.6</v>
      </c>
      <c r="I77">
        <v>138.5</v>
      </c>
      <c r="J77">
        <v>144.69999999999999</v>
      </c>
      <c r="K77">
        <v>122.9</v>
      </c>
      <c r="L77">
        <v>149.4</v>
      </c>
      <c r="M77">
        <v>167.4</v>
      </c>
      <c r="N77">
        <v>130.9</v>
      </c>
      <c r="O77">
        <v>112</v>
      </c>
      <c r="P77">
        <v>142.6</v>
      </c>
      <c r="Q77">
        <v>134.9</v>
      </c>
      <c r="R77">
        <v>156.6</v>
      </c>
      <c r="S77">
        <v>145.9</v>
      </c>
      <c r="T77">
        <v>165.8</v>
      </c>
      <c r="U77">
        <v>149.1</v>
      </c>
      <c r="V77">
        <v>140.6</v>
      </c>
      <c r="W77">
        <v>147.9</v>
      </c>
      <c r="X77">
        <v>151.6</v>
      </c>
      <c r="Y77">
        <v>138.5</v>
      </c>
      <c r="Z77">
        <v>144.5</v>
      </c>
      <c r="AA77">
        <v>148.5</v>
      </c>
      <c r="AB77">
        <v>125.8</v>
      </c>
      <c r="AC77">
        <v>140.9</v>
      </c>
      <c r="AD77">
        <v>154.9</v>
      </c>
      <c r="AE77">
        <v>138.4</v>
      </c>
      <c r="AF77">
        <v>140.19999999999999</v>
      </c>
      <c r="AG77">
        <v>145</v>
      </c>
      <c r="AH77">
        <v>3733.2000000000003</v>
      </c>
    </row>
    <row r="78" spans="1:34" x14ac:dyDescent="0.3">
      <c r="A78" t="s">
        <v>34</v>
      </c>
      <c r="B78">
        <v>2019</v>
      </c>
      <c r="C78" t="s">
        <v>42</v>
      </c>
      <c r="D78" t="s">
        <v>42</v>
      </c>
      <c r="E78" t="s">
        <v>42</v>
      </c>
      <c r="F78" s="52">
        <v>43709</v>
      </c>
      <c r="G78">
        <v>140.9</v>
      </c>
      <c r="H78">
        <v>160.80000000000001</v>
      </c>
      <c r="I78">
        <v>139.6</v>
      </c>
      <c r="J78">
        <v>145.4</v>
      </c>
      <c r="K78">
        <v>123.5</v>
      </c>
      <c r="L78">
        <v>146.6</v>
      </c>
      <c r="M78">
        <v>173.2</v>
      </c>
      <c r="N78">
        <v>131.6</v>
      </c>
      <c r="O78">
        <v>113.2</v>
      </c>
      <c r="P78">
        <v>144.1</v>
      </c>
      <c r="Q78">
        <v>135</v>
      </c>
      <c r="R78">
        <v>156.80000000000001</v>
      </c>
      <c r="S78">
        <v>147</v>
      </c>
      <c r="T78">
        <v>166.5</v>
      </c>
      <c r="U78">
        <v>149.19999999999999</v>
      </c>
      <c r="V78">
        <v>140.6</v>
      </c>
      <c r="W78">
        <v>147.9</v>
      </c>
      <c r="X78">
        <v>152.19999999999999</v>
      </c>
      <c r="Y78">
        <v>139.19999999999999</v>
      </c>
      <c r="Z78">
        <v>144.6</v>
      </c>
      <c r="AA78">
        <v>149</v>
      </c>
      <c r="AB78">
        <v>126.1</v>
      </c>
      <c r="AC78">
        <v>141.30000000000001</v>
      </c>
      <c r="AD78">
        <v>155.19999999999999</v>
      </c>
      <c r="AE78">
        <v>139.69999999999999</v>
      </c>
      <c r="AF78">
        <v>140.69999999999999</v>
      </c>
      <c r="AG78">
        <v>145.80000000000001</v>
      </c>
      <c r="AH78">
        <v>3749.8999999999987</v>
      </c>
    </row>
    <row r="79" spans="1:34" x14ac:dyDescent="0.3">
      <c r="A79" t="s">
        <v>34</v>
      </c>
      <c r="B79">
        <v>2019</v>
      </c>
      <c r="C79" t="s">
        <v>43</v>
      </c>
      <c r="D79" t="s">
        <v>43</v>
      </c>
      <c r="E79" t="s">
        <v>43</v>
      </c>
      <c r="F79" s="52">
        <v>43739</v>
      </c>
      <c r="G79">
        <v>141.80000000000001</v>
      </c>
      <c r="H79">
        <v>161</v>
      </c>
      <c r="I79">
        <v>142.6</v>
      </c>
      <c r="J79">
        <v>146.19999999999999</v>
      </c>
      <c r="K79">
        <v>123.9</v>
      </c>
      <c r="L79">
        <v>148</v>
      </c>
      <c r="M79">
        <v>188.4</v>
      </c>
      <c r="N79">
        <v>132.5</v>
      </c>
      <c r="O79">
        <v>114</v>
      </c>
      <c r="P79">
        <v>145.4</v>
      </c>
      <c r="Q79">
        <v>135.1</v>
      </c>
      <c r="R79">
        <v>157.1</v>
      </c>
      <c r="S79">
        <v>149.6</v>
      </c>
      <c r="T79">
        <v>167.1</v>
      </c>
      <c r="U79">
        <v>149.4</v>
      </c>
      <c r="V79">
        <v>140.80000000000001</v>
      </c>
      <c r="W79">
        <v>148.19999999999999</v>
      </c>
      <c r="X79">
        <v>153</v>
      </c>
      <c r="Y79">
        <v>140.6</v>
      </c>
      <c r="Z79">
        <v>145</v>
      </c>
      <c r="AA79">
        <v>149.4</v>
      </c>
      <c r="AB79">
        <v>126.3</v>
      </c>
      <c r="AC79">
        <v>141.69999999999999</v>
      </c>
      <c r="AD79">
        <v>155.4</v>
      </c>
      <c r="AE79">
        <v>140</v>
      </c>
      <c r="AF79">
        <v>141</v>
      </c>
      <c r="AG79">
        <v>147.19999999999999</v>
      </c>
      <c r="AH79">
        <v>3783.5</v>
      </c>
    </row>
    <row r="80" spans="1:34" x14ac:dyDescent="0.3">
      <c r="A80" t="s">
        <v>34</v>
      </c>
      <c r="B80">
        <v>2019</v>
      </c>
      <c r="C80" t="s">
        <v>45</v>
      </c>
      <c r="D80" t="s">
        <v>45</v>
      </c>
      <c r="E80" t="s">
        <v>45</v>
      </c>
      <c r="F80" s="52">
        <v>43770</v>
      </c>
      <c r="G80">
        <v>142.5</v>
      </c>
      <c r="H80">
        <v>163.19999999999999</v>
      </c>
      <c r="I80">
        <v>145.6</v>
      </c>
      <c r="J80">
        <v>146.69999999999999</v>
      </c>
      <c r="K80">
        <v>124.3</v>
      </c>
      <c r="L80">
        <v>147.4</v>
      </c>
      <c r="M80">
        <v>199.6</v>
      </c>
      <c r="N80">
        <v>135.69999999999999</v>
      </c>
      <c r="O80">
        <v>114.2</v>
      </c>
      <c r="P80">
        <v>147</v>
      </c>
      <c r="Q80">
        <v>135.30000000000001</v>
      </c>
      <c r="R80">
        <v>157.5</v>
      </c>
      <c r="S80">
        <v>151.9</v>
      </c>
      <c r="T80">
        <v>167.9</v>
      </c>
      <c r="U80">
        <v>149.9</v>
      </c>
      <c r="V80">
        <v>141</v>
      </c>
      <c r="W80">
        <v>148.6</v>
      </c>
      <c r="X80">
        <v>153.5</v>
      </c>
      <c r="Y80">
        <v>142.30000000000001</v>
      </c>
      <c r="Z80">
        <v>145.30000000000001</v>
      </c>
      <c r="AA80">
        <v>149.9</v>
      </c>
      <c r="AB80">
        <v>126.6</v>
      </c>
      <c r="AC80">
        <v>142.1</v>
      </c>
      <c r="AD80">
        <v>155.5</v>
      </c>
      <c r="AE80">
        <v>140.30000000000001</v>
      </c>
      <c r="AF80">
        <v>141.30000000000001</v>
      </c>
      <c r="AG80">
        <v>148.6</v>
      </c>
      <c r="AH80">
        <v>3815.1000000000008</v>
      </c>
    </row>
    <row r="81" spans="1:34" x14ac:dyDescent="0.3">
      <c r="A81" t="s">
        <v>34</v>
      </c>
      <c r="B81">
        <v>2019</v>
      </c>
      <c r="C81" t="s">
        <v>46</v>
      </c>
      <c r="D81" t="s">
        <v>46</v>
      </c>
      <c r="E81" t="s">
        <v>46</v>
      </c>
      <c r="F81" s="52">
        <v>43800</v>
      </c>
      <c r="G81">
        <v>143.5</v>
      </c>
      <c r="H81">
        <v>165</v>
      </c>
      <c r="I81">
        <v>151.1</v>
      </c>
      <c r="J81">
        <v>148.30000000000001</v>
      </c>
      <c r="K81">
        <v>125.7</v>
      </c>
      <c r="L81">
        <v>145.69999999999999</v>
      </c>
      <c r="M81">
        <v>217</v>
      </c>
      <c r="N81">
        <v>138.30000000000001</v>
      </c>
      <c r="O81">
        <v>114</v>
      </c>
      <c r="P81">
        <v>148.69999999999999</v>
      </c>
      <c r="Q81">
        <v>135.80000000000001</v>
      </c>
      <c r="R81">
        <v>158</v>
      </c>
      <c r="S81">
        <v>155</v>
      </c>
      <c r="T81">
        <v>168.5</v>
      </c>
      <c r="U81">
        <v>150.30000000000001</v>
      </c>
      <c r="V81">
        <v>141.30000000000001</v>
      </c>
      <c r="W81">
        <v>149</v>
      </c>
      <c r="X81">
        <v>152.80000000000001</v>
      </c>
      <c r="Y81">
        <v>143.69999999999999</v>
      </c>
      <c r="Z81">
        <v>145.80000000000001</v>
      </c>
      <c r="AA81">
        <v>150.4</v>
      </c>
      <c r="AB81">
        <v>129.80000000000001</v>
      </c>
      <c r="AC81">
        <v>142.30000000000001</v>
      </c>
      <c r="AD81">
        <v>155.69999999999999</v>
      </c>
      <c r="AE81">
        <v>140.4</v>
      </c>
      <c r="AF81">
        <v>142.5</v>
      </c>
      <c r="AG81">
        <v>150.4</v>
      </c>
      <c r="AH81">
        <v>3858.6000000000013</v>
      </c>
    </row>
    <row r="82" spans="1:34" x14ac:dyDescent="0.3">
      <c r="A82" t="s">
        <v>34</v>
      </c>
      <c r="B82">
        <v>2020</v>
      </c>
      <c r="C82" t="s">
        <v>31</v>
      </c>
      <c r="D82" t="s">
        <v>31</v>
      </c>
      <c r="E82" t="s">
        <v>31</v>
      </c>
      <c r="F82" s="52">
        <v>43831</v>
      </c>
      <c r="G82" s="12">
        <v>144.30000000000001</v>
      </c>
      <c r="H82" s="12">
        <v>167.4</v>
      </c>
      <c r="I82" s="12">
        <v>154.9</v>
      </c>
      <c r="J82" s="12">
        <v>150.1</v>
      </c>
      <c r="K82" s="12">
        <v>129.9</v>
      </c>
      <c r="L82" s="12">
        <v>143.19999999999999</v>
      </c>
      <c r="M82" s="12">
        <v>197</v>
      </c>
      <c r="N82" s="12">
        <v>140.4</v>
      </c>
      <c r="O82" s="12">
        <v>114.1</v>
      </c>
      <c r="P82" s="12">
        <v>150.9</v>
      </c>
      <c r="Q82" s="12">
        <v>136.1</v>
      </c>
      <c r="R82" s="12">
        <v>158.6</v>
      </c>
      <c r="S82" s="12">
        <v>153.5</v>
      </c>
      <c r="T82" s="12">
        <v>169.2</v>
      </c>
      <c r="U82" s="12">
        <v>150.5</v>
      </c>
      <c r="V82" s="12">
        <v>141.5</v>
      </c>
      <c r="W82" s="12">
        <v>149.19999999999999</v>
      </c>
      <c r="X82" s="12">
        <v>153.9</v>
      </c>
      <c r="Y82" s="12">
        <v>144.6</v>
      </c>
      <c r="Z82" s="12">
        <v>146.19999999999999</v>
      </c>
      <c r="AA82" s="12">
        <v>151.19999999999999</v>
      </c>
      <c r="AB82" s="12">
        <v>130.9</v>
      </c>
      <c r="AC82" s="12">
        <v>142.80000000000001</v>
      </c>
      <c r="AD82" s="12">
        <v>156.1</v>
      </c>
      <c r="AE82" s="12">
        <v>142.30000000000001</v>
      </c>
      <c r="AF82" s="12">
        <v>143.4</v>
      </c>
      <c r="AG82" s="12">
        <v>150.19999999999999</v>
      </c>
      <c r="AH82">
        <v>3862.2</v>
      </c>
    </row>
    <row r="83" spans="1:34" x14ac:dyDescent="0.3">
      <c r="A83" t="s">
        <v>34</v>
      </c>
      <c r="B83">
        <v>2020</v>
      </c>
      <c r="C83" t="s">
        <v>35</v>
      </c>
      <c r="D83" t="s">
        <v>35</v>
      </c>
      <c r="E83" t="s">
        <v>35</v>
      </c>
      <c r="F83" s="52">
        <v>43862</v>
      </c>
      <c r="G83" s="12">
        <v>144.80000000000001</v>
      </c>
      <c r="H83" s="12">
        <v>167.5</v>
      </c>
      <c r="I83" s="12">
        <v>151.80000000000001</v>
      </c>
      <c r="J83" s="12">
        <v>150.80000000000001</v>
      </c>
      <c r="K83" s="12">
        <v>131.4</v>
      </c>
      <c r="L83" s="12">
        <v>141.80000000000001</v>
      </c>
      <c r="M83" s="12">
        <v>170.7</v>
      </c>
      <c r="N83" s="12">
        <v>141.1</v>
      </c>
      <c r="O83" s="12">
        <v>113.6</v>
      </c>
      <c r="P83" s="12">
        <v>152</v>
      </c>
      <c r="Q83" s="12">
        <v>136.5</v>
      </c>
      <c r="R83" s="12">
        <v>159.1</v>
      </c>
      <c r="S83" s="12">
        <v>150.5</v>
      </c>
      <c r="T83" s="12">
        <v>170.1</v>
      </c>
      <c r="U83" s="12">
        <v>150.80000000000001</v>
      </c>
      <c r="V83" s="12">
        <v>141.69999999999999</v>
      </c>
      <c r="W83" s="12">
        <v>149.5</v>
      </c>
      <c r="X83" s="12">
        <v>154.80000000000001</v>
      </c>
      <c r="Y83" s="12">
        <v>147.19999999999999</v>
      </c>
      <c r="Z83" s="12">
        <v>146.4</v>
      </c>
      <c r="AA83" s="12">
        <v>151.69999999999999</v>
      </c>
      <c r="AB83" s="12">
        <v>130.30000000000001</v>
      </c>
      <c r="AC83" s="12">
        <v>143.19999999999999</v>
      </c>
      <c r="AD83" s="12">
        <v>156.19999999999999</v>
      </c>
      <c r="AE83" s="12">
        <v>143.4</v>
      </c>
      <c r="AF83" s="12">
        <v>143.6</v>
      </c>
      <c r="AG83" s="12">
        <v>149.1</v>
      </c>
      <c r="AH83">
        <v>3840.4999999999995</v>
      </c>
    </row>
    <row r="84" spans="1:34" x14ac:dyDescent="0.3">
      <c r="A84" t="s">
        <v>34</v>
      </c>
      <c r="B84">
        <v>2020</v>
      </c>
      <c r="C84" t="s">
        <v>36</v>
      </c>
      <c r="D84" t="s">
        <v>36</v>
      </c>
      <c r="E84" t="s">
        <v>36</v>
      </c>
      <c r="F84" s="52">
        <v>43891</v>
      </c>
      <c r="G84" s="12">
        <v>145.1</v>
      </c>
      <c r="H84" s="12">
        <v>167</v>
      </c>
      <c r="I84" s="12">
        <v>148.1</v>
      </c>
      <c r="J84" s="12">
        <v>151.5</v>
      </c>
      <c r="K84" s="12">
        <v>131.19999999999999</v>
      </c>
      <c r="L84" s="12">
        <v>142.5</v>
      </c>
      <c r="M84" s="12">
        <v>157.30000000000001</v>
      </c>
      <c r="N84" s="12">
        <v>141.1</v>
      </c>
      <c r="O84" s="12">
        <v>113.2</v>
      </c>
      <c r="P84" s="12">
        <v>153.19999999999999</v>
      </c>
      <c r="Q84" s="12">
        <v>136.69999999999999</v>
      </c>
      <c r="R84" s="12">
        <v>159.6</v>
      </c>
      <c r="S84" s="12">
        <v>148.9</v>
      </c>
      <c r="T84" s="12">
        <v>171.2</v>
      </c>
      <c r="U84" s="12">
        <v>151.19999999999999</v>
      </c>
      <c r="V84" s="12">
        <v>141.9</v>
      </c>
      <c r="W84" s="12">
        <v>149.80000000000001</v>
      </c>
      <c r="X84" s="12">
        <v>154.5</v>
      </c>
      <c r="Y84" s="12">
        <v>148.9</v>
      </c>
      <c r="Z84" s="12">
        <v>146.4</v>
      </c>
      <c r="AA84" s="12">
        <v>152.30000000000001</v>
      </c>
      <c r="AB84" s="12">
        <v>129.9</v>
      </c>
      <c r="AC84" s="12">
        <v>143.69999999999999</v>
      </c>
      <c r="AD84" s="12">
        <v>156.1</v>
      </c>
      <c r="AE84" s="12">
        <v>145.19999999999999</v>
      </c>
      <c r="AF84" s="12">
        <v>143.80000000000001</v>
      </c>
      <c r="AG84" s="12">
        <v>148.6</v>
      </c>
      <c r="AH84">
        <v>3830.3</v>
      </c>
    </row>
    <row r="85" spans="1:34" x14ac:dyDescent="0.3">
      <c r="A85" t="s">
        <v>34</v>
      </c>
      <c r="B85">
        <v>2020</v>
      </c>
      <c r="C85" t="s">
        <v>37</v>
      </c>
      <c r="D85" t="s">
        <v>37</v>
      </c>
      <c r="E85" t="s">
        <v>37</v>
      </c>
      <c r="F85" s="52">
        <v>43922</v>
      </c>
      <c r="G85" s="12">
        <v>148.69999999999999</v>
      </c>
      <c r="H85" s="12">
        <v>167.29999999999998</v>
      </c>
      <c r="I85" s="12">
        <v>148.80000000000001</v>
      </c>
      <c r="J85" s="12">
        <v>155.6</v>
      </c>
      <c r="K85" s="12">
        <v>135.1</v>
      </c>
      <c r="L85" s="12">
        <v>149.9</v>
      </c>
      <c r="M85" s="12">
        <v>168.6</v>
      </c>
      <c r="N85" s="12">
        <v>150.4</v>
      </c>
      <c r="O85" s="12">
        <v>120.3</v>
      </c>
      <c r="P85" s="12">
        <v>157.1</v>
      </c>
      <c r="Q85" s="12">
        <v>136.80000000000001</v>
      </c>
      <c r="R85" s="12">
        <v>159.1</v>
      </c>
      <c r="S85" s="12">
        <v>150.96666666666667</v>
      </c>
      <c r="T85" s="12">
        <v>170.16666666666666</v>
      </c>
      <c r="U85" s="12">
        <v>150.83333333333334</v>
      </c>
      <c r="V85" s="12">
        <v>141.70000000000002</v>
      </c>
      <c r="W85" s="12">
        <v>149.5</v>
      </c>
      <c r="X85" s="12">
        <v>155.6</v>
      </c>
      <c r="Y85" s="12">
        <v>144.1</v>
      </c>
      <c r="Z85" s="12">
        <v>146.33333333333334</v>
      </c>
      <c r="AA85" s="12">
        <v>150.69999999999999</v>
      </c>
      <c r="AB85" s="12">
        <v>130.36666666666667</v>
      </c>
      <c r="AC85" s="12">
        <v>143.23333333333332</v>
      </c>
      <c r="AD85" s="12">
        <v>156.13333333333333</v>
      </c>
      <c r="AE85" s="12">
        <v>143.63333333333335</v>
      </c>
      <c r="AF85" s="12">
        <v>143.6</v>
      </c>
      <c r="AG85" s="12">
        <v>149.29999999999998</v>
      </c>
      <c r="AH85">
        <v>3874.5666666666657</v>
      </c>
    </row>
    <row r="86" spans="1:34" x14ac:dyDescent="0.3">
      <c r="A86" t="s">
        <v>34</v>
      </c>
      <c r="B86">
        <v>2020</v>
      </c>
      <c r="C86" t="s">
        <v>38</v>
      </c>
      <c r="D86" t="s">
        <v>38</v>
      </c>
      <c r="E86" t="s">
        <v>38</v>
      </c>
      <c r="F86" s="52">
        <v>43952</v>
      </c>
      <c r="G86" s="12">
        <v>145.72500000000002</v>
      </c>
      <c r="H86" s="12">
        <v>167.29999999999998</v>
      </c>
      <c r="I86" s="12">
        <v>150.90000000000003</v>
      </c>
      <c r="J86" s="12">
        <v>152</v>
      </c>
      <c r="K86" s="12">
        <v>131.9</v>
      </c>
      <c r="L86" s="12">
        <v>144.35</v>
      </c>
      <c r="M86" s="12">
        <v>173.4</v>
      </c>
      <c r="N86" s="12">
        <v>143.25</v>
      </c>
      <c r="O86" s="12">
        <v>115.3</v>
      </c>
      <c r="P86" s="12">
        <v>153.29999999999998</v>
      </c>
      <c r="Q86" s="12">
        <v>136.52500000000001</v>
      </c>
      <c r="R86" s="12">
        <v>159.1</v>
      </c>
      <c r="S86" s="12">
        <v>150.96666666666667</v>
      </c>
      <c r="T86" s="12">
        <v>170.16666666666666</v>
      </c>
      <c r="U86" s="12">
        <v>150.83333333333334</v>
      </c>
      <c r="V86" s="12">
        <v>141.70000000000002</v>
      </c>
      <c r="W86" s="12">
        <v>149.5</v>
      </c>
      <c r="X86" s="12">
        <v>154.70000000000002</v>
      </c>
      <c r="Y86" s="12">
        <v>146.19999999999999</v>
      </c>
      <c r="Z86" s="12">
        <v>146.33333333333334</v>
      </c>
      <c r="AA86" s="12">
        <v>151.47499999999999</v>
      </c>
      <c r="AB86" s="12">
        <v>130.36666666666667</v>
      </c>
      <c r="AC86" s="12">
        <v>143.23333333333332</v>
      </c>
      <c r="AD86" s="12">
        <v>156.13333333333333</v>
      </c>
      <c r="AE86" s="12">
        <v>143.63333333333335</v>
      </c>
      <c r="AF86" s="12">
        <v>143.6</v>
      </c>
      <c r="AG86" s="12">
        <v>149.29999999999998</v>
      </c>
      <c r="AH86">
        <v>3851.891666666666</v>
      </c>
    </row>
    <row r="87" spans="1:34" x14ac:dyDescent="0.3">
      <c r="A87" t="s">
        <v>34</v>
      </c>
      <c r="B87">
        <v>2020</v>
      </c>
      <c r="C87" t="s">
        <v>39</v>
      </c>
      <c r="D87" t="s">
        <v>39</v>
      </c>
      <c r="E87" t="s">
        <v>39</v>
      </c>
      <c r="F87" s="52">
        <v>43983</v>
      </c>
      <c r="G87" s="12">
        <v>149.6</v>
      </c>
      <c r="H87" s="12">
        <v>192.7</v>
      </c>
      <c r="I87" s="12">
        <v>151.4</v>
      </c>
      <c r="J87" s="12">
        <v>153.30000000000001</v>
      </c>
      <c r="K87" s="12">
        <v>136.30000000000001</v>
      </c>
      <c r="L87" s="12">
        <v>147.19999999999999</v>
      </c>
      <c r="M87" s="12">
        <v>156.5</v>
      </c>
      <c r="N87" s="12">
        <v>150.9</v>
      </c>
      <c r="O87" s="12">
        <v>114.2</v>
      </c>
      <c r="P87" s="12">
        <v>159.5</v>
      </c>
      <c r="Q87" s="12">
        <v>139.4</v>
      </c>
      <c r="R87" s="12">
        <v>161.80000000000001</v>
      </c>
      <c r="S87" s="12">
        <v>154</v>
      </c>
      <c r="T87" s="12">
        <v>183.5</v>
      </c>
      <c r="U87" s="12">
        <v>152.5</v>
      </c>
      <c r="V87" s="12">
        <v>144.4</v>
      </c>
      <c r="W87" s="12">
        <v>151.4</v>
      </c>
      <c r="X87" s="12">
        <v>154.69999999999999</v>
      </c>
      <c r="Y87" s="12">
        <v>141.9</v>
      </c>
      <c r="Z87" s="12">
        <v>146.4</v>
      </c>
      <c r="AA87" s="12">
        <v>154.4</v>
      </c>
      <c r="AB87" s="12">
        <v>135</v>
      </c>
      <c r="AC87" s="12">
        <v>148.30000000000001</v>
      </c>
      <c r="AD87" s="12">
        <v>156.4</v>
      </c>
      <c r="AE87" s="12">
        <v>151.6</v>
      </c>
      <c r="AF87" s="12">
        <v>147</v>
      </c>
      <c r="AG87" s="12">
        <v>151.80000000000001</v>
      </c>
      <c r="AH87">
        <v>3934.3000000000006</v>
      </c>
    </row>
    <row r="88" spans="1:34" x14ac:dyDescent="0.3">
      <c r="A88" t="s">
        <v>34</v>
      </c>
      <c r="B88">
        <v>2020</v>
      </c>
      <c r="C88" t="s">
        <v>40</v>
      </c>
      <c r="D88" t="s">
        <v>40</v>
      </c>
      <c r="E88" t="s">
        <v>40</v>
      </c>
      <c r="F88" s="52">
        <v>44013</v>
      </c>
      <c r="G88" s="12">
        <v>149.6</v>
      </c>
      <c r="H88" s="12">
        <v>192.7</v>
      </c>
      <c r="I88" s="12">
        <v>151.4</v>
      </c>
      <c r="J88" s="12">
        <v>153.30000000000001</v>
      </c>
      <c r="K88" s="12">
        <v>136.30000000000001</v>
      </c>
      <c r="L88" s="12">
        <v>147.19999999999999</v>
      </c>
      <c r="M88" s="12">
        <v>156.5</v>
      </c>
      <c r="N88" s="12">
        <v>150.9</v>
      </c>
      <c r="O88" s="12">
        <v>114.2</v>
      </c>
      <c r="P88" s="12">
        <v>159.5</v>
      </c>
      <c r="Q88" s="12">
        <v>139.4</v>
      </c>
      <c r="R88" s="12">
        <v>161.80000000000001</v>
      </c>
      <c r="S88" s="12">
        <v>154</v>
      </c>
      <c r="T88" s="12">
        <v>183.5</v>
      </c>
      <c r="U88" s="12">
        <v>152.5</v>
      </c>
      <c r="V88" s="12">
        <v>144.4</v>
      </c>
      <c r="W88" s="12">
        <v>151.4</v>
      </c>
      <c r="X88" s="12">
        <v>154.69999999999999</v>
      </c>
      <c r="Y88" s="12">
        <v>141.9</v>
      </c>
      <c r="Z88" s="12">
        <v>146.4</v>
      </c>
      <c r="AA88" s="12">
        <v>154.4</v>
      </c>
      <c r="AB88" s="12">
        <v>135</v>
      </c>
      <c r="AC88" s="12">
        <v>148.30000000000001</v>
      </c>
      <c r="AD88" s="12">
        <v>156.4</v>
      </c>
      <c r="AE88" s="12">
        <v>151.6</v>
      </c>
      <c r="AF88" s="12">
        <v>147</v>
      </c>
      <c r="AG88" s="12">
        <v>151.80000000000001</v>
      </c>
      <c r="AH88">
        <v>3934.3000000000006</v>
      </c>
    </row>
    <row r="89" spans="1:34" x14ac:dyDescent="0.3">
      <c r="A89" t="s">
        <v>34</v>
      </c>
      <c r="B89">
        <v>2020</v>
      </c>
      <c r="C89" t="s">
        <v>41</v>
      </c>
      <c r="D89" t="s">
        <v>41</v>
      </c>
      <c r="E89" t="s">
        <v>41</v>
      </c>
      <c r="F89" s="52">
        <v>44044</v>
      </c>
      <c r="G89" s="12">
        <v>148.9</v>
      </c>
      <c r="H89" s="12">
        <v>190.9</v>
      </c>
      <c r="I89" s="12">
        <v>150.80000000000001</v>
      </c>
      <c r="J89" s="12">
        <v>153.30000000000001</v>
      </c>
      <c r="K89" s="12">
        <v>137.4</v>
      </c>
      <c r="L89" s="12">
        <v>150.4</v>
      </c>
      <c r="M89" s="12">
        <v>178.1</v>
      </c>
      <c r="N89" s="12">
        <v>150.4</v>
      </c>
      <c r="O89" s="12">
        <v>115.1</v>
      </c>
      <c r="P89" s="12">
        <v>160</v>
      </c>
      <c r="Q89" s="12">
        <v>140.6</v>
      </c>
      <c r="R89" s="12">
        <v>162.30000000000001</v>
      </c>
      <c r="S89" s="12">
        <v>157</v>
      </c>
      <c r="T89" s="12">
        <v>182.6</v>
      </c>
      <c r="U89" s="12">
        <v>153.1</v>
      </c>
      <c r="V89" s="12">
        <v>143.4</v>
      </c>
      <c r="W89" s="12">
        <v>151.69999999999999</v>
      </c>
      <c r="X89" s="12">
        <v>155.5</v>
      </c>
      <c r="Y89" s="12">
        <v>143</v>
      </c>
      <c r="Z89" s="12">
        <v>148.4</v>
      </c>
      <c r="AA89" s="12">
        <v>155</v>
      </c>
      <c r="AB89" s="12">
        <v>138.5</v>
      </c>
      <c r="AC89" s="12">
        <v>146</v>
      </c>
      <c r="AD89" s="12">
        <v>158.5</v>
      </c>
      <c r="AE89" s="12">
        <v>154.30000000000001</v>
      </c>
      <c r="AF89" s="12">
        <v>149</v>
      </c>
      <c r="AG89" s="12">
        <v>153.9</v>
      </c>
      <c r="AH89">
        <v>3974.2</v>
      </c>
    </row>
    <row r="90" spans="1:34" x14ac:dyDescent="0.3">
      <c r="A90" t="s">
        <v>34</v>
      </c>
      <c r="B90">
        <v>2020</v>
      </c>
      <c r="C90" t="s">
        <v>42</v>
      </c>
      <c r="D90" t="s">
        <v>42</v>
      </c>
      <c r="E90" t="s">
        <v>42</v>
      </c>
      <c r="F90" s="52">
        <v>44075</v>
      </c>
      <c r="G90" s="12">
        <v>148.4</v>
      </c>
      <c r="H90" s="12">
        <v>187.1</v>
      </c>
      <c r="I90" s="12">
        <v>152.5</v>
      </c>
      <c r="J90" s="12">
        <v>153.6</v>
      </c>
      <c r="K90" s="12">
        <v>138.19999999999999</v>
      </c>
      <c r="L90" s="12">
        <v>150.9</v>
      </c>
      <c r="M90" s="12">
        <v>186.7</v>
      </c>
      <c r="N90" s="12">
        <v>149.80000000000001</v>
      </c>
      <c r="O90" s="12">
        <v>116.4</v>
      </c>
      <c r="P90" s="12">
        <v>160.30000000000001</v>
      </c>
      <c r="Q90" s="12">
        <v>142.19999999999999</v>
      </c>
      <c r="R90" s="12">
        <v>162.9</v>
      </c>
      <c r="S90" s="12">
        <v>158</v>
      </c>
      <c r="T90" s="12">
        <v>184.4</v>
      </c>
      <c r="U90" s="12">
        <v>153.4</v>
      </c>
      <c r="V90" s="12">
        <v>144.30000000000001</v>
      </c>
      <c r="W90" s="12">
        <v>152</v>
      </c>
      <c r="X90" s="12">
        <v>156.30000000000001</v>
      </c>
      <c r="Y90" s="12">
        <v>142.9</v>
      </c>
      <c r="Z90" s="12">
        <v>148.69999999999999</v>
      </c>
      <c r="AA90" s="12">
        <v>155.6</v>
      </c>
      <c r="AB90" s="12">
        <v>139.6</v>
      </c>
      <c r="AC90" s="12">
        <v>146.6</v>
      </c>
      <c r="AD90" s="12">
        <v>157.5</v>
      </c>
      <c r="AE90" s="12">
        <v>158.4</v>
      </c>
      <c r="AF90" s="12">
        <v>150</v>
      </c>
      <c r="AG90" s="12">
        <v>154.69999999999999</v>
      </c>
      <c r="AH90">
        <v>3996.7000000000003</v>
      </c>
    </row>
    <row r="91" spans="1:34" x14ac:dyDescent="0.3">
      <c r="A91" t="s">
        <v>34</v>
      </c>
      <c r="B91">
        <v>2020</v>
      </c>
      <c r="C91" t="s">
        <v>43</v>
      </c>
      <c r="D91" t="s">
        <v>43</v>
      </c>
      <c r="E91" t="s">
        <v>43</v>
      </c>
      <c r="F91" s="52">
        <v>44105</v>
      </c>
      <c r="G91" s="12">
        <v>147.5</v>
      </c>
      <c r="H91" s="12">
        <v>188.9</v>
      </c>
      <c r="I91" s="12">
        <v>161.4</v>
      </c>
      <c r="J91" s="12">
        <v>153.6</v>
      </c>
      <c r="K91" s="12">
        <v>140.1</v>
      </c>
      <c r="L91" s="12">
        <v>151.19999999999999</v>
      </c>
      <c r="M91" s="12">
        <v>209.2</v>
      </c>
      <c r="N91" s="12">
        <v>150.9</v>
      </c>
      <c r="O91" s="12">
        <v>116.2</v>
      </c>
      <c r="P91" s="12">
        <v>161</v>
      </c>
      <c r="Q91" s="12">
        <v>144</v>
      </c>
      <c r="R91" s="12">
        <v>163.19999999999999</v>
      </c>
      <c r="S91" s="12">
        <v>161.4</v>
      </c>
      <c r="T91" s="12">
        <v>184.3</v>
      </c>
      <c r="U91" s="12">
        <v>153.69999999999999</v>
      </c>
      <c r="V91" s="12">
        <v>144.6</v>
      </c>
      <c r="W91" s="12">
        <v>152.30000000000001</v>
      </c>
      <c r="X91" s="12">
        <v>156.5</v>
      </c>
      <c r="Y91" s="12">
        <v>143.1</v>
      </c>
      <c r="Z91" s="12">
        <v>148.69999999999999</v>
      </c>
      <c r="AA91" s="12">
        <v>156.30000000000001</v>
      </c>
      <c r="AB91" s="12">
        <v>140.6</v>
      </c>
      <c r="AC91" s="12">
        <v>146.5</v>
      </c>
      <c r="AD91" s="12">
        <v>158.5</v>
      </c>
      <c r="AE91" s="12">
        <v>157</v>
      </c>
      <c r="AF91" s="12">
        <v>150.4</v>
      </c>
      <c r="AG91" s="12">
        <v>156.4</v>
      </c>
      <c r="AH91">
        <v>4041.1000000000004</v>
      </c>
    </row>
    <row r="92" spans="1:34" x14ac:dyDescent="0.3">
      <c r="A92" t="s">
        <v>34</v>
      </c>
      <c r="B92">
        <v>2020</v>
      </c>
      <c r="C92" t="s">
        <v>45</v>
      </c>
      <c r="D92" t="s">
        <v>45</v>
      </c>
      <c r="E92" t="s">
        <v>45</v>
      </c>
      <c r="F92" s="52">
        <v>44136</v>
      </c>
      <c r="G92" s="12">
        <v>146.80000000000001</v>
      </c>
      <c r="H92" s="12">
        <v>191</v>
      </c>
      <c r="I92" s="12">
        <v>173.6</v>
      </c>
      <c r="J92" s="12">
        <v>153.80000000000001</v>
      </c>
      <c r="K92" s="12">
        <v>142.69999999999999</v>
      </c>
      <c r="L92" s="12">
        <v>148.4</v>
      </c>
      <c r="M92" s="12">
        <v>230</v>
      </c>
      <c r="N92" s="12">
        <v>156.80000000000001</v>
      </c>
      <c r="O92" s="12">
        <v>115.7</v>
      </c>
      <c r="P92" s="12">
        <v>161.80000000000001</v>
      </c>
      <c r="Q92" s="12">
        <v>146.5</v>
      </c>
      <c r="R92" s="12">
        <v>163.80000000000001</v>
      </c>
      <c r="S92" s="12">
        <v>164.7</v>
      </c>
      <c r="T92" s="12">
        <v>184.8</v>
      </c>
      <c r="U92" s="12">
        <v>154.30000000000001</v>
      </c>
      <c r="V92" s="12">
        <v>144.9</v>
      </c>
      <c r="W92" s="12">
        <v>152.80000000000001</v>
      </c>
      <c r="X92" s="12">
        <v>158</v>
      </c>
      <c r="Y92" s="12">
        <v>143.6</v>
      </c>
      <c r="Z92" s="12">
        <v>149.19999999999999</v>
      </c>
      <c r="AA92" s="12">
        <v>157.19999999999999</v>
      </c>
      <c r="AB92" s="12">
        <v>140.4</v>
      </c>
      <c r="AC92" s="12">
        <v>148.4</v>
      </c>
      <c r="AD92" s="12">
        <v>158.6</v>
      </c>
      <c r="AE92" s="12">
        <v>156.9</v>
      </c>
      <c r="AF92" s="12">
        <v>150.69999999999999</v>
      </c>
      <c r="AG92" s="12">
        <v>158.4</v>
      </c>
      <c r="AH92">
        <v>4095.4</v>
      </c>
    </row>
    <row r="93" spans="1:34" x14ac:dyDescent="0.3">
      <c r="A93" t="s">
        <v>34</v>
      </c>
      <c r="B93">
        <v>2020</v>
      </c>
      <c r="C93" t="s">
        <v>46</v>
      </c>
      <c r="D93" t="s">
        <v>46</v>
      </c>
      <c r="E93" t="s">
        <v>46</v>
      </c>
      <c r="F93" s="52">
        <v>44166</v>
      </c>
      <c r="G93" s="12">
        <v>146</v>
      </c>
      <c r="H93" s="12">
        <v>191</v>
      </c>
      <c r="I93" s="12">
        <v>175.3</v>
      </c>
      <c r="J93" s="12">
        <v>154.1</v>
      </c>
      <c r="K93" s="12">
        <v>146.6</v>
      </c>
      <c r="L93" s="12">
        <v>147.69999999999999</v>
      </c>
      <c r="M93" s="12">
        <v>230.5</v>
      </c>
      <c r="N93" s="12">
        <v>160.19999999999999</v>
      </c>
      <c r="O93" s="12">
        <v>115.3</v>
      </c>
      <c r="P93" s="12">
        <v>163</v>
      </c>
      <c r="Q93" s="12">
        <v>149.19999999999999</v>
      </c>
      <c r="R93" s="12">
        <v>164.8</v>
      </c>
      <c r="S93" s="12">
        <v>165.4</v>
      </c>
      <c r="T93" s="12">
        <v>185.4</v>
      </c>
      <c r="U93" s="12">
        <v>155</v>
      </c>
      <c r="V93" s="12">
        <v>145.4</v>
      </c>
      <c r="W93" s="12">
        <v>153.6</v>
      </c>
      <c r="X93" s="12">
        <v>158.4</v>
      </c>
      <c r="Y93" s="12">
        <v>144.6</v>
      </c>
      <c r="Z93" s="12">
        <v>149.69999999999999</v>
      </c>
      <c r="AA93" s="12">
        <v>158.30000000000001</v>
      </c>
      <c r="AB93" s="12">
        <v>140.69999999999999</v>
      </c>
      <c r="AC93" s="12">
        <v>148.5</v>
      </c>
      <c r="AD93" s="12">
        <v>159.4</v>
      </c>
      <c r="AE93" s="12">
        <v>157.1</v>
      </c>
      <c r="AF93" s="12">
        <v>151.19999999999999</v>
      </c>
      <c r="AG93" s="12">
        <v>158.9</v>
      </c>
      <c r="AH93">
        <v>4116.3999999999996</v>
      </c>
    </row>
    <row r="94" spans="1:34" x14ac:dyDescent="0.3">
      <c r="A94" t="s">
        <v>34</v>
      </c>
      <c r="B94">
        <v>2021</v>
      </c>
      <c r="C94" t="s">
        <v>31</v>
      </c>
      <c r="D94" t="s">
        <v>31</v>
      </c>
      <c r="E94" t="s">
        <v>31</v>
      </c>
      <c r="F94" s="52">
        <v>44197</v>
      </c>
      <c r="G94">
        <v>144.9</v>
      </c>
      <c r="H94">
        <v>190.1</v>
      </c>
      <c r="I94">
        <v>175.3</v>
      </c>
      <c r="J94">
        <v>154.1</v>
      </c>
      <c r="K94">
        <v>150.9</v>
      </c>
      <c r="L94">
        <v>149.6</v>
      </c>
      <c r="M94">
        <v>194.2</v>
      </c>
      <c r="N94">
        <v>160.4</v>
      </c>
      <c r="O94">
        <v>114.6</v>
      </c>
      <c r="P94">
        <v>164</v>
      </c>
      <c r="Q94">
        <v>151.80000000000001</v>
      </c>
      <c r="R94">
        <v>165.6</v>
      </c>
      <c r="S94">
        <v>161</v>
      </c>
      <c r="T94">
        <v>186.5</v>
      </c>
      <c r="U94">
        <v>155.5</v>
      </c>
      <c r="V94">
        <v>146.1</v>
      </c>
      <c r="W94">
        <v>154.19999999999999</v>
      </c>
      <c r="X94">
        <v>157.69999999999999</v>
      </c>
      <c r="Y94">
        <v>147.9</v>
      </c>
      <c r="Z94">
        <v>150</v>
      </c>
      <c r="AA94">
        <v>159.30000000000001</v>
      </c>
      <c r="AB94">
        <v>141.9</v>
      </c>
      <c r="AC94">
        <v>149.6</v>
      </c>
      <c r="AD94">
        <v>159.19999999999999</v>
      </c>
      <c r="AE94">
        <v>156.80000000000001</v>
      </c>
      <c r="AF94">
        <v>151.9</v>
      </c>
      <c r="AG94">
        <v>157.30000000000001</v>
      </c>
      <c r="AH94">
        <v>4093.1</v>
      </c>
    </row>
    <row r="95" spans="1:34" x14ac:dyDescent="0.3">
      <c r="A95" t="s">
        <v>34</v>
      </c>
      <c r="B95">
        <v>2021</v>
      </c>
      <c r="C95" t="s">
        <v>35</v>
      </c>
      <c r="D95" t="s">
        <v>35</v>
      </c>
      <c r="E95" t="s">
        <v>35</v>
      </c>
      <c r="F95" s="52">
        <v>44228</v>
      </c>
      <c r="G95">
        <v>144.30000000000001</v>
      </c>
      <c r="H95">
        <v>186.5</v>
      </c>
      <c r="I95">
        <v>168.7</v>
      </c>
      <c r="J95">
        <v>154.69999999999999</v>
      </c>
      <c r="K95">
        <v>158.69999999999999</v>
      </c>
      <c r="L95">
        <v>150.69999999999999</v>
      </c>
      <c r="M95">
        <v>160</v>
      </c>
      <c r="N95">
        <v>158.80000000000001</v>
      </c>
      <c r="O95">
        <v>112.8</v>
      </c>
      <c r="P95">
        <v>164.2</v>
      </c>
      <c r="Q95">
        <v>155.5</v>
      </c>
      <c r="R95">
        <v>167.5</v>
      </c>
      <c r="S95">
        <v>156.9</v>
      </c>
      <c r="T95">
        <v>188.3</v>
      </c>
      <c r="U95">
        <v>157.19999999999999</v>
      </c>
      <c r="V95">
        <v>147.4</v>
      </c>
      <c r="W95">
        <v>155.80000000000001</v>
      </c>
      <c r="X95">
        <v>159.80000000000001</v>
      </c>
      <c r="Y95">
        <v>152.4</v>
      </c>
      <c r="Z95">
        <v>150.9</v>
      </c>
      <c r="AA95">
        <v>161.30000000000001</v>
      </c>
      <c r="AB95">
        <v>145.1</v>
      </c>
      <c r="AC95">
        <v>151.5</v>
      </c>
      <c r="AD95">
        <v>159.5</v>
      </c>
      <c r="AE95">
        <v>155.80000000000001</v>
      </c>
      <c r="AF95">
        <v>153.4</v>
      </c>
      <c r="AG95">
        <v>156.6</v>
      </c>
      <c r="AH95">
        <v>4077.7000000000012</v>
      </c>
    </row>
    <row r="96" spans="1:34" x14ac:dyDescent="0.3">
      <c r="A96" t="s">
        <v>34</v>
      </c>
      <c r="B96">
        <v>2021</v>
      </c>
      <c r="C96" t="s">
        <v>36</v>
      </c>
      <c r="D96" t="s">
        <v>36</v>
      </c>
      <c r="E96" t="s">
        <v>36</v>
      </c>
      <c r="F96" s="52">
        <v>44256</v>
      </c>
      <c r="G96">
        <v>144.1</v>
      </c>
      <c r="H96">
        <v>192.2</v>
      </c>
      <c r="I96">
        <v>163.80000000000001</v>
      </c>
      <c r="J96">
        <v>154.9</v>
      </c>
      <c r="K96">
        <v>163.9</v>
      </c>
      <c r="L96">
        <v>153.69999999999999</v>
      </c>
      <c r="M96">
        <v>149.5</v>
      </c>
      <c r="N96">
        <v>159.80000000000001</v>
      </c>
      <c r="O96">
        <v>112.6</v>
      </c>
      <c r="P96">
        <v>163.5</v>
      </c>
      <c r="Q96">
        <v>156.5</v>
      </c>
      <c r="R96">
        <v>168.2</v>
      </c>
      <c r="S96">
        <v>156.69999999999999</v>
      </c>
      <c r="T96">
        <v>188.1</v>
      </c>
      <c r="U96">
        <v>157.80000000000001</v>
      </c>
      <c r="V96">
        <v>147.9</v>
      </c>
      <c r="W96">
        <v>156.4</v>
      </c>
      <c r="X96">
        <v>159.9</v>
      </c>
      <c r="Y96">
        <v>155.5</v>
      </c>
      <c r="Z96">
        <v>151.19999999999999</v>
      </c>
      <c r="AA96">
        <v>161.69999999999999</v>
      </c>
      <c r="AB96">
        <v>146.19999999999999</v>
      </c>
      <c r="AC96">
        <v>152.6</v>
      </c>
      <c r="AD96">
        <v>160.19999999999999</v>
      </c>
      <c r="AE96">
        <v>153.80000000000001</v>
      </c>
      <c r="AF96">
        <v>153.80000000000001</v>
      </c>
      <c r="AG96">
        <v>156.80000000000001</v>
      </c>
      <c r="AH96">
        <v>4084.5</v>
      </c>
    </row>
    <row r="97" spans="1:34" x14ac:dyDescent="0.3">
      <c r="A97" t="s">
        <v>34</v>
      </c>
      <c r="B97">
        <v>2021</v>
      </c>
      <c r="C97" t="s">
        <v>37</v>
      </c>
      <c r="D97" t="s">
        <v>37</v>
      </c>
      <c r="E97" t="s">
        <v>37</v>
      </c>
      <c r="F97" s="52">
        <v>44287</v>
      </c>
      <c r="G97">
        <v>144.30000000000001</v>
      </c>
      <c r="H97">
        <v>198</v>
      </c>
      <c r="I97">
        <v>164.6</v>
      </c>
      <c r="J97">
        <v>155.4</v>
      </c>
      <c r="K97">
        <v>170.1</v>
      </c>
      <c r="L97">
        <v>164.4</v>
      </c>
      <c r="M97">
        <v>144.1</v>
      </c>
      <c r="N97">
        <v>161.69999999999999</v>
      </c>
      <c r="O97">
        <v>113.1</v>
      </c>
      <c r="P97">
        <v>163.9</v>
      </c>
      <c r="Q97">
        <v>157.6</v>
      </c>
      <c r="R97">
        <v>168.9</v>
      </c>
      <c r="S97">
        <v>158</v>
      </c>
      <c r="T97">
        <v>188.8</v>
      </c>
      <c r="U97">
        <v>158.80000000000001</v>
      </c>
      <c r="V97">
        <v>148.5</v>
      </c>
      <c r="W97">
        <v>157.30000000000001</v>
      </c>
      <c r="X97">
        <v>161.4</v>
      </c>
      <c r="Y97">
        <v>155.6</v>
      </c>
      <c r="Z97">
        <v>151.80000000000001</v>
      </c>
      <c r="AA97">
        <v>162.30000000000001</v>
      </c>
      <c r="AB97">
        <v>146.6</v>
      </c>
      <c r="AC97">
        <v>153.19999999999999</v>
      </c>
      <c r="AD97">
        <v>160.30000000000001</v>
      </c>
      <c r="AE97">
        <v>155.4</v>
      </c>
      <c r="AF97">
        <v>154.4</v>
      </c>
      <c r="AG97">
        <v>157.80000000000001</v>
      </c>
      <c r="AH97">
        <v>4118.5000000000009</v>
      </c>
    </row>
    <row r="98" spans="1:34" x14ac:dyDescent="0.3">
      <c r="A98" t="s">
        <v>34</v>
      </c>
      <c r="B98">
        <v>2021</v>
      </c>
      <c r="C98" t="s">
        <v>38</v>
      </c>
      <c r="D98" t="s">
        <v>38</v>
      </c>
      <c r="E98" t="s">
        <v>38</v>
      </c>
      <c r="F98" s="52">
        <v>44317</v>
      </c>
      <c r="G98">
        <v>146.30000000000001</v>
      </c>
      <c r="H98">
        <v>200.5</v>
      </c>
      <c r="I98">
        <v>170.3</v>
      </c>
      <c r="J98">
        <v>156.1</v>
      </c>
      <c r="K98">
        <v>178.7</v>
      </c>
      <c r="L98">
        <v>167.1</v>
      </c>
      <c r="M98">
        <v>147.9</v>
      </c>
      <c r="N98">
        <v>165.4</v>
      </c>
      <c r="O98">
        <v>114.8</v>
      </c>
      <c r="P98">
        <v>168.2</v>
      </c>
      <c r="Q98">
        <v>159.30000000000001</v>
      </c>
      <c r="R98">
        <v>170.4</v>
      </c>
      <c r="S98">
        <v>160.69999999999999</v>
      </c>
      <c r="T98">
        <v>191.9</v>
      </c>
      <c r="U98">
        <v>161.80000000000001</v>
      </c>
      <c r="V98">
        <v>152.1</v>
      </c>
      <c r="W98">
        <v>160.4</v>
      </c>
      <c r="X98">
        <v>161.6</v>
      </c>
      <c r="Y98">
        <v>159.4</v>
      </c>
      <c r="Z98">
        <v>154.69999999999999</v>
      </c>
      <c r="AA98">
        <v>165.8</v>
      </c>
      <c r="AB98">
        <v>148.9</v>
      </c>
      <c r="AC98">
        <v>155.80000000000001</v>
      </c>
      <c r="AD98">
        <v>161.19999999999999</v>
      </c>
      <c r="AE98">
        <v>158.6</v>
      </c>
      <c r="AF98">
        <v>156.80000000000001</v>
      </c>
      <c r="AG98">
        <v>160.4</v>
      </c>
      <c r="AH98">
        <v>4194.7000000000007</v>
      </c>
    </row>
    <row r="99" spans="1:34" x14ac:dyDescent="0.3">
      <c r="A99" t="s">
        <v>34</v>
      </c>
      <c r="B99">
        <v>2021</v>
      </c>
      <c r="C99" t="s">
        <v>39</v>
      </c>
      <c r="D99" t="s">
        <v>39</v>
      </c>
      <c r="E99" t="s">
        <v>39</v>
      </c>
      <c r="F99" s="52">
        <v>44348</v>
      </c>
      <c r="G99">
        <v>146.69999999999999</v>
      </c>
      <c r="H99">
        <v>202</v>
      </c>
      <c r="I99">
        <v>180.7</v>
      </c>
      <c r="J99">
        <v>156.19999999999999</v>
      </c>
      <c r="K99">
        <v>183.7</v>
      </c>
      <c r="L99">
        <v>164.6</v>
      </c>
      <c r="M99">
        <v>155.4</v>
      </c>
      <c r="N99">
        <v>166</v>
      </c>
      <c r="O99">
        <v>115.1</v>
      </c>
      <c r="P99">
        <v>168.5</v>
      </c>
      <c r="Q99">
        <v>160</v>
      </c>
      <c r="R99">
        <v>172.4</v>
      </c>
      <c r="S99">
        <v>162.6</v>
      </c>
      <c r="T99">
        <v>190.8</v>
      </c>
      <c r="U99">
        <v>162.19999999999999</v>
      </c>
      <c r="V99">
        <v>151.80000000000001</v>
      </c>
      <c r="W99">
        <v>160.69999999999999</v>
      </c>
      <c r="X99">
        <v>160.5</v>
      </c>
      <c r="Y99">
        <v>159.80000000000001</v>
      </c>
      <c r="Z99">
        <v>154.80000000000001</v>
      </c>
      <c r="AA99">
        <v>166.3</v>
      </c>
      <c r="AB99">
        <v>150.69999999999999</v>
      </c>
      <c r="AC99">
        <v>154.9</v>
      </c>
      <c r="AD99">
        <v>161.69999999999999</v>
      </c>
      <c r="AE99">
        <v>158.80000000000001</v>
      </c>
      <c r="AF99">
        <v>157.6</v>
      </c>
      <c r="AG99">
        <v>161.30000000000001</v>
      </c>
      <c r="AH99">
        <v>4224.5000000000009</v>
      </c>
    </row>
    <row r="100" spans="1:34" x14ac:dyDescent="0.3">
      <c r="A100" t="s">
        <v>34</v>
      </c>
      <c r="B100">
        <v>2021</v>
      </c>
      <c r="C100" t="s">
        <v>40</v>
      </c>
      <c r="D100" t="s">
        <v>40</v>
      </c>
      <c r="E100" t="s">
        <v>40</v>
      </c>
      <c r="F100" s="52">
        <v>44378</v>
      </c>
      <c r="G100">
        <v>146.4</v>
      </c>
      <c r="H100">
        <v>206.8</v>
      </c>
      <c r="I100">
        <v>182.2</v>
      </c>
      <c r="J100">
        <v>157.5</v>
      </c>
      <c r="K100">
        <v>182.1</v>
      </c>
      <c r="L100">
        <v>163.9</v>
      </c>
      <c r="M100">
        <v>164.2</v>
      </c>
      <c r="N100">
        <v>164</v>
      </c>
      <c r="O100">
        <v>114.5</v>
      </c>
      <c r="P100">
        <v>168.3</v>
      </c>
      <c r="Q100">
        <v>160.9</v>
      </c>
      <c r="R100">
        <v>172.2</v>
      </c>
      <c r="S100">
        <v>164</v>
      </c>
      <c r="T100">
        <v>191.2</v>
      </c>
      <c r="U100">
        <v>162.80000000000001</v>
      </c>
      <c r="V100">
        <v>153.1</v>
      </c>
      <c r="W100">
        <v>161.4</v>
      </c>
      <c r="X100">
        <v>161.5</v>
      </c>
      <c r="Y100">
        <v>160.69999999999999</v>
      </c>
      <c r="Z100">
        <v>155.80000000000001</v>
      </c>
      <c r="AA100">
        <v>167</v>
      </c>
      <c r="AB100">
        <v>153.1</v>
      </c>
      <c r="AC100">
        <v>155.30000000000001</v>
      </c>
      <c r="AD100">
        <v>163.19999999999999</v>
      </c>
      <c r="AE100">
        <v>160.1</v>
      </c>
      <c r="AF100">
        <v>159</v>
      </c>
      <c r="AG100">
        <v>162.5</v>
      </c>
      <c r="AH100">
        <v>4251.2</v>
      </c>
    </row>
    <row r="101" spans="1:34" x14ac:dyDescent="0.3">
      <c r="A101" t="s">
        <v>34</v>
      </c>
      <c r="B101">
        <v>2021</v>
      </c>
      <c r="C101" t="s">
        <v>41</v>
      </c>
      <c r="D101" t="s">
        <v>41</v>
      </c>
      <c r="E101" t="s">
        <v>41</v>
      </c>
      <c r="F101" s="52">
        <v>44409</v>
      </c>
      <c r="G101">
        <v>146.6</v>
      </c>
      <c r="H101">
        <v>204</v>
      </c>
      <c r="I101">
        <v>172.8</v>
      </c>
      <c r="J101">
        <v>158.4</v>
      </c>
      <c r="K101">
        <v>188</v>
      </c>
      <c r="L101">
        <v>156.80000000000001</v>
      </c>
      <c r="M101">
        <v>162.19999999999999</v>
      </c>
      <c r="N101">
        <v>164.1</v>
      </c>
      <c r="O101">
        <v>119.7</v>
      </c>
      <c r="P101">
        <v>168.8</v>
      </c>
      <c r="Q101">
        <v>162.69999999999999</v>
      </c>
      <c r="R101">
        <v>173.9</v>
      </c>
      <c r="S101">
        <v>164</v>
      </c>
      <c r="T101">
        <v>192.1</v>
      </c>
      <c r="U101">
        <v>164.5</v>
      </c>
      <c r="V101">
        <v>155.30000000000001</v>
      </c>
      <c r="W101">
        <v>163.19999999999999</v>
      </c>
      <c r="X101">
        <v>162.1</v>
      </c>
      <c r="Y101">
        <v>162.6</v>
      </c>
      <c r="Z101">
        <v>157.5</v>
      </c>
      <c r="AA101">
        <v>168.4</v>
      </c>
      <c r="AB101">
        <v>154</v>
      </c>
      <c r="AC101">
        <v>157.6</v>
      </c>
      <c r="AD101">
        <v>163.80000000000001</v>
      </c>
      <c r="AE101">
        <v>160</v>
      </c>
      <c r="AF101">
        <v>160</v>
      </c>
      <c r="AG101">
        <v>163.19999999999999</v>
      </c>
      <c r="AH101">
        <v>4263.1000000000004</v>
      </c>
    </row>
    <row r="102" spans="1:34" x14ac:dyDescent="0.3">
      <c r="A102" t="s">
        <v>34</v>
      </c>
      <c r="B102">
        <v>2021</v>
      </c>
      <c r="C102" t="s">
        <v>42</v>
      </c>
      <c r="D102" t="s">
        <v>42</v>
      </c>
      <c r="E102" t="s">
        <v>42</v>
      </c>
      <c r="F102" s="52">
        <v>44440</v>
      </c>
      <c r="G102">
        <v>146.6</v>
      </c>
      <c r="H102">
        <v>204</v>
      </c>
      <c r="I102">
        <v>172.8</v>
      </c>
      <c r="J102">
        <v>158.4</v>
      </c>
      <c r="K102">
        <v>188</v>
      </c>
      <c r="L102">
        <v>156.69999999999999</v>
      </c>
      <c r="M102">
        <v>162.30000000000001</v>
      </c>
      <c r="N102">
        <v>164.1</v>
      </c>
      <c r="O102">
        <v>119.7</v>
      </c>
      <c r="P102">
        <v>168.8</v>
      </c>
      <c r="Q102">
        <v>162.69999999999999</v>
      </c>
      <c r="R102">
        <v>173.9</v>
      </c>
      <c r="S102">
        <v>164</v>
      </c>
      <c r="T102">
        <v>192.1</v>
      </c>
      <c r="U102">
        <v>164.6</v>
      </c>
      <c r="V102">
        <v>155.30000000000001</v>
      </c>
      <c r="W102">
        <v>163.30000000000001</v>
      </c>
      <c r="X102">
        <v>162.1</v>
      </c>
      <c r="Y102">
        <v>162.6</v>
      </c>
      <c r="Z102">
        <v>157.5</v>
      </c>
      <c r="AA102">
        <v>168.4</v>
      </c>
      <c r="AB102">
        <v>154</v>
      </c>
      <c r="AC102">
        <v>157.69999999999999</v>
      </c>
      <c r="AD102">
        <v>163.69999999999999</v>
      </c>
      <c r="AE102">
        <v>160</v>
      </c>
      <c r="AF102">
        <v>160</v>
      </c>
      <c r="AG102">
        <v>163.19999999999999</v>
      </c>
      <c r="AH102">
        <v>4263.2999999999993</v>
      </c>
    </row>
    <row r="103" spans="1:34" x14ac:dyDescent="0.3">
      <c r="A103" t="s">
        <v>34</v>
      </c>
      <c r="B103">
        <v>2021</v>
      </c>
      <c r="C103" t="s">
        <v>43</v>
      </c>
      <c r="D103" t="s">
        <v>43</v>
      </c>
      <c r="E103" t="s">
        <v>43</v>
      </c>
      <c r="F103" s="52">
        <v>44470</v>
      </c>
      <c r="G103">
        <v>147.4</v>
      </c>
      <c r="H103">
        <v>204.6</v>
      </c>
      <c r="I103">
        <v>171.2</v>
      </c>
      <c r="J103">
        <v>158.69999999999999</v>
      </c>
      <c r="K103">
        <v>190.6</v>
      </c>
      <c r="L103">
        <v>155.69999999999999</v>
      </c>
      <c r="M103">
        <v>185.3</v>
      </c>
      <c r="N103">
        <v>165.2</v>
      </c>
      <c r="O103">
        <v>121.9</v>
      </c>
      <c r="P103">
        <v>169.3</v>
      </c>
      <c r="Q103">
        <v>163.19999999999999</v>
      </c>
      <c r="R103">
        <v>174.7</v>
      </c>
      <c r="S103">
        <v>167.7</v>
      </c>
      <c r="T103">
        <v>192.7</v>
      </c>
      <c r="U103">
        <v>165.7</v>
      </c>
      <c r="V103">
        <v>156.30000000000001</v>
      </c>
      <c r="W103">
        <v>164.3</v>
      </c>
      <c r="X103">
        <v>163.6</v>
      </c>
      <c r="Y103">
        <v>164.2</v>
      </c>
      <c r="Z103">
        <v>158.4</v>
      </c>
      <c r="AA103">
        <v>169.1</v>
      </c>
      <c r="AB103">
        <v>155.69999999999999</v>
      </c>
      <c r="AC103">
        <v>158.6</v>
      </c>
      <c r="AD103">
        <v>163.9</v>
      </c>
      <c r="AE103">
        <v>160.80000000000001</v>
      </c>
      <c r="AF103">
        <v>161</v>
      </c>
      <c r="AG103">
        <v>165.5</v>
      </c>
      <c r="AH103">
        <v>4309.7999999999993</v>
      </c>
    </row>
    <row r="104" spans="1:34" x14ac:dyDescent="0.3">
      <c r="A104" t="s">
        <v>34</v>
      </c>
      <c r="B104">
        <v>2021</v>
      </c>
      <c r="C104" t="s">
        <v>45</v>
      </c>
      <c r="D104" t="s">
        <v>45</v>
      </c>
      <c r="E104" t="s">
        <v>45</v>
      </c>
      <c r="F104" s="52">
        <v>44501</v>
      </c>
      <c r="G104">
        <v>148.19999999999999</v>
      </c>
      <c r="H104">
        <v>201.6</v>
      </c>
      <c r="I104">
        <v>173</v>
      </c>
      <c r="J104">
        <v>159.30000000000001</v>
      </c>
      <c r="K104">
        <v>190.1</v>
      </c>
      <c r="L104">
        <v>156.5</v>
      </c>
      <c r="M104">
        <v>199.2</v>
      </c>
      <c r="N104">
        <v>165.3</v>
      </c>
      <c r="O104">
        <v>122.4</v>
      </c>
      <c r="P104">
        <v>169.6</v>
      </c>
      <c r="Q104">
        <v>163.69999999999999</v>
      </c>
      <c r="R104">
        <v>175.5</v>
      </c>
      <c r="S104">
        <v>169.7</v>
      </c>
      <c r="T104">
        <v>192.9</v>
      </c>
      <c r="U104">
        <v>167.2</v>
      </c>
      <c r="V104">
        <v>157.4</v>
      </c>
      <c r="W104">
        <v>165.8</v>
      </c>
      <c r="X104">
        <v>164.2</v>
      </c>
      <c r="Y104">
        <v>163.9</v>
      </c>
      <c r="Z104">
        <v>159.30000000000001</v>
      </c>
      <c r="AA104">
        <v>169.9</v>
      </c>
      <c r="AB104">
        <v>154.80000000000001</v>
      </c>
      <c r="AC104">
        <v>159.80000000000001</v>
      </c>
      <c r="AD104">
        <v>164.3</v>
      </c>
      <c r="AE104">
        <v>162.19999999999999</v>
      </c>
      <c r="AF104">
        <v>161.4</v>
      </c>
      <c r="AG104">
        <v>166.7</v>
      </c>
      <c r="AH104">
        <v>4337.2000000000007</v>
      </c>
    </row>
    <row r="105" spans="1:34" x14ac:dyDescent="0.3">
      <c r="A105" t="s">
        <v>34</v>
      </c>
      <c r="B105">
        <v>2021</v>
      </c>
      <c r="C105" t="s">
        <v>46</v>
      </c>
      <c r="D105" t="s">
        <v>46</v>
      </c>
      <c r="E105" t="s">
        <v>46</v>
      </c>
      <c r="F105" s="52">
        <v>44531</v>
      </c>
      <c r="G105">
        <v>148.69999999999999</v>
      </c>
      <c r="H105">
        <v>198.8</v>
      </c>
      <c r="I105">
        <v>177.9</v>
      </c>
      <c r="J105">
        <v>159.9</v>
      </c>
      <c r="K105">
        <v>187.6</v>
      </c>
      <c r="L105">
        <v>154.9</v>
      </c>
      <c r="M105">
        <v>188.3</v>
      </c>
      <c r="N105">
        <v>164.4</v>
      </c>
      <c r="O105">
        <v>121</v>
      </c>
      <c r="P105">
        <v>170.5</v>
      </c>
      <c r="Q105">
        <v>164.2</v>
      </c>
      <c r="R105">
        <v>176.5</v>
      </c>
      <c r="S105">
        <v>168.2</v>
      </c>
      <c r="T105">
        <v>192.4</v>
      </c>
      <c r="U105">
        <v>168.5</v>
      </c>
      <c r="V105">
        <v>158.69999999999999</v>
      </c>
      <c r="W105">
        <v>167</v>
      </c>
      <c r="X105">
        <v>163.4</v>
      </c>
      <c r="Y105">
        <v>164.1</v>
      </c>
      <c r="Z105">
        <v>160.19999999999999</v>
      </c>
      <c r="AA105">
        <v>170.6</v>
      </c>
      <c r="AB105">
        <v>155.69999999999999</v>
      </c>
      <c r="AC105">
        <v>160.6</v>
      </c>
      <c r="AD105">
        <v>164.4</v>
      </c>
      <c r="AE105">
        <v>162.6</v>
      </c>
      <c r="AF105">
        <v>162</v>
      </c>
      <c r="AG105">
        <v>166.2</v>
      </c>
      <c r="AH105">
        <v>4331.0999999999995</v>
      </c>
    </row>
    <row r="106" spans="1:34" x14ac:dyDescent="0.3">
      <c r="A106" t="s">
        <v>34</v>
      </c>
      <c r="B106">
        <v>2022</v>
      </c>
      <c r="C106" t="s">
        <v>31</v>
      </c>
      <c r="D106" t="s">
        <v>31</v>
      </c>
      <c r="E106" t="s">
        <v>31</v>
      </c>
      <c r="F106" s="52">
        <v>44562</v>
      </c>
      <c r="G106">
        <v>149.5</v>
      </c>
      <c r="H106">
        <v>198.7</v>
      </c>
      <c r="I106">
        <v>178.8</v>
      </c>
      <c r="J106">
        <v>160.5</v>
      </c>
      <c r="K106">
        <v>184.7</v>
      </c>
      <c r="L106">
        <v>153.69999999999999</v>
      </c>
      <c r="M106">
        <v>174.3</v>
      </c>
      <c r="N106">
        <v>163.9</v>
      </c>
      <c r="O106">
        <v>120</v>
      </c>
      <c r="P106">
        <v>172.1</v>
      </c>
      <c r="Q106">
        <v>164.3</v>
      </c>
      <c r="R106">
        <v>177.3</v>
      </c>
      <c r="S106">
        <v>166.4</v>
      </c>
      <c r="T106">
        <v>192.2</v>
      </c>
      <c r="U106">
        <v>169.9</v>
      </c>
      <c r="V106">
        <v>160.69999999999999</v>
      </c>
      <c r="W106">
        <v>168.5</v>
      </c>
      <c r="X106">
        <v>164.5</v>
      </c>
      <c r="Y106">
        <v>164.2</v>
      </c>
      <c r="Z106">
        <v>161.1</v>
      </c>
      <c r="AA106">
        <v>171.4</v>
      </c>
      <c r="AB106">
        <v>156.5</v>
      </c>
      <c r="AC106">
        <v>161.19999999999999</v>
      </c>
      <c r="AD106">
        <v>164.7</v>
      </c>
      <c r="AE106">
        <v>163</v>
      </c>
      <c r="AF106">
        <v>162.69999999999999</v>
      </c>
      <c r="AG106">
        <v>165.7</v>
      </c>
      <c r="AH106">
        <v>4324.7999999999984</v>
      </c>
    </row>
    <row r="107" spans="1:34" x14ac:dyDescent="0.3">
      <c r="A107" t="s">
        <v>34</v>
      </c>
      <c r="B107">
        <v>2022</v>
      </c>
      <c r="C107" t="s">
        <v>35</v>
      </c>
      <c r="D107" t="s">
        <v>35</v>
      </c>
      <c r="E107" t="s">
        <v>35</v>
      </c>
      <c r="F107" s="52">
        <v>44593</v>
      </c>
      <c r="G107">
        <v>150</v>
      </c>
      <c r="H107">
        <v>200.6</v>
      </c>
      <c r="I107">
        <v>175.8</v>
      </c>
      <c r="J107">
        <v>160.69999999999999</v>
      </c>
      <c r="K107">
        <v>184.9</v>
      </c>
      <c r="L107">
        <v>153.69999999999999</v>
      </c>
      <c r="M107">
        <v>169.7</v>
      </c>
      <c r="N107">
        <v>163.69999999999999</v>
      </c>
      <c r="O107">
        <v>118.9</v>
      </c>
      <c r="P107">
        <v>174.3</v>
      </c>
      <c r="Q107">
        <v>164.7</v>
      </c>
      <c r="R107">
        <v>178</v>
      </c>
      <c r="S107">
        <v>166.2</v>
      </c>
      <c r="T107">
        <v>192.8</v>
      </c>
      <c r="U107">
        <v>170.8</v>
      </c>
      <c r="V107">
        <v>162.4</v>
      </c>
      <c r="W107">
        <v>169.6</v>
      </c>
      <c r="X107">
        <v>165.5</v>
      </c>
      <c r="Y107">
        <v>165.7</v>
      </c>
      <c r="Z107">
        <v>161.80000000000001</v>
      </c>
      <c r="AA107">
        <v>172.2</v>
      </c>
      <c r="AB107">
        <v>156.9</v>
      </c>
      <c r="AC107">
        <v>162.1</v>
      </c>
      <c r="AD107">
        <v>165.4</v>
      </c>
      <c r="AE107">
        <v>164.4</v>
      </c>
      <c r="AF107">
        <v>163.5</v>
      </c>
      <c r="AG107">
        <v>166.1</v>
      </c>
      <c r="AH107">
        <v>4334.3</v>
      </c>
    </row>
    <row r="108" spans="1:34" x14ac:dyDescent="0.3">
      <c r="A108" t="s">
        <v>34</v>
      </c>
      <c r="B108">
        <v>2022</v>
      </c>
      <c r="C108" t="s">
        <v>36</v>
      </c>
      <c r="D108" t="s">
        <v>36</v>
      </c>
      <c r="E108" t="s">
        <v>36</v>
      </c>
      <c r="F108" s="52">
        <v>44621</v>
      </c>
      <c r="G108">
        <v>151.30000000000001</v>
      </c>
      <c r="H108">
        <v>210.7</v>
      </c>
      <c r="I108">
        <v>167.8</v>
      </c>
      <c r="J108">
        <v>162.19999999999999</v>
      </c>
      <c r="K108">
        <v>194.6</v>
      </c>
      <c r="L108">
        <v>157.6</v>
      </c>
      <c r="M108">
        <v>166.9</v>
      </c>
      <c r="N108">
        <v>163.9</v>
      </c>
      <c r="O108">
        <v>118.8</v>
      </c>
      <c r="P108">
        <v>177.4</v>
      </c>
      <c r="Q108">
        <v>165.3</v>
      </c>
      <c r="R108">
        <v>179.3</v>
      </c>
      <c r="S108">
        <v>168.4</v>
      </c>
      <c r="T108">
        <v>193.7</v>
      </c>
      <c r="U108">
        <v>172.1</v>
      </c>
      <c r="V108">
        <v>164.6</v>
      </c>
      <c r="W108">
        <v>171.1</v>
      </c>
      <c r="X108">
        <v>165.3</v>
      </c>
      <c r="Y108">
        <v>167.2</v>
      </c>
      <c r="Z108">
        <v>162.80000000000001</v>
      </c>
      <c r="AA108">
        <v>173</v>
      </c>
      <c r="AB108">
        <v>157.9</v>
      </c>
      <c r="AC108">
        <v>163.30000000000001</v>
      </c>
      <c r="AD108">
        <v>166</v>
      </c>
      <c r="AE108">
        <v>167.2</v>
      </c>
      <c r="AF108">
        <v>164.6</v>
      </c>
      <c r="AG108">
        <v>167.7</v>
      </c>
      <c r="AH108">
        <v>4373.0000000000009</v>
      </c>
    </row>
    <row r="109" spans="1:34" x14ac:dyDescent="0.3">
      <c r="A109" t="s">
        <v>34</v>
      </c>
      <c r="B109">
        <v>2022</v>
      </c>
      <c r="C109" t="s">
        <v>37</v>
      </c>
      <c r="D109" t="s">
        <v>37</v>
      </c>
      <c r="E109" t="s">
        <v>37</v>
      </c>
      <c r="F109" s="52">
        <v>44652</v>
      </c>
      <c r="G109">
        <v>152.9</v>
      </c>
      <c r="H109">
        <v>211.8</v>
      </c>
      <c r="I109">
        <v>164.5</v>
      </c>
      <c r="J109">
        <v>163.9</v>
      </c>
      <c r="K109">
        <v>199.5</v>
      </c>
      <c r="L109">
        <v>172.6</v>
      </c>
      <c r="M109">
        <v>166.2</v>
      </c>
      <c r="N109">
        <v>164.7</v>
      </c>
      <c r="O109">
        <v>119</v>
      </c>
      <c r="P109">
        <v>181.3</v>
      </c>
      <c r="Q109">
        <v>166.2</v>
      </c>
      <c r="R109">
        <v>180.9</v>
      </c>
      <c r="S109">
        <v>170.8</v>
      </c>
      <c r="T109">
        <v>193.9</v>
      </c>
      <c r="U109">
        <v>173.9</v>
      </c>
      <c r="V109">
        <v>166.5</v>
      </c>
      <c r="W109">
        <v>172.8</v>
      </c>
      <c r="X109">
        <v>167</v>
      </c>
      <c r="Y109">
        <v>172.2</v>
      </c>
      <c r="Z109">
        <v>164</v>
      </c>
      <c r="AA109">
        <v>174</v>
      </c>
      <c r="AB109">
        <v>162.6</v>
      </c>
      <c r="AC109">
        <v>164.4</v>
      </c>
      <c r="AD109">
        <v>166.9</v>
      </c>
      <c r="AE109">
        <v>168.8</v>
      </c>
      <c r="AF109">
        <v>166.8</v>
      </c>
      <c r="AG109">
        <v>170.1</v>
      </c>
      <c r="AH109">
        <v>4428.1000000000004</v>
      </c>
    </row>
    <row r="110" spans="1:34" x14ac:dyDescent="0.3">
      <c r="A110" t="s">
        <v>34</v>
      </c>
      <c r="B110">
        <v>2022</v>
      </c>
      <c r="C110" t="s">
        <v>38</v>
      </c>
      <c r="D110" t="s">
        <v>38</v>
      </c>
      <c r="E110" t="s">
        <v>38</v>
      </c>
      <c r="F110" s="52">
        <v>44682</v>
      </c>
      <c r="G110">
        <v>154.1</v>
      </c>
      <c r="H110">
        <v>217</v>
      </c>
      <c r="I110">
        <v>162.4</v>
      </c>
      <c r="J110">
        <v>164.9</v>
      </c>
      <c r="K110">
        <v>202.4</v>
      </c>
      <c r="L110">
        <v>171</v>
      </c>
      <c r="M110">
        <v>174.9</v>
      </c>
      <c r="N110">
        <v>164.7</v>
      </c>
      <c r="O110">
        <v>119.7</v>
      </c>
      <c r="P110">
        <v>184.9</v>
      </c>
      <c r="Q110">
        <v>167.1</v>
      </c>
      <c r="R110">
        <v>182.5</v>
      </c>
      <c r="S110">
        <v>173.3</v>
      </c>
      <c r="T110">
        <v>194.1</v>
      </c>
      <c r="U110">
        <v>175.6</v>
      </c>
      <c r="V110">
        <v>168.4</v>
      </c>
      <c r="W110">
        <v>174.6</v>
      </c>
      <c r="X110">
        <v>167.5</v>
      </c>
      <c r="Y110">
        <v>174.6</v>
      </c>
      <c r="Z110">
        <v>165.2</v>
      </c>
      <c r="AA110">
        <v>174.8</v>
      </c>
      <c r="AB110">
        <v>163</v>
      </c>
      <c r="AC110">
        <v>165.1</v>
      </c>
      <c r="AD110">
        <v>167.9</v>
      </c>
      <c r="AE110">
        <v>168.4</v>
      </c>
      <c r="AF110">
        <v>167.5</v>
      </c>
      <c r="AG110">
        <v>171.7</v>
      </c>
      <c r="AH110">
        <v>4465.5999999999995</v>
      </c>
    </row>
    <row r="111" spans="1:34" x14ac:dyDescent="0.3">
      <c r="A111" t="s">
        <v>34</v>
      </c>
      <c r="B111">
        <v>2022</v>
      </c>
      <c r="C111" t="s">
        <v>39</v>
      </c>
      <c r="D111" t="s">
        <v>39</v>
      </c>
      <c r="E111" t="s">
        <v>39</v>
      </c>
      <c r="F111" s="52">
        <v>44713</v>
      </c>
      <c r="G111">
        <v>155</v>
      </c>
      <c r="H111">
        <v>219.4</v>
      </c>
      <c r="I111">
        <v>170.8</v>
      </c>
      <c r="J111">
        <v>165.8</v>
      </c>
      <c r="K111">
        <v>200.9</v>
      </c>
      <c r="L111">
        <v>169.7</v>
      </c>
      <c r="M111">
        <v>182.3</v>
      </c>
      <c r="N111">
        <v>164.3</v>
      </c>
      <c r="O111">
        <v>119.9</v>
      </c>
      <c r="P111">
        <v>187.1</v>
      </c>
      <c r="Q111">
        <v>167.9</v>
      </c>
      <c r="R111">
        <v>183.9</v>
      </c>
      <c r="S111">
        <v>174.9</v>
      </c>
      <c r="T111">
        <v>194.3</v>
      </c>
      <c r="U111">
        <v>177.1</v>
      </c>
      <c r="V111">
        <v>169.9</v>
      </c>
      <c r="W111">
        <v>176</v>
      </c>
      <c r="X111">
        <v>166.8</v>
      </c>
      <c r="Y111">
        <v>176</v>
      </c>
      <c r="Z111">
        <v>166.4</v>
      </c>
      <c r="AA111">
        <v>175.4</v>
      </c>
      <c r="AB111">
        <v>161.1</v>
      </c>
      <c r="AC111">
        <v>165.8</v>
      </c>
      <c r="AD111">
        <v>169</v>
      </c>
      <c r="AE111">
        <v>169.4</v>
      </c>
      <c r="AF111">
        <v>167.5</v>
      </c>
      <c r="AG111">
        <v>172.6</v>
      </c>
      <c r="AH111">
        <v>4496.6000000000004</v>
      </c>
    </row>
    <row r="112" spans="1:34" x14ac:dyDescent="0.3">
      <c r="A112" t="s">
        <v>34</v>
      </c>
      <c r="B112">
        <v>2022</v>
      </c>
      <c r="C112" t="s">
        <v>40</v>
      </c>
      <c r="D112" t="s">
        <v>40</v>
      </c>
      <c r="E112" t="s">
        <v>40</v>
      </c>
      <c r="F112" s="52">
        <v>44743</v>
      </c>
      <c r="G112">
        <v>156.5</v>
      </c>
      <c r="H112">
        <v>213</v>
      </c>
      <c r="I112">
        <v>175.2</v>
      </c>
      <c r="J112">
        <v>166.6</v>
      </c>
      <c r="K112">
        <v>195.8</v>
      </c>
      <c r="L112">
        <v>174.2</v>
      </c>
      <c r="M112">
        <v>182.1</v>
      </c>
      <c r="N112">
        <v>164.3</v>
      </c>
      <c r="O112">
        <v>120</v>
      </c>
      <c r="P112">
        <v>190</v>
      </c>
      <c r="Q112">
        <v>168.4</v>
      </c>
      <c r="R112">
        <v>185.2</v>
      </c>
      <c r="S112">
        <v>175</v>
      </c>
      <c r="T112">
        <v>194.6</v>
      </c>
      <c r="U112">
        <v>178.3</v>
      </c>
      <c r="V112">
        <v>171.3</v>
      </c>
      <c r="W112">
        <v>177.3</v>
      </c>
      <c r="X112">
        <v>167.8</v>
      </c>
      <c r="Y112">
        <v>179.6</v>
      </c>
      <c r="Z112">
        <v>167.4</v>
      </c>
      <c r="AA112">
        <v>176.1</v>
      </c>
      <c r="AB112">
        <v>161.6</v>
      </c>
      <c r="AC112">
        <v>166.3</v>
      </c>
      <c r="AD112">
        <v>171.4</v>
      </c>
      <c r="AE112">
        <v>169.7</v>
      </c>
      <c r="AF112">
        <v>168.4</v>
      </c>
      <c r="AG112">
        <v>173.4</v>
      </c>
      <c r="AH112">
        <v>4516.1000000000004</v>
      </c>
    </row>
    <row r="113" spans="1:34" x14ac:dyDescent="0.3">
      <c r="A113" t="s">
        <v>34</v>
      </c>
      <c r="B113">
        <v>2022</v>
      </c>
      <c r="C113" t="s">
        <v>41</v>
      </c>
      <c r="D113" t="s">
        <v>41</v>
      </c>
      <c r="E113" t="s">
        <v>41</v>
      </c>
      <c r="F113" s="52">
        <v>44774</v>
      </c>
      <c r="G113">
        <v>160.30000000000001</v>
      </c>
      <c r="H113">
        <v>206.5</v>
      </c>
      <c r="I113">
        <v>169.2</v>
      </c>
      <c r="J113">
        <v>168.1</v>
      </c>
      <c r="K113">
        <v>192.4</v>
      </c>
      <c r="L113">
        <v>172.9</v>
      </c>
      <c r="M113">
        <v>186.7</v>
      </c>
      <c r="N113">
        <v>167.2</v>
      </c>
      <c r="O113">
        <v>120.9</v>
      </c>
      <c r="P113">
        <v>193.6</v>
      </c>
      <c r="Q113">
        <v>168.8</v>
      </c>
      <c r="R113">
        <v>186.3</v>
      </c>
      <c r="S113">
        <v>176.3</v>
      </c>
      <c r="T113">
        <v>195</v>
      </c>
      <c r="U113">
        <v>179.5</v>
      </c>
      <c r="V113">
        <v>172.7</v>
      </c>
      <c r="W113">
        <v>178.5</v>
      </c>
      <c r="X113">
        <v>169</v>
      </c>
      <c r="Y113">
        <v>178.8</v>
      </c>
      <c r="Z113">
        <v>168.5</v>
      </c>
      <c r="AA113">
        <v>176.8</v>
      </c>
      <c r="AB113">
        <v>161.9</v>
      </c>
      <c r="AC113">
        <v>166.9</v>
      </c>
      <c r="AD113">
        <v>172.3</v>
      </c>
      <c r="AE113">
        <v>171.2</v>
      </c>
      <c r="AF113">
        <v>169.1</v>
      </c>
      <c r="AG113">
        <v>174.3</v>
      </c>
      <c r="AH113">
        <v>4529.4000000000005</v>
      </c>
    </row>
    <row r="114" spans="1:34" x14ac:dyDescent="0.3">
      <c r="A114" t="s">
        <v>34</v>
      </c>
      <c r="B114">
        <v>2022</v>
      </c>
      <c r="C114" t="s">
        <v>42</v>
      </c>
      <c r="D114" t="s">
        <v>42</v>
      </c>
      <c r="E114" t="s">
        <v>42</v>
      </c>
      <c r="F114" s="52">
        <v>44805</v>
      </c>
      <c r="G114">
        <v>163.5</v>
      </c>
      <c r="H114">
        <v>209.2</v>
      </c>
      <c r="I114">
        <v>169.7</v>
      </c>
      <c r="J114">
        <v>169.7</v>
      </c>
      <c r="K114">
        <v>188.7</v>
      </c>
      <c r="L114">
        <v>165.7</v>
      </c>
      <c r="M114">
        <v>191.8</v>
      </c>
      <c r="N114">
        <v>169.1</v>
      </c>
      <c r="O114">
        <v>121.6</v>
      </c>
      <c r="P114">
        <v>197.3</v>
      </c>
      <c r="Q114">
        <v>169.4</v>
      </c>
      <c r="R114">
        <v>187.4</v>
      </c>
      <c r="S114">
        <v>177.8</v>
      </c>
      <c r="T114">
        <v>195.9</v>
      </c>
      <c r="U114">
        <v>180.9</v>
      </c>
      <c r="V114">
        <v>174.3</v>
      </c>
      <c r="W114">
        <v>179.9</v>
      </c>
      <c r="X114">
        <v>169.5</v>
      </c>
      <c r="Y114">
        <v>179.5</v>
      </c>
      <c r="Z114">
        <v>169.5</v>
      </c>
      <c r="AA114">
        <v>177.8</v>
      </c>
      <c r="AB114">
        <v>162.30000000000001</v>
      </c>
      <c r="AC114">
        <v>167.6</v>
      </c>
      <c r="AD114">
        <v>173.1</v>
      </c>
      <c r="AE114">
        <v>170.9</v>
      </c>
      <c r="AF114">
        <v>169.7</v>
      </c>
      <c r="AG114">
        <v>175.3</v>
      </c>
      <c r="AH114">
        <v>4551.8</v>
      </c>
    </row>
    <row r="115" spans="1:34" x14ac:dyDescent="0.3">
      <c r="A115" t="s">
        <v>34</v>
      </c>
      <c r="B115">
        <v>2022</v>
      </c>
      <c r="C115" t="s">
        <v>43</v>
      </c>
      <c r="D115" t="s">
        <v>43</v>
      </c>
      <c r="E115" t="s">
        <v>43</v>
      </c>
      <c r="F115" s="52">
        <v>44835</v>
      </c>
      <c r="G115">
        <v>165.2</v>
      </c>
      <c r="H115">
        <v>210.9</v>
      </c>
      <c r="I115">
        <v>170.9</v>
      </c>
      <c r="J115">
        <v>170.9</v>
      </c>
      <c r="K115">
        <v>186.5</v>
      </c>
      <c r="L115">
        <v>163.80000000000001</v>
      </c>
      <c r="M115">
        <v>199.7</v>
      </c>
      <c r="N115">
        <v>169.8</v>
      </c>
      <c r="O115">
        <v>121.9</v>
      </c>
      <c r="P115">
        <v>199.9</v>
      </c>
      <c r="Q115">
        <v>169.9</v>
      </c>
      <c r="R115">
        <v>188.3</v>
      </c>
      <c r="S115">
        <v>179.6</v>
      </c>
      <c r="T115">
        <v>196.3</v>
      </c>
      <c r="U115">
        <v>181.9</v>
      </c>
      <c r="V115">
        <v>175.3</v>
      </c>
      <c r="W115">
        <v>181</v>
      </c>
      <c r="X115">
        <v>171.2</v>
      </c>
      <c r="Y115">
        <v>180.5</v>
      </c>
      <c r="Z115">
        <v>170.4</v>
      </c>
      <c r="AA115">
        <v>178.7</v>
      </c>
      <c r="AB115">
        <v>162.9</v>
      </c>
      <c r="AC115">
        <v>168.2</v>
      </c>
      <c r="AD115">
        <v>173.4</v>
      </c>
      <c r="AE115">
        <v>172.1</v>
      </c>
      <c r="AF115">
        <v>170.5</v>
      </c>
      <c r="AG115">
        <v>176.7</v>
      </c>
      <c r="AH115">
        <v>4579.7000000000007</v>
      </c>
    </row>
    <row r="116" spans="1:34" x14ac:dyDescent="0.3">
      <c r="A116" t="s">
        <v>34</v>
      </c>
      <c r="B116">
        <v>2022</v>
      </c>
      <c r="C116" t="s">
        <v>45</v>
      </c>
      <c r="D116" t="s">
        <v>45</v>
      </c>
      <c r="E116" t="s">
        <v>45</v>
      </c>
      <c r="F116" s="52">
        <v>44866</v>
      </c>
      <c r="G116">
        <v>167.4</v>
      </c>
      <c r="H116">
        <v>209.4</v>
      </c>
      <c r="I116">
        <v>181.4</v>
      </c>
      <c r="J116">
        <v>172.3</v>
      </c>
      <c r="K116">
        <v>188.9</v>
      </c>
      <c r="L116">
        <v>160.69999999999999</v>
      </c>
      <c r="M116">
        <v>183.1</v>
      </c>
      <c r="N116">
        <v>170.5</v>
      </c>
      <c r="O116">
        <v>122.1</v>
      </c>
      <c r="P116">
        <v>202.8</v>
      </c>
      <c r="Q116">
        <v>170.4</v>
      </c>
      <c r="R116">
        <v>189.5</v>
      </c>
      <c r="S116">
        <v>178.3</v>
      </c>
      <c r="T116">
        <v>196.9</v>
      </c>
      <c r="U116">
        <v>183.1</v>
      </c>
      <c r="V116">
        <v>176.2</v>
      </c>
      <c r="W116">
        <v>182.1</v>
      </c>
      <c r="X116">
        <v>171.8</v>
      </c>
      <c r="Y116">
        <v>181.3</v>
      </c>
      <c r="Z116">
        <v>171.4</v>
      </c>
      <c r="AA116">
        <v>179.8</v>
      </c>
      <c r="AB116">
        <v>163</v>
      </c>
      <c r="AC116">
        <v>168.5</v>
      </c>
      <c r="AD116">
        <v>173.7</v>
      </c>
      <c r="AE116">
        <v>173.6</v>
      </c>
      <c r="AF116">
        <v>171.1</v>
      </c>
      <c r="AG116">
        <v>176.5</v>
      </c>
      <c r="AH116">
        <v>4589.3000000000011</v>
      </c>
    </row>
    <row r="117" spans="1:34" x14ac:dyDescent="0.3">
      <c r="A117" t="s">
        <v>34</v>
      </c>
      <c r="B117">
        <v>2022</v>
      </c>
      <c r="C117" t="s">
        <v>46</v>
      </c>
      <c r="D117" t="s">
        <v>46</v>
      </c>
      <c r="E117" t="s">
        <v>46</v>
      </c>
      <c r="F117" s="52">
        <v>44896</v>
      </c>
      <c r="G117">
        <v>169.2</v>
      </c>
      <c r="H117">
        <v>209</v>
      </c>
      <c r="I117">
        <v>190.2</v>
      </c>
      <c r="J117">
        <v>173.6</v>
      </c>
      <c r="K117">
        <v>188.5</v>
      </c>
      <c r="L117">
        <v>158</v>
      </c>
      <c r="M117">
        <v>159.9</v>
      </c>
      <c r="N117">
        <v>170.8</v>
      </c>
      <c r="O117">
        <v>121.8</v>
      </c>
      <c r="P117">
        <v>205.2</v>
      </c>
      <c r="Q117">
        <v>171</v>
      </c>
      <c r="R117">
        <v>190.3</v>
      </c>
      <c r="S117">
        <v>175.9</v>
      </c>
      <c r="T117">
        <v>197.3</v>
      </c>
      <c r="U117">
        <v>184</v>
      </c>
      <c r="V117">
        <v>177</v>
      </c>
      <c r="W117">
        <v>183</v>
      </c>
      <c r="X117">
        <v>170.7</v>
      </c>
      <c r="Y117">
        <v>182</v>
      </c>
      <c r="Z117">
        <v>172.1</v>
      </c>
      <c r="AA117">
        <v>181.1</v>
      </c>
      <c r="AB117">
        <v>163.4</v>
      </c>
      <c r="AC117">
        <v>168.9</v>
      </c>
      <c r="AD117">
        <v>174.1</v>
      </c>
      <c r="AE117">
        <v>175.8</v>
      </c>
      <c r="AF117">
        <v>172</v>
      </c>
      <c r="AG117">
        <v>175.7</v>
      </c>
      <c r="AH117">
        <v>4584.8</v>
      </c>
    </row>
    <row r="118" spans="1:34" x14ac:dyDescent="0.3">
      <c r="A118" t="s">
        <v>34</v>
      </c>
      <c r="B118">
        <v>2023</v>
      </c>
      <c r="C118" t="s">
        <v>31</v>
      </c>
      <c r="D118" t="s">
        <v>31</v>
      </c>
      <c r="E118" t="s">
        <v>31</v>
      </c>
      <c r="F118" s="52">
        <v>44927</v>
      </c>
      <c r="G118">
        <v>173.8</v>
      </c>
      <c r="H118">
        <v>210.7</v>
      </c>
      <c r="I118">
        <v>194.5</v>
      </c>
      <c r="J118">
        <v>174.6</v>
      </c>
      <c r="K118">
        <v>187.2</v>
      </c>
      <c r="L118">
        <v>158.30000000000001</v>
      </c>
      <c r="M118">
        <v>153.9</v>
      </c>
      <c r="N118">
        <v>170.9</v>
      </c>
      <c r="O118">
        <v>121.1</v>
      </c>
      <c r="P118">
        <v>208.4</v>
      </c>
      <c r="Q118">
        <v>171.4</v>
      </c>
      <c r="R118">
        <v>191.2</v>
      </c>
      <c r="S118">
        <v>176.7</v>
      </c>
      <c r="T118">
        <v>198.2</v>
      </c>
      <c r="U118">
        <v>184.9</v>
      </c>
      <c r="V118">
        <v>177.6</v>
      </c>
      <c r="W118">
        <v>183.8</v>
      </c>
      <c r="X118">
        <v>172.1</v>
      </c>
      <c r="Y118">
        <v>182</v>
      </c>
      <c r="Z118">
        <v>172.9</v>
      </c>
      <c r="AA118">
        <v>182.3</v>
      </c>
      <c r="AB118">
        <v>163.6</v>
      </c>
      <c r="AC118">
        <v>169.5</v>
      </c>
      <c r="AD118">
        <v>174.3</v>
      </c>
      <c r="AE118">
        <v>178.6</v>
      </c>
      <c r="AF118">
        <v>172.8</v>
      </c>
      <c r="AG118">
        <v>176.5</v>
      </c>
      <c r="AH118">
        <v>4605.3</v>
      </c>
    </row>
    <row r="119" spans="1:34" x14ac:dyDescent="0.3">
      <c r="A119" t="s">
        <v>34</v>
      </c>
      <c r="B119">
        <v>2023</v>
      </c>
      <c r="C119" t="s">
        <v>35</v>
      </c>
      <c r="D119" t="s">
        <v>35</v>
      </c>
      <c r="E119" t="s">
        <v>35</v>
      </c>
      <c r="F119" s="52">
        <v>44958</v>
      </c>
      <c r="G119">
        <v>174.4</v>
      </c>
      <c r="H119">
        <v>207.7</v>
      </c>
      <c r="I119">
        <v>175.2</v>
      </c>
      <c r="J119">
        <v>177.3</v>
      </c>
      <c r="K119">
        <v>179.3</v>
      </c>
      <c r="L119">
        <v>169.5</v>
      </c>
      <c r="M119">
        <v>152.69999999999999</v>
      </c>
      <c r="N119">
        <v>171</v>
      </c>
      <c r="O119">
        <v>120</v>
      </c>
      <c r="P119">
        <v>209.7</v>
      </c>
      <c r="Q119">
        <v>172.3</v>
      </c>
      <c r="R119">
        <v>193</v>
      </c>
      <c r="S119">
        <v>177</v>
      </c>
      <c r="T119">
        <v>199.5</v>
      </c>
      <c r="U119">
        <v>186.2</v>
      </c>
      <c r="V119">
        <v>178.7</v>
      </c>
      <c r="W119">
        <v>185.1</v>
      </c>
      <c r="X119">
        <v>173.5</v>
      </c>
      <c r="Y119">
        <v>182.1</v>
      </c>
      <c r="Z119">
        <v>174.2</v>
      </c>
      <c r="AA119">
        <v>184.4</v>
      </c>
      <c r="AB119">
        <v>164.2</v>
      </c>
      <c r="AC119">
        <v>170.3</v>
      </c>
      <c r="AD119">
        <v>175</v>
      </c>
      <c r="AE119">
        <v>181</v>
      </c>
      <c r="AF119">
        <v>174.1</v>
      </c>
      <c r="AG119">
        <v>177.2</v>
      </c>
      <c r="AH119">
        <v>4607.3999999999996</v>
      </c>
    </row>
    <row r="120" spans="1:34" x14ac:dyDescent="0.3">
      <c r="A120" t="s">
        <v>34</v>
      </c>
      <c r="B120">
        <v>2023</v>
      </c>
      <c r="C120" t="s">
        <v>36</v>
      </c>
      <c r="D120" t="s">
        <v>36</v>
      </c>
      <c r="E120" t="s">
        <v>36</v>
      </c>
      <c r="F120" s="52">
        <v>44986</v>
      </c>
      <c r="G120">
        <v>174.4</v>
      </c>
      <c r="H120">
        <v>207.7</v>
      </c>
      <c r="I120">
        <v>175.2</v>
      </c>
      <c r="J120">
        <v>177.3</v>
      </c>
      <c r="K120">
        <v>179.2</v>
      </c>
      <c r="L120">
        <v>169.5</v>
      </c>
      <c r="M120">
        <v>152.80000000000001</v>
      </c>
      <c r="N120">
        <v>171.1</v>
      </c>
      <c r="O120">
        <v>120</v>
      </c>
      <c r="P120">
        <v>209.7</v>
      </c>
      <c r="Q120">
        <v>172.3</v>
      </c>
      <c r="R120">
        <v>193</v>
      </c>
      <c r="S120">
        <v>177</v>
      </c>
      <c r="T120">
        <v>199.5</v>
      </c>
      <c r="U120">
        <v>186.1</v>
      </c>
      <c r="V120">
        <v>178.7</v>
      </c>
      <c r="W120">
        <v>185.1</v>
      </c>
      <c r="X120">
        <v>173.5</v>
      </c>
      <c r="Y120">
        <v>181.9</v>
      </c>
      <c r="Z120">
        <v>174.2</v>
      </c>
      <c r="AA120">
        <v>184.4</v>
      </c>
      <c r="AB120">
        <v>164.2</v>
      </c>
      <c r="AC120">
        <v>170.3</v>
      </c>
      <c r="AD120">
        <v>175</v>
      </c>
      <c r="AE120">
        <v>181</v>
      </c>
      <c r="AF120">
        <v>174.1</v>
      </c>
      <c r="AG120">
        <v>177.2</v>
      </c>
      <c r="AH120">
        <v>4607.2</v>
      </c>
    </row>
    <row r="121" spans="1:34" x14ac:dyDescent="0.3">
      <c r="A121" t="s">
        <v>34</v>
      </c>
      <c r="B121">
        <v>2023</v>
      </c>
      <c r="C121" t="s">
        <v>37</v>
      </c>
      <c r="D121" t="s">
        <v>37</v>
      </c>
      <c r="E121" t="s">
        <v>37</v>
      </c>
      <c r="F121" s="52">
        <v>45017</v>
      </c>
      <c r="G121">
        <v>173.8</v>
      </c>
      <c r="H121">
        <v>209.3</v>
      </c>
      <c r="I121">
        <v>169.6</v>
      </c>
      <c r="J121">
        <v>178.4</v>
      </c>
      <c r="K121">
        <v>174.9</v>
      </c>
      <c r="L121">
        <v>176.3</v>
      </c>
      <c r="M121">
        <v>155.4</v>
      </c>
      <c r="N121">
        <v>173.4</v>
      </c>
      <c r="O121">
        <v>121.3</v>
      </c>
      <c r="P121">
        <v>212.9</v>
      </c>
      <c r="Q121">
        <v>172.9</v>
      </c>
      <c r="R121">
        <v>193.5</v>
      </c>
      <c r="S121">
        <v>177.9</v>
      </c>
      <c r="T121">
        <v>200.6</v>
      </c>
      <c r="U121">
        <v>186.9</v>
      </c>
      <c r="V121">
        <v>179.2</v>
      </c>
      <c r="W121">
        <v>185.7</v>
      </c>
      <c r="X121">
        <v>175.2</v>
      </c>
      <c r="Y121">
        <v>181.7</v>
      </c>
      <c r="Z121">
        <v>174.6</v>
      </c>
      <c r="AA121">
        <v>185</v>
      </c>
      <c r="AB121">
        <v>164.5</v>
      </c>
      <c r="AC121">
        <v>170.7</v>
      </c>
      <c r="AD121">
        <v>176.4</v>
      </c>
      <c r="AE121">
        <v>184</v>
      </c>
      <c r="AF121">
        <v>175</v>
      </c>
      <c r="AG121">
        <v>178.1</v>
      </c>
      <c r="AH121">
        <v>4629.0999999999995</v>
      </c>
    </row>
    <row r="122" spans="1:34" x14ac:dyDescent="0.3">
      <c r="A122" t="s">
        <v>34</v>
      </c>
      <c r="B122">
        <v>2023</v>
      </c>
      <c r="C122" t="s">
        <v>38</v>
      </c>
      <c r="D122" t="s">
        <v>38</v>
      </c>
      <c r="E122" t="s">
        <v>38</v>
      </c>
      <c r="F122" s="52">
        <v>45047</v>
      </c>
      <c r="G122">
        <v>173.7</v>
      </c>
      <c r="H122">
        <v>214.3</v>
      </c>
      <c r="I122">
        <v>173.2</v>
      </c>
      <c r="J122">
        <v>179.5</v>
      </c>
      <c r="K122">
        <v>170</v>
      </c>
      <c r="L122">
        <v>172.2</v>
      </c>
      <c r="M122">
        <v>161</v>
      </c>
      <c r="N122">
        <v>175.6</v>
      </c>
      <c r="O122">
        <v>122.7</v>
      </c>
      <c r="P122">
        <v>218</v>
      </c>
      <c r="Q122">
        <v>173.4</v>
      </c>
      <c r="R122">
        <v>194.2</v>
      </c>
      <c r="S122">
        <v>179.1</v>
      </c>
      <c r="T122">
        <v>201</v>
      </c>
      <c r="U122">
        <v>187.3</v>
      </c>
      <c r="V122">
        <v>179.7</v>
      </c>
      <c r="W122">
        <v>186.2</v>
      </c>
      <c r="X122">
        <v>175.6</v>
      </c>
      <c r="Y122">
        <v>182.8</v>
      </c>
      <c r="Z122">
        <v>175.2</v>
      </c>
      <c r="AA122">
        <v>185.7</v>
      </c>
      <c r="AB122">
        <v>164.8</v>
      </c>
      <c r="AC122">
        <v>171.2</v>
      </c>
      <c r="AD122">
        <v>177.1</v>
      </c>
      <c r="AE122">
        <v>185.2</v>
      </c>
      <c r="AF122">
        <v>175.7</v>
      </c>
      <c r="AG122">
        <v>179.1</v>
      </c>
      <c r="AH122">
        <v>4654.3999999999996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Summary_CPI_Inflation</vt:lpstr>
      <vt:lpstr>CrudeOil_Prices</vt:lpstr>
      <vt:lpstr>RawData</vt:lpstr>
      <vt:lpstr>Objective5_Analysis</vt:lpstr>
      <vt:lpstr>Objective4_Analysis</vt:lpstr>
      <vt:lpstr>CPI_Inflation_Analysis</vt:lpstr>
      <vt:lpstr>Objective2_Analysis</vt:lpstr>
      <vt:lpstr>Sheet1</vt:lpstr>
      <vt:lpstr>Objective4</vt:lpstr>
      <vt:lpstr>Sheet2</vt:lpstr>
      <vt:lpstr>Sheet4</vt:lpstr>
      <vt:lpstr>Categories</vt:lpstr>
      <vt:lpstr>Notes</vt:lpstr>
      <vt:lpstr>April2019_Analysis</vt:lpstr>
      <vt:lpstr>HousingData_Analysis</vt:lpstr>
      <vt:lpstr>Filling_HousingData</vt:lpstr>
      <vt:lpstr>FillingData_May2020andApril2020</vt:lpstr>
      <vt:lpstr>Data 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Suraj Prakash</cp:lastModifiedBy>
  <dcterms:created xsi:type="dcterms:W3CDTF">2024-09-16T18:46:23Z</dcterms:created>
  <dcterms:modified xsi:type="dcterms:W3CDTF">2025-01-04T10:54:49Z</dcterms:modified>
</cp:coreProperties>
</file>