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18\EXCEL\day03\"/>
    </mc:Choice>
  </mc:AlternateContent>
  <xr:revisionPtr revIDLastSave="0" documentId="13_ncr:1_{0C6962FB-DAB6-4E78-9C05-ADB2AACD6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 MATH" sheetId="1" r:id="rId1"/>
    <sheet name="Task1" sheetId="4" r:id="rId2"/>
    <sheet name="Task2" sheetId="13" r:id="rId3"/>
    <sheet name="Task3" sheetId="12" r:id="rId4"/>
    <sheet name="Task4" sheetId="11" r:id="rId5"/>
    <sheet name="Task5" sheetId="10" r:id="rId6"/>
    <sheet name="Task6" sheetId="9" r:id="rId7"/>
    <sheet name="Task7" sheetId="8" r:id="rId8"/>
    <sheet name="Task8" sheetId="6" r:id="rId9"/>
    <sheet name="Task9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5"/>
  <c r="F6" i="5"/>
  <c r="F7" i="5"/>
  <c r="F8" i="5"/>
  <c r="F9" i="5"/>
  <c r="F10" i="5"/>
  <c r="F11" i="5"/>
  <c r="F12" i="5"/>
  <c r="F5" i="6"/>
  <c r="F6" i="6"/>
  <c r="F7" i="6"/>
  <c r="F8" i="6"/>
  <c r="F9" i="6"/>
  <c r="F10" i="6"/>
  <c r="F11" i="6"/>
  <c r="F12" i="6"/>
  <c r="G6" i="8"/>
  <c r="G7" i="8"/>
  <c r="G8" i="8"/>
  <c r="G9" i="8"/>
  <c r="G10" i="8"/>
  <c r="G11" i="8"/>
  <c r="G12" i="8"/>
  <c r="G13" i="8"/>
  <c r="F5" i="9"/>
  <c r="F6" i="9"/>
  <c r="F7" i="9"/>
  <c r="F8" i="9"/>
  <c r="F9" i="9"/>
  <c r="F10" i="9"/>
  <c r="F11" i="9"/>
  <c r="F12" i="9"/>
  <c r="I5" i="10"/>
  <c r="I6" i="10"/>
  <c r="I7" i="10"/>
  <c r="I8" i="10"/>
  <c r="I9" i="10"/>
  <c r="I10" i="10"/>
  <c r="I11" i="10"/>
  <c r="I12" i="10"/>
  <c r="H11" i="11"/>
  <c r="H10" i="11"/>
  <c r="H9" i="11"/>
  <c r="H8" i="11"/>
  <c r="H7" i="11"/>
  <c r="H6" i="11"/>
  <c r="H5" i="11"/>
  <c r="H4" i="1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I11" i="13"/>
  <c r="J11" i="13" s="1"/>
  <c r="I10" i="13"/>
  <c r="J10" i="13" s="1"/>
  <c r="I9" i="13"/>
  <c r="J9" i="13" s="1"/>
  <c r="I8" i="13"/>
  <c r="J8" i="13" s="1"/>
  <c r="I7" i="13"/>
  <c r="J7" i="13" s="1"/>
  <c r="J11" i="4"/>
  <c r="K11" i="4" s="1"/>
  <c r="J10" i="4"/>
  <c r="K10" i="4" s="1"/>
  <c r="J9" i="4"/>
  <c r="K9" i="4" s="1"/>
  <c r="J8" i="4"/>
  <c r="K8" i="4" s="1"/>
  <c r="J7" i="4"/>
  <c r="K7" i="4" s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<sst xmlns="http://schemas.openxmlformats.org/spreadsheetml/2006/main" count="212" uniqueCount="172">
  <si>
    <t>Emp name</t>
  </si>
  <si>
    <t>Age</t>
  </si>
  <si>
    <t>Age Group</t>
  </si>
  <si>
    <t>A</t>
  </si>
  <si>
    <t>B</t>
  </si>
  <si>
    <t xml:space="preserve">child </t>
  </si>
  <si>
    <t>10-18</t>
  </si>
  <si>
    <t>C</t>
  </si>
  <si>
    <t>teenage</t>
  </si>
  <si>
    <t>18-25</t>
  </si>
  <si>
    <t>D</t>
  </si>
  <si>
    <t>adult</t>
  </si>
  <si>
    <t>25-40</t>
  </si>
  <si>
    <t>E</t>
  </si>
  <si>
    <t>senior</t>
  </si>
  <si>
    <t>40-60</t>
  </si>
  <si>
    <t>F</t>
  </si>
  <si>
    <t>super senior</t>
  </si>
  <si>
    <t>60&gt;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</si>
  <si>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</si>
  <si>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</si>
  <si>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</si>
  <si>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</si>
  <si>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</si>
  <si>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</si>
  <si>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</si>
  <si>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</si>
  <si>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</si>
  <si>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</si>
  <si>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</si>
  <si>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</si>
  <si>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</si>
  <si>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</si>
  <si>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#chekking_players_performance</t>
  </si>
  <si>
    <t>Player Name</t>
  </si>
  <si>
    <t>Match1</t>
  </si>
  <si>
    <t>Match2</t>
  </si>
  <si>
    <t>Match3</t>
  </si>
  <si>
    <t>Match4</t>
  </si>
  <si>
    <t>Match5</t>
  </si>
  <si>
    <t>Total Runs</t>
  </si>
  <si>
    <t>PP(Very Good/Good/Average/Bad)</t>
  </si>
  <si>
    <t>Virat</t>
  </si>
  <si>
    <t>Rohit</t>
  </si>
  <si>
    <t>Dhoni</t>
  </si>
  <si>
    <t>Shubhaman</t>
  </si>
  <si>
    <t>Hardik</t>
  </si>
  <si>
    <t>0-100</t>
  </si>
  <si>
    <t>Bad</t>
  </si>
  <si>
    <t>100-300</t>
  </si>
  <si>
    <t>Average</t>
  </si>
  <si>
    <t>300-450</t>
  </si>
  <si>
    <t>Good</t>
  </si>
  <si>
    <t>450+</t>
  </si>
  <si>
    <t>Very Good</t>
  </si>
  <si>
    <t>#Colddrinks_sell_in_shope</t>
  </si>
  <si>
    <t>Colddrinks</t>
  </si>
  <si>
    <t>Jan-Mar</t>
  </si>
  <si>
    <t>Apr-Jun</t>
  </si>
  <si>
    <t>July-Sep</t>
  </si>
  <si>
    <t>Oct-Dec</t>
  </si>
  <si>
    <t>Total Bottels</t>
  </si>
  <si>
    <t>Demand or not</t>
  </si>
  <si>
    <t>Sprite</t>
  </si>
  <si>
    <t>Limca</t>
  </si>
  <si>
    <t>Maaza</t>
  </si>
  <si>
    <t>Pepsi</t>
  </si>
  <si>
    <t>Fizz</t>
  </si>
  <si>
    <t>&gt;45000</t>
  </si>
  <si>
    <t>High Demand</t>
  </si>
  <si>
    <t>&lt;45000</t>
  </si>
  <si>
    <t>Not high demand but Demand</t>
  </si>
  <si>
    <t>&lt;35000</t>
  </si>
  <si>
    <t>Average Demand</t>
  </si>
  <si>
    <t>&lt;25000</t>
  </si>
  <si>
    <t>Low Demand</t>
  </si>
  <si>
    <t>Product</t>
  </si>
  <si>
    <t>Category</t>
  </si>
  <si>
    <t>Quantity</t>
  </si>
  <si>
    <t>Unit Price</t>
  </si>
  <si>
    <t>Total Sales</t>
  </si>
  <si>
    <t>Sales</t>
  </si>
  <si>
    <t>Laptop</t>
  </si>
  <si>
    <t>Electronics</t>
  </si>
  <si>
    <t>Phone</t>
  </si>
  <si>
    <t>Headphones</t>
  </si>
  <si>
    <t>Accessories</t>
  </si>
  <si>
    <t>Chair</t>
  </si>
  <si>
    <t>Furniture</t>
  </si>
  <si>
    <t>Desk</t>
  </si>
  <si>
    <t>Monitor</t>
  </si>
  <si>
    <t>Mouse</t>
  </si>
  <si>
    <t>Keyboard</t>
  </si>
  <si>
    <t>Printer</t>
  </si>
  <si>
    <t>Bookshelf</t>
  </si>
  <si>
    <t>&lt;1000</t>
  </si>
  <si>
    <t>Low</t>
  </si>
  <si>
    <t>&lt;2500</t>
  </si>
  <si>
    <t>Avg</t>
  </si>
  <si>
    <t>&lt;5001</t>
  </si>
  <si>
    <t xml:space="preserve"> High</t>
  </si>
  <si>
    <t>Student ID</t>
  </si>
  <si>
    <t xml:space="preserve">Name </t>
  </si>
  <si>
    <t>Subject</t>
  </si>
  <si>
    <t>Score</t>
  </si>
  <si>
    <t>Pass/Fail</t>
  </si>
  <si>
    <t>S001</t>
  </si>
  <si>
    <t>Bushra</t>
  </si>
  <si>
    <t>Math</t>
  </si>
  <si>
    <t>S002</t>
  </si>
  <si>
    <t>Anushri</t>
  </si>
  <si>
    <t>Science</t>
  </si>
  <si>
    <t>S003</t>
  </si>
  <si>
    <t>Vishnu</t>
  </si>
  <si>
    <t>English</t>
  </si>
  <si>
    <t>S004</t>
  </si>
  <si>
    <t>Prajwal</t>
  </si>
  <si>
    <t>History</t>
  </si>
  <si>
    <t>S005</t>
  </si>
  <si>
    <t>Khushi</t>
  </si>
  <si>
    <t>S006</t>
  </si>
  <si>
    <t>Ritik</t>
  </si>
  <si>
    <t>S007</t>
  </si>
  <si>
    <t>Sanket</t>
  </si>
  <si>
    <t>S008</t>
  </si>
  <si>
    <t>Srikant</t>
  </si>
  <si>
    <t>IT</t>
  </si>
  <si>
    <t>E008</t>
  </si>
  <si>
    <t xml:space="preserve">Sales </t>
  </si>
  <si>
    <t>E007</t>
  </si>
  <si>
    <t xml:space="preserve">Marketing </t>
  </si>
  <si>
    <t>E006</t>
  </si>
  <si>
    <t>E005</t>
  </si>
  <si>
    <t>E004</t>
  </si>
  <si>
    <t>Marketing</t>
  </si>
  <si>
    <t>E003</t>
  </si>
  <si>
    <t>E002</t>
  </si>
  <si>
    <t>E001</t>
  </si>
  <si>
    <t>Bonus Eligibility</t>
  </si>
  <si>
    <t>Sales Target</t>
  </si>
  <si>
    <t>Sales Achieved</t>
  </si>
  <si>
    <t>Department</t>
  </si>
  <si>
    <t>Name</t>
  </si>
  <si>
    <t>Employee ID</t>
  </si>
  <si>
    <t>Discount Applied?</t>
  </si>
  <si>
    <t>Purchase Amount($)</t>
  </si>
  <si>
    <t>Customer Name</t>
  </si>
  <si>
    <t>Shipping Cost($)</t>
  </si>
  <si>
    <t>Order Value($)</t>
  </si>
  <si>
    <t>Order ID</t>
  </si>
  <si>
    <t>Gadchiroli</t>
  </si>
  <si>
    <t>Kashi</t>
  </si>
  <si>
    <t>Kolkata</t>
  </si>
  <si>
    <t>Hydrabad</t>
  </si>
  <si>
    <t>Nashik</t>
  </si>
  <si>
    <t>Pune</t>
  </si>
  <si>
    <t>Mumbai</t>
  </si>
  <si>
    <t>Nagpur</t>
  </si>
  <si>
    <t>Weather Condition</t>
  </si>
  <si>
    <t>Temperature</t>
  </si>
  <si>
    <t>City</t>
  </si>
  <si>
    <t>Carrots</t>
  </si>
  <si>
    <t>Apples</t>
  </si>
  <si>
    <t>Fish</t>
  </si>
  <si>
    <t>Chicken</t>
  </si>
  <si>
    <t xml:space="preserve">Yogurt </t>
  </si>
  <si>
    <t>Cheese</t>
  </si>
  <si>
    <t>Bread</t>
  </si>
  <si>
    <t>Milk</t>
  </si>
  <si>
    <t>Freshness Status</t>
  </si>
  <si>
    <t>Expiry Date</t>
  </si>
  <si>
    <t>Food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</si>
</sst>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N24"/>
  <sheetViews>
    <sheetView tabSelected="1" topLeftCell="B1" zoomScale="110" workbookViewId="0">
      <selection activeCell="G6" sqref="G6"/>
    </sheetView>
  </sheetViews>
  <sheetFormatPr defaultRowHeight="14.4" x14ac:dyDescent="0.3"/>
  <cols>
    <col min="5" max="5" width="9.88671875" bestFit="1" customWidth="1"/>
    <col min="7" max="7" width="11.5546875" bestFit="1" customWidth="1"/>
    <col min="8" max="8" width="10.88671875" customWidth="1"/>
    <col min="13" max="13" width="11.44140625" bestFit="1" customWidth="1"/>
  </cols>
  <sheetData>
    <row r="4" spans="5:14" x14ac:dyDescent="0.3">
      <c r="E4" s="2" t="s">
        <v>0</v>
      </c>
      <c r="F4" s="2" t="s">
        <v>1</v>
      </c>
      <c r="G4" s="2" t="s">
        <v>2</v>
      </c>
      <c r="H4" s="3"/>
      <c r="I4" s="3"/>
      <c r="J4" s="3"/>
      <c r="K4" s="3"/>
      <c r="L4" s="3"/>
      <c r="M4" s="3"/>
      <c r="N4" s="3"/>
    </row>
    <row r="5" spans="5:14" x14ac:dyDescent="0.3">
      <c r="E5" s="2" t="s">
        <v>3</v>
      </c>
      <c r="F5" s="2">
        <v>25</v>
      </c>
      <c r="G5" s="2" t="str">
        <f>IF(F5&lt;=18,"Child",IF(F5&lt;=25,"Teenage",IF(F5&lt;=40,"Adult",IF(F5&lt;=60,"Senior",IF(F5&gt;60,"Super senior")))))</f>
        <v>Teenage</v>
      </c>
      <c r="H5" s="3"/>
      <c r="I5" s="3"/>
      <c r="J5" s="3"/>
      <c r="K5" s="3"/>
      <c r="L5" s="3"/>
      <c r="M5" s="3"/>
      <c r="N5" s="3"/>
    </row>
    <row r="6" spans="5:14" x14ac:dyDescent="0.3">
      <c r="E6" s="2" t="s">
        <v>4</v>
      </c>
      <c r="F6" s="2">
        <v>15</v>
      </c>
      <c r="G6" s="2" t="str">
        <f t="shared" ref="G6:G24" si="0">IF(F6&lt;=18,"Child",IF(F6&lt;=25,"Teenage",IF(F6&lt;=40,"Adult",IF(F6&lt;=60,"Senior",IF(F6&gt;60,"Super senior")))))</f>
        <v>Child</v>
      </c>
      <c r="H6" s="3"/>
      <c r="I6" s="3"/>
      <c r="J6" s="3"/>
      <c r="K6" s="3"/>
      <c r="L6" s="3"/>
      <c r="M6" s="2" t="s">
        <v>5</v>
      </c>
      <c r="N6" s="4" t="s">
        <v>6</v>
      </c>
    </row>
    <row r="7" spans="5:14" x14ac:dyDescent="0.3">
      <c r="E7" s="2" t="s">
        <v>7</v>
      </c>
      <c r="F7" s="2">
        <v>12</v>
      </c>
      <c r="G7" s="2" t="str">
        <f t="shared" si="0"/>
        <v>Child</v>
      </c>
      <c r="H7" s="3"/>
      <c r="I7" s="3"/>
      <c r="J7" s="3"/>
      <c r="K7" s="3"/>
      <c r="L7" s="3"/>
      <c r="M7" s="2" t="s">
        <v>8</v>
      </c>
      <c r="N7" s="2" t="s">
        <v>9</v>
      </c>
    </row>
    <row r="8" spans="5:14" x14ac:dyDescent="0.3">
      <c r="E8" s="2" t="s">
        <v>10</v>
      </c>
      <c r="F8" s="2">
        <v>45</v>
      </c>
      <c r="G8" s="2" t="str">
        <f t="shared" si="0"/>
        <v>Senior</v>
      </c>
      <c r="H8" s="3"/>
      <c r="I8" s="3"/>
      <c r="J8" s="3"/>
      <c r="K8" s="3"/>
      <c r="L8" s="3"/>
      <c r="M8" s="2" t="s">
        <v>11</v>
      </c>
      <c r="N8" s="2" t="s">
        <v>12</v>
      </c>
    </row>
    <row r="9" spans="5:14" x14ac:dyDescent="0.3">
      <c r="E9" s="2" t="s">
        <v>13</v>
      </c>
      <c r="F9" s="2">
        <v>35</v>
      </c>
      <c r="G9" s="2" t="str">
        <f t="shared" si="0"/>
        <v>Adult</v>
      </c>
      <c r="H9" s="3"/>
      <c r="I9" s="3"/>
      <c r="J9" s="3"/>
      <c r="K9" s="3"/>
      <c r="L9" s="3"/>
      <c r="M9" s="2" t="s">
        <v>14</v>
      </c>
      <c r="N9" s="2" t="s">
        <v>15</v>
      </c>
    </row>
    <row r="10" spans="5:14" x14ac:dyDescent="0.3">
      <c r="E10" s="2" t="s">
        <v>16</v>
      </c>
      <c r="F10" s="2">
        <v>26</v>
      </c>
      <c r="G10" s="2" t="str">
        <f t="shared" si="0"/>
        <v>Adult</v>
      </c>
      <c r="H10" s="3"/>
      <c r="I10" s="3"/>
      <c r="J10" s="3"/>
      <c r="K10" s="3"/>
      <c r="L10" s="3"/>
      <c r="M10" s="2" t="s">
        <v>17</v>
      </c>
      <c r="N10" s="2" t="s">
        <v>18</v>
      </c>
    </row>
    <row r="11" spans="5:14" x14ac:dyDescent="0.3">
      <c r="E11" s="2" t="s">
        <v>19</v>
      </c>
      <c r="F11" s="2">
        <v>24</v>
      </c>
      <c r="G11" s="2" t="str">
        <f t="shared" si="0"/>
        <v>Teenage</v>
      </c>
      <c r="H11" s="3"/>
      <c r="I11" s="3"/>
      <c r="J11" s="3"/>
      <c r="K11" s="3"/>
      <c r="L11" s="3"/>
      <c r="M11" s="3"/>
      <c r="N11" s="3"/>
    </row>
    <row r="12" spans="5:14" x14ac:dyDescent="0.3">
      <c r="E12" s="2" t="s">
        <v>20</v>
      </c>
      <c r="F12" s="2">
        <v>27</v>
      </c>
      <c r="G12" s="2" t="str">
        <f t="shared" si="0"/>
        <v>Adult</v>
      </c>
      <c r="H12" s="3"/>
      <c r="I12" s="3"/>
      <c r="J12" s="3"/>
      <c r="K12" s="3"/>
      <c r="L12" s="3"/>
      <c r="M12" s="3"/>
      <c r="N12" s="3"/>
    </row>
    <row r="13" spans="5:14" x14ac:dyDescent="0.3">
      <c r="E13" s="2" t="s">
        <v>21</v>
      </c>
      <c r="F13" s="2">
        <v>19</v>
      </c>
      <c r="G13" s="2" t="str">
        <f t="shared" si="0"/>
        <v>Teenage</v>
      </c>
      <c r="H13" s="3"/>
      <c r="I13" s="3"/>
      <c r="J13" s="3"/>
      <c r="K13" s="3"/>
      <c r="L13" s="3"/>
      <c r="M13" s="3"/>
      <c r="N13" s="3"/>
    </row>
    <row r="14" spans="5:14" x14ac:dyDescent="0.3">
      <c r="E14" s="2" t="s">
        <v>22</v>
      </c>
      <c r="F14" s="2">
        <v>18</v>
      </c>
      <c r="G14" s="2" t="str">
        <f t="shared" si="0"/>
        <v>Child</v>
      </c>
      <c r="H14" s="3"/>
      <c r="I14" s="3"/>
      <c r="J14" s="3"/>
      <c r="K14" s="3"/>
      <c r="L14" s="3"/>
      <c r="M14" s="3"/>
      <c r="N14" s="3"/>
    </row>
    <row r="15" spans="5:14" x14ac:dyDescent="0.3">
      <c r="E15" s="2" t="s">
        <v>23</v>
      </c>
      <c r="F15" s="2">
        <v>42</v>
      </c>
      <c r="G15" s="2" t="str">
        <f t="shared" si="0"/>
        <v>Senior</v>
      </c>
      <c r="H15" s="3"/>
      <c r="I15" s="3"/>
      <c r="J15" s="3"/>
      <c r="K15" s="3"/>
      <c r="L15" s="3"/>
      <c r="M15" s="3"/>
      <c r="N15" s="3"/>
    </row>
    <row r="16" spans="5:14" x14ac:dyDescent="0.3">
      <c r="E16" s="2" t="s">
        <v>24</v>
      </c>
      <c r="F16" s="2">
        <v>60</v>
      </c>
      <c r="G16" s="2" t="str">
        <f t="shared" si="0"/>
        <v>Senior</v>
      </c>
      <c r="H16" s="3"/>
      <c r="I16" s="3"/>
      <c r="J16" s="3"/>
      <c r="K16" s="3"/>
      <c r="L16" s="3"/>
      <c r="M16" s="3"/>
      <c r="N16" s="3"/>
    </row>
    <row r="17" spans="5:14" x14ac:dyDescent="0.3">
      <c r="E17" s="2" t="s">
        <v>25</v>
      </c>
      <c r="F17" s="2">
        <v>61</v>
      </c>
      <c r="G17" s="2" t="str">
        <f t="shared" si="0"/>
        <v>Super senior</v>
      </c>
      <c r="H17" s="3"/>
      <c r="I17" s="3"/>
      <c r="J17" s="3"/>
      <c r="K17" s="3"/>
      <c r="L17" s="3"/>
      <c r="M17" s="3"/>
      <c r="N17" s="3"/>
    </row>
    <row r="18" spans="5:14" x14ac:dyDescent="0.3">
      <c r="E18" s="2" t="s">
        <v>26</v>
      </c>
      <c r="F18" s="2">
        <v>32</v>
      </c>
      <c r="G18" s="2" t="str">
        <f t="shared" si="0"/>
        <v>Adult</v>
      </c>
      <c r="H18" s="3"/>
      <c r="I18" s="3"/>
      <c r="J18" s="3"/>
      <c r="K18" s="3"/>
      <c r="L18" s="3"/>
      <c r="M18" s="3"/>
      <c r="N18" s="3"/>
    </row>
    <row r="19" spans="5:14" x14ac:dyDescent="0.3">
      <c r="E19" s="2" t="s">
        <v>27</v>
      </c>
      <c r="F19" s="2">
        <v>39</v>
      </c>
      <c r="G19" s="2" t="str">
        <f t="shared" si="0"/>
        <v>Adult</v>
      </c>
      <c r="H19" s="3"/>
      <c r="I19" s="3"/>
      <c r="J19" s="3"/>
      <c r="K19" s="3"/>
      <c r="L19" s="3"/>
      <c r="M19" s="3"/>
      <c r="N19" s="3"/>
    </row>
    <row r="20" spans="5:14" x14ac:dyDescent="0.3">
      <c r="E20" s="2" t="s">
        <v>28</v>
      </c>
      <c r="F20" s="2">
        <v>37</v>
      </c>
      <c r="G20" s="2" t="str">
        <f t="shared" si="0"/>
        <v>Adult</v>
      </c>
      <c r="H20" s="3"/>
      <c r="I20" s="3"/>
      <c r="J20" s="3"/>
      <c r="K20" s="3"/>
      <c r="L20" s="3"/>
      <c r="M20" s="3"/>
      <c r="N20" s="3"/>
    </row>
    <row r="21" spans="5:14" x14ac:dyDescent="0.3">
      <c r="E21" s="2" t="s">
        <v>29</v>
      </c>
      <c r="F21" s="2">
        <v>26</v>
      </c>
      <c r="G21" s="2" t="str">
        <f t="shared" si="0"/>
        <v>Adult</v>
      </c>
      <c r="H21" s="3"/>
      <c r="I21" s="3"/>
      <c r="J21" s="3"/>
      <c r="K21" s="3"/>
      <c r="L21" s="3"/>
      <c r="M21" s="3"/>
      <c r="N21" s="3"/>
    </row>
    <row r="22" spans="5:14" x14ac:dyDescent="0.3">
      <c r="E22" s="2" t="s">
        <v>30</v>
      </c>
      <c r="F22" s="2">
        <v>21</v>
      </c>
      <c r="G22" s="2" t="str">
        <f t="shared" si="0"/>
        <v>Teenage</v>
      </c>
      <c r="H22" s="3"/>
      <c r="I22" s="3"/>
      <c r="J22" s="3"/>
      <c r="K22" s="3"/>
      <c r="L22" s="3"/>
      <c r="M22" s="3"/>
      <c r="N22" s="3"/>
    </row>
    <row r="23" spans="5:14" x14ac:dyDescent="0.3">
      <c r="E23" s="2" t="s">
        <v>31</v>
      </c>
      <c r="F23" s="2">
        <v>22</v>
      </c>
      <c r="G23" s="2" t="str">
        <f t="shared" si="0"/>
        <v>Teenage</v>
      </c>
      <c r="H23" s="3"/>
      <c r="I23" s="3"/>
      <c r="J23" s="3"/>
      <c r="K23" s="3"/>
      <c r="L23" s="3"/>
      <c r="M23" s="3"/>
      <c r="N23" s="3"/>
    </row>
    <row r="24" spans="5:14" x14ac:dyDescent="0.3">
      <c r="E24" s="2" t="s">
        <v>32</v>
      </c>
      <c r="F24" s="2">
        <v>20</v>
      </c>
      <c r="G24" s="2" t="str">
        <f t="shared" si="0"/>
        <v>Teenage</v>
      </c>
      <c r="H24" s="3"/>
      <c r="I24" s="3"/>
      <c r="J24" s="3"/>
      <c r="K24" s="3"/>
      <c r="L24" s="3"/>
      <c r="M24" s="3"/>
      <c r="N2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63C-AEAD-40CF-85FA-90E8D970FD64}">
  <dimension ref="D4:F12"/>
  <sheetViews>
    <sheetView workbookViewId="0">
      <selection activeCell="H11" sqref="H11"/>
    </sheetView>
  </sheetViews>
  <sheetFormatPr defaultRowHeight="14.4" x14ac:dyDescent="0.3"/>
  <cols>
    <col min="5" max="5" width="10.33203125" bestFit="1" customWidth="1"/>
    <col min="6" max="6" width="14.44140625" bestFit="1" customWidth="1"/>
  </cols>
  <sheetData>
    <row r="4" spans="4:6" x14ac:dyDescent="0.3">
      <c r="D4" s="2" t="s">
        <v>171</v>
      </c>
      <c r="E4" s="2" t="s">
        <v>170</v>
      </c>
      <c r="F4" s="2" t="s">
        <v>169</v>
      </c>
    </row>
    <row r="5" spans="4:6" x14ac:dyDescent="0.3">
      <c r="D5" s="2" t="s">
        <v>168</v>
      </c>
      <c r="E5" s="12">
        <v>45751</v>
      </c>
      <c r="F5" s="2" t="str">
        <f t="shared" ref="F5:F12" ca="1" si="0">IF(E5&gt;=TODAY(),"Fresh","Expired")</f>
        <v>Expired</v>
      </c>
    </row>
    <row r="6" spans="4:6" x14ac:dyDescent="0.3">
      <c r="D6" s="2" t="s">
        <v>167</v>
      </c>
      <c r="E6" s="12">
        <v>45907</v>
      </c>
      <c r="F6" s="2" t="str">
        <f t="shared" ca="1" si="0"/>
        <v>Fresh</v>
      </c>
    </row>
    <row r="7" spans="4:6" x14ac:dyDescent="0.3">
      <c r="D7" s="2" t="s">
        <v>166</v>
      </c>
      <c r="E7" s="12">
        <v>45903</v>
      </c>
      <c r="F7" s="2" t="str">
        <f t="shared" ca="1" si="0"/>
        <v>Fresh</v>
      </c>
    </row>
    <row r="8" spans="4:6" x14ac:dyDescent="0.3">
      <c r="D8" s="2" t="s">
        <v>165</v>
      </c>
      <c r="E8" s="12">
        <v>45618</v>
      </c>
      <c r="F8" s="2" t="str">
        <f t="shared" ca="1" si="0"/>
        <v>Expired</v>
      </c>
    </row>
    <row r="9" spans="4:6" x14ac:dyDescent="0.3">
      <c r="D9" s="2" t="s">
        <v>164</v>
      </c>
      <c r="E9" s="12">
        <v>45609</v>
      </c>
      <c r="F9" s="2" t="str">
        <f t="shared" ca="1" si="0"/>
        <v>Expired</v>
      </c>
    </row>
    <row r="10" spans="4:6" x14ac:dyDescent="0.3">
      <c r="D10" s="2" t="s">
        <v>163</v>
      </c>
      <c r="E10" s="12">
        <v>45704</v>
      </c>
      <c r="F10" s="2" t="str">
        <f t="shared" ca="1" si="0"/>
        <v>Expired</v>
      </c>
    </row>
    <row r="11" spans="4:6" x14ac:dyDescent="0.3">
      <c r="D11" s="2" t="s">
        <v>162</v>
      </c>
      <c r="E11" s="12">
        <v>46013</v>
      </c>
      <c r="F11" s="2" t="str">
        <f t="shared" ca="1" si="0"/>
        <v>Fresh</v>
      </c>
    </row>
    <row r="12" spans="4:6" x14ac:dyDescent="0.3">
      <c r="D12" s="2" t="s">
        <v>161</v>
      </c>
      <c r="E12" s="12">
        <v>46023</v>
      </c>
      <c r="F12" s="2" t="str">
        <f t="shared" ca="1" si="0"/>
        <v>Fresh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FA85-7DC9-4617-A4D0-ED4A877D46B8}">
  <dimension ref="D4:K75"/>
  <sheetViews>
    <sheetView workbookViewId="0">
      <selection activeCell="M14" sqref="M14"/>
    </sheetView>
  </sheetViews>
  <sheetFormatPr defaultRowHeight="14.4" x14ac:dyDescent="0.3"/>
  <cols>
    <col min="4" max="4" width="28.21875" bestFit="1" customWidth="1"/>
    <col min="11" max="11" width="29.6640625" bestFit="1" customWidth="1"/>
  </cols>
  <sheetData>
    <row r="4" spans="4:11" x14ac:dyDescent="0.3">
      <c r="D4" s="5" t="s">
        <v>33</v>
      </c>
    </row>
    <row r="6" spans="4:11" x14ac:dyDescent="0.3">
      <c r="D6" s="2" t="s">
        <v>34</v>
      </c>
      <c r="E6" s="2" t="s">
        <v>35</v>
      </c>
      <c r="F6" s="2" t="s">
        <v>36</v>
      </c>
      <c r="G6" s="2" t="s">
        <v>37</v>
      </c>
      <c r="H6" s="2" t="s">
        <v>38</v>
      </c>
      <c r="I6" s="2" t="s">
        <v>39</v>
      </c>
      <c r="J6" s="2" t="s">
        <v>40</v>
      </c>
      <c r="K6" s="2" t="s">
        <v>41</v>
      </c>
    </row>
    <row r="7" spans="4:11" x14ac:dyDescent="0.3">
      <c r="D7" s="2" t="s">
        <v>42</v>
      </c>
      <c r="E7" s="2">
        <v>101</v>
      </c>
      <c r="F7" s="2">
        <v>99</v>
      </c>
      <c r="G7" s="2">
        <v>18</v>
      </c>
      <c r="H7" s="2">
        <v>75</v>
      </c>
      <c r="I7" s="2">
        <v>132</v>
      </c>
      <c r="J7" s="2">
        <f>SUM(E7:I7)</f>
        <v>425</v>
      </c>
      <c r="K7" s="2" t="str">
        <f>IF(J7&lt;100,"Bad",IF(J7&lt;300,"Average",IF(J7&lt;450,"Good",IF(J7&gt;450,"Very Good"))))</f>
        <v>Good</v>
      </c>
    </row>
    <row r="8" spans="4:11" x14ac:dyDescent="0.3">
      <c r="D8" s="2" t="s">
        <v>43</v>
      </c>
      <c r="E8" s="2">
        <v>95</v>
      </c>
      <c r="F8" s="2">
        <v>45</v>
      </c>
      <c r="G8" s="2">
        <v>65</v>
      </c>
      <c r="H8" s="2">
        <v>45</v>
      </c>
      <c r="I8" s="2">
        <v>2</v>
      </c>
      <c r="J8" s="2">
        <f>SUM(E8:I8)</f>
        <v>252</v>
      </c>
      <c r="K8" s="2" t="str">
        <f t="shared" ref="K8:K11" si="0">IF(J8&lt;100,"Bad",IF(J8&lt;300,"Average",IF(J8&lt;450,"Good")))</f>
        <v>Average</v>
      </c>
    </row>
    <row r="9" spans="4:11" x14ac:dyDescent="0.3">
      <c r="D9" s="2" t="s">
        <v>44</v>
      </c>
      <c r="E9" s="2">
        <v>25</v>
      </c>
      <c r="F9" s="2">
        <v>7</v>
      </c>
      <c r="G9" s="2">
        <v>14</v>
      </c>
      <c r="H9" s="2">
        <v>21</v>
      </c>
      <c r="I9" s="2">
        <v>15</v>
      </c>
      <c r="J9" s="2">
        <f t="shared" ref="J9:J11" si="1">SUM(E9:I9)</f>
        <v>82</v>
      </c>
      <c r="K9" s="2" t="str">
        <f t="shared" si="0"/>
        <v>Bad</v>
      </c>
    </row>
    <row r="10" spans="4:11" x14ac:dyDescent="0.3">
      <c r="D10" s="2" t="s">
        <v>45</v>
      </c>
      <c r="E10" s="2">
        <v>45</v>
      </c>
      <c r="F10" s="2">
        <v>55</v>
      </c>
      <c r="G10" s="2">
        <v>14</v>
      </c>
      <c r="H10" s="2">
        <v>2</v>
      </c>
      <c r="I10" s="2">
        <v>23</v>
      </c>
      <c r="J10" s="2">
        <f t="shared" si="1"/>
        <v>139</v>
      </c>
      <c r="K10" s="2" t="str">
        <f t="shared" si="0"/>
        <v>Average</v>
      </c>
    </row>
    <row r="11" spans="4:11" x14ac:dyDescent="0.3">
      <c r="D11" s="2" t="s">
        <v>46</v>
      </c>
      <c r="E11" s="2">
        <v>30</v>
      </c>
      <c r="F11" s="2">
        <v>52</v>
      </c>
      <c r="G11" s="2">
        <v>24</v>
      </c>
      <c r="H11" s="2">
        <v>42</v>
      </c>
      <c r="I11" s="2">
        <v>49</v>
      </c>
      <c r="J11" s="2">
        <f t="shared" si="1"/>
        <v>197</v>
      </c>
      <c r="K11" s="2" t="str">
        <f t="shared" si="0"/>
        <v>Average</v>
      </c>
    </row>
    <row r="12" spans="4:11" x14ac:dyDescent="0.3">
      <c r="D12" s="3"/>
      <c r="E12" s="3"/>
      <c r="F12" s="3"/>
      <c r="G12" s="3"/>
      <c r="H12" s="3"/>
      <c r="I12" s="3"/>
      <c r="J12" s="3"/>
      <c r="K12" s="3"/>
    </row>
    <row r="13" spans="4:11" x14ac:dyDescent="0.3">
      <c r="D13" s="3"/>
      <c r="E13" s="3"/>
      <c r="F13" s="3"/>
      <c r="G13" s="3"/>
      <c r="H13" s="3"/>
      <c r="I13" s="3"/>
      <c r="J13" s="3"/>
      <c r="K13" s="3"/>
    </row>
    <row r="14" spans="4:11" x14ac:dyDescent="0.3">
      <c r="D14" s="3"/>
      <c r="E14" s="3"/>
      <c r="F14" s="3"/>
      <c r="G14" s="3"/>
      <c r="H14" s="3"/>
      <c r="I14" s="3"/>
      <c r="J14" s="3"/>
      <c r="K14" s="3"/>
    </row>
    <row r="15" spans="4:11" x14ac:dyDescent="0.3">
      <c r="D15" s="3"/>
      <c r="E15" s="3"/>
      <c r="F15" s="3"/>
      <c r="G15" s="3"/>
      <c r="H15" s="3"/>
      <c r="I15" s="3"/>
      <c r="J15" s="2" t="s">
        <v>47</v>
      </c>
      <c r="K15" s="2" t="s">
        <v>48</v>
      </c>
    </row>
    <row r="16" spans="4:11" x14ac:dyDescent="0.3">
      <c r="D16" s="3"/>
      <c r="E16" s="3"/>
      <c r="F16" s="3"/>
      <c r="G16" s="3"/>
      <c r="H16" s="3"/>
      <c r="I16" s="3"/>
      <c r="J16" s="2" t="s">
        <v>49</v>
      </c>
      <c r="K16" s="2" t="s">
        <v>50</v>
      </c>
    </row>
    <row r="17" spans="4:11" x14ac:dyDescent="0.3">
      <c r="D17" s="3"/>
      <c r="E17" s="3"/>
      <c r="F17" s="3"/>
      <c r="G17" s="3"/>
      <c r="H17" s="3"/>
      <c r="I17" s="3"/>
      <c r="J17" s="2" t="s">
        <v>51</v>
      </c>
      <c r="K17" s="2" t="s">
        <v>52</v>
      </c>
    </row>
    <row r="18" spans="4:11" x14ac:dyDescent="0.3">
      <c r="D18" s="3"/>
      <c r="E18" s="3"/>
      <c r="F18" s="3"/>
      <c r="G18" s="3"/>
      <c r="H18" s="3"/>
      <c r="I18" s="3"/>
      <c r="J18" s="2" t="s">
        <v>53</v>
      </c>
      <c r="K18" s="2" t="s">
        <v>54</v>
      </c>
    </row>
    <row r="35" spans="5:8" x14ac:dyDescent="0.3">
      <c r="E35" s="1"/>
      <c r="F35" s="1"/>
      <c r="G35" s="1"/>
      <c r="H35" s="1"/>
    </row>
    <row r="43" spans="5:8" x14ac:dyDescent="0.3">
      <c r="E43" s="1"/>
      <c r="F43" s="1"/>
      <c r="G43" s="1"/>
      <c r="H43" s="1"/>
    </row>
    <row r="51" spans="5:8" x14ac:dyDescent="0.3">
      <c r="E51" s="1"/>
      <c r="F51" s="1"/>
      <c r="G51" s="1"/>
      <c r="H51" s="1"/>
    </row>
    <row r="59" spans="5:8" x14ac:dyDescent="0.3">
      <c r="E59" s="1"/>
      <c r="F59" s="1"/>
      <c r="G59" s="1"/>
      <c r="H59" s="1"/>
    </row>
    <row r="67" spans="5:8" x14ac:dyDescent="0.3">
      <c r="E67" s="1"/>
      <c r="F67" s="1"/>
      <c r="G67" s="1"/>
      <c r="H67" s="1"/>
    </row>
    <row r="75" spans="5:8" x14ac:dyDescent="0.3">
      <c r="E75" s="1"/>
      <c r="F75" s="1"/>
      <c r="G75" s="1"/>
      <c r="H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CF68-C92C-422E-9BBB-C6D6DB96A6A8}">
  <dimension ref="D4:J17"/>
  <sheetViews>
    <sheetView workbookViewId="0">
      <selection activeCell="I22" sqref="I22"/>
    </sheetView>
  </sheetViews>
  <sheetFormatPr defaultRowHeight="14.4" x14ac:dyDescent="0.3"/>
  <cols>
    <col min="4" max="4" width="9.44140625" bestFit="1" customWidth="1"/>
    <col min="7" max="7" width="25.6640625" bestFit="1" customWidth="1"/>
    <col min="10" max="10" width="14.88671875" bestFit="1" customWidth="1"/>
  </cols>
  <sheetData>
    <row r="4" spans="4:10" x14ac:dyDescent="0.3">
      <c r="E4" t="s">
        <v>55</v>
      </c>
    </row>
    <row r="6" spans="4:10" x14ac:dyDescent="0.3">
      <c r="D6" s="2" t="s">
        <v>56</v>
      </c>
      <c r="E6" s="2" t="s">
        <v>57</v>
      </c>
      <c r="F6" s="2" t="s">
        <v>58</v>
      </c>
      <c r="G6" s="6" t="s">
        <v>59</v>
      </c>
      <c r="H6" s="2" t="s">
        <v>60</v>
      </c>
      <c r="I6" s="2" t="s">
        <v>61</v>
      </c>
      <c r="J6" s="2" t="s">
        <v>62</v>
      </c>
    </row>
    <row r="7" spans="4:10" x14ac:dyDescent="0.3">
      <c r="D7" s="2" t="s">
        <v>63</v>
      </c>
      <c r="E7" s="2">
        <v>15000</v>
      </c>
      <c r="F7" s="2">
        <v>12000</v>
      </c>
      <c r="G7" s="6">
        <v>9000</v>
      </c>
      <c r="H7" s="2">
        <v>11000</v>
      </c>
      <c r="I7" s="2">
        <f>SUM(E7:H7)</f>
        <v>47000</v>
      </c>
      <c r="J7" s="2" t="str">
        <f>IF(I7&lt;15000-25000,"Low Demand",IF(I7&lt;25000-35000,"Average Demand",IF(I7&lt;35000-45000,"Not high demand but Demand",IF(I7&gt;45000,"High Demand"))))</f>
        <v>High Demand</v>
      </c>
    </row>
    <row r="8" spans="4:10" x14ac:dyDescent="0.3">
      <c r="D8" s="2" t="s">
        <v>64</v>
      </c>
      <c r="E8" s="2">
        <v>10000</v>
      </c>
      <c r="F8" s="2">
        <v>7000</v>
      </c>
      <c r="G8" s="6">
        <v>6000</v>
      </c>
      <c r="H8" s="2">
        <v>5000</v>
      </c>
      <c r="I8" s="2">
        <f t="shared" ref="I8:I11" si="0">SUM(E8:H8)</f>
        <v>28000</v>
      </c>
      <c r="J8" s="2" t="str">
        <f>IF(I8&lt;25000,"Low Demand",IF(I8&lt;35000,"Average Demand",IF(I8&lt;45000,"Not high but Demand",IF(I8&gt;45000,"High Demand"))))</f>
        <v>Average Demand</v>
      </c>
    </row>
    <row r="9" spans="4:10" x14ac:dyDescent="0.3">
      <c r="D9" s="2" t="s">
        <v>65</v>
      </c>
      <c r="E9" s="2">
        <v>11000</v>
      </c>
      <c r="F9" s="2">
        <v>7000</v>
      </c>
      <c r="G9" s="6">
        <v>8000</v>
      </c>
      <c r="H9" s="2">
        <v>5000</v>
      </c>
      <c r="I9" s="2">
        <f t="shared" si="0"/>
        <v>31000</v>
      </c>
      <c r="J9" s="2" t="str">
        <f t="shared" ref="J9:J11" si="1">IF(I9&lt;25000,"Low Demand",IF(I9&lt;35000,"Average Demand",IF(I9&lt;45000,"Not high but Demand",IF(I9&gt;45000,"High Demand"))))</f>
        <v>Average Demand</v>
      </c>
    </row>
    <row r="10" spans="4:10" x14ac:dyDescent="0.3">
      <c r="D10" s="2" t="s">
        <v>66</v>
      </c>
      <c r="E10" s="2">
        <v>9000</v>
      </c>
      <c r="F10" s="2">
        <v>8000</v>
      </c>
      <c r="G10" s="6">
        <v>6500</v>
      </c>
      <c r="H10" s="2">
        <v>7000</v>
      </c>
      <c r="I10" s="2">
        <f t="shared" si="0"/>
        <v>30500</v>
      </c>
      <c r="J10" s="2" t="str">
        <f t="shared" si="1"/>
        <v>Average Demand</v>
      </c>
    </row>
    <row r="11" spans="4:10" x14ac:dyDescent="0.3">
      <c r="D11" s="2" t="s">
        <v>67</v>
      </c>
      <c r="E11" s="2">
        <v>6000</v>
      </c>
      <c r="F11" s="2">
        <v>5000</v>
      </c>
      <c r="G11" s="2">
        <v>4000</v>
      </c>
      <c r="H11" s="2">
        <v>4500</v>
      </c>
      <c r="I11" s="2">
        <f t="shared" si="0"/>
        <v>19500</v>
      </c>
      <c r="J11" s="2" t="str">
        <f t="shared" si="1"/>
        <v>Low Demand</v>
      </c>
    </row>
    <row r="12" spans="4:10" x14ac:dyDescent="0.3">
      <c r="D12" s="3"/>
      <c r="E12" s="3"/>
      <c r="F12" s="3"/>
      <c r="G12" s="3"/>
      <c r="H12" s="3"/>
      <c r="I12" s="3"/>
      <c r="J12" s="3"/>
    </row>
    <row r="13" spans="4:10" x14ac:dyDescent="0.3">
      <c r="D13" s="3"/>
      <c r="E13" s="3"/>
      <c r="F13" s="3"/>
      <c r="G13" s="3"/>
      <c r="H13" s="3"/>
      <c r="I13" s="3"/>
      <c r="J13" s="3"/>
    </row>
    <row r="14" spans="4:10" x14ac:dyDescent="0.3">
      <c r="D14" s="3"/>
      <c r="E14" s="3"/>
      <c r="F14" s="2" t="s">
        <v>68</v>
      </c>
      <c r="G14" s="2" t="s">
        <v>69</v>
      </c>
      <c r="H14" s="3"/>
      <c r="I14" s="3"/>
      <c r="J14" s="3"/>
    </row>
    <row r="15" spans="4:10" x14ac:dyDescent="0.3">
      <c r="D15" s="3"/>
      <c r="E15" s="3"/>
      <c r="F15" s="2" t="s">
        <v>70</v>
      </c>
      <c r="G15" s="2" t="s">
        <v>71</v>
      </c>
      <c r="H15" s="3"/>
      <c r="I15" s="3"/>
      <c r="J15" s="3"/>
    </row>
    <row r="16" spans="4:10" x14ac:dyDescent="0.3">
      <c r="D16" s="3"/>
      <c r="E16" s="3"/>
      <c r="F16" s="2" t="s">
        <v>72</v>
      </c>
      <c r="G16" s="2" t="s">
        <v>73</v>
      </c>
      <c r="H16" s="3"/>
      <c r="I16" s="3"/>
      <c r="J16" s="3"/>
    </row>
    <row r="17" spans="4:10" x14ac:dyDescent="0.3">
      <c r="D17" s="3"/>
      <c r="E17" s="3"/>
      <c r="F17" s="2" t="s">
        <v>74</v>
      </c>
      <c r="G17" s="2" t="s">
        <v>75</v>
      </c>
      <c r="H17" s="3"/>
      <c r="I17" s="3"/>
      <c r="J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439B-1AAD-4F5A-A7BC-5D5FFCBFB735}">
  <dimension ref="D5:O24"/>
  <sheetViews>
    <sheetView workbookViewId="0">
      <selection activeCell="L8" sqref="L8"/>
    </sheetView>
  </sheetViews>
  <sheetFormatPr defaultRowHeight="14.4" x14ac:dyDescent="0.3"/>
  <sheetData>
    <row r="5" spans="4:9" x14ac:dyDescent="0.3">
      <c r="D5" s="2" t="s">
        <v>76</v>
      </c>
      <c r="E5" s="2" t="s">
        <v>77</v>
      </c>
      <c r="F5" s="2" t="s">
        <v>78</v>
      </c>
      <c r="G5" s="2" t="s">
        <v>79</v>
      </c>
      <c r="H5" s="2" t="s">
        <v>80</v>
      </c>
      <c r="I5" s="2" t="s">
        <v>81</v>
      </c>
    </row>
    <row r="6" spans="4:9" ht="28.8" x14ac:dyDescent="0.3">
      <c r="D6" s="7" t="s">
        <v>82</v>
      </c>
      <c r="E6" s="7" t="s">
        <v>83</v>
      </c>
      <c r="F6" s="7">
        <v>5</v>
      </c>
      <c r="G6" s="7">
        <v>800</v>
      </c>
      <c r="H6" s="8">
        <f>G6*F6</f>
        <v>4000</v>
      </c>
      <c r="I6" s="2" t="str">
        <f>IF(H6&lt;1000,"Low",IF(H6&lt;2500,"Avg",IF(H6&lt;5001,"High")))</f>
        <v>High</v>
      </c>
    </row>
    <row r="7" spans="4:9" ht="28.8" x14ac:dyDescent="0.3">
      <c r="D7" s="7" t="s">
        <v>84</v>
      </c>
      <c r="E7" s="7" t="s">
        <v>83</v>
      </c>
      <c r="F7" s="7">
        <v>10</v>
      </c>
      <c r="G7" s="7">
        <v>500</v>
      </c>
      <c r="H7" s="8">
        <f t="shared" ref="H7:H15" si="0">G7*F7</f>
        <v>5000</v>
      </c>
      <c r="I7" s="2" t="str">
        <f t="shared" ref="I7:I15" si="1">IF(H7&lt;1000,"Low",IF(H7&lt;2500,"Avg",IF(H7&lt;5001,"High")))</f>
        <v>High</v>
      </c>
    </row>
    <row r="8" spans="4:9" ht="28.8" x14ac:dyDescent="0.3">
      <c r="D8" s="7" t="s">
        <v>85</v>
      </c>
      <c r="E8" s="7" t="s">
        <v>86</v>
      </c>
      <c r="F8" s="7">
        <v>15</v>
      </c>
      <c r="G8" s="7">
        <v>50</v>
      </c>
      <c r="H8" s="8">
        <f>G8*F8</f>
        <v>750</v>
      </c>
      <c r="I8" s="2" t="str">
        <f t="shared" si="1"/>
        <v>Low</v>
      </c>
    </row>
    <row r="9" spans="4:9" x14ac:dyDescent="0.3">
      <c r="D9" s="7" t="s">
        <v>87</v>
      </c>
      <c r="E9" s="7" t="s">
        <v>88</v>
      </c>
      <c r="F9" s="7">
        <v>8</v>
      </c>
      <c r="G9" s="7">
        <v>120</v>
      </c>
      <c r="H9" s="8">
        <f t="shared" si="0"/>
        <v>960</v>
      </c>
      <c r="I9" s="2" t="str">
        <f t="shared" si="1"/>
        <v>Low</v>
      </c>
    </row>
    <row r="10" spans="4:9" x14ac:dyDescent="0.3">
      <c r="D10" s="7" t="s">
        <v>89</v>
      </c>
      <c r="E10" s="7" t="s">
        <v>88</v>
      </c>
      <c r="F10" s="7">
        <v>6</v>
      </c>
      <c r="G10" s="7">
        <v>250</v>
      </c>
      <c r="H10" s="8">
        <f t="shared" si="0"/>
        <v>1500</v>
      </c>
      <c r="I10" s="2" t="str">
        <f>IF(H10&lt;1000,"Low",IF(H10&lt;2500,"Avg",IF(H10&lt;5001,"High")))</f>
        <v>Avg</v>
      </c>
    </row>
    <row r="11" spans="4:9" ht="28.8" x14ac:dyDescent="0.3">
      <c r="D11" s="7" t="s">
        <v>90</v>
      </c>
      <c r="E11" s="7" t="s">
        <v>83</v>
      </c>
      <c r="F11" s="7">
        <v>4</v>
      </c>
      <c r="G11" s="7">
        <v>300</v>
      </c>
      <c r="H11" s="8">
        <f t="shared" si="0"/>
        <v>1200</v>
      </c>
      <c r="I11" s="2" t="str">
        <f t="shared" si="1"/>
        <v>Avg</v>
      </c>
    </row>
    <row r="12" spans="4:9" ht="28.8" x14ac:dyDescent="0.3">
      <c r="D12" s="7" t="s">
        <v>91</v>
      </c>
      <c r="E12" s="7" t="s">
        <v>86</v>
      </c>
      <c r="F12" s="7">
        <v>12</v>
      </c>
      <c r="G12" s="7">
        <v>30</v>
      </c>
      <c r="H12" s="8">
        <f t="shared" si="0"/>
        <v>360</v>
      </c>
      <c r="I12" s="2" t="str">
        <f t="shared" si="1"/>
        <v>Low</v>
      </c>
    </row>
    <row r="13" spans="4:9" ht="28.8" x14ac:dyDescent="0.3">
      <c r="D13" s="7" t="s">
        <v>92</v>
      </c>
      <c r="E13" s="7" t="s">
        <v>86</v>
      </c>
      <c r="F13" s="7">
        <v>10</v>
      </c>
      <c r="G13" s="7">
        <v>40</v>
      </c>
      <c r="H13" s="8">
        <f t="shared" si="0"/>
        <v>400</v>
      </c>
      <c r="I13" s="2" t="str">
        <f t="shared" si="1"/>
        <v>Low</v>
      </c>
    </row>
    <row r="14" spans="4:9" ht="28.8" x14ac:dyDescent="0.3">
      <c r="D14" s="7" t="s">
        <v>93</v>
      </c>
      <c r="E14" s="7" t="s">
        <v>83</v>
      </c>
      <c r="F14" s="7">
        <v>3</v>
      </c>
      <c r="G14" s="7">
        <v>200</v>
      </c>
      <c r="H14" s="8">
        <f>G14*F14</f>
        <v>600</v>
      </c>
      <c r="I14" s="2" t="str">
        <f t="shared" si="1"/>
        <v>Low</v>
      </c>
    </row>
    <row r="15" spans="4:9" ht="28.8" x14ac:dyDescent="0.3">
      <c r="D15" s="7" t="s">
        <v>94</v>
      </c>
      <c r="E15" s="7" t="s">
        <v>88</v>
      </c>
      <c r="F15" s="7">
        <v>5</v>
      </c>
      <c r="G15" s="7">
        <v>150</v>
      </c>
      <c r="H15" s="8">
        <f t="shared" si="0"/>
        <v>750</v>
      </c>
      <c r="I15" s="2" t="str">
        <f t="shared" si="1"/>
        <v>Low</v>
      </c>
    </row>
    <row r="16" spans="4:9" x14ac:dyDescent="0.3">
      <c r="D16" s="3"/>
      <c r="E16" s="3"/>
      <c r="F16" s="3"/>
      <c r="G16" s="3"/>
      <c r="H16" s="3"/>
      <c r="I16" s="3"/>
    </row>
    <row r="17" spans="4:15" x14ac:dyDescent="0.3">
      <c r="D17" s="3"/>
      <c r="E17" s="3"/>
      <c r="F17" s="3"/>
      <c r="G17" s="3"/>
      <c r="H17" s="3"/>
      <c r="I17" s="3"/>
    </row>
    <row r="20" spans="4:15" x14ac:dyDescent="0.3">
      <c r="J20" s="3"/>
      <c r="K20" s="3"/>
      <c r="L20" s="3"/>
      <c r="M20" s="3"/>
      <c r="N20" s="9"/>
      <c r="O20" s="3"/>
    </row>
    <row r="21" spans="4:15" x14ac:dyDescent="0.3">
      <c r="J21" s="3"/>
      <c r="K21" s="3"/>
      <c r="L21" s="3"/>
      <c r="M21" s="3"/>
      <c r="N21" s="7" t="s">
        <v>95</v>
      </c>
      <c r="O21" s="2" t="s">
        <v>96</v>
      </c>
    </row>
    <row r="22" spans="4:15" x14ac:dyDescent="0.3">
      <c r="J22" s="3"/>
      <c r="K22" s="3"/>
      <c r="L22" s="3"/>
      <c r="M22" s="3"/>
      <c r="N22" s="7" t="s">
        <v>97</v>
      </c>
      <c r="O22" s="2" t="s">
        <v>98</v>
      </c>
    </row>
    <row r="23" spans="4:15" x14ac:dyDescent="0.3">
      <c r="J23" s="3"/>
      <c r="K23" s="3"/>
      <c r="L23" s="3"/>
      <c r="M23" s="3"/>
      <c r="N23" s="7" t="s">
        <v>99</v>
      </c>
      <c r="O23" s="2" t="s">
        <v>100</v>
      </c>
    </row>
    <row r="24" spans="4:15" x14ac:dyDescent="0.3">
      <c r="N2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E218-E64B-4C0A-8D8A-02AD542D7B88}">
  <dimension ref="D3:H11"/>
  <sheetViews>
    <sheetView workbookViewId="0">
      <selection activeCell="G14" sqref="G14"/>
    </sheetView>
  </sheetViews>
  <sheetFormatPr defaultRowHeight="14.4" x14ac:dyDescent="0.3"/>
  <sheetData>
    <row r="3" spans="4:8" x14ac:dyDescent="0.3">
      <c r="D3" s="2" t="s">
        <v>101</v>
      </c>
      <c r="E3" s="2" t="s">
        <v>102</v>
      </c>
      <c r="F3" s="2" t="s">
        <v>103</v>
      </c>
      <c r="G3" s="2" t="s">
        <v>104</v>
      </c>
      <c r="H3" s="2" t="s">
        <v>105</v>
      </c>
    </row>
    <row r="4" spans="4:8" x14ac:dyDescent="0.3">
      <c r="D4" s="2" t="s">
        <v>106</v>
      </c>
      <c r="E4" s="2" t="s">
        <v>107</v>
      </c>
      <c r="F4" s="2" t="s">
        <v>108</v>
      </c>
      <c r="G4" s="2">
        <v>99</v>
      </c>
      <c r="H4" s="2" t="str">
        <f>IF(G4&gt;45,"Pass","Fail")</f>
        <v>Pass</v>
      </c>
    </row>
    <row r="5" spans="4:8" x14ac:dyDescent="0.3">
      <c r="D5" s="2" t="s">
        <v>109</v>
      </c>
      <c r="E5" s="2" t="s">
        <v>110</v>
      </c>
      <c r="F5" s="2" t="s">
        <v>111</v>
      </c>
      <c r="G5" s="2">
        <v>54</v>
      </c>
      <c r="H5" s="2" t="str">
        <f t="shared" ref="H5:H10" si="0">IF(G5&gt;45,"Pass","Fail")</f>
        <v>Pass</v>
      </c>
    </row>
    <row r="6" spans="4:8" x14ac:dyDescent="0.3">
      <c r="D6" s="2" t="s">
        <v>112</v>
      </c>
      <c r="E6" s="2" t="s">
        <v>113</v>
      </c>
      <c r="F6" s="2" t="s">
        <v>114</v>
      </c>
      <c r="G6" s="2">
        <v>63</v>
      </c>
      <c r="H6" s="2" t="str">
        <f t="shared" si="0"/>
        <v>Pass</v>
      </c>
    </row>
    <row r="7" spans="4:8" x14ac:dyDescent="0.3">
      <c r="D7" s="2" t="s">
        <v>115</v>
      </c>
      <c r="E7" s="2" t="s">
        <v>116</v>
      </c>
      <c r="F7" s="2" t="s">
        <v>117</v>
      </c>
      <c r="G7" s="2">
        <v>36</v>
      </c>
      <c r="H7" s="2" t="str">
        <f t="shared" si="0"/>
        <v>Fail</v>
      </c>
    </row>
    <row r="8" spans="4:8" x14ac:dyDescent="0.3">
      <c r="D8" s="2" t="s">
        <v>118</v>
      </c>
      <c r="E8" s="2" t="s">
        <v>119</v>
      </c>
      <c r="F8" s="2" t="s">
        <v>108</v>
      </c>
      <c r="G8" s="2">
        <v>69</v>
      </c>
      <c r="H8" s="2" t="str">
        <f t="shared" si="0"/>
        <v>Pass</v>
      </c>
    </row>
    <row r="9" spans="4:8" x14ac:dyDescent="0.3">
      <c r="D9" s="2" t="s">
        <v>120</v>
      </c>
      <c r="E9" s="2" t="s">
        <v>121</v>
      </c>
      <c r="F9" s="2" t="s">
        <v>111</v>
      </c>
      <c r="G9" s="2">
        <v>33</v>
      </c>
      <c r="H9" s="2" t="str">
        <f t="shared" si="0"/>
        <v>Fail</v>
      </c>
    </row>
    <row r="10" spans="4:8" x14ac:dyDescent="0.3">
      <c r="D10" s="2" t="s">
        <v>122</v>
      </c>
      <c r="E10" s="2" t="s">
        <v>123</v>
      </c>
      <c r="F10" s="2" t="s">
        <v>114</v>
      </c>
      <c r="G10" s="2">
        <v>42</v>
      </c>
      <c r="H10" s="2" t="str">
        <f t="shared" si="0"/>
        <v>Fail</v>
      </c>
    </row>
    <row r="11" spans="4:8" x14ac:dyDescent="0.3">
      <c r="D11" s="2" t="s">
        <v>124</v>
      </c>
      <c r="E11" s="2" t="s">
        <v>125</v>
      </c>
      <c r="F11" s="2" t="s">
        <v>117</v>
      </c>
      <c r="G11" s="2">
        <v>15</v>
      </c>
      <c r="H11" s="2" t="str">
        <f>IF(G11&gt;45,"Pass","Fail")</f>
        <v>Fail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33B1-B938-4F76-AD57-31FD3907BDD0}">
  <dimension ref="D4:I12"/>
  <sheetViews>
    <sheetView workbookViewId="0">
      <selection activeCell="K11" sqref="K11"/>
    </sheetView>
  </sheetViews>
  <sheetFormatPr defaultRowHeight="14.4" x14ac:dyDescent="0.3"/>
  <cols>
    <col min="4" max="4" width="11.21875" bestFit="1" customWidth="1"/>
    <col min="6" max="6" width="10.77734375" bestFit="1" customWidth="1"/>
    <col min="7" max="7" width="12.88671875" bestFit="1" customWidth="1"/>
    <col min="8" max="8" width="10.77734375" bestFit="1" customWidth="1"/>
    <col min="9" max="9" width="13.6640625" bestFit="1" customWidth="1"/>
  </cols>
  <sheetData>
    <row r="4" spans="4:9" x14ac:dyDescent="0.3">
      <c r="D4" s="2" t="s">
        <v>143</v>
      </c>
      <c r="E4" s="2" t="s">
        <v>142</v>
      </c>
      <c r="F4" s="2" t="s">
        <v>141</v>
      </c>
      <c r="G4" s="2" t="s">
        <v>140</v>
      </c>
      <c r="H4" s="2" t="s">
        <v>139</v>
      </c>
      <c r="I4" s="2" t="s">
        <v>138</v>
      </c>
    </row>
    <row r="5" spans="4:9" x14ac:dyDescent="0.3">
      <c r="D5" s="2" t="s">
        <v>137</v>
      </c>
      <c r="E5" s="2" t="s">
        <v>107</v>
      </c>
      <c r="F5" s="2" t="s">
        <v>81</v>
      </c>
      <c r="G5" s="2">
        <v>55000</v>
      </c>
      <c r="H5" s="2">
        <v>50000</v>
      </c>
      <c r="I5" s="2" t="str">
        <f t="shared" ref="I5:I12" si="0">IF(H5&lt;G5,"YES","NO")</f>
        <v>YES</v>
      </c>
    </row>
    <row r="6" spans="4:9" x14ac:dyDescent="0.3">
      <c r="D6" s="2" t="s">
        <v>136</v>
      </c>
      <c r="E6" s="2" t="s">
        <v>110</v>
      </c>
      <c r="F6" s="2" t="s">
        <v>128</v>
      </c>
      <c r="G6" s="2">
        <v>40000</v>
      </c>
      <c r="H6" s="2">
        <v>50000</v>
      </c>
      <c r="I6" s="2" t="str">
        <f t="shared" si="0"/>
        <v>NO</v>
      </c>
    </row>
    <row r="7" spans="4:9" x14ac:dyDescent="0.3">
      <c r="D7" s="2" t="s">
        <v>135</v>
      </c>
      <c r="E7" s="2" t="s">
        <v>113</v>
      </c>
      <c r="F7" s="2" t="s">
        <v>134</v>
      </c>
      <c r="G7" s="2">
        <v>38500</v>
      </c>
      <c r="H7" s="2">
        <v>35000</v>
      </c>
      <c r="I7" s="2" t="str">
        <f t="shared" si="0"/>
        <v>YES</v>
      </c>
    </row>
    <row r="8" spans="4:9" x14ac:dyDescent="0.3">
      <c r="D8" s="2" t="s">
        <v>133</v>
      </c>
      <c r="E8" s="2" t="s">
        <v>116</v>
      </c>
      <c r="F8" s="2" t="s">
        <v>126</v>
      </c>
      <c r="G8" s="2">
        <v>32000</v>
      </c>
      <c r="H8" s="2">
        <v>30000</v>
      </c>
      <c r="I8" s="2" t="str">
        <f t="shared" si="0"/>
        <v>YES</v>
      </c>
    </row>
    <row r="9" spans="4:9" x14ac:dyDescent="0.3">
      <c r="D9" s="2" t="s">
        <v>132</v>
      </c>
      <c r="E9" s="2" t="s">
        <v>119</v>
      </c>
      <c r="F9" s="2" t="s">
        <v>81</v>
      </c>
      <c r="G9" s="2">
        <v>42000</v>
      </c>
      <c r="H9" s="2">
        <v>45000</v>
      </c>
      <c r="I9" s="2" t="str">
        <f t="shared" si="0"/>
        <v>NO</v>
      </c>
    </row>
    <row r="10" spans="4:9" x14ac:dyDescent="0.3">
      <c r="D10" s="2" t="s">
        <v>131</v>
      </c>
      <c r="E10" s="2" t="s">
        <v>121</v>
      </c>
      <c r="F10" s="2" t="s">
        <v>130</v>
      </c>
      <c r="G10" s="2">
        <v>28000</v>
      </c>
      <c r="H10" s="2">
        <v>30000</v>
      </c>
      <c r="I10" s="2" t="str">
        <f t="shared" si="0"/>
        <v>NO</v>
      </c>
    </row>
    <row r="11" spans="4:9" x14ac:dyDescent="0.3">
      <c r="D11" s="2" t="s">
        <v>129</v>
      </c>
      <c r="E11" s="2" t="s">
        <v>123</v>
      </c>
      <c r="F11" s="2" t="s">
        <v>128</v>
      </c>
      <c r="G11" s="2">
        <v>50000</v>
      </c>
      <c r="H11" s="2">
        <v>50000</v>
      </c>
      <c r="I11" s="2" t="str">
        <f t="shared" si="0"/>
        <v>NO</v>
      </c>
    </row>
    <row r="12" spans="4:9" x14ac:dyDescent="0.3">
      <c r="D12" s="2" t="s">
        <v>127</v>
      </c>
      <c r="E12" s="2" t="s">
        <v>125</v>
      </c>
      <c r="F12" s="2" t="s">
        <v>126</v>
      </c>
      <c r="G12" s="2">
        <v>48000</v>
      </c>
      <c r="H12" s="2">
        <v>45000</v>
      </c>
      <c r="I12" s="2" t="str">
        <f t="shared" si="0"/>
        <v>YES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7A82-7F20-40BF-AB9A-D67F6DE57B75}">
  <dimension ref="D4:F12"/>
  <sheetViews>
    <sheetView workbookViewId="0">
      <selection activeCell="J12" sqref="J12"/>
    </sheetView>
  </sheetViews>
  <sheetFormatPr defaultRowHeight="14.4" x14ac:dyDescent="0.3"/>
  <cols>
    <col min="4" max="4" width="14.33203125" bestFit="1" customWidth="1"/>
    <col min="5" max="5" width="17.5546875" bestFit="1" customWidth="1"/>
    <col min="6" max="6" width="15.5546875" bestFit="1" customWidth="1"/>
  </cols>
  <sheetData>
    <row r="4" spans="4:6" x14ac:dyDescent="0.3">
      <c r="D4" s="2" t="s">
        <v>146</v>
      </c>
      <c r="E4" s="2" t="s">
        <v>145</v>
      </c>
      <c r="F4" s="2" t="s">
        <v>144</v>
      </c>
    </row>
    <row r="5" spans="4:6" x14ac:dyDescent="0.3">
      <c r="D5" s="2" t="s">
        <v>107</v>
      </c>
      <c r="E5" s="2">
        <v>120</v>
      </c>
      <c r="F5" s="2" t="str">
        <f t="shared" ref="F5:F12" si="0">IF(E5&gt;=100,"Yes","No")</f>
        <v>Yes</v>
      </c>
    </row>
    <row r="6" spans="4:6" x14ac:dyDescent="0.3">
      <c r="D6" s="2" t="s">
        <v>110</v>
      </c>
      <c r="E6" s="2">
        <v>80</v>
      </c>
      <c r="F6" s="2" t="str">
        <f t="shared" si="0"/>
        <v>No</v>
      </c>
    </row>
    <row r="7" spans="4:6" x14ac:dyDescent="0.3">
      <c r="D7" s="2" t="s">
        <v>113</v>
      </c>
      <c r="E7" s="2">
        <v>200</v>
      </c>
      <c r="F7" s="2" t="str">
        <f t="shared" si="0"/>
        <v>Yes</v>
      </c>
    </row>
    <row r="8" spans="4:6" x14ac:dyDescent="0.3">
      <c r="D8" s="2" t="s">
        <v>116</v>
      </c>
      <c r="E8" s="2">
        <v>50</v>
      </c>
      <c r="F8" s="2" t="str">
        <f t="shared" si="0"/>
        <v>No</v>
      </c>
    </row>
    <row r="9" spans="4:6" x14ac:dyDescent="0.3">
      <c r="D9" s="2" t="s">
        <v>119</v>
      </c>
      <c r="E9" s="2">
        <v>175</v>
      </c>
      <c r="F9" s="2" t="str">
        <f t="shared" si="0"/>
        <v>Yes</v>
      </c>
    </row>
    <row r="10" spans="4:6" x14ac:dyDescent="0.3">
      <c r="D10" s="2" t="s">
        <v>121</v>
      </c>
      <c r="E10" s="2">
        <v>80</v>
      </c>
      <c r="F10" s="2" t="str">
        <f t="shared" si="0"/>
        <v>No</v>
      </c>
    </row>
    <row r="11" spans="4:6" x14ac:dyDescent="0.3">
      <c r="D11" s="2" t="s">
        <v>123</v>
      </c>
      <c r="E11" s="2">
        <v>300</v>
      </c>
      <c r="F11" s="2" t="str">
        <f t="shared" si="0"/>
        <v>Yes</v>
      </c>
    </row>
    <row r="12" spans="4:6" x14ac:dyDescent="0.3">
      <c r="D12" s="2" t="s">
        <v>125</v>
      </c>
      <c r="E12" s="2">
        <v>40</v>
      </c>
      <c r="F12" s="2" t="str">
        <f t="shared" si="0"/>
        <v>No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EC38-FAFE-4312-8D73-44F91BE110E3}">
  <dimension ref="D5:G13"/>
  <sheetViews>
    <sheetView topLeftCell="A2" workbookViewId="0">
      <selection activeCell="D17" sqref="D17"/>
    </sheetView>
  </sheetViews>
  <sheetFormatPr defaultRowHeight="14.4" x14ac:dyDescent="0.3"/>
  <cols>
    <col min="4" max="4" width="11.77734375" customWidth="1"/>
    <col min="5" max="5" width="14.33203125" bestFit="1" customWidth="1"/>
    <col min="6" max="6" width="12.77734375" bestFit="1" customWidth="1"/>
    <col min="7" max="7" width="14" bestFit="1" customWidth="1"/>
  </cols>
  <sheetData>
    <row r="5" spans="4:7" x14ac:dyDescent="0.3">
      <c r="D5" s="2" t="s">
        <v>149</v>
      </c>
      <c r="E5" s="11" t="s">
        <v>146</v>
      </c>
      <c r="F5" s="2" t="s">
        <v>148</v>
      </c>
      <c r="G5" s="2" t="s">
        <v>147</v>
      </c>
    </row>
    <row r="6" spans="4:7" x14ac:dyDescent="0.3">
      <c r="D6" s="2">
        <v>2001</v>
      </c>
      <c r="E6" s="11" t="s">
        <v>107</v>
      </c>
      <c r="F6" s="2">
        <v>250</v>
      </c>
      <c r="G6" s="2">
        <f t="shared" ref="G6:G13" si="0">IF(F6&gt;=100,0,10)</f>
        <v>0</v>
      </c>
    </row>
    <row r="7" spans="4:7" x14ac:dyDescent="0.3">
      <c r="D7" s="2">
        <v>2002</v>
      </c>
      <c r="E7" s="11" t="s">
        <v>110</v>
      </c>
      <c r="F7" s="2">
        <v>80</v>
      </c>
      <c r="G7" s="2">
        <f t="shared" si="0"/>
        <v>10</v>
      </c>
    </row>
    <row r="8" spans="4:7" x14ac:dyDescent="0.3">
      <c r="D8" s="2">
        <v>2003</v>
      </c>
      <c r="E8" s="11" t="s">
        <v>113</v>
      </c>
      <c r="F8" s="2">
        <v>150</v>
      </c>
      <c r="G8" s="2">
        <f t="shared" si="0"/>
        <v>0</v>
      </c>
    </row>
    <row r="9" spans="4:7" x14ac:dyDescent="0.3">
      <c r="D9" s="2">
        <v>2004</v>
      </c>
      <c r="E9" s="11" t="s">
        <v>116</v>
      </c>
      <c r="F9" s="2">
        <v>50</v>
      </c>
      <c r="G9" s="2">
        <f t="shared" si="0"/>
        <v>10</v>
      </c>
    </row>
    <row r="10" spans="4:7" x14ac:dyDescent="0.3">
      <c r="D10" s="2">
        <v>2005</v>
      </c>
      <c r="E10" s="11" t="s">
        <v>119</v>
      </c>
      <c r="F10" s="2">
        <v>300</v>
      </c>
      <c r="G10" s="2">
        <f t="shared" si="0"/>
        <v>0</v>
      </c>
    </row>
    <row r="11" spans="4:7" x14ac:dyDescent="0.3">
      <c r="D11" s="2">
        <v>2006</v>
      </c>
      <c r="E11" s="11" t="s">
        <v>121</v>
      </c>
      <c r="F11" s="2">
        <v>90</v>
      </c>
      <c r="G11" s="2">
        <f t="shared" si="0"/>
        <v>10</v>
      </c>
    </row>
    <row r="12" spans="4:7" x14ac:dyDescent="0.3">
      <c r="D12" s="2">
        <v>2007</v>
      </c>
      <c r="E12" s="11" t="s">
        <v>123</v>
      </c>
      <c r="F12" s="2">
        <v>400</v>
      </c>
      <c r="G12" s="2">
        <f t="shared" si="0"/>
        <v>0</v>
      </c>
    </row>
    <row r="13" spans="4:7" x14ac:dyDescent="0.3">
      <c r="D13" s="2">
        <v>2008</v>
      </c>
      <c r="E13" s="11" t="s">
        <v>125</v>
      </c>
      <c r="F13" s="2">
        <v>40</v>
      </c>
      <c r="G13" s="2">
        <f t="shared" si="0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AD54-0E14-455E-A23B-9635CE53CC13}">
  <dimension ref="D4:F12"/>
  <sheetViews>
    <sheetView workbookViewId="0">
      <selection activeCell="G14" sqref="G14"/>
    </sheetView>
  </sheetViews>
  <sheetFormatPr defaultRowHeight="14.4" x14ac:dyDescent="0.3"/>
  <cols>
    <col min="5" max="5" width="11.5546875" bestFit="1" customWidth="1"/>
    <col min="6" max="6" width="16.5546875" bestFit="1" customWidth="1"/>
  </cols>
  <sheetData>
    <row r="4" spans="4:6" x14ac:dyDescent="0.3">
      <c r="D4" s="2" t="s">
        <v>160</v>
      </c>
      <c r="E4" s="2" t="s">
        <v>159</v>
      </c>
      <c r="F4" s="2" t="s">
        <v>158</v>
      </c>
    </row>
    <row r="5" spans="4:6" x14ac:dyDescent="0.3">
      <c r="D5" s="2" t="s">
        <v>157</v>
      </c>
      <c r="E5" s="2">
        <v>30</v>
      </c>
      <c r="F5" s="2" t="str">
        <f t="shared" ref="F5:F12" si="0">IF(E5&gt;25,"Hot","Cold")</f>
        <v>Hot</v>
      </c>
    </row>
    <row r="6" spans="4:6" x14ac:dyDescent="0.3">
      <c r="D6" s="2" t="s">
        <v>156</v>
      </c>
      <c r="E6" s="2">
        <v>22</v>
      </c>
      <c r="F6" s="2" t="str">
        <f t="shared" si="0"/>
        <v>Cold</v>
      </c>
    </row>
    <row r="7" spans="4:6" x14ac:dyDescent="0.3">
      <c r="D7" s="2" t="s">
        <v>155</v>
      </c>
      <c r="E7" s="2">
        <v>15</v>
      </c>
      <c r="F7" s="2" t="str">
        <f t="shared" si="0"/>
        <v>Cold</v>
      </c>
    </row>
    <row r="8" spans="4:6" x14ac:dyDescent="0.3">
      <c r="D8" s="2" t="s">
        <v>154</v>
      </c>
      <c r="E8" s="2">
        <v>35</v>
      </c>
      <c r="F8" s="2" t="str">
        <f t="shared" si="0"/>
        <v>Hot</v>
      </c>
    </row>
    <row r="9" spans="4:6" x14ac:dyDescent="0.3">
      <c r="D9" s="2" t="s">
        <v>153</v>
      </c>
      <c r="E9" s="2">
        <v>28</v>
      </c>
      <c r="F9" s="2" t="str">
        <f t="shared" si="0"/>
        <v>Hot</v>
      </c>
    </row>
    <row r="10" spans="4:6" x14ac:dyDescent="0.3">
      <c r="D10" s="2" t="s">
        <v>152</v>
      </c>
      <c r="E10" s="2">
        <v>10</v>
      </c>
      <c r="F10" s="2" t="str">
        <f t="shared" si="0"/>
        <v>Cold</v>
      </c>
    </row>
    <row r="11" spans="4:6" x14ac:dyDescent="0.3">
      <c r="D11" s="2" t="s">
        <v>151</v>
      </c>
      <c r="E11" s="2">
        <v>18</v>
      </c>
      <c r="F11" s="2" t="str">
        <f t="shared" si="0"/>
        <v>Cold</v>
      </c>
    </row>
    <row r="12" spans="4:6" x14ac:dyDescent="0.3">
      <c r="D12" s="2" t="s">
        <v>150</v>
      </c>
      <c r="E12" s="2">
        <v>5</v>
      </c>
      <c r="F12" s="2" t="str">
        <f t="shared" si="0"/>
        <v>Cold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MATH</vt:lpstr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Wani</dc:creator>
  <cp:lastModifiedBy>surutwani@outlook.com</cp:lastModifiedBy>
  <dcterms:created xsi:type="dcterms:W3CDTF">2015-06-05T18:17:20Z</dcterms:created>
  <dcterms:modified xsi:type="dcterms:W3CDTF">2025-04-07T07:48:30Z</dcterms:modified>
</cp:coreProperties>
</file>