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esktop\"/>
    </mc:Choice>
  </mc:AlternateContent>
  <xr:revisionPtr revIDLastSave="0" documentId="8_{FBFCEC39-5E3C-48A2-931A-747094428950}" xr6:coauthVersionLast="47" xr6:coauthVersionMax="47" xr10:uidLastSave="{00000000-0000-0000-0000-000000000000}"/>
  <bookViews>
    <workbookView xWindow="-110" yWindow="-110" windowWidth="19420" windowHeight="10300" activeTab="4" xr2:uid="{851BCCEA-4C3A-4412-83CE-B7A6F7B8C798}"/>
  </bookViews>
  <sheets>
    <sheet name="Sheet1" sheetId="1" r:id="rId1"/>
    <sheet name="Sheet2" sheetId="3" r:id="rId2"/>
    <sheet name="Sheet3" sheetId="4" r:id="rId3"/>
    <sheet name="Sheet4" sheetId="2" r:id="rId4"/>
    <sheet name="Sheet5" sheetId="6" r:id="rId5"/>
  </sheets>
  <definedNames>
    <definedName name="_xlnm._FilterDatabase" localSheetId="1" hidden="1">Sheet2!$B$123:$B$166</definedName>
    <definedName name="_xlchart.v1.0" hidden="1">Sheet5!#REF!</definedName>
    <definedName name="_xlchart.v1.1" hidden="1">Sheet5!#REF!</definedName>
    <definedName name="_xlchart.v1.2" hidden="1">Sheet5!$A$25:$B$25</definedName>
    <definedName name="ExternalData_1" localSheetId="3" hidden="1">Sheet4!$A$1:$G$44</definedName>
    <definedName name="ExternalData_1" localSheetId="4" hidden="1">Sheet5!$A$1:$B$240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2" i="1" l="1"/>
  <c r="B211" i="1"/>
  <c r="B209" i="1"/>
  <c r="B210" i="1"/>
  <c r="B208" i="1"/>
  <c r="C182" i="1"/>
  <c r="D153" i="1"/>
  <c r="D154" i="1"/>
  <c r="D155" i="1"/>
  <c r="D156" i="1"/>
  <c r="D157" i="1"/>
  <c r="D158" i="1"/>
  <c r="D159" i="1"/>
  <c r="D160" i="1"/>
  <c r="D161" i="1"/>
  <c r="D162" i="1"/>
  <c r="D163" i="1"/>
  <c r="D135" i="1"/>
  <c r="D117" i="1"/>
  <c r="E100" i="1"/>
  <c r="D80" i="1"/>
  <c r="D65" i="1"/>
  <c r="D64" i="1"/>
  <c r="D63" i="1"/>
  <c r="G4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248A6-A733-48B1-A5DE-428F396D11C5}" keepAlive="1" name="Query - List of countries and territories by total population" description="Connection to the 'List of countries and territories by total population' query in the workbook." type="5" refreshedVersion="8" background="1" saveData="1">
    <dbPr connection="Provider=Microsoft.Mashup.OleDb.1;Data Source=$Workbook$;Location=&quot;List of countries and territories by total population&quot;;Extended Properties=&quot;&quot;" command="SELECT * FROM [List of countries and territories by total population]"/>
  </connection>
  <connection id="2" xr16:uid="{267AC12C-A4ED-441E-BF4F-A32E0A0F14D9}" keepAlive="1" name="Query - salesdata" description="Connection to the 'salesdata' query in the workbook." type="5" refreshedVersion="8" background="1" saveData="1">
    <dbPr connection="Provider=Microsoft.Mashup.OleDb.1;Data Source=$Workbook$;Location=salesdata;Extended Properties=&quot;&quot;" command="SELECT * FROM [salesdata]"/>
  </connection>
</connections>
</file>

<file path=xl/sharedStrings.xml><?xml version="1.0" encoding="utf-8"?>
<sst xmlns="http://schemas.openxmlformats.org/spreadsheetml/2006/main" count="2484" uniqueCount="286">
  <si>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</si>
  <si>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</si>
  <si>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</si>
  <si>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</si>
  <si>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</si>
  <si>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</si>
  <si>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</si>
  <si>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</si>
  <si>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</si>
  <si>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</si>
  <si>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</si>
  <si>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</si>
  <si>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</si>
  <si>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</si>
  <si>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</si>
  <si>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</si>
  <si>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</si>
  <si>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</si>
  <si>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</si>
  <si>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</si>
  <si>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</si>
  <si>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</si>
  <si>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</si>
  <si>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</si>
  <si>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</si>
  <si>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</si>
  <si>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</si>
  <si>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</si>
  <si>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</si>
  <si>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</si>
  <si>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Marth</t>
  </si>
  <si>
    <t>Total Sales</t>
  </si>
  <si>
    <t>Row Labels</t>
  </si>
  <si>
    <t>Grand Total</t>
  </si>
  <si>
    <t>Sum of Sale_amt</t>
  </si>
  <si>
    <t>Max of Sale_amt</t>
  </si>
  <si>
    <t>Average of Unit_price</t>
  </si>
  <si>
    <t>Items</t>
  </si>
  <si>
    <t>Unit Sold</t>
  </si>
  <si>
    <t>Total  Sale</t>
  </si>
  <si>
    <t>Average Unit Across all sale</t>
  </si>
  <si>
    <t>Total Sale</t>
  </si>
  <si>
    <t>Sales Transaction</t>
  </si>
  <si>
    <t>Tatal Unit Sold</t>
  </si>
  <si>
    <t>TotalSaleAmount</t>
  </si>
  <si>
    <t>Location</t>
  </si>
  <si>
    <t>Population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</si>
  <si>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</si>
  <si>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</si>
  <si>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</si>
  <si>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</si>
  <si>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</si>
  <si>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</si>
  <si>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</si>
  <si>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</si>
  <si>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</si>
  <si>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</si>
  <si>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</si>
  <si>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</si>
  <si>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</si>
  <si>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</si>
  <si>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Democratic Republic of the Congo</t>
  </si>
  <si>
    <t>Vietnam</t>
  </si>
  <si>
    <t>Iran</t>
  </si>
  <si>
    <t>Turkey</t>
  </si>
  <si>
    <t>Germany</t>
  </si>
  <si>
    <t>France</t>
  </si>
  <si>
    <t>United Kingdom</t>
  </si>
  <si>
    <t>Thailand</t>
  </si>
  <si>
    <t>South Africa</t>
  </si>
  <si>
    <t>Tanzania</t>
  </si>
  <si>
    <t>Italy</t>
  </si>
  <si>
    <t>Myanmar</t>
  </si>
  <si>
    <t>Colombia</t>
  </si>
  <si>
    <t>Kenya</t>
  </si>
  <si>
    <t>South Korea</t>
  </si>
  <si>
    <t>Sudan</t>
  </si>
  <si>
    <t>Spain</t>
  </si>
  <si>
    <t>Argentina</t>
  </si>
  <si>
    <t>Algeria</t>
  </si>
  <si>
    <t>Uganda</t>
  </si>
  <si>
    <t>Iraq</t>
  </si>
  <si>
    <t>Canada</t>
  </si>
  <si>
    <t>Poland</t>
  </si>
  <si>
    <t>Morocco</t>
  </si>
  <si>
    <t>Uzbekistan</t>
  </si>
  <si>
    <t>Ukraine</t>
  </si>
  <si>
    <t>Angola</t>
  </si>
  <si>
    <t>Afghanistan</t>
  </si>
  <si>
    <t>Peru</t>
  </si>
  <si>
    <t>Malaysia</t>
  </si>
  <si>
    <t>Ghana</t>
  </si>
  <si>
    <t>Mozambique</t>
  </si>
  <si>
    <t>Yemen</t>
  </si>
  <si>
    <t>Saudi Arabia</t>
  </si>
  <si>
    <t>Madagascar</t>
  </si>
  <si>
    <t>Ivory Coast</t>
  </si>
  <si>
    <t>Nepal</t>
  </si>
  <si>
    <t>Cameroon</t>
  </si>
  <si>
    <t>Venezuela</t>
  </si>
  <si>
    <t>Australia</t>
  </si>
  <si>
    <t>Niger</t>
  </si>
  <si>
    <t>North Korea</t>
  </si>
  <si>
    <t>Syria</t>
  </si>
  <si>
    <t>Burkina Faso</t>
  </si>
  <si>
    <t>Taiwan</t>
  </si>
  <si>
    <t>Mali</t>
  </si>
  <si>
    <t>Sri Lanka</t>
  </si>
  <si>
    <t>Malawi</t>
  </si>
  <si>
    <t>Kazakhstan</t>
  </si>
  <si>
    <t>Chile</t>
  </si>
  <si>
    <t>Zambia</t>
  </si>
  <si>
    <t>Romania</t>
  </si>
  <si>
    <t>Chad</t>
  </si>
  <si>
    <t>Somalia</t>
  </si>
  <si>
    <t>Senegal</t>
  </si>
  <si>
    <t>Netherlands</t>
  </si>
  <si>
    <t>Guatemala</t>
  </si>
  <si>
    <t>Cambodia</t>
  </si>
  <si>
    <t>Ecuador</t>
  </si>
  <si>
    <t>South Sudan</t>
  </si>
  <si>
    <t>Zimbabwe</t>
  </si>
  <si>
    <t>Rwanda</t>
  </si>
  <si>
    <t>Guinea</t>
  </si>
  <si>
    <t>Benin</t>
  </si>
  <si>
    <t>Burundi</t>
  </si>
  <si>
    <t>Haiti</t>
  </si>
  <si>
    <t>Bolivia</t>
  </si>
  <si>
    <t>Tunisia</t>
  </si>
  <si>
    <t>Belgium</t>
  </si>
  <si>
    <t>Papua New Guinea</t>
  </si>
  <si>
    <t>Jordan</t>
  </si>
  <si>
    <t>Cuba</t>
  </si>
  <si>
    <t>Czech Republic</t>
  </si>
  <si>
    <t>Dominican Republic</t>
  </si>
  <si>
    <t>Portugal</t>
  </si>
  <si>
    <t>Sweden</t>
  </si>
  <si>
    <t>Greece</t>
  </si>
  <si>
    <t>United Arab Emirates</t>
  </si>
  <si>
    <t>Tajikistan</t>
  </si>
  <si>
    <t>Azerbaijan</t>
  </si>
  <si>
    <t>Israel</t>
  </si>
  <si>
    <t>Honduras</t>
  </si>
  <si>
    <t>Hungary</t>
  </si>
  <si>
    <t>Austria</t>
  </si>
  <si>
    <t>Belarus</t>
  </si>
  <si>
    <t>Switzerland</t>
  </si>
  <si>
    <t>Sierra Leone</t>
  </si>
  <si>
    <t>Togo</t>
  </si>
  <si>
    <t>Hong Kong (China)</t>
  </si>
  <si>
    <t>Laos</t>
  </si>
  <si>
    <t>Libya</t>
  </si>
  <si>
    <t>Kyrgyzstan</t>
  </si>
  <si>
    <t>Turkmenistan</t>
  </si>
  <si>
    <t>El Salvador</t>
  </si>
  <si>
    <t>Nicaragua</t>
  </si>
  <si>
    <t>Serbia</t>
  </si>
  <si>
    <t>Central African Republic</t>
  </si>
  <si>
    <t>Bulgaria</t>
  </si>
  <si>
    <t>Republic of the Congo</t>
  </si>
  <si>
    <t>Paraguay</t>
  </si>
  <si>
    <t>Singapore</t>
  </si>
  <si>
    <t>Denmark</t>
  </si>
  <si>
    <t>Finland</t>
  </si>
  <si>
    <t>Norway</t>
  </si>
  <si>
    <t>Lebanon</t>
  </si>
  <si>
    <t>Palestine</t>
  </si>
  <si>
    <t>Slovakia</t>
  </si>
  <si>
    <t>Ireland</t>
  </si>
  <si>
    <t>New Zealand</t>
  </si>
  <si>
    <t>Costa Rica</t>
  </si>
  <si>
    <t>Liberia</t>
  </si>
  <si>
    <t>Oman</t>
  </si>
  <si>
    <t>Mauritania</t>
  </si>
  <si>
    <t>Kuwait</t>
  </si>
  <si>
    <t>Panama</t>
  </si>
  <si>
    <t>Croatia</t>
  </si>
  <si>
    <t>Eritrea</t>
  </si>
  <si>
    <t>Georgia</t>
  </si>
  <si>
    <t>Mongolia</t>
  </si>
  <si>
    <t>Uruguay</t>
  </si>
  <si>
    <t>Bosnia and Herzegovina</t>
  </si>
  <si>
    <t>Puerto Rico (US)</t>
  </si>
  <si>
    <t>Armenia</t>
  </si>
  <si>
    <t>Namibia</t>
  </si>
  <si>
    <t>Lithuania</t>
  </si>
  <si>
    <t>Qatar</t>
  </si>
  <si>
    <t>Jamaica</t>
  </si>
  <si>
    <t>Moldova</t>
  </si>
  <si>
    <t>Gambia</t>
  </si>
  <si>
    <t>Botswana</t>
  </si>
  <si>
    <t>Gabon</t>
  </si>
  <si>
    <t>Albania</t>
  </si>
  <si>
    <t>Lesotho</t>
  </si>
  <si>
    <t>Slovenia</t>
  </si>
  <si>
    <t>Latvia</t>
  </si>
  <si>
    <t>North Macedonia</t>
  </si>
  <si>
    <t>Guinea-Bissau</t>
  </si>
  <si>
    <t>Kosovo</t>
  </si>
  <si>
    <t>Bahrain</t>
  </si>
  <si>
    <t>Equatorial Guinea</t>
  </si>
  <si>
    <t>Estonia</t>
  </si>
  <si>
    <t>East Timor</t>
  </si>
  <si>
    <t>Trinidad and Tobago</t>
  </si>
  <si>
    <t>Mauritius</t>
  </si>
  <si>
    <t>Eswatini</t>
  </si>
  <si>
    <t>Djibouti</t>
  </si>
  <si>
    <t>Cyprus</t>
  </si>
  <si>
    <t>Comoros</t>
  </si>
  <si>
    <t>Fiji</t>
  </si>
  <si>
    <t>Bhutan</t>
  </si>
  <si>
    <t>Guyana</t>
  </si>
  <si>
    <t>Solomon Islands</t>
  </si>
  <si>
    <t>Macau (China)</t>
  </si>
  <si>
    <t>Luxembourg</t>
  </si>
  <si>
    <t>Montenegro</t>
  </si>
  <si>
    <t>Suriname</t>
  </si>
  <si>
    <t>Western Sahara</t>
  </si>
  <si>
    <t>Malta</t>
  </si>
  <si>
    <t>Maldives</t>
  </si>
  <si>
    <t>Cape Verde</t>
  </si>
  <si>
    <t>Brunei</t>
  </si>
  <si>
    <t>Belize</t>
  </si>
  <si>
    <t>Bahamas</t>
  </si>
  <si>
    <t>Iceland</t>
  </si>
  <si>
    <t>Northern Cyprus</t>
  </si>
  <si>
    <t>Transnistria</t>
  </si>
  <si>
    <t>Vanuatu</t>
  </si>
  <si>
    <t>French Polynesia (France)</t>
  </si>
  <si>
    <t>New Caledonia (France)</t>
  </si>
  <si>
    <t>Barbados</t>
  </si>
  <si>
    <t>Abkhazia</t>
  </si>
  <si>
    <t>São Tomé and Príncipe</t>
  </si>
  <si>
    <t>Samoa</t>
  </si>
  <si>
    <t>Saint Lucia</t>
  </si>
  <si>
    <t>Guam (US)</t>
  </si>
  <si>
    <t>Curaçao (Netherlands)</t>
  </si>
  <si>
    <t>Seychelles</t>
  </si>
  <si>
    <t>Kiribati</t>
  </si>
  <si>
    <t>Grenada</t>
  </si>
  <si>
    <t>Saint Vincent and the Grenadines</t>
  </si>
  <si>
    <t>Aruba (Netherlands)</t>
  </si>
  <si>
    <t>Micronesia</t>
  </si>
  <si>
    <t>Antigua and Barbuda</t>
  </si>
  <si>
    <t>Jersey (UK)</t>
  </si>
  <si>
    <t>Tonga</t>
  </si>
  <si>
    <t>U.S. Virgin Islands (US)</t>
  </si>
  <si>
    <t>Andorra</t>
  </si>
  <si>
    <t>Isle of Man (UK)</t>
  </si>
  <si>
    <t>Cayman Islands (UK)</t>
  </si>
  <si>
    <t>Dominica</t>
  </si>
  <si>
    <t>Guernsey (UK)</t>
  </si>
  <si>
    <t>Bermuda (UK)</t>
  </si>
  <si>
    <t>Greenland (Denmark)</t>
  </si>
  <si>
    <t>South Ossetia</t>
  </si>
  <si>
    <t>Faroe Islands (Denmark)</t>
  </si>
  <si>
    <t>Saint Kitts and Nevis</t>
  </si>
  <si>
    <t>American Samoa (US)</t>
  </si>
  <si>
    <t>Turks and Caicos Islands (UK)</t>
  </si>
  <si>
    <t>Northern Mariana Islands (US)</t>
  </si>
  <si>
    <t>Marshall Islands</t>
  </si>
  <si>
    <t>Sint Maarten (Netherlands)</t>
  </si>
  <si>
    <t>Liechtenstein</t>
  </si>
  <si>
    <t>Monaco</t>
  </si>
  <si>
    <t>Gibraltar (UK)</t>
  </si>
  <si>
    <t>San Marino</t>
  </si>
  <si>
    <t>Saint Martin (France)</t>
  </si>
  <si>
    <t>British Virgin Islands (UK)</t>
  </si>
  <si>
    <t>Palau</t>
  </si>
  <si>
    <t>Anguilla (UK)</t>
  </si>
  <si>
    <t>Cook Islands</t>
  </si>
  <si>
    <t>Nauru</t>
  </si>
  <si>
    <t>Wallis and Futuna (France)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</si>
  <si>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</si>
  <si>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</si>
  <si>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</si>
  <si>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</si>
  <si>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</si>
  <si>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</si>
  <si>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</si>
  <si>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</si>
  <si>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 (New Zealand)</t>
  </si>
  <si>
    <t>Tokelau (New Zealand)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</si>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</sst>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0" fontId="3" fillId="0" borderId="1" xfId="0" applyFont="1" applyBorder="1"/>
    <xf numFmtId="0" fontId="1" fillId="2" borderId="1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0" borderId="0" xfId="0" applyFont="1"/>
    <xf numFmtId="0" fontId="3" fillId="3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numFmt numFmtId="0" formatCode="General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Sheet1!$B$207</c:f>
              <c:strCache>
                <c:ptCount val="1"/>
                <c:pt idx="0">
                  <c:v>Unit Sold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Sheet1!$A$208:$A$212</c:f>
              <c:strCache>
                <c:ptCount val="5"/>
                <c:pt idx="0">
                  <c:v>Television</c:v>
                </c:pt>
                <c:pt idx="1">
                  <c:v>Home Theater</c:v>
                </c:pt>
                <c:pt idx="2">
                  <c:v>Cell Phone</c:v>
                </c:pt>
                <c:pt idx="3">
                  <c:v>Desk</c:v>
                </c:pt>
                <c:pt idx="4">
                  <c:v>Video Games</c:v>
                </c:pt>
              </c:strCache>
            </c:strRef>
          </c:cat>
          <c:val>
            <c:numRef>
              <c:f>Sheet1!$B$208:$B$212</c:f>
              <c:numCache>
                <c:formatCode>General</c:formatCode>
                <c:ptCount val="5"/>
                <c:pt idx="0">
                  <c:v>716</c:v>
                </c:pt>
                <c:pt idx="1">
                  <c:v>722</c:v>
                </c:pt>
                <c:pt idx="2">
                  <c:v>278</c:v>
                </c:pt>
                <c:pt idx="3">
                  <c:v>10</c:v>
                </c:pt>
                <c:pt idx="4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4-46A7-9E4C-75E6D4370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6048064"/>
        <c:axId val="1506049504"/>
        <c:axId val="0"/>
      </c:bar3DChart>
      <c:catAx>
        <c:axId val="150604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049504"/>
        <c:crosses val="autoZero"/>
        <c:auto val="1"/>
        <c:lblAlgn val="ctr"/>
        <c:lblOffset val="100"/>
        <c:noMultiLvlLbl val="0"/>
      </c:catAx>
      <c:valAx>
        <c:axId val="150604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04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Sheet1!$D$152</c:f>
              <c:strCache>
                <c:ptCount val="1"/>
                <c:pt idx="0">
                  <c:v>TotalSaleAmount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F11-4CE0-822C-2E2345B635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F11-4CE0-822C-2E2345B635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F11-4CE0-822C-2E2345B635B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F11-4CE0-822C-2E2345B635B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F11-4CE0-822C-2E2345B635B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F11-4CE0-822C-2E2345B635B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F11-4CE0-822C-2E2345B635B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F11-4CE0-822C-2E2345B635B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F11-4CE0-822C-2E2345B635B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F11-4CE0-822C-2E2345B635B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F11-4CE0-822C-2E2345B635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Sheet1!$C$153:$C$163</c:f>
              <c:strCache>
                <c:ptCount val="11"/>
                <c:pt idx="0">
                  <c:v>Alexander</c:v>
                </c:pt>
                <c:pt idx="1">
                  <c:v>Shelli</c:v>
                </c:pt>
                <c:pt idx="2">
                  <c:v>Luis</c:v>
                </c:pt>
                <c:pt idx="3">
                  <c:v>David</c:v>
                </c:pt>
                <c:pt idx="4">
                  <c:v>Stephen</c:v>
                </c:pt>
                <c:pt idx="5">
                  <c:v>Steven</c:v>
                </c:pt>
                <c:pt idx="6">
                  <c:v>Michael</c:v>
                </c:pt>
                <c:pt idx="7">
                  <c:v>Sigal</c:v>
                </c:pt>
                <c:pt idx="8">
                  <c:v>Diana</c:v>
                </c:pt>
                <c:pt idx="9">
                  <c:v>Karen</c:v>
                </c:pt>
                <c:pt idx="10">
                  <c:v>John</c:v>
                </c:pt>
              </c:strCache>
            </c:strRef>
          </c:cat>
          <c:val>
            <c:numRef>
              <c:f>Sheet1!$D$153:$D$163</c:f>
              <c:numCache>
                <c:formatCode>General</c:formatCode>
                <c:ptCount val="11"/>
                <c:pt idx="0">
                  <c:v>236703</c:v>
                </c:pt>
                <c:pt idx="1">
                  <c:v>33698</c:v>
                </c:pt>
                <c:pt idx="2">
                  <c:v>206373</c:v>
                </c:pt>
                <c:pt idx="3">
                  <c:v>140955</c:v>
                </c:pt>
                <c:pt idx="4">
                  <c:v>88063</c:v>
                </c:pt>
                <c:pt idx="5">
                  <c:v>199690</c:v>
                </c:pt>
                <c:pt idx="6">
                  <c:v>66836</c:v>
                </c:pt>
                <c:pt idx="7">
                  <c:v>125037.5</c:v>
                </c:pt>
                <c:pt idx="8">
                  <c:v>36100</c:v>
                </c:pt>
                <c:pt idx="9">
                  <c:v>48204</c:v>
                </c:pt>
                <c:pt idx="10">
                  <c:v>124016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9-4986-AE56-204AFAA81AF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Sheet1!$D$62</c:f>
              <c:strCache>
                <c:ptCount val="1"/>
                <c:pt idx="0">
                  <c:v>Total  Sale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F26-475D-BF4B-5386E5F6FB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F26-475D-BF4B-5386E5F6FB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F26-475D-BF4B-5386E5F6FB3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Sheet1!$C$63:$C$65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Sheet1!$D$63:$D$65</c:f>
              <c:numCache>
                <c:formatCode>General</c:formatCode>
                <c:ptCount val="3"/>
                <c:pt idx="0">
                  <c:v>321007</c:v>
                </c:pt>
                <c:pt idx="1">
                  <c:v>829769.5</c:v>
                </c:pt>
                <c:pt idx="2">
                  <c:v>154899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A-4CDE-AF64-8AE2DF532751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Project(Sales Analysis And Visualization).xlsx]Sheet3!PivotTable23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Sheet3!$K$24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Sheet3!$J$25:$J$30</c:f>
              <c:strCache>
                <c:ptCount val="5"/>
                <c:pt idx="0">
                  <c:v>Cell Phone</c:v>
                </c:pt>
                <c:pt idx="1">
                  <c:v>Desk</c:v>
                </c:pt>
                <c:pt idx="2">
                  <c:v>Home Theater</c:v>
                </c:pt>
                <c:pt idx="3">
                  <c:v>Television</c:v>
                </c:pt>
                <c:pt idx="4">
                  <c:v>Video Games</c:v>
                </c:pt>
              </c:strCache>
            </c:strRef>
          </c:cat>
          <c:val>
            <c:numRef>
              <c:f>Sheet3!$K$25:$K$30</c:f>
              <c:numCache>
                <c:formatCode>General</c:formatCode>
                <c:ptCount val="5"/>
                <c:pt idx="0">
                  <c:v>62550</c:v>
                </c:pt>
                <c:pt idx="1">
                  <c:v>1250</c:v>
                </c:pt>
                <c:pt idx="2">
                  <c:v>361000</c:v>
                </c:pt>
                <c:pt idx="3">
                  <c:v>857768</c:v>
                </c:pt>
                <c:pt idx="4">
                  <c:v>23107.5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2-473E-A7C5-1F9BD9589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344368"/>
        <c:axId val="1502351568"/>
      </c:barChart>
      <c:catAx>
        <c:axId val="150234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51568"/>
        <c:crosses val="autoZero"/>
        <c:auto val="1"/>
        <c:lblAlgn val="ctr"/>
        <c:lblOffset val="100"/>
        <c:noMultiLvlLbl val="0"/>
      </c:catAx>
      <c:valAx>
        <c:axId val="150235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4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Project(Sales Analysis And Visualization).xlsx]Sheet4!PivotTable1</c:name>
    <c:fmtId val="0"/>
  </c:pivotSource>
  <c:chart>
    <c:title>
      <c:layout>
        <c:manualLayout>
          <c:xMode val="edge"/>
          <c:yMode val="edge"/>
          <c:x val="0.4292372881355932"/>
          <c:y val="0.123041646164266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0457303948117598"/>
          <c:y val="0.26992978381085314"/>
          <c:w val="0.41227679873349166"/>
          <c:h val="0.63264125813772598"/>
        </c:manualLayout>
      </c:layout>
      <c:pieChart>
        <c:varyColors val="1"/>
        <c:ser>
          <c:idx val="0"/>
          <c:order val="0"/>
          <c:tx>
            <c:strRef>
              <c:f>Sheet4!$B$79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BD-4E2C-8B8D-D680EBC259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BD-4E2C-8B8D-D680EBC259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BD-4E2C-8B8D-D680EBC25989}"/>
              </c:ext>
            </c:extLst>
          </c:dPt>
          <c:cat>
            <c:strRef>
              <c:f>Sheet4!$A$80:$A$83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Sheet4!$B$80:$B$83</c:f>
              <c:numCache>
                <c:formatCode>General</c:formatCode>
                <c:ptCount val="3"/>
                <c:pt idx="0">
                  <c:v>829769.5</c:v>
                </c:pt>
                <c:pt idx="1">
                  <c:v>321007</c:v>
                </c:pt>
                <c:pt idx="2">
                  <c:v>154899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5-44C9-ADAA-EE9C4DDFD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Project(Sales Analysis And Visualization).xlsx]Sheet4!PivotTable3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Sheet4!$B$111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Sheet4!$A$112:$A$117</c:f>
              <c:strCache>
                <c:ptCount val="5"/>
                <c:pt idx="0">
                  <c:v>Cell Phone</c:v>
                </c:pt>
                <c:pt idx="1">
                  <c:v>Desk</c:v>
                </c:pt>
                <c:pt idx="2">
                  <c:v>Home Theater</c:v>
                </c:pt>
                <c:pt idx="3">
                  <c:v>Television</c:v>
                </c:pt>
                <c:pt idx="4">
                  <c:v>Video Games</c:v>
                </c:pt>
              </c:strCache>
            </c:strRef>
          </c:cat>
          <c:val>
            <c:numRef>
              <c:f>Sheet4!$B$112:$B$117</c:f>
              <c:numCache>
                <c:formatCode>General</c:formatCode>
                <c:ptCount val="5"/>
                <c:pt idx="0">
                  <c:v>21600</c:v>
                </c:pt>
                <c:pt idx="1">
                  <c:v>625</c:v>
                </c:pt>
                <c:pt idx="2">
                  <c:v>47000</c:v>
                </c:pt>
                <c:pt idx="3">
                  <c:v>113810</c:v>
                </c:pt>
                <c:pt idx="4">
                  <c:v>5616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2-4499-B747-7E4154F28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63642944"/>
        <c:axId val="763643904"/>
      </c:barChart>
      <c:catAx>
        <c:axId val="76364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43904"/>
        <c:crosses val="autoZero"/>
        <c:auto val="1"/>
        <c:lblAlgn val="ctr"/>
        <c:lblOffset val="100"/>
        <c:noMultiLvlLbl val="0"/>
      </c:catAx>
      <c:valAx>
        <c:axId val="763643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4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Project(Sales Analysis And Visualization).xlsx]Sheet4!PivotTable4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Sheet4!$B$147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Sheet4!$A$148:$A$159</c:f>
              <c:strCache>
                <c:ptCount val="11"/>
                <c:pt idx="0">
                  <c:v>Alexander</c:v>
                </c:pt>
                <c:pt idx="1">
                  <c:v>David</c:v>
                </c:pt>
                <c:pt idx="2">
                  <c:v>Diana</c:v>
                </c:pt>
                <c:pt idx="3">
                  <c:v>John</c:v>
                </c:pt>
                <c:pt idx="4">
                  <c:v>Karen</c:v>
                </c:pt>
                <c:pt idx="5">
                  <c:v>Luis</c:v>
                </c:pt>
                <c:pt idx="6">
                  <c:v>Michael</c:v>
                </c:pt>
                <c:pt idx="7">
                  <c:v>Shelli</c:v>
                </c:pt>
                <c:pt idx="8">
                  <c:v>Sigal</c:v>
                </c:pt>
                <c:pt idx="9">
                  <c:v>Stephen</c:v>
                </c:pt>
                <c:pt idx="10">
                  <c:v>Steven</c:v>
                </c:pt>
              </c:strCache>
            </c:strRef>
          </c:cat>
          <c:val>
            <c:numRef>
              <c:f>Sheet4!$B$148:$B$159</c:f>
              <c:numCache>
                <c:formatCode>General</c:formatCode>
                <c:ptCount val="11"/>
                <c:pt idx="0">
                  <c:v>113810</c:v>
                </c:pt>
                <c:pt idx="1">
                  <c:v>63494</c:v>
                </c:pt>
                <c:pt idx="2">
                  <c:v>21600</c:v>
                </c:pt>
                <c:pt idx="3">
                  <c:v>80266</c:v>
                </c:pt>
                <c:pt idx="4">
                  <c:v>40500</c:v>
                </c:pt>
                <c:pt idx="5">
                  <c:v>107820</c:v>
                </c:pt>
                <c:pt idx="6">
                  <c:v>38336</c:v>
                </c:pt>
                <c:pt idx="7">
                  <c:v>25000</c:v>
                </c:pt>
                <c:pt idx="8">
                  <c:v>107820</c:v>
                </c:pt>
                <c:pt idx="9">
                  <c:v>67088</c:v>
                </c:pt>
                <c:pt idx="10">
                  <c:v>89850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A-49BC-94B0-DF2F8DA11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7603440"/>
        <c:axId val="667606320"/>
      </c:barChart>
      <c:catAx>
        <c:axId val="66760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06320"/>
        <c:crosses val="autoZero"/>
        <c:auto val="1"/>
        <c:lblAlgn val="ctr"/>
        <c:lblOffset val="100"/>
        <c:noMultiLvlLbl val="0"/>
      </c:catAx>
      <c:valAx>
        <c:axId val="66760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0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Project(Sales Analysis And Visualization).xlsx]Sheet4!PivotTable5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Sheet4!$B$188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Sheet4!$A$189:$A$194</c:f>
              <c:strCache>
                <c:ptCount val="5"/>
                <c:pt idx="0">
                  <c:v>Cell Phone</c:v>
                </c:pt>
                <c:pt idx="1">
                  <c:v>Desk</c:v>
                </c:pt>
                <c:pt idx="2">
                  <c:v>Home Theater</c:v>
                </c:pt>
                <c:pt idx="3">
                  <c:v>Television</c:v>
                </c:pt>
                <c:pt idx="4">
                  <c:v>Video Games</c:v>
                </c:pt>
              </c:strCache>
            </c:strRef>
          </c:cat>
          <c:val>
            <c:numRef>
              <c:f>Sheet4!$B$189:$B$194</c:f>
              <c:numCache>
                <c:formatCode>General</c:formatCode>
                <c:ptCount val="5"/>
                <c:pt idx="0">
                  <c:v>225</c:v>
                </c:pt>
                <c:pt idx="1">
                  <c:v>125</c:v>
                </c:pt>
                <c:pt idx="2">
                  <c:v>500</c:v>
                </c:pt>
                <c:pt idx="3">
                  <c:v>1198</c:v>
                </c:pt>
                <c:pt idx="4">
                  <c:v>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8-44DA-889D-9B3C24E1D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3637184"/>
        <c:axId val="763642464"/>
      </c:barChart>
      <c:catAx>
        <c:axId val="76363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42464"/>
        <c:crosses val="autoZero"/>
        <c:auto val="1"/>
        <c:lblAlgn val="ctr"/>
        <c:lblOffset val="100"/>
        <c:noMultiLvlLbl val="0"/>
      </c:catAx>
      <c:valAx>
        <c:axId val="76364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3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Project(Sales Analysis And Visualization).xlsx]Sheet4!PivotTable7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055560065923538E-2"/>
          <c:y val="0.25285235133640943"/>
          <c:w val="0.80020384951881018"/>
          <c:h val="0.68578922426363376"/>
        </c:manualLayout>
      </c:layout>
      <c:pie3DChart>
        <c:varyColors val="1"/>
        <c:ser>
          <c:idx val="0"/>
          <c:order val="0"/>
          <c:tx>
            <c:strRef>
              <c:f>Sheet4!$B$231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FF4-46E4-9918-8329DD2996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FF4-46E4-9918-8329DD2996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FF4-46E4-9918-8329DD29966A}"/>
              </c:ext>
            </c:extLst>
          </c:dPt>
          <c:cat>
            <c:strRef>
              <c:f>Sheet4!$A$232:$A$235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Sheet4!$B$232:$B$235</c:f>
              <c:numCache>
                <c:formatCode>General</c:formatCode>
                <c:ptCount val="3"/>
                <c:pt idx="0">
                  <c:v>829769.5</c:v>
                </c:pt>
                <c:pt idx="1">
                  <c:v>321007</c:v>
                </c:pt>
                <c:pt idx="2">
                  <c:v>154899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6-45DE-A30C-40A4018A7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Project(Sales Analysis And Visualization).xlsx]Sheet4!PivotTable8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Sheet4!$B$270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065-4D8D-985B-1322226E6D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065-4D8D-985B-1322226E6D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065-4D8D-985B-1322226E6D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065-4D8D-985B-1322226E6D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065-4D8D-985B-1322226E6DD2}"/>
              </c:ext>
            </c:extLst>
          </c:dPt>
          <c:cat>
            <c:strRef>
              <c:f>Sheet4!$A$271:$A$276</c:f>
              <c:strCache>
                <c:ptCount val="5"/>
                <c:pt idx="0">
                  <c:v>Cell Phone</c:v>
                </c:pt>
                <c:pt idx="1">
                  <c:v>Desk</c:v>
                </c:pt>
                <c:pt idx="2">
                  <c:v>Home Theater</c:v>
                </c:pt>
                <c:pt idx="3">
                  <c:v>Television</c:v>
                </c:pt>
                <c:pt idx="4">
                  <c:v>Video Games</c:v>
                </c:pt>
              </c:strCache>
            </c:strRef>
          </c:cat>
          <c:val>
            <c:numRef>
              <c:f>Sheet4!$B$271:$B$276</c:f>
              <c:numCache>
                <c:formatCode>General</c:formatCode>
                <c:ptCount val="5"/>
                <c:pt idx="0">
                  <c:v>62550</c:v>
                </c:pt>
                <c:pt idx="1">
                  <c:v>1250</c:v>
                </c:pt>
                <c:pt idx="2">
                  <c:v>361000</c:v>
                </c:pt>
                <c:pt idx="3">
                  <c:v>857768</c:v>
                </c:pt>
                <c:pt idx="4">
                  <c:v>23107.5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9-4FA2-BABE-85414EE6E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Sheet5!$A$2:$A$50</c:f>
              <c:strCache>
                <c:ptCount val="49"/>
                <c:pt idx="0">
                  <c:v>China</c:v>
                </c:pt>
                <c:pt idx="1">
                  <c:v>India</c:v>
                </c:pt>
                <c:pt idx="2">
                  <c:v>United States</c:v>
                </c:pt>
                <c:pt idx="3">
                  <c:v>Indonesia</c:v>
                </c:pt>
                <c:pt idx="4">
                  <c:v>Pakistan</c:v>
                </c:pt>
                <c:pt idx="5">
                  <c:v>Nigeria</c:v>
                </c:pt>
                <c:pt idx="6">
                  <c:v>Brazil</c:v>
                </c:pt>
                <c:pt idx="7">
                  <c:v>Bangladesh</c:v>
                </c:pt>
                <c:pt idx="8">
                  <c:v>Russia</c:v>
                </c:pt>
                <c:pt idx="9">
                  <c:v>Mexico</c:v>
                </c:pt>
                <c:pt idx="10">
                  <c:v>Japan</c:v>
                </c:pt>
                <c:pt idx="11">
                  <c:v>Philippines</c:v>
                </c:pt>
                <c:pt idx="12">
                  <c:v>Ethiopia</c:v>
                </c:pt>
                <c:pt idx="13">
                  <c:v>Egypt</c:v>
                </c:pt>
                <c:pt idx="14">
                  <c:v>Democratic Republic of the Congo</c:v>
                </c:pt>
                <c:pt idx="15">
                  <c:v>Vietnam</c:v>
                </c:pt>
                <c:pt idx="16">
                  <c:v>Iran</c:v>
                </c:pt>
                <c:pt idx="17">
                  <c:v>Turkey</c:v>
                </c:pt>
                <c:pt idx="18">
                  <c:v>Germany</c:v>
                </c:pt>
                <c:pt idx="19">
                  <c:v>France</c:v>
                </c:pt>
                <c:pt idx="20">
                  <c:v>United Kingdom</c:v>
                </c:pt>
                <c:pt idx="21">
                  <c:v>Thailand</c:v>
                </c:pt>
                <c:pt idx="22">
                  <c:v>South Africa</c:v>
                </c:pt>
                <c:pt idx="23">
                  <c:v>Tanzania</c:v>
                </c:pt>
                <c:pt idx="24">
                  <c:v>Italy</c:v>
                </c:pt>
                <c:pt idx="25">
                  <c:v>Myanmar</c:v>
                </c:pt>
                <c:pt idx="26">
                  <c:v>Colombia</c:v>
                </c:pt>
                <c:pt idx="27">
                  <c:v>Kenya</c:v>
                </c:pt>
                <c:pt idx="28">
                  <c:v>South Korea</c:v>
                </c:pt>
                <c:pt idx="29">
                  <c:v>Sudan</c:v>
                </c:pt>
                <c:pt idx="30">
                  <c:v>Spain</c:v>
                </c:pt>
                <c:pt idx="31">
                  <c:v>Argentina</c:v>
                </c:pt>
                <c:pt idx="32">
                  <c:v>Algeria</c:v>
                </c:pt>
                <c:pt idx="33">
                  <c:v>Uganda</c:v>
                </c:pt>
                <c:pt idx="34">
                  <c:v>Iraq</c:v>
                </c:pt>
                <c:pt idx="35">
                  <c:v>Canada</c:v>
                </c:pt>
                <c:pt idx="36">
                  <c:v>Poland</c:v>
                </c:pt>
                <c:pt idx="37">
                  <c:v>Morocco</c:v>
                </c:pt>
                <c:pt idx="38">
                  <c:v>Uzbekistan</c:v>
                </c:pt>
                <c:pt idx="39">
                  <c:v>Ukraine</c:v>
                </c:pt>
                <c:pt idx="40">
                  <c:v>Angola</c:v>
                </c:pt>
                <c:pt idx="41">
                  <c:v>Afghanistan</c:v>
                </c:pt>
                <c:pt idx="42">
                  <c:v>Peru</c:v>
                </c:pt>
                <c:pt idx="43">
                  <c:v>Malaysia</c:v>
                </c:pt>
                <c:pt idx="44">
                  <c:v>Ghana</c:v>
                </c:pt>
                <c:pt idx="45">
                  <c:v>Mozambique</c:v>
                </c:pt>
                <c:pt idx="46">
                  <c:v>Yemen</c:v>
                </c:pt>
                <c:pt idx="47">
                  <c:v>Saudi Arabia</c:v>
                </c:pt>
                <c:pt idx="48">
                  <c:v>Madagascar</c:v>
                </c:pt>
              </c:strCache>
            </c:strRef>
          </c:cat>
          <c:val>
            <c:numRef>
              <c:f>Sheet5!$B$2:$B$50</c:f>
              <c:numCache>
                <c:formatCode>General</c:formatCode>
                <c:ptCount val="49"/>
                <c:pt idx="0">
                  <c:v>1409670000</c:v>
                </c:pt>
                <c:pt idx="1">
                  <c:v>1404910000</c:v>
                </c:pt>
                <c:pt idx="2">
                  <c:v>335893238</c:v>
                </c:pt>
                <c:pt idx="3">
                  <c:v>282477584</c:v>
                </c:pt>
                <c:pt idx="4">
                  <c:v>241499431</c:v>
                </c:pt>
                <c:pt idx="5">
                  <c:v>223800000</c:v>
                </c:pt>
                <c:pt idx="6">
                  <c:v>203080756</c:v>
                </c:pt>
                <c:pt idx="7">
                  <c:v>169828911</c:v>
                </c:pt>
                <c:pt idx="8">
                  <c:v>146150789</c:v>
                </c:pt>
                <c:pt idx="9">
                  <c:v>129940228</c:v>
                </c:pt>
                <c:pt idx="10">
                  <c:v>123790000</c:v>
                </c:pt>
                <c:pt idx="11">
                  <c:v>114163719</c:v>
                </c:pt>
                <c:pt idx="12">
                  <c:v>109499000</c:v>
                </c:pt>
                <c:pt idx="13">
                  <c:v>105914499</c:v>
                </c:pt>
                <c:pt idx="14">
                  <c:v>105247000</c:v>
                </c:pt>
                <c:pt idx="15">
                  <c:v>100300000</c:v>
                </c:pt>
                <c:pt idx="16">
                  <c:v>85961000</c:v>
                </c:pt>
                <c:pt idx="17">
                  <c:v>85372377</c:v>
                </c:pt>
                <c:pt idx="18">
                  <c:v>84708010</c:v>
                </c:pt>
                <c:pt idx="19">
                  <c:v>68513000</c:v>
                </c:pt>
                <c:pt idx="20">
                  <c:v>68265209</c:v>
                </c:pt>
                <c:pt idx="21">
                  <c:v>65969270</c:v>
                </c:pt>
                <c:pt idx="22">
                  <c:v>63015904</c:v>
                </c:pt>
                <c:pt idx="23">
                  <c:v>61741120</c:v>
                </c:pt>
                <c:pt idx="24">
                  <c:v>58974433</c:v>
                </c:pt>
                <c:pt idx="25">
                  <c:v>56712559</c:v>
                </c:pt>
                <c:pt idx="26">
                  <c:v>52695952</c:v>
                </c:pt>
                <c:pt idx="27">
                  <c:v>52428290</c:v>
                </c:pt>
                <c:pt idx="28">
                  <c:v>51248233</c:v>
                </c:pt>
                <c:pt idx="29">
                  <c:v>50448963</c:v>
                </c:pt>
                <c:pt idx="30">
                  <c:v>48797875</c:v>
                </c:pt>
                <c:pt idx="31">
                  <c:v>47067441</c:v>
                </c:pt>
                <c:pt idx="32">
                  <c:v>46700000</c:v>
                </c:pt>
                <c:pt idx="33">
                  <c:v>45935046</c:v>
                </c:pt>
                <c:pt idx="34">
                  <c:v>44414800</c:v>
                </c:pt>
                <c:pt idx="35">
                  <c:v>41288599</c:v>
                </c:pt>
                <c:pt idx="36">
                  <c:v>37552000</c:v>
                </c:pt>
                <c:pt idx="37">
                  <c:v>37369652</c:v>
                </c:pt>
                <c:pt idx="38">
                  <c:v>36963262</c:v>
                </c:pt>
                <c:pt idx="39">
                  <c:v>36700000</c:v>
                </c:pt>
                <c:pt idx="40">
                  <c:v>35121734</c:v>
                </c:pt>
                <c:pt idx="41">
                  <c:v>34262840</c:v>
                </c:pt>
                <c:pt idx="42">
                  <c:v>34038457</c:v>
                </c:pt>
                <c:pt idx="43">
                  <c:v>33980600</c:v>
                </c:pt>
                <c:pt idx="44">
                  <c:v>33007618</c:v>
                </c:pt>
                <c:pt idx="45">
                  <c:v>32419747</c:v>
                </c:pt>
                <c:pt idx="46">
                  <c:v>32305264</c:v>
                </c:pt>
                <c:pt idx="47">
                  <c:v>32175224</c:v>
                </c:pt>
                <c:pt idx="48">
                  <c:v>30811969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6-48C3-B742-2600FA1C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7287792"/>
        <c:axId val="1067288272"/>
      </c:barChart>
      <c:catAx>
        <c:axId val="106728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288272"/>
        <c:crosses val="autoZero"/>
        <c:auto val="1"/>
        <c:lblAlgn val="ctr"/>
        <c:lblOffset val="100"/>
        <c:noMultiLvlLbl val="0"/>
      </c:catAx>
      <c:valAx>
        <c:axId val="10672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28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48</xdr:row>
      <xdr:rowOff>171450</xdr:rowOff>
    </xdr:from>
    <xdr:to>
      <xdr:col>7</xdr:col>
      <xdr:colOff>603250</xdr:colOff>
      <xdr:row>59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1D9A5E-E41B-C22D-2FBA-C47E649ABF64}"/>
            </a:ext>
          </a:extLst>
        </xdr:cNvPr>
        <xdr:cNvSpPr txBox="1"/>
      </xdr:nvSpPr>
      <xdr:spPr>
        <a:xfrm>
          <a:off x="6350" y="9029700"/>
          <a:ext cx="48641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1. Calculate</a:t>
          </a:r>
          <a:r>
            <a:rPr lang="en-IN" sz="1100" b="1" kern="1200" baseline="0"/>
            <a:t> the total sale for each region.</a:t>
          </a:r>
        </a:p>
        <a:p>
          <a:r>
            <a:rPr lang="en-IN" sz="1100" b="1" kern="1200" baseline="0"/>
            <a:t>               </a:t>
          </a:r>
          <a:r>
            <a:rPr lang="en-I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  <a:endParaRPr lang="en-IN" sz="1100" b="1" kern="1200" baseline="0"/>
        </a:p>
        <a:p>
          <a:r>
            <a:rPr lang="en-IN" sz="1100" b="1" kern="1200" baseline="0"/>
            <a:t>1. </a:t>
          </a:r>
          <a:r>
            <a:rPr lang="en-IN" sz="1100" b="0" kern="1200" baseline="0"/>
            <a:t>Create a new table to calculate the total sale for each region.</a:t>
          </a:r>
        </a:p>
        <a:p>
          <a:r>
            <a:rPr lang="en-IN" sz="1100" b="0" kern="1200" baseline="0"/>
            <a:t>2. In first column Write the region and in the second column write total sale.</a:t>
          </a:r>
        </a:p>
        <a:p>
          <a:r>
            <a:rPr lang="en-IN" sz="1100" b="0" kern="1200" baseline="0"/>
            <a:t>3. Using the following formula in cell(D63).</a:t>
          </a:r>
        </a:p>
        <a:p>
          <a:r>
            <a:rPr lang="en-IN" sz="1100" b="1" kern="1200" baseline="0"/>
            <a:t>               (D63)  =SUMIF(A:A, "East", G:G)</a:t>
          </a:r>
        </a:p>
        <a:p>
          <a:r>
            <a:rPr lang="en-IN" sz="1100" b="1" kern="1200" baseline="0"/>
            <a:t>               (D64)  =SUMIF(A:A, "Central", G:G)</a:t>
          </a:r>
        </a:p>
        <a:p>
          <a:r>
            <a:rPr lang="en-IN" sz="1100" b="1" kern="1200" baseline="0"/>
            <a:t>               (D65)  =SUMIF(A:A, "West", G:G)</a:t>
          </a:r>
        </a:p>
        <a:p>
          <a:r>
            <a:rPr lang="en-IN" sz="1100" b="1" kern="1200" baseline="0"/>
            <a:t>4. </a:t>
          </a:r>
          <a:r>
            <a:rPr lang="en-IN" sz="1100" b="0" kern="1200" baseline="0"/>
            <a:t>Click </a:t>
          </a:r>
          <a:r>
            <a:rPr lang="en-IN" sz="1100" b="1" kern="1200" baseline="0"/>
            <a:t>OK</a:t>
          </a:r>
          <a:r>
            <a:rPr lang="en-IN" sz="1100" b="0" kern="1200" baseline="0"/>
            <a:t>.</a:t>
          </a:r>
          <a:endParaRPr lang="en-IN" sz="1100" b="1" kern="1200"/>
        </a:p>
      </xdr:txBody>
    </xdr:sp>
    <xdr:clientData/>
  </xdr:twoCellAnchor>
  <xdr:twoCellAnchor>
    <xdr:from>
      <xdr:col>0</xdr:col>
      <xdr:colOff>6350</xdr:colOff>
      <xdr:row>67</xdr:row>
      <xdr:rowOff>0</xdr:rowOff>
    </xdr:from>
    <xdr:to>
      <xdr:col>7</xdr:col>
      <xdr:colOff>603250</xdr:colOff>
      <xdr:row>77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442980D-C90F-47BB-B316-BBB9122BE8C7}"/>
            </a:ext>
          </a:extLst>
        </xdr:cNvPr>
        <xdr:cNvSpPr txBox="1"/>
      </xdr:nvSpPr>
      <xdr:spPr>
        <a:xfrm>
          <a:off x="6350" y="12357100"/>
          <a:ext cx="51435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2.What is the average unit price of items sold across all sales?</a:t>
          </a:r>
        </a:p>
        <a:p>
          <a:r>
            <a:rPr lang="en-IN" sz="1100" b="1" kern="1200"/>
            <a:t>           </a:t>
          </a:r>
          <a:r>
            <a:rPr lang="en-I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  <a:endParaRPr lang="en-IN" sz="1100" b="1" kern="1200"/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 Cell (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D80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to calculate the Average Unit Price of items sold across all sales.</a:t>
          </a:r>
          <a:endParaRPr lang="en-IN">
            <a:effectLst/>
          </a:endParaRP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Using the following formula in cell(D63).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(D80)  =AVERAGE(E5:E47)</a:t>
          </a: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endParaRPr lang="en-IN" sz="1100" b="1" kern="1200"/>
        </a:p>
      </xdr:txBody>
    </xdr:sp>
    <xdr:clientData/>
  </xdr:twoCellAnchor>
  <xdr:twoCellAnchor>
    <xdr:from>
      <xdr:col>0</xdr:col>
      <xdr:colOff>0</xdr:colOff>
      <xdr:row>85</xdr:row>
      <xdr:rowOff>19050</xdr:rowOff>
    </xdr:from>
    <xdr:to>
      <xdr:col>7</xdr:col>
      <xdr:colOff>596900</xdr:colOff>
      <xdr:row>95</xdr:row>
      <xdr:rowOff>44450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8A855A2-2796-4DD4-BF14-46CCAB54C2A6}"/>
            </a:ext>
          </a:extLst>
        </xdr:cNvPr>
        <xdr:cNvSpPr txBox="1"/>
      </xdr:nvSpPr>
      <xdr:spPr>
        <a:xfrm>
          <a:off x="0" y="15690850"/>
          <a:ext cx="591185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3.How many units of "Home Theater" were sold in total?</a:t>
          </a:r>
        </a:p>
        <a:p>
          <a:r>
            <a:rPr lang="en-IN" b="1"/>
            <a:t>           </a:t>
          </a:r>
          <a:r>
            <a:rPr lang="en-I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  <a:endParaRPr lang="en-IN" b="1"/>
        </a:p>
        <a:p>
          <a:r>
            <a:rPr lang="en-IN" b="1"/>
            <a:t>1. </a:t>
          </a:r>
          <a:r>
            <a:rPr lang="en-IN" b="0"/>
            <a:t>Create a new table</a:t>
          </a:r>
          <a:r>
            <a:rPr lang="en-IN" b="0" baseline="0"/>
            <a:t> to find the total units of Hime theater sold .</a:t>
          </a:r>
        </a:p>
        <a:p>
          <a:r>
            <a:rPr lang="en-IN" b="1" baseline="0"/>
            <a:t>2. </a:t>
          </a:r>
          <a:r>
            <a:rPr lang="en-IN" b="0" baseline="0"/>
            <a:t>In first column write items and the second column write total sale .</a:t>
          </a:r>
        </a:p>
        <a:p>
          <a:r>
            <a:rPr lang="en-IN" b="1" baseline="0"/>
            <a:t>3. </a:t>
          </a:r>
          <a:r>
            <a:rPr lang="en-IN" b="0" baseline="0"/>
            <a:t>In cell (</a:t>
          </a:r>
          <a:r>
            <a:rPr lang="en-IN" b="1" baseline="0"/>
            <a:t>E100</a:t>
          </a:r>
          <a:r>
            <a:rPr lang="en-IN" b="0" baseline="0"/>
            <a:t>) Using the following formula:</a:t>
          </a:r>
        </a:p>
        <a:p>
          <a:r>
            <a:rPr lang="en-IN" b="0" baseline="0"/>
            <a:t>             </a:t>
          </a:r>
          <a:r>
            <a:rPr lang="en-IN" b="1" baseline="0"/>
            <a:t>=SUMIF(D5:D47,D100,E5:E47)</a:t>
          </a:r>
          <a:endParaRPr lang="en-IN" b="1"/>
        </a:p>
        <a:p>
          <a:r>
            <a:rPr lang="en-IN" sz="1100" b="1" kern="1200"/>
            <a:t>  </a:t>
          </a:r>
          <a:r>
            <a:rPr lang="en-IN" sz="1100" b="0" kern="1200"/>
            <a:t> Where</a:t>
          </a:r>
          <a:r>
            <a:rPr lang="en-IN" sz="1100" b="0" kern="1200" baseline="0"/>
            <a:t> </a:t>
          </a:r>
          <a:r>
            <a:rPr lang="en-IN" sz="1100" b="1" kern="1200" baseline="0"/>
            <a:t>D5:D47 </a:t>
          </a:r>
          <a:r>
            <a:rPr lang="en-IN" sz="1100" b="0" kern="1200" baseline="0"/>
            <a:t>is the range of Items </a:t>
          </a:r>
          <a:r>
            <a:rPr lang="en-IN" sz="1100" b="1" kern="1200" baseline="0"/>
            <a:t>&amp; E5:E47 </a:t>
          </a:r>
          <a:r>
            <a:rPr lang="en-IN" sz="1100" b="0" kern="1200" baseline="0"/>
            <a:t>is the range of Units &amp; </a:t>
          </a:r>
          <a:r>
            <a:rPr lang="en-IN" sz="1100" b="1" kern="1200" baseline="0"/>
            <a:t>D100 </a:t>
          </a:r>
          <a:r>
            <a:rPr lang="en-IN" sz="1100" b="0" kern="1200" baseline="0"/>
            <a:t>is the cell number of items which we have to find the total units sold.</a:t>
          </a:r>
        </a:p>
        <a:p>
          <a:r>
            <a:rPr lang="en-IN" sz="1100" b="1" kern="1200" baseline="0"/>
            <a:t>4. </a:t>
          </a:r>
          <a:r>
            <a:rPr lang="en-IN" sz="1100" b="0" kern="1200" baseline="0"/>
            <a:t>Click </a:t>
          </a:r>
          <a:r>
            <a:rPr lang="en-IN" sz="1100" b="1" kern="1200" baseline="0"/>
            <a:t>OK</a:t>
          </a:r>
          <a:r>
            <a:rPr lang="en-IN" sz="1100" b="0" kern="1200" baseline="0"/>
            <a:t>.</a:t>
          </a:r>
          <a:endParaRPr lang="en-IN" sz="1100" b="1" kern="1200"/>
        </a:p>
        <a:p>
          <a:endParaRPr lang="en-IN" sz="1100" b="1" kern="1200"/>
        </a:p>
      </xdr:txBody>
    </xdr:sp>
    <xdr:clientData/>
  </xdr:twoCellAnchor>
  <xdr:twoCellAnchor>
    <xdr:from>
      <xdr:col>0</xdr:col>
      <xdr:colOff>12700</xdr:colOff>
      <xdr:row>103</xdr:row>
      <xdr:rowOff>12700</xdr:rowOff>
    </xdr:from>
    <xdr:to>
      <xdr:col>8</xdr:col>
      <xdr:colOff>0</xdr:colOff>
      <xdr:row>113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A39C69D-856A-4FB6-AF29-489E784F7905}"/>
            </a:ext>
          </a:extLst>
        </xdr:cNvPr>
        <xdr:cNvSpPr txBox="1"/>
      </xdr:nvSpPr>
      <xdr:spPr>
        <a:xfrm>
          <a:off x="12700" y="18999200"/>
          <a:ext cx="591185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4.</a:t>
          </a:r>
          <a:r>
            <a:rPr lang="en-IN" b="1"/>
            <a:t>How many sales transactions were made for "Television"?</a:t>
          </a:r>
          <a:r>
            <a:rPr lang="en-IN" sz="1100" b="1" kern="1200"/>
            <a:t> </a:t>
          </a:r>
        </a:p>
        <a:p>
          <a:r>
            <a:rPr lang="en-IN" sz="1100" b="1" kern="1200"/>
            <a:t>            </a:t>
          </a:r>
          <a:r>
            <a:rPr lang="en-I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  <a:endParaRPr lang="en-IN" sz="1100" b="1" kern="1200"/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new table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find the  sales transaction of Television.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first column write items and the second column write  Sales Transaction .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cell (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D117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Using the following formula:</a:t>
          </a:r>
          <a:endParaRPr lang="en-IN">
            <a:effectLst/>
          </a:endParaRP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=COUNTIF(D5:D47,C117)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D5:D47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range of Items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C117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cell number of items which we have to find the Sales Transaction.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endParaRPr lang="en-IN" sz="1100" b="1" kern="1200"/>
        </a:p>
        <a:p>
          <a:endParaRPr lang="en-IN" sz="1100" b="1" kern="1200"/>
        </a:p>
        <a:p>
          <a:endParaRPr lang="en-IN" sz="1100" b="1" kern="1200"/>
        </a:p>
      </xdr:txBody>
    </xdr:sp>
    <xdr:clientData/>
  </xdr:twoCellAnchor>
  <xdr:twoCellAnchor>
    <xdr:from>
      <xdr:col>0</xdr:col>
      <xdr:colOff>19050</xdr:colOff>
      <xdr:row>120</xdr:row>
      <xdr:rowOff>6350</xdr:rowOff>
    </xdr:from>
    <xdr:to>
      <xdr:col>8</xdr:col>
      <xdr:colOff>6350</xdr:colOff>
      <xdr:row>130</xdr:row>
      <xdr:rowOff>31750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75DC968-24D2-4797-9463-04CD1EC7611C}"/>
            </a:ext>
          </a:extLst>
        </xdr:cNvPr>
        <xdr:cNvSpPr txBox="1"/>
      </xdr:nvSpPr>
      <xdr:spPr>
        <a:xfrm>
          <a:off x="19050" y="22123400"/>
          <a:ext cx="594995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5.What is the total number of units sold by the salesperson "Alexander"?</a:t>
          </a:r>
        </a:p>
        <a:p>
          <a:r>
            <a:rPr lang="en-IN" sz="1100" b="1" kern="1200"/>
            <a:t>          </a:t>
          </a:r>
          <a:r>
            <a:rPr lang="en-I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  <a:endParaRPr lang="en-IN" sz="1100" b="1" kern="1200"/>
        </a:p>
        <a:p>
          <a:r>
            <a:rPr lang="en-IN" sz="1100" b="1" kern="1200"/>
            <a:t>1.</a:t>
          </a:r>
          <a:r>
            <a:rPr lang="en-IN" sz="1100" b="0" kern="1200"/>
            <a:t> Create a new table to find the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of units sold by the salesperson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"Alexander".</a:t>
          </a:r>
        </a:p>
        <a:p>
          <a:r>
            <a:rPr lang="en-IN" sz="1100" b="1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IN" sz="11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first column write SalesMan and the second column write the Total Unit Sold .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cell (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D135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Using the following formula:</a:t>
          </a:r>
          <a:endParaRPr lang="en-IN">
            <a:effectLst/>
          </a:endParaRP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=SUMIF(C5:C47, "Alexander", E5:E47)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C5:DC7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range of SalesMan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E5:E47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range of Units. 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endParaRPr lang="en-IN" sz="1100" b="1" kern="1200"/>
        </a:p>
      </xdr:txBody>
    </xdr:sp>
    <xdr:clientData/>
  </xdr:twoCellAnchor>
  <xdr:twoCellAnchor>
    <xdr:from>
      <xdr:col>0</xdr:col>
      <xdr:colOff>0</xdr:colOff>
      <xdr:row>138</xdr:row>
      <xdr:rowOff>0</xdr:rowOff>
    </xdr:from>
    <xdr:to>
      <xdr:col>7</xdr:col>
      <xdr:colOff>596900</xdr:colOff>
      <xdr:row>148</xdr:row>
      <xdr:rowOff>25400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9436598-41E3-4F8D-AB5F-7029483A373D}"/>
            </a:ext>
          </a:extLst>
        </xdr:cNvPr>
        <xdr:cNvSpPr txBox="1"/>
      </xdr:nvSpPr>
      <xdr:spPr>
        <a:xfrm>
          <a:off x="0" y="25431750"/>
          <a:ext cx="594995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6.What is the total sales amount for Each</a:t>
          </a:r>
          <a:r>
            <a:rPr lang="en-IN" b="1" baseline="0"/>
            <a:t> SalesPerson</a:t>
          </a:r>
          <a:r>
            <a:rPr lang="en-IN" b="1"/>
            <a:t>?</a:t>
          </a:r>
        </a:p>
        <a:p>
          <a:r>
            <a:rPr lang="en-IN" sz="1100" b="1" kern="1200"/>
            <a:t>    </a:t>
          </a:r>
          <a:r>
            <a:rPr lang="en-IN" sz="1100" b="1" u="sng" kern="1200"/>
            <a:t>Steps</a:t>
          </a:r>
        </a:p>
        <a:p>
          <a:r>
            <a:rPr lang="en-IN" sz="1100" b="1" kern="1200"/>
            <a:t>1.</a:t>
          </a:r>
          <a:r>
            <a:rPr lang="en-IN" sz="1100" b="0" kern="1200"/>
            <a:t> Create a new table to find the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sales amount for Each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SalesPerson</a:t>
          </a:r>
          <a:endParaRPr lang="en-I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IN" sz="11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first column write SalesMan and the second column write the Total Sales amount .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cell (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D153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Using the following formula:</a:t>
          </a:r>
          <a:endParaRPr lang="en-IN">
            <a:effectLst/>
          </a:endParaRP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=SUMIF(C5:C47,C153,G5:G47) &amp; Scroll down.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C5:DC7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range of SalesMan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G5:G47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range of Sales amount. 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endParaRPr lang="en-IN" sz="1100" b="1" kern="1200"/>
        </a:p>
      </xdr:txBody>
    </xdr:sp>
    <xdr:clientData/>
  </xdr:twoCellAnchor>
  <xdr:twoCellAnchor>
    <xdr:from>
      <xdr:col>0</xdr:col>
      <xdr:colOff>12700</xdr:colOff>
      <xdr:row>166</xdr:row>
      <xdr:rowOff>6350</xdr:rowOff>
    </xdr:from>
    <xdr:to>
      <xdr:col>7</xdr:col>
      <xdr:colOff>577850</xdr:colOff>
      <xdr:row>177</xdr:row>
      <xdr:rowOff>6350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CD891B5-C9AF-8864-A60A-2DFEEFCE8AF5}"/>
            </a:ext>
          </a:extLst>
        </xdr:cNvPr>
        <xdr:cNvSpPr txBox="1"/>
      </xdr:nvSpPr>
      <xdr:spPr>
        <a:xfrm>
          <a:off x="12700" y="30594300"/>
          <a:ext cx="5918200" cy="2025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7. </a:t>
          </a:r>
          <a:r>
            <a:rPr lang="en-IN" b="1"/>
            <a:t>Which salesperson generated the highest total sales amount?</a:t>
          </a:r>
        </a:p>
        <a:p>
          <a:r>
            <a:rPr lang="en-IN" sz="1100" b="1" kern="1200"/>
            <a:t>       </a:t>
          </a:r>
          <a:r>
            <a:rPr lang="en-IN" sz="1100" b="1" u="sng" kern="1200"/>
            <a:t>Steps</a:t>
          </a:r>
        </a:p>
        <a:p>
          <a:r>
            <a:rPr lang="en-IN" sz="1100" b="1" kern="1200"/>
            <a:t>1. </a:t>
          </a:r>
          <a:r>
            <a:rPr lang="en-IN" sz="1100" b="0" kern="1200"/>
            <a:t>Select</a:t>
          </a:r>
          <a:r>
            <a:rPr lang="en-IN" sz="1100" b="0" kern="1200" baseline="0"/>
            <a:t>  a Cell (C182) And Use the Following Formula to find the SalesMan generated Highet total Sales Amount:</a:t>
          </a:r>
        </a:p>
        <a:p>
          <a:r>
            <a:rPr lang="en-IN" sz="1100" b="0" kern="1200" baseline="0"/>
            <a:t>                                      </a:t>
          </a:r>
          <a:r>
            <a:rPr lang="en-IN" sz="1100" b="1" kern="1200" baseline="0"/>
            <a:t>=INDEX(C5:C47, MATCH(MAX(G5:G47), G5:G47, 0))</a:t>
          </a:r>
        </a:p>
        <a:p>
          <a:r>
            <a:rPr lang="en-IN" sz="1100" b="1" kern="1200" baseline="0"/>
            <a:t>    </a:t>
          </a:r>
          <a:r>
            <a:rPr lang="en-IN" sz="1100" b="0" kern="1200" baseline="0"/>
            <a:t>where </a:t>
          </a:r>
          <a:r>
            <a:rPr lang="en-IN" sz="1100" b="1" kern="1200" baseline="0"/>
            <a:t>C5:C47 </a:t>
          </a:r>
          <a:r>
            <a:rPr lang="en-IN" sz="1100" b="0" kern="1200" baseline="0"/>
            <a:t>is the range od SalesMan &amp;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G5:G47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range od sales Amount.</a:t>
          </a:r>
        </a:p>
        <a:p>
          <a:r>
            <a:rPr lang="en-IN" sz="11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IN" sz="1100" b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</a:t>
          </a:r>
          <a:r>
            <a:rPr lang="en-IN" sz="11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 b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IN" sz="1100" b="0" kern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Alexander is the salesperson who generated the highest total sales Amount.</a:t>
          </a:r>
          <a:endParaRPr lang="en-IN" sz="1100" b="1" kern="1200" baseline="0"/>
        </a:p>
        <a:p>
          <a:r>
            <a:rPr lang="en-IN" sz="1100" b="0" kern="1200" baseline="0"/>
            <a:t>                                     </a:t>
          </a:r>
        </a:p>
      </xdr:txBody>
    </xdr:sp>
    <xdr:clientData/>
  </xdr:twoCellAnchor>
  <xdr:twoCellAnchor>
    <xdr:from>
      <xdr:col>0</xdr:col>
      <xdr:colOff>0</xdr:colOff>
      <xdr:row>188</xdr:row>
      <xdr:rowOff>0</xdr:rowOff>
    </xdr:from>
    <xdr:to>
      <xdr:col>9</xdr:col>
      <xdr:colOff>397011</xdr:colOff>
      <xdr:row>202</xdr:row>
      <xdr:rowOff>146506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70E2558-2E5A-4E0C-A81F-5CDE621FE98E}"/>
            </a:ext>
          </a:extLst>
        </xdr:cNvPr>
        <xdr:cNvSpPr txBox="1"/>
      </xdr:nvSpPr>
      <xdr:spPr>
        <a:xfrm>
          <a:off x="0" y="34639250"/>
          <a:ext cx="6969261" cy="27246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 6.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Sales Trends</a:t>
          </a:r>
          <a:r>
            <a:rPr lang="en-I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solidFill>
              <a:srgbClr val="FF0000"/>
            </a:solidFill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How many units of each item were sold in total? (Create a summary table by item.)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I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Create A new table for units of each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items were sold in total.</a:t>
          </a: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In first colum items and secomd colun for unit sold.</a:t>
          </a: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Copy the list of items from table and remove the duplicate items $in second column write the following formula to find the total sold items.  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=SUMIF(D2:D50, "Television", E2:E50)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Create a  Bar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graph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Select the entire table (including the Items and Unit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price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Ribbon again.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Column/Bar Chart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the Charts group and choose your preferred chart style (3-D column).</a:t>
          </a:r>
        </a:p>
        <a:p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4. Click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endParaRPr lang="en-IN" b="1" u="sng">
            <a:effectLst/>
          </a:endParaRPr>
        </a:p>
        <a:p>
          <a:endParaRPr lang="en-IN" sz="1100" b="1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425450</xdr:colOff>
      <xdr:row>203</xdr:row>
      <xdr:rowOff>171450</xdr:rowOff>
    </xdr:from>
    <xdr:to>
      <xdr:col>8</xdr:col>
      <xdr:colOff>265632</xdr:colOff>
      <xdr:row>216</xdr:row>
      <xdr:rowOff>153325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8BFAA6B-6ADD-4C7F-AD71-C3B434B18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448022</xdr:colOff>
      <xdr:row>16</xdr:row>
      <xdr:rowOff>55060</xdr:rowOff>
    </xdr:from>
    <xdr:ext cx="4498627" cy="1782924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158B653-A442-CA6D-664B-C4242738C7B0}"/>
            </a:ext>
          </a:extLst>
        </xdr:cNvPr>
        <xdr:cNvSpPr/>
      </xdr:nvSpPr>
      <xdr:spPr>
        <a:xfrm>
          <a:off x="6080472" y="3020510"/>
          <a:ext cx="4498627" cy="178292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glow rad="139700">
                  <a:srgbClr val="92D050">
                    <a:alpha val="40000"/>
                  </a:srgbClr>
                </a:glow>
                <a:outerShdw dist="38100" dir="2700000" algn="tl" rotWithShape="0">
                  <a:schemeClr val="accent2"/>
                </a:outerShdw>
              </a:effectLst>
            </a:rPr>
            <a:t>Using</a:t>
          </a:r>
          <a:r>
            <a:rPr lang="en-US" sz="5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glow rad="139700">
                  <a:srgbClr val="92D050">
                    <a:alpha val="40000"/>
                  </a:srgbClr>
                </a:glow>
                <a:outerShdw dist="38100" dir="2700000" algn="tl" rotWithShape="0">
                  <a:schemeClr val="accent2"/>
                </a:outerShdw>
              </a:effectLst>
            </a:rPr>
            <a:t> </a:t>
          </a:r>
        </a:p>
        <a:p>
          <a:pPr algn="ctr"/>
          <a:r>
            <a:rPr lang="en-US" sz="5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glow rad="139700">
                  <a:srgbClr val="92D050">
                    <a:alpha val="40000"/>
                  </a:srgbClr>
                </a:glow>
                <a:outerShdw dist="38100" dir="2700000" algn="tl" rotWithShape="0">
                  <a:schemeClr val="accent2"/>
                </a:outerShdw>
              </a:effectLst>
            </a:rPr>
            <a:t>Formulas</a:t>
          </a:r>
          <a:endParaRPr lang="en-US" sz="5400" b="1" cap="none" spc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glow rad="139700">
                <a:srgbClr val="92D050">
                  <a:alpha val="40000"/>
                </a:srgbClr>
              </a:glow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9524</xdr:colOff>
      <xdr:row>148</xdr:row>
      <xdr:rowOff>171450</xdr:rowOff>
    </xdr:from>
    <xdr:to>
      <xdr:col>13</xdr:col>
      <xdr:colOff>209549</xdr:colOff>
      <xdr:row>165</xdr:row>
      <xdr:rowOff>168275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50B1086-79B3-9287-1873-9DEE4F6C3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34925</xdr:colOff>
      <xdr:row>48</xdr:row>
      <xdr:rowOff>85725</xdr:rowOff>
    </xdr:from>
    <xdr:to>
      <xdr:col>15</xdr:col>
      <xdr:colOff>339725</xdr:colOff>
      <xdr:row>63</xdr:row>
      <xdr:rowOff>66675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CF1105A-5AF2-74F5-46D9-0277F83E1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7</xdr:col>
      <xdr:colOff>533400</xdr:colOff>
      <xdr:row>0</xdr:row>
      <xdr:rowOff>80460</xdr:rowOff>
    </xdr:from>
    <xdr:ext cx="4318000" cy="212327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A23211-700F-A85E-797F-DF04EB847DAC}"/>
            </a:ext>
          </a:extLst>
        </xdr:cNvPr>
        <xdr:cNvSpPr/>
      </xdr:nvSpPr>
      <xdr:spPr>
        <a:xfrm>
          <a:off x="6165850" y="80460"/>
          <a:ext cx="4318000" cy="212327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IN" sz="4000" b="0">
              <a:effectLst>
                <a:glow rad="139700">
                  <a:schemeClr val="accent4">
                    <a:satMod val="175000"/>
                    <a:alpha val="40000"/>
                  </a:schemeClr>
                </a:glow>
                <a:reflection blurRad="6350" stA="53000" endA="300" endPos="35500" dir="5400000" sy="-90000" algn="bl"/>
              </a:effectLst>
              <a:latin typeface="Algerian" panose="04020705040A02060702" pitchFamily="82" charset="0"/>
              <a:ea typeface="+mn-ea"/>
              <a:cs typeface="+mn-cs"/>
            </a:rPr>
            <a:t>Sales Analysis</a:t>
          </a:r>
          <a:endParaRPr lang="en-IN" sz="4000">
            <a:effectLst>
              <a:glow rad="139700">
                <a:schemeClr val="accent4">
                  <a:satMod val="175000"/>
                  <a:alpha val="40000"/>
                </a:schemeClr>
              </a:glow>
              <a:reflection blurRad="6350" stA="53000" endA="300" endPos="35500" dir="5400000" sy="-90000" algn="bl"/>
            </a:effectLst>
            <a:latin typeface="Algerian" panose="04020705040A02060702" pitchFamily="82" charset="0"/>
          </a:endParaRPr>
        </a:p>
        <a:p>
          <a:pPr algn="ctr"/>
          <a:r>
            <a:rPr lang="en-IN" sz="4000" b="0">
              <a:effectLst>
                <a:glow rad="139700">
                  <a:schemeClr val="accent4">
                    <a:satMod val="175000"/>
                    <a:alpha val="40000"/>
                  </a:schemeClr>
                </a:glow>
                <a:reflection blurRad="6350" stA="53000" endA="300" endPos="35500" dir="5400000" sy="-90000" algn="bl"/>
              </a:effectLst>
              <a:latin typeface="Algerian" panose="04020705040A02060702" pitchFamily="82" charset="0"/>
              <a:ea typeface="+mn-ea"/>
              <a:cs typeface="+mn-cs"/>
            </a:rPr>
            <a:t> &amp; </a:t>
          </a:r>
          <a:endParaRPr lang="en-IN" sz="4000">
            <a:effectLst>
              <a:glow rad="139700">
                <a:schemeClr val="accent4">
                  <a:satMod val="175000"/>
                  <a:alpha val="40000"/>
                </a:schemeClr>
              </a:glow>
              <a:reflection blurRad="6350" stA="53000" endA="300" endPos="35500" dir="5400000" sy="-90000" algn="bl"/>
            </a:effectLst>
            <a:latin typeface="Algerian" panose="04020705040A02060702" pitchFamily="82" charset="0"/>
          </a:endParaRPr>
        </a:p>
        <a:p>
          <a:pPr algn="ctr"/>
          <a:r>
            <a:rPr lang="en-IN" sz="4000" b="0">
              <a:effectLst>
                <a:glow rad="139700">
                  <a:schemeClr val="accent4">
                    <a:satMod val="175000"/>
                    <a:alpha val="40000"/>
                  </a:schemeClr>
                </a:glow>
                <a:reflection blurRad="6350" stA="53000" endA="300" endPos="35500" dir="5400000" sy="-90000" algn="bl"/>
              </a:effectLst>
              <a:latin typeface="Algerian" panose="04020705040A02060702" pitchFamily="82" charset="0"/>
              <a:ea typeface="+mn-ea"/>
              <a:cs typeface="+mn-cs"/>
            </a:rPr>
            <a:t>Visualization</a:t>
          </a:r>
          <a:endParaRPr lang="en-IN" sz="4000">
            <a:effectLst>
              <a:glow rad="139700">
                <a:schemeClr val="accent4">
                  <a:satMod val="175000"/>
                  <a:alpha val="40000"/>
                </a:schemeClr>
              </a:glow>
              <a:reflection blurRad="6350" stA="53000" endA="300" endPos="35500" dir="5400000" sy="-90000" algn="bl"/>
            </a:effectLst>
            <a:latin typeface="Algerian" panose="04020705040A02060702" pitchFamily="82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11869</xdr:colOff>
      <xdr:row>52</xdr:row>
      <xdr:rowOff>5935</xdr:rowOff>
    </xdr:from>
    <xdr:to>
      <xdr:col>8</xdr:col>
      <xdr:colOff>605327</xdr:colOff>
      <xdr:row>62</xdr:row>
      <xdr:rowOff>5934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F63596E-019B-8777-42F9-39A7E185C267}"/>
            </a:ext>
          </a:extLst>
        </xdr:cNvPr>
        <xdr:cNvSpPr txBox="1"/>
      </xdr:nvSpPr>
      <xdr:spPr>
        <a:xfrm>
          <a:off x="11869" y="9204533"/>
          <a:ext cx="5857430" cy="1839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1. </a:t>
          </a:r>
          <a:r>
            <a:rPr lang="en-IN" b="1"/>
            <a:t>How can you sort the dataset by "Sale_amt" in descending order to see which sales generated the most revenue?</a:t>
          </a:r>
        </a:p>
        <a:p>
          <a:r>
            <a:rPr lang="en-IN" sz="1100" b="1" kern="1200"/>
            <a:t>        </a:t>
          </a:r>
          <a:r>
            <a:rPr lang="en-IN" sz="1100" b="1" u="sng" kern="1200">
              <a:solidFill>
                <a:srgbClr val="FF0000"/>
              </a:solidFill>
            </a:rPr>
            <a:t>Steps</a:t>
          </a:r>
        </a:p>
        <a:p>
          <a:r>
            <a:rPr lang="en-IN" sz="1100" b="1" u="none" kern="1200">
              <a:solidFill>
                <a:sysClr val="windowText" lastClr="000000"/>
              </a:solidFill>
            </a:rPr>
            <a:t>1.</a:t>
          </a:r>
          <a:r>
            <a:rPr lang="en-IN" sz="1100" b="0" u="none" kern="1200">
              <a:solidFill>
                <a:sysClr val="windowText" lastClr="000000"/>
              </a:solidFill>
            </a:rPr>
            <a:t> Select the Sales Amount Column.</a:t>
          </a:r>
        </a:p>
        <a:p>
          <a:r>
            <a:rPr lang="en-IN" sz="1100" b="1" u="none" kern="1200">
              <a:solidFill>
                <a:sysClr val="windowText" lastClr="000000"/>
              </a:solidFill>
            </a:rPr>
            <a:t>2</a:t>
          </a:r>
          <a:r>
            <a:rPr lang="en-IN" sz="1100" b="0" u="none" kern="1200">
              <a:solidFill>
                <a:sysClr val="windowText" lastClr="000000"/>
              </a:solidFill>
            </a:rPr>
            <a:t>.</a:t>
          </a:r>
          <a:r>
            <a:rPr lang="en-IN" sz="1100" b="0" u="none" kern="1200" baseline="0">
              <a:solidFill>
                <a:sysClr val="windowText" lastClr="000000"/>
              </a:solidFill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Excel ribbon.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Filter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Styles group.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.Select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Sort Smallest to Highest option.</a:t>
          </a: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And then Click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OK.</a:t>
          </a:r>
          <a:endParaRPr lang="en-IN">
            <a:effectLst/>
          </a:endParaRPr>
        </a:p>
        <a:p>
          <a:endParaRPr lang="en-IN" sz="1100" b="1" u="none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110</xdr:row>
      <xdr:rowOff>0</xdr:rowOff>
    </xdr:from>
    <xdr:to>
      <xdr:col>8</xdr:col>
      <xdr:colOff>593458</xdr:colOff>
      <xdr:row>119</xdr:row>
      <xdr:rowOff>183971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7137370-9709-4AA4-A1D2-560857C82948}"/>
            </a:ext>
          </a:extLst>
        </xdr:cNvPr>
        <xdr:cNvSpPr txBox="1"/>
      </xdr:nvSpPr>
      <xdr:spPr>
        <a:xfrm>
          <a:off x="0" y="19868972"/>
          <a:ext cx="5857430" cy="1839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1. </a:t>
          </a:r>
          <a:r>
            <a:rPr lang="en-IN" b="1"/>
            <a:t>How would you filter the dataset to display only the transactions for the salesperson "Martha"?</a:t>
          </a:r>
          <a:r>
            <a:rPr lang="en-IN" sz="1100" b="1" kern="1200"/>
            <a:t>    </a:t>
          </a:r>
        </a:p>
        <a:p>
          <a:r>
            <a:rPr lang="en-IN" sz="1100" b="1" kern="1200"/>
            <a:t>                </a:t>
          </a:r>
          <a:r>
            <a:rPr lang="en-IN" sz="1100" b="1" u="sng" kern="1200">
              <a:solidFill>
                <a:srgbClr val="FF0000"/>
              </a:solidFill>
            </a:rPr>
            <a:t>Steps</a:t>
          </a:r>
        </a:p>
        <a:p>
          <a:r>
            <a:rPr lang="en-IN" sz="1100" b="1" u="none" kern="1200">
              <a:solidFill>
                <a:sysClr val="windowText" lastClr="000000"/>
              </a:solidFill>
            </a:rPr>
            <a:t>1.</a:t>
          </a:r>
          <a:r>
            <a:rPr lang="en-IN" sz="1100" b="0" u="none" kern="1200">
              <a:solidFill>
                <a:sysClr val="windowText" lastClr="000000"/>
              </a:solidFill>
            </a:rPr>
            <a:t> Select the Manager Column.</a:t>
          </a:r>
        </a:p>
        <a:p>
          <a:r>
            <a:rPr lang="en-IN" sz="1100" b="1" u="none" kern="1200">
              <a:solidFill>
                <a:sysClr val="windowText" lastClr="000000"/>
              </a:solidFill>
            </a:rPr>
            <a:t>2</a:t>
          </a:r>
          <a:r>
            <a:rPr lang="en-IN" sz="1100" b="0" u="none" kern="1200">
              <a:solidFill>
                <a:sysClr val="windowText" lastClr="000000"/>
              </a:solidFill>
            </a:rPr>
            <a:t>.</a:t>
          </a:r>
          <a:r>
            <a:rPr lang="en-IN" sz="1100" b="0" u="none" kern="1200" baseline="0">
              <a:solidFill>
                <a:sysClr val="windowText" lastClr="000000"/>
              </a:solidFill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Excel ribbon.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Filter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Editing group.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Select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Filter option.</a:t>
          </a: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Tick Only Martha.</a:t>
          </a: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And then Click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OK.</a:t>
          </a:r>
          <a:endParaRPr lang="en-IN">
            <a:effectLst/>
          </a:endParaRPr>
        </a:p>
        <a:p>
          <a:endParaRPr lang="en-IN" sz="1100" b="1" u="none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169</xdr:row>
      <xdr:rowOff>0</xdr:rowOff>
    </xdr:from>
    <xdr:to>
      <xdr:col>8</xdr:col>
      <xdr:colOff>593458</xdr:colOff>
      <xdr:row>178</xdr:row>
      <xdr:rowOff>183971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814095D-6064-4FC7-B431-ED2676BAF7C5}"/>
            </a:ext>
          </a:extLst>
        </xdr:cNvPr>
        <xdr:cNvSpPr txBox="1"/>
      </xdr:nvSpPr>
      <xdr:spPr>
        <a:xfrm>
          <a:off x="0" y="25204159"/>
          <a:ext cx="5857430" cy="1839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3. </a:t>
          </a:r>
          <a:r>
            <a:rPr lang="en-IN" b="1"/>
            <a:t>After sorting the data by "Units," how can you quickly find the top 5 transactions with the highest number of units sold?</a:t>
          </a:r>
          <a:r>
            <a:rPr lang="en-IN" sz="1100" b="1" kern="1200"/>
            <a:t>       </a:t>
          </a:r>
        </a:p>
        <a:p>
          <a:r>
            <a:rPr lang="en-IN" sz="1100" b="1" kern="1200"/>
            <a:t>         </a:t>
          </a:r>
          <a:r>
            <a:rPr lang="en-IN" sz="1100" b="1" u="sng" kern="1200">
              <a:solidFill>
                <a:srgbClr val="FF0000"/>
              </a:solidFill>
            </a:rPr>
            <a:t>Steps</a:t>
          </a:r>
        </a:p>
        <a:p>
          <a:r>
            <a:rPr lang="en-IN" sz="1100" b="1" u="none" kern="1200">
              <a:solidFill>
                <a:sysClr val="windowText" lastClr="000000"/>
              </a:solidFill>
            </a:rPr>
            <a:t>1.</a:t>
          </a:r>
          <a:r>
            <a:rPr lang="en-IN" sz="1100" b="0" u="none" kern="1200">
              <a:solidFill>
                <a:sysClr val="windowText" lastClr="000000"/>
              </a:solidFill>
            </a:rPr>
            <a:t> Select the Items Clumn.</a:t>
          </a:r>
        </a:p>
        <a:p>
          <a:r>
            <a:rPr lang="en-IN" sz="1100" b="1" u="none" kern="1200">
              <a:solidFill>
                <a:sysClr val="windowText" lastClr="000000"/>
              </a:solidFill>
            </a:rPr>
            <a:t>2</a:t>
          </a:r>
          <a:r>
            <a:rPr lang="en-IN" sz="1100" b="0" u="none" kern="1200">
              <a:solidFill>
                <a:sysClr val="windowText" lastClr="000000"/>
              </a:solidFill>
            </a:rPr>
            <a:t>.</a:t>
          </a:r>
          <a:r>
            <a:rPr lang="en-IN" sz="1100" b="0" u="none" kern="1200" baseline="0">
              <a:solidFill>
                <a:sysClr val="windowText" lastClr="000000"/>
              </a:solidFill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Excel ribbon.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Filter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Editing group.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Largest to Smallest option.</a:t>
          </a: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then Click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OK.</a:t>
          </a: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top five row and fill color.</a:t>
          </a:r>
          <a:endParaRPr lang="en-IN" b="0">
            <a:effectLst/>
          </a:endParaRPr>
        </a:p>
        <a:p>
          <a:endParaRPr lang="en-IN" sz="1100" b="1" u="none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23737</xdr:colOff>
      <xdr:row>227</xdr:row>
      <xdr:rowOff>5934</xdr:rowOff>
    </xdr:from>
    <xdr:to>
      <xdr:col>8</xdr:col>
      <xdr:colOff>5934</xdr:colOff>
      <xdr:row>237</xdr:row>
      <xdr:rowOff>178038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31BDA8C-2768-BDCB-8CC4-F4B327F5FED0}"/>
            </a:ext>
          </a:extLst>
        </xdr:cNvPr>
        <xdr:cNvSpPr txBox="1"/>
      </xdr:nvSpPr>
      <xdr:spPr>
        <a:xfrm>
          <a:off x="23737" y="35880467"/>
          <a:ext cx="5246169" cy="20118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4.</a:t>
          </a:r>
          <a:r>
            <a:rPr lang="en-IN" b="1" baseline="0"/>
            <a:t> </a:t>
          </a:r>
          <a:r>
            <a:rPr lang="en-IN" b="1"/>
            <a:t>How can you sort the dataset by "Region" in alphabetical order?</a:t>
          </a:r>
        </a:p>
        <a:p>
          <a:r>
            <a:rPr lang="en-IN" sz="1100" b="1" kern="1200"/>
            <a:t>       </a:t>
          </a:r>
          <a:r>
            <a:rPr lang="en-IN" sz="1100" b="1" u="sng" kern="1200">
              <a:solidFill>
                <a:srgbClr val="FF0000"/>
              </a:solidFill>
            </a:rPr>
            <a:t>Steps</a:t>
          </a:r>
        </a:p>
        <a:p>
          <a:endParaRPr lang="en-IN" sz="1100" b="1" u="sng" kern="1200">
            <a:solidFill>
              <a:srgbClr val="FF0000"/>
            </a:solidFill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Select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Region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Column.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Excel ribbon.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Filter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Editing group.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.Select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Sort A to Z option.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And then Click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OK.</a:t>
          </a:r>
          <a:endParaRPr lang="en-IN">
            <a:effectLst/>
          </a:endParaRPr>
        </a:p>
        <a:p>
          <a:endParaRPr lang="en-IN" sz="1100" b="1" u="sng" kern="1200">
            <a:solidFill>
              <a:srgbClr val="FF0000"/>
            </a:solidFill>
          </a:endParaRPr>
        </a:p>
        <a:p>
          <a:endParaRPr lang="en-IN" sz="1100" b="1" u="none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11869</xdr:colOff>
      <xdr:row>286</xdr:row>
      <xdr:rowOff>0</xdr:rowOff>
    </xdr:from>
    <xdr:to>
      <xdr:col>7</xdr:col>
      <xdr:colOff>605327</xdr:colOff>
      <xdr:row>297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4741DD0-E722-2125-5E90-2D59B335A0B9}"/>
            </a:ext>
          </a:extLst>
        </xdr:cNvPr>
        <xdr:cNvSpPr txBox="1"/>
      </xdr:nvSpPr>
      <xdr:spPr>
        <a:xfrm>
          <a:off x="11869" y="46728879"/>
          <a:ext cx="5246168" cy="20236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5. If you wanted to sort the dataset first by "Units" in ascending order and then by "Sale_amt" in descending order, how would you do that?</a:t>
          </a:r>
        </a:p>
        <a:p>
          <a:r>
            <a:rPr lang="en-IN" b="1"/>
            <a:t>             </a:t>
          </a:r>
          <a:r>
            <a:rPr lang="en-IN" b="1" u="sng">
              <a:solidFill>
                <a:srgbClr val="FF0000"/>
              </a:solidFill>
            </a:rPr>
            <a:t>Steps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Select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Entire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Table.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Excel ribbon.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Click on 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Filter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group.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First Select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Unit and Sort  Smallest to Highest option.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Add Lebels and Select the Sale_amt Column Sort Higest to Smallet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then,Click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 b="1">
            <a:effectLst/>
          </a:endParaRPr>
        </a:p>
        <a:p>
          <a:endParaRPr lang="en-IN" b="1">
            <a:solidFill>
              <a:srgbClr val="FF0000"/>
            </a:solidFill>
          </a:endParaRPr>
        </a:p>
        <a:p>
          <a:r>
            <a:rPr lang="en-IN" sz="1100" b="1" kern="1200"/>
            <a:t>            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7874080" cy="1006238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239D729-9F8A-7283-9B02-9283A44B8055}"/>
            </a:ext>
          </a:extLst>
        </xdr:cNvPr>
        <xdr:cNvSpPr/>
      </xdr:nvSpPr>
      <xdr:spPr>
        <a:xfrm>
          <a:off x="0" y="0"/>
          <a:ext cx="7874080" cy="10062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glow rad="63500">
                  <a:schemeClr val="accent4">
                    <a:satMod val="175000"/>
                    <a:alpha val="40000"/>
                  </a:schemeClr>
                </a:glow>
              </a:effectLst>
              <a:latin typeface="Algerian" panose="04020705040A02060702" pitchFamily="82" charset="0"/>
            </a:rPr>
            <a:t>Using</a:t>
          </a:r>
          <a:r>
            <a:rPr lang="en-US" sz="5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glow rad="63500">
                  <a:schemeClr val="accent4">
                    <a:satMod val="175000"/>
                    <a:alpha val="40000"/>
                  </a:schemeClr>
                </a:glow>
              </a:effectLst>
              <a:latin typeface="Algerian" panose="04020705040A02060702" pitchFamily="82" charset="0"/>
            </a:rPr>
            <a:t> Sort And Filter</a:t>
          </a:r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>
              <a:glow rad="63500">
                <a:schemeClr val="accent4">
                  <a:satMod val="175000"/>
                  <a:alpha val="40000"/>
                </a:schemeClr>
              </a:glow>
            </a:effectLst>
            <a:latin typeface="Algerian" panose="04020705040A02060702" pitchFamily="8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6350</xdr:rowOff>
    </xdr:from>
    <xdr:to>
      <xdr:col>10</xdr:col>
      <xdr:colOff>0</xdr:colOff>
      <xdr:row>18</xdr:row>
      <xdr:rowOff>178038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131E9D-5B8F-FCBB-6A3A-F23A3B7DCB12}"/>
            </a:ext>
          </a:extLst>
        </xdr:cNvPr>
        <xdr:cNvSpPr txBox="1"/>
      </xdr:nvSpPr>
      <xdr:spPr>
        <a:xfrm>
          <a:off x="19050" y="1294154"/>
          <a:ext cx="6093567" cy="21953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>
              <a:solidFill>
                <a:srgbClr val="FF0000"/>
              </a:solidFill>
            </a:rPr>
            <a:t>1.How can you highlight all sales amounts (Sale_amt) that are greater than $50,000?</a:t>
          </a:r>
        </a:p>
        <a:p>
          <a:endParaRPr lang="en-IN" sz="1100" b="1" kern="1200">
            <a:solidFill>
              <a:srgbClr val="FF0000"/>
            </a:solidFill>
          </a:endParaRPr>
        </a:p>
        <a:p>
          <a:r>
            <a:rPr lang="en-IN" b="1"/>
            <a:t>1.Select the Data Range:</a:t>
          </a:r>
          <a:endParaRPr lang="en-IN"/>
        </a:p>
        <a:p>
          <a:r>
            <a:rPr lang="en-IN"/>
            <a:t>   Click and drag to select the column that contains the sales amounts (e.g., the "Sale_amt" column).</a:t>
          </a:r>
        </a:p>
        <a:p>
          <a:r>
            <a:rPr lang="en-IN" b="1"/>
            <a:t>2.Open Conditional Formatting:</a:t>
          </a:r>
          <a:endParaRPr lang="en-IN"/>
        </a:p>
        <a:p>
          <a:r>
            <a:rPr lang="en-IN"/>
            <a:t>    Go to the </a:t>
          </a:r>
          <a:r>
            <a:rPr lang="en-IN" b="1"/>
            <a:t>Home</a:t>
          </a:r>
          <a:r>
            <a:rPr lang="en-IN"/>
            <a:t> tab on the Excel ribbon.</a:t>
          </a:r>
        </a:p>
        <a:p>
          <a:r>
            <a:rPr lang="en-IN"/>
            <a:t>    Click on </a:t>
          </a:r>
          <a:r>
            <a:rPr lang="en-IN" b="1"/>
            <a:t>Conditional Formatting</a:t>
          </a:r>
          <a:r>
            <a:rPr lang="en-IN"/>
            <a:t> in the Styles group.</a:t>
          </a:r>
        </a:p>
        <a:p>
          <a:r>
            <a:rPr lang="en-IN" b="1"/>
            <a:t>3.</a:t>
          </a:r>
          <a:r>
            <a:rPr lang="en-IN" b="0"/>
            <a:t>Choose the</a:t>
          </a:r>
          <a:r>
            <a:rPr lang="en-IN" b="1" baseline="0"/>
            <a:t> Highlight Cells Rules:</a:t>
          </a:r>
        </a:p>
        <a:p>
          <a:r>
            <a:rPr lang="en-IN" b="1" baseline="0"/>
            <a:t>    </a:t>
          </a:r>
          <a:r>
            <a:rPr lang="en-IN" b="0" baseline="0"/>
            <a:t>    Choose </a:t>
          </a:r>
          <a:r>
            <a:rPr lang="en-IN" b="1" baseline="0"/>
            <a:t>Greater than </a:t>
          </a:r>
          <a:r>
            <a:rPr lang="en-IN" b="0" baseline="0"/>
            <a:t>And select the range(50,000).</a:t>
          </a:r>
        </a:p>
        <a:p>
          <a:r>
            <a:rPr lang="en-IN" b="1" baseline="0"/>
            <a:t>4.</a:t>
          </a:r>
          <a:r>
            <a:rPr lang="en-IN" b="0" baseline="0"/>
            <a:t> Click </a:t>
          </a:r>
          <a:r>
            <a:rPr lang="en-IN" b="1" baseline="0"/>
            <a:t>OK.</a:t>
          </a:r>
          <a:endParaRPr lang="en-IN" b="1"/>
        </a:p>
        <a:p>
          <a:endParaRPr lang="en-IN" sz="1100" b="1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16981</xdr:colOff>
      <xdr:row>66</xdr:row>
      <xdr:rowOff>178036</xdr:rowOff>
    </xdr:from>
    <xdr:to>
      <xdr:col>12</xdr:col>
      <xdr:colOff>0</xdr:colOff>
      <xdr:row>90</xdr:row>
      <xdr:rowOff>11869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085240-6017-5357-0929-E499439AD3A0}"/>
            </a:ext>
          </a:extLst>
        </xdr:cNvPr>
        <xdr:cNvSpPr txBox="1"/>
      </xdr:nvSpPr>
      <xdr:spPr>
        <a:xfrm>
          <a:off x="16981" y="12320186"/>
          <a:ext cx="7318159" cy="351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>
              <a:solidFill>
                <a:srgbClr val="FF0000"/>
              </a:solidFill>
            </a:rPr>
            <a:t>2. What conditional formatting rule would you use to visually differentiate between the regions (East, Central, West) by applying a unique color for each region?</a:t>
          </a:r>
        </a:p>
        <a:p>
          <a:endParaRPr lang="en-IN" sz="1100" b="1" kern="1200">
            <a:solidFill>
              <a:srgbClr val="FF0000"/>
            </a:solidFill>
          </a:endParaRPr>
        </a:p>
        <a:p>
          <a:r>
            <a:rPr lang="en-IN" b="1"/>
            <a:t>1. Select the Data Range:</a:t>
          </a:r>
          <a:endParaRPr lang="en-IN"/>
        </a:p>
        <a:p>
          <a:r>
            <a:rPr lang="en-IN"/>
            <a:t>        Highlight the column that contains the region data (e.g., the column labeled "Region").</a:t>
          </a:r>
        </a:p>
        <a:p>
          <a:r>
            <a:rPr lang="en-IN" b="1"/>
            <a:t>2. Open Conditional Formatting:</a:t>
          </a:r>
          <a:endParaRPr lang="en-IN"/>
        </a:p>
        <a:p>
          <a:r>
            <a:rPr lang="en-IN"/>
            <a:t>        Go to the </a:t>
          </a:r>
          <a:r>
            <a:rPr lang="en-IN" b="1"/>
            <a:t>Home</a:t>
          </a:r>
          <a:r>
            <a:rPr lang="en-IN"/>
            <a:t> tab on the Excel ribbon.</a:t>
          </a:r>
        </a:p>
        <a:p>
          <a:r>
            <a:rPr lang="en-IN"/>
            <a:t>        Click on </a:t>
          </a:r>
          <a:r>
            <a:rPr lang="en-IN" b="1"/>
            <a:t>Conditional Formatting</a:t>
          </a:r>
          <a:r>
            <a:rPr lang="en-IN"/>
            <a:t> in the Styles group.</a:t>
          </a:r>
        </a:p>
        <a:p>
          <a:r>
            <a:rPr lang="en-IN" b="1"/>
            <a:t>3. Choose a New Rule:</a:t>
          </a:r>
          <a:endParaRPr lang="en-IN"/>
        </a:p>
        <a:p>
          <a:r>
            <a:rPr lang="en-IN"/>
            <a:t>        From the dropdown menu, select </a:t>
          </a:r>
          <a:r>
            <a:rPr lang="en-IN" b="1"/>
            <a:t>New Rule</a:t>
          </a:r>
          <a:r>
            <a:rPr lang="en-IN"/>
            <a:t>.</a:t>
          </a:r>
        </a:p>
        <a:p>
          <a:r>
            <a:rPr lang="en-IN" b="1"/>
            <a:t>4. Select Rule Type:</a:t>
          </a:r>
          <a:endParaRPr lang="en-IN"/>
        </a:p>
        <a:p>
          <a:r>
            <a:rPr lang="en-IN"/>
            <a:t>        Choose </a:t>
          </a:r>
          <a:r>
            <a:rPr lang="en-IN" b="1"/>
            <a:t>Format only cells that contain</a:t>
          </a:r>
          <a:r>
            <a:rPr lang="en-IN"/>
            <a:t>.</a:t>
          </a:r>
        </a:p>
        <a:p>
          <a:r>
            <a:rPr lang="en-IN" b="1"/>
            <a:t>5. Set the Rule Description for the First Region (e.g., East):</a:t>
          </a:r>
          <a:endParaRPr lang="en-IN"/>
        </a:p>
        <a:p>
          <a:r>
            <a:rPr lang="en-IN"/>
            <a:t>        In the "Format cells with" section, set the first dropdown to </a:t>
          </a:r>
          <a:r>
            <a:rPr lang="en-IN" b="1"/>
            <a:t>Cell Value</a:t>
          </a:r>
          <a:r>
            <a:rPr lang="en-IN"/>
            <a:t>.</a:t>
          </a:r>
        </a:p>
        <a:p>
          <a:r>
            <a:rPr lang="en-IN"/>
            <a:t>        In the second dropdown, choose </a:t>
          </a:r>
          <a:r>
            <a:rPr lang="en-IN" b="1"/>
            <a:t>equal to</a:t>
          </a:r>
          <a:r>
            <a:rPr lang="en-IN"/>
            <a:t>.</a:t>
          </a:r>
        </a:p>
        <a:p>
          <a:r>
            <a:rPr lang="en-IN"/>
            <a:t>        In the third box, enter East.</a:t>
          </a:r>
        </a:p>
        <a:p>
          <a:r>
            <a:rPr lang="en-IN" b="1"/>
            <a:t>6. Choose a Format:</a:t>
          </a:r>
          <a:endParaRPr lang="en-IN"/>
        </a:p>
        <a:p>
          <a:r>
            <a:rPr lang="en-IN"/>
            <a:t>       Click the </a:t>
          </a:r>
          <a:r>
            <a:rPr lang="en-IN" b="1"/>
            <a:t>Format</a:t>
          </a:r>
          <a:r>
            <a:rPr lang="en-IN"/>
            <a:t> button to specify the formatting (e.g., fill color). Choose a distinct color for the East region.</a:t>
          </a:r>
        </a:p>
        <a:p>
          <a:r>
            <a:rPr lang="en-IN"/>
            <a:t>       After selecting your color, click </a:t>
          </a:r>
          <a:r>
            <a:rPr lang="en-IN" b="1"/>
            <a:t>OK</a:t>
          </a:r>
          <a:r>
            <a:rPr lang="en-IN"/>
            <a:t>.</a:t>
          </a:r>
        </a:p>
        <a:p>
          <a:r>
            <a:rPr lang="en-IN" b="1"/>
            <a:t>Repeat for Other Regions:</a:t>
          </a:r>
          <a:endParaRPr lang="en-IN"/>
        </a:p>
        <a:p>
          <a:r>
            <a:rPr lang="en-IN"/>
            <a:t>Repeat steps 2 to 6 for the other regions:</a:t>
          </a:r>
        </a:p>
        <a:p>
          <a:pPr lvl="1"/>
          <a:r>
            <a:rPr lang="en-IN"/>
            <a:t>For </a:t>
          </a:r>
          <a:r>
            <a:rPr lang="en-IN" b="1"/>
            <a:t>Central</a:t>
          </a:r>
          <a:r>
            <a:rPr lang="en-IN"/>
            <a:t>, set the condition to equal to Central and choose a different color.</a:t>
          </a:r>
        </a:p>
        <a:p>
          <a:pPr lvl="1"/>
          <a:r>
            <a:rPr lang="en-IN"/>
            <a:t>For </a:t>
          </a:r>
          <a:r>
            <a:rPr lang="en-IN" b="1"/>
            <a:t>West</a:t>
          </a:r>
          <a:r>
            <a:rPr lang="en-IN"/>
            <a:t>, set the condition to equal to West and select another unique color.</a:t>
          </a:r>
        </a:p>
        <a:p>
          <a:endParaRPr lang="en-IN" sz="1100" b="1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11867</xdr:colOff>
      <xdr:row>136</xdr:row>
      <xdr:rowOff>167400</xdr:rowOff>
    </xdr:from>
    <xdr:to>
      <xdr:col>11</xdr:col>
      <xdr:colOff>17803</xdr:colOff>
      <xdr:row>149</xdr:row>
      <xdr:rowOff>5935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C91002B-DB68-4152-BABE-7B387083CCDD}"/>
            </a:ext>
          </a:extLst>
        </xdr:cNvPr>
        <xdr:cNvSpPr txBox="1"/>
      </xdr:nvSpPr>
      <xdr:spPr>
        <a:xfrm>
          <a:off x="11867" y="25187587"/>
          <a:ext cx="6729815" cy="2230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>
              <a:solidFill>
                <a:srgbClr val="FF0000"/>
              </a:solidFill>
            </a:rPr>
            <a:t>3. How can you format the cells to show a red fill for any item that has sold fewer than 30 units?</a:t>
          </a:r>
        </a:p>
        <a:p>
          <a:endParaRPr lang="en-IN" sz="1100" b="1" kern="1200">
            <a:solidFill>
              <a:srgbClr val="FF0000"/>
            </a:solidFill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1.Select the Data Range: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Click and drag to select the column that contains the Units (e.g., the "Units" column).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2.Open Conditional Formatting: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Excel ribbon.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Formatting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Styles group.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Choose the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Highlight Cells Rules: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Choose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Less than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select the range(30).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OK.</a:t>
          </a:r>
          <a:endParaRPr lang="en-IN">
            <a:effectLst/>
          </a:endParaRPr>
        </a:p>
        <a:p>
          <a:endParaRPr lang="en-IN" sz="1100" b="1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14184</xdr:colOff>
      <xdr:row>197</xdr:row>
      <xdr:rowOff>22256</xdr:rowOff>
    </xdr:from>
    <xdr:to>
      <xdr:col>11</xdr:col>
      <xdr:colOff>338271</xdr:colOff>
      <xdr:row>216</xdr:row>
      <xdr:rowOff>5935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564568-C610-4268-93BA-EF25A7BD2D74}"/>
            </a:ext>
          </a:extLst>
        </xdr:cNvPr>
        <xdr:cNvSpPr txBox="1"/>
      </xdr:nvSpPr>
      <xdr:spPr>
        <a:xfrm>
          <a:off x="14184" y="36264733"/>
          <a:ext cx="7047966" cy="34791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>
              <a:solidFill>
                <a:srgbClr val="FF0000"/>
              </a:solidFill>
            </a:rPr>
            <a:t>4. How would you use conditional formatting to highlight the top 10% of sales amounts in the dataset?</a:t>
          </a:r>
        </a:p>
        <a:p>
          <a:endParaRPr lang="en-IN" sz="1100" b="1" kern="1200">
            <a:solidFill>
              <a:srgbClr val="FF0000"/>
            </a:solidFill>
          </a:endParaRPr>
        </a:p>
        <a:p>
          <a:r>
            <a:rPr lang="en-IN" b="1"/>
            <a:t>1. Select the Sales Amount Column:</a:t>
          </a:r>
          <a:endParaRPr lang="en-IN"/>
        </a:p>
        <a:p>
          <a:r>
            <a:rPr lang="en-IN"/>
            <a:t>     Click and drag to select the column that contains the sales amounts (e.g., the "Sale_amt" column).</a:t>
          </a:r>
        </a:p>
        <a:p>
          <a:r>
            <a:rPr lang="en-IN" b="1"/>
            <a:t>2. Open Conditional Formatting:</a:t>
          </a:r>
          <a:endParaRPr lang="en-IN"/>
        </a:p>
        <a:p>
          <a:r>
            <a:rPr lang="en-IN"/>
            <a:t>     Go to the </a:t>
          </a:r>
          <a:r>
            <a:rPr lang="en-IN" b="1"/>
            <a:t>Home</a:t>
          </a:r>
          <a:r>
            <a:rPr lang="en-IN"/>
            <a:t> tab on the Excel ribbon.</a:t>
          </a:r>
        </a:p>
        <a:p>
          <a:r>
            <a:rPr lang="en-IN"/>
            <a:t>     Click on </a:t>
          </a:r>
          <a:r>
            <a:rPr lang="en-IN" b="1"/>
            <a:t>Conditional Formatting</a:t>
          </a:r>
          <a:r>
            <a:rPr lang="en-IN"/>
            <a:t> in the Styles group.</a:t>
          </a:r>
        </a:p>
        <a:p>
          <a:r>
            <a:rPr lang="en-IN" b="1"/>
            <a:t>3. Choose a New Rule:</a:t>
          </a:r>
          <a:endParaRPr lang="en-IN"/>
        </a:p>
        <a:p>
          <a:r>
            <a:rPr lang="en-IN"/>
            <a:t>     From the dropdown menu, select </a:t>
          </a:r>
          <a:r>
            <a:rPr lang="en-IN" b="1"/>
            <a:t>New Rule</a:t>
          </a:r>
          <a:r>
            <a:rPr lang="en-IN"/>
            <a:t>.</a:t>
          </a:r>
        </a:p>
        <a:p>
          <a:r>
            <a:rPr lang="en-IN" b="1"/>
            <a:t>4. Select Rule Type:</a:t>
          </a:r>
          <a:endParaRPr lang="en-IN"/>
        </a:p>
        <a:p>
          <a:r>
            <a:rPr lang="en-IN"/>
            <a:t>      In the New Formatting Rule dialog, choose </a:t>
          </a:r>
          <a:r>
            <a:rPr lang="en-IN" b="1"/>
            <a:t>Top/Bottom Rules</a:t>
          </a:r>
          <a:r>
            <a:rPr lang="en-IN"/>
            <a:t>.</a:t>
          </a:r>
        </a:p>
        <a:p>
          <a:r>
            <a:rPr lang="en-IN" b="1"/>
            <a:t>5. Set the Rule Description:</a:t>
          </a:r>
          <a:endParaRPr lang="en-IN"/>
        </a:p>
        <a:p>
          <a:r>
            <a:rPr lang="en-IN"/>
            <a:t>     Select </a:t>
          </a:r>
          <a:r>
            <a:rPr lang="en-IN" b="1"/>
            <a:t>Top 10%</a:t>
          </a:r>
          <a:r>
            <a:rPr lang="en-IN"/>
            <a:t> from the options provided.</a:t>
          </a:r>
        </a:p>
        <a:p>
          <a:r>
            <a:rPr lang="en-IN" b="1"/>
            <a:t>6. Choose a Format:</a:t>
          </a:r>
          <a:endParaRPr lang="en-IN"/>
        </a:p>
        <a:p>
          <a:r>
            <a:rPr lang="en-IN"/>
            <a:t>      Click the </a:t>
          </a:r>
          <a:r>
            <a:rPr lang="en-IN" b="1"/>
            <a:t>Format</a:t>
          </a:r>
          <a:r>
            <a:rPr lang="en-IN"/>
            <a:t> button to specify how you want the top 10% of sales amounts to be highlighted (e.g., fill color, font color).</a:t>
          </a:r>
        </a:p>
        <a:p>
          <a:r>
            <a:rPr lang="en-IN"/>
            <a:t>      Choose your preferred format and click </a:t>
          </a:r>
          <a:r>
            <a:rPr lang="en-IN" b="1"/>
            <a:t>OK</a:t>
          </a:r>
          <a:r>
            <a:rPr lang="en-IN"/>
            <a:t>.</a:t>
          </a:r>
        </a:p>
        <a:p>
          <a:r>
            <a:rPr lang="en-IN" b="1"/>
            <a:t>7.</a:t>
          </a:r>
          <a:r>
            <a:rPr lang="en-IN" b="1" baseline="0"/>
            <a:t> </a:t>
          </a:r>
          <a:r>
            <a:rPr lang="en-IN" b="1"/>
            <a:t>Apply the Rule:</a:t>
          </a:r>
          <a:endParaRPr lang="en-IN"/>
        </a:p>
        <a:p>
          <a:r>
            <a:rPr lang="en-IN"/>
            <a:t>       Click </a:t>
          </a:r>
          <a:r>
            <a:rPr lang="en-IN" b="1"/>
            <a:t>OK</a:t>
          </a:r>
          <a:r>
            <a:rPr lang="en-IN"/>
            <a:t> in the New Formatting Rule dialog to apply the conditional formatting.</a:t>
          </a:r>
        </a:p>
        <a:p>
          <a:endParaRPr lang="en-IN" sz="1100" b="1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610075</xdr:colOff>
      <xdr:row>33</xdr:row>
      <xdr:rowOff>20058</xdr:rowOff>
    </xdr:from>
    <xdr:to>
      <xdr:col>15</xdr:col>
      <xdr:colOff>291982</xdr:colOff>
      <xdr:row>48</xdr:row>
      <xdr:rowOff>3679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7E19474-62D0-54D0-4850-A31663D41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151348</xdr:rowOff>
    </xdr:from>
    <xdr:ext cx="9678740" cy="90479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375B6A7-CDB1-96BE-289D-5D6C72121EFE}"/>
            </a:ext>
          </a:extLst>
        </xdr:cNvPr>
        <xdr:cNvSpPr/>
      </xdr:nvSpPr>
      <xdr:spPr>
        <a:xfrm>
          <a:off x="0" y="151348"/>
          <a:ext cx="9678740" cy="90479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8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glow rad="63500">
                  <a:schemeClr val="accent2">
                    <a:satMod val="175000"/>
                    <a:alpha val="40000"/>
                  </a:schemeClr>
                </a:glow>
                <a:reflection blurRad="6350" stA="53000" endA="300" endPos="35500" dir="5400000" sy="-90000" algn="bl" rotWithShape="0"/>
              </a:effectLst>
              <a:latin typeface="Algerian" panose="04020705040A02060702" pitchFamily="82" charset="0"/>
            </a:rPr>
            <a:t>Using</a:t>
          </a:r>
          <a:r>
            <a:rPr lang="en-US" sz="4800" b="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glow rad="63500">
                  <a:schemeClr val="accent2">
                    <a:satMod val="175000"/>
                    <a:alpha val="40000"/>
                  </a:schemeClr>
                </a:glow>
                <a:reflection blurRad="6350" stA="53000" endA="300" endPos="35500" dir="5400000" sy="-90000" algn="bl" rotWithShape="0"/>
              </a:effectLst>
              <a:latin typeface="Algerian" panose="04020705040A02060702" pitchFamily="82" charset="0"/>
            </a:rPr>
            <a:t> Conditional Formatting</a:t>
          </a:r>
          <a:endParaRPr lang="en-US" sz="48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glow rad="63500">
                <a:schemeClr val="accent2">
                  <a:satMod val="175000"/>
                  <a:alpha val="40000"/>
                </a:schemeClr>
              </a:glow>
              <a:reflection blurRad="6350" stA="53000" endA="300" endPos="35500" dir="5400000" sy="-90000" algn="bl" rotWithShape="0"/>
            </a:effectLst>
            <a:latin typeface="Algerian" panose="04020705040A02060702" pitchFamily="8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49</xdr:row>
      <xdr:rowOff>177800</xdr:rowOff>
    </xdr:from>
    <xdr:to>
      <xdr:col>8</xdr:col>
      <xdr:colOff>577850</xdr:colOff>
      <xdr:row>58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52C6BF-2D79-C0CB-E92F-12D8D251C80F}"/>
            </a:ext>
          </a:extLst>
        </xdr:cNvPr>
        <xdr:cNvSpPr txBox="1"/>
      </xdr:nvSpPr>
      <xdr:spPr>
        <a:xfrm>
          <a:off x="6350" y="8464550"/>
          <a:ext cx="6286500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1.</a:t>
          </a:r>
          <a:r>
            <a:rPr lang="en-I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 Sales Amount Calculation</a:t>
          </a:r>
          <a:r>
            <a:rPr lang="en-I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solidFill>
              <a:srgbClr val="FF0000"/>
            </a:solidFill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total sales amount across all regions and items?</a:t>
          </a:r>
        </a:p>
        <a:p>
          <a:r>
            <a:rPr lang="en-IN" sz="1100" b="1" u="none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IN" sz="1100" b="1" u="sng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</a:p>
        <a:p>
          <a:r>
            <a:rPr lang="en-IN"/>
            <a:t>1.Click on cell </a:t>
          </a:r>
          <a:r>
            <a:rPr lang="en-IN" b="1"/>
            <a:t>G45</a:t>
          </a:r>
          <a:r>
            <a:rPr lang="en-IN"/>
            <a:t>.</a:t>
          </a:r>
        </a:p>
        <a:p>
          <a:r>
            <a:rPr lang="en-IN"/>
            <a:t>2.Type:excel</a:t>
          </a:r>
        </a:p>
        <a:p>
          <a:pPr rtl="0"/>
          <a:r>
            <a:rPr lang="en-IN" b="1"/>
            <a:t>=SUM(G2:G50) </a:t>
          </a:r>
        </a:p>
        <a:p>
          <a:r>
            <a:rPr lang="en-IN"/>
            <a:t>3.Press Enter.</a:t>
          </a:r>
          <a:endParaRPr lang="en-IN" sz="1100" kern="1200"/>
        </a:p>
      </xdr:txBody>
    </xdr:sp>
    <xdr:clientData/>
  </xdr:twoCellAnchor>
  <xdr:twoCellAnchor>
    <xdr:from>
      <xdr:col>0</xdr:col>
      <xdr:colOff>6350</xdr:colOff>
      <xdr:row>61</xdr:row>
      <xdr:rowOff>19050</xdr:rowOff>
    </xdr:from>
    <xdr:to>
      <xdr:col>8</xdr:col>
      <xdr:colOff>584200</xdr:colOff>
      <xdr:row>76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BBE5F7A-2BDB-9610-9330-96D5CA33B575}"/>
            </a:ext>
          </a:extLst>
        </xdr:cNvPr>
        <xdr:cNvSpPr txBox="1"/>
      </xdr:nvSpPr>
      <xdr:spPr>
        <a:xfrm>
          <a:off x="6350" y="10515600"/>
          <a:ext cx="6851650" cy="292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 2.</a:t>
          </a:r>
          <a:r>
            <a:rPr lang="en-I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Sales by Region</a:t>
          </a:r>
          <a:r>
            <a:rPr lang="en-I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solidFill>
              <a:srgbClr val="FF0000"/>
            </a:solidFill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How much did each region sell in total?Also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 in pie chart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IN" sz="1100" b="1" u="sng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</a:p>
        <a:p>
          <a:r>
            <a:rPr lang="en-IN" sz="1100" b="0" u="none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IN" b="1"/>
            <a:t>Insert a Pivot Table:</a:t>
          </a:r>
        </a:p>
        <a:p>
          <a:r>
            <a:rPr lang="en-IN"/>
            <a:t>          Go to the </a:t>
          </a:r>
          <a:r>
            <a:rPr lang="en-IN" b="1"/>
            <a:t>Insert</a:t>
          </a:r>
          <a:r>
            <a:rPr lang="en-IN"/>
            <a:t> tab on the Ribbon.</a:t>
          </a:r>
        </a:p>
        <a:p>
          <a:r>
            <a:rPr lang="en-IN"/>
            <a:t>          Click on </a:t>
          </a:r>
          <a:r>
            <a:rPr lang="en-IN" b="1"/>
            <a:t>PivotTable</a:t>
          </a:r>
          <a:r>
            <a:rPr lang="en-IN"/>
            <a:t>.</a:t>
          </a:r>
        </a:p>
        <a:p>
          <a:r>
            <a:rPr lang="en-IN"/>
            <a:t>          In the dialog box, ensure the correct range is selected, and choose range where you want a pivot table.</a:t>
          </a:r>
        </a:p>
        <a:p>
          <a:r>
            <a:rPr lang="en-IN"/>
            <a:t>          Click </a:t>
          </a:r>
          <a:r>
            <a:rPr lang="en-IN" b="1"/>
            <a:t>OK</a:t>
          </a:r>
          <a:r>
            <a:rPr lang="en-IN"/>
            <a:t>.</a:t>
          </a:r>
        </a:p>
        <a:p>
          <a:r>
            <a:rPr lang="en-IN" sz="1100" b="0" u="none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IN" b="1"/>
            <a:t>Set Up the Pivot Table:</a:t>
          </a:r>
        </a:p>
        <a:p>
          <a:r>
            <a:rPr lang="en-IN"/>
            <a:t>               In the PivotTable Field List, drag the </a:t>
          </a:r>
          <a:r>
            <a:rPr lang="en-IN" b="1"/>
            <a:t>Region</a:t>
          </a:r>
          <a:r>
            <a:rPr lang="en-IN"/>
            <a:t> field to the </a:t>
          </a:r>
          <a:r>
            <a:rPr lang="en-IN" b="1"/>
            <a:t>Rows</a:t>
          </a:r>
          <a:r>
            <a:rPr lang="en-IN"/>
            <a:t> area.</a:t>
          </a:r>
        </a:p>
        <a:p>
          <a:r>
            <a:rPr lang="en-IN"/>
            <a:t>               Drag the </a:t>
          </a:r>
          <a:r>
            <a:rPr lang="en-IN" b="1"/>
            <a:t>Sale_amt</a:t>
          </a:r>
          <a:r>
            <a:rPr lang="en-IN"/>
            <a:t> field to the </a:t>
          </a:r>
          <a:r>
            <a:rPr lang="en-IN" b="1"/>
            <a:t>Values</a:t>
          </a:r>
          <a:r>
            <a:rPr lang="en-IN"/>
            <a:t> area. By default, it will sum the sales amounts.</a:t>
          </a:r>
        </a:p>
        <a:p>
          <a:r>
            <a:rPr lang="en-IN"/>
            <a:t>3</a:t>
          </a:r>
          <a:r>
            <a:rPr lang="en-IN" b="1"/>
            <a:t>. Create a Pie Chart:</a:t>
          </a:r>
        </a:p>
        <a:p>
          <a:r>
            <a:rPr lang="en-IN"/>
            <a:t>              Select the entire Pivot Table (including the region names and total sales).</a:t>
          </a:r>
        </a:p>
        <a:p>
          <a:r>
            <a:rPr lang="en-IN"/>
            <a:t>              Go to the </a:t>
          </a:r>
          <a:r>
            <a:rPr lang="en-IN" b="1"/>
            <a:t>Insert</a:t>
          </a:r>
          <a:r>
            <a:rPr lang="en-IN"/>
            <a:t> tab on the Ribbon again.</a:t>
          </a:r>
        </a:p>
        <a:p>
          <a:r>
            <a:rPr lang="en-IN"/>
            <a:t>              Click on </a:t>
          </a:r>
          <a:r>
            <a:rPr lang="en-IN" b="1"/>
            <a:t>Pie Chart</a:t>
          </a:r>
          <a:r>
            <a:rPr lang="en-IN"/>
            <a:t> from the Charts group and choose your preferred pie chart style (e.g., 2-D Pie).</a:t>
          </a:r>
        </a:p>
        <a:p>
          <a:r>
            <a:rPr lang="en-IN"/>
            <a:t>4. Click </a:t>
          </a:r>
          <a:r>
            <a:rPr lang="en-IN" b="1"/>
            <a:t>OK</a:t>
          </a:r>
          <a:r>
            <a:rPr lang="en-IN"/>
            <a:t>.</a:t>
          </a:r>
        </a:p>
        <a:p>
          <a:endParaRPr lang="en-IN"/>
        </a:p>
        <a:p>
          <a:endParaRPr lang="en-IN"/>
        </a:p>
        <a:p>
          <a:endParaRPr lang="en-IN" sz="1100" b="0" u="none" kern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u="none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100" b="1" u="sng" kern="1200"/>
        </a:p>
      </xdr:txBody>
    </xdr:sp>
    <xdr:clientData/>
  </xdr:twoCellAnchor>
  <xdr:twoCellAnchor>
    <xdr:from>
      <xdr:col>4</xdr:col>
      <xdr:colOff>60098</xdr:colOff>
      <xdr:row>77</xdr:row>
      <xdr:rowOff>41048</xdr:rowOff>
    </xdr:from>
    <xdr:to>
      <xdr:col>9</xdr:col>
      <xdr:colOff>102052</xdr:colOff>
      <xdr:row>87</xdr:row>
      <xdr:rowOff>34699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B82A98-AC59-EA57-4A2B-457F28AC5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87</xdr:row>
      <xdr:rowOff>177800</xdr:rowOff>
    </xdr:from>
    <xdr:to>
      <xdr:col>8</xdr:col>
      <xdr:colOff>603250</xdr:colOff>
      <xdr:row>107</xdr:row>
      <xdr:rowOff>15119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D0659B5-C2A7-1862-20BD-39AFEDC2B542}"/>
            </a:ext>
          </a:extLst>
        </xdr:cNvPr>
        <xdr:cNvSpPr txBox="1"/>
      </xdr:nvSpPr>
      <xdr:spPr>
        <a:xfrm>
          <a:off x="12700" y="15236371"/>
          <a:ext cx="6917871" cy="3465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kern="1200"/>
            <a:t>Question 3.</a:t>
          </a:r>
          <a:r>
            <a:rPr lang="en-I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Top-Selling Items</a:t>
          </a:r>
          <a:r>
            <a:rPr lang="en-I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solidFill>
              <a:srgbClr val="FF0000"/>
            </a:solidFill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Which item generated the highest sales amount? What was the total for that item?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I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  <a:endParaRPr lang="en-IN">
            <a:effectLst/>
          </a:endParaRP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a Pivot Table: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Ribbon.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PivotTable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In the dialog box, ensure the correct range is selected, and choose range where you want a pivot table.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Click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Up the Pivot Table: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In the PivotTable Field List, drag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field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area.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Drag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Sale_amt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field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area. it will max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sales amounts.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Create a Pivot Chart: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Select the entire Pivot Table (including the items names and total sales).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Ribbon again.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Clustered Chart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the Charts group and choose your preferred pie chart style (e.g., 2-D Pie).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Click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>
              <a:effectLst/>
            </a:rPr>
            <a:t>5. Select</a:t>
          </a:r>
          <a:r>
            <a:rPr lang="en-IN" baseline="0">
              <a:effectLst/>
            </a:rPr>
            <a:t> the Sales amount column And apply Condition formatting for the Max sales item and highlight that amount.</a:t>
          </a:r>
        </a:p>
        <a:p>
          <a:r>
            <a:rPr lang="en-IN" baseline="0">
              <a:effectLst/>
            </a:rPr>
            <a:t>    i.e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Television</a:t>
          </a:r>
          <a:r>
            <a:rPr lang="en-IN" b="1"/>
            <a:t> :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113810</a:t>
          </a:r>
          <a:r>
            <a:rPr lang="en-IN" b="1"/>
            <a:t> </a:t>
          </a:r>
          <a:endParaRPr lang="en-IN" b="1">
            <a:effectLst/>
          </a:endParaRPr>
        </a:p>
        <a:p>
          <a:endParaRPr lang="en-IN" sz="1100" b="1" kern="1200"/>
        </a:p>
      </xdr:txBody>
    </xdr:sp>
    <xdr:clientData/>
  </xdr:twoCellAnchor>
  <xdr:twoCellAnchor>
    <xdr:from>
      <xdr:col>3</xdr:col>
      <xdr:colOff>11681</xdr:colOff>
      <xdr:row>109</xdr:row>
      <xdr:rowOff>100749</xdr:rowOff>
    </xdr:from>
    <xdr:to>
      <xdr:col>10</xdr:col>
      <xdr:colOff>141740</xdr:colOff>
      <xdr:row>123</xdr:row>
      <xdr:rowOff>20922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598553-E511-CA21-4F13-9F128967E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15119</xdr:colOff>
      <xdr:row>126</xdr:row>
      <xdr:rowOff>7559</xdr:rowOff>
    </xdr:from>
    <xdr:to>
      <xdr:col>8</xdr:col>
      <xdr:colOff>7560</xdr:colOff>
      <xdr:row>145</xdr:row>
      <xdr:rowOff>120952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34197B5-DA56-9E1A-770C-16917D13B9C9}"/>
            </a:ext>
          </a:extLst>
        </xdr:cNvPr>
        <xdr:cNvSpPr txBox="1"/>
      </xdr:nvSpPr>
      <xdr:spPr>
        <a:xfrm>
          <a:off x="15119" y="22141845"/>
          <a:ext cx="6365120" cy="3560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 4.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Sales Performance by Salesman</a:t>
          </a:r>
          <a:r>
            <a:rPr lang="en-I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solidFill>
              <a:srgbClr val="FF0000"/>
            </a:solidFill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Who is the top salesman based on total sales amount?</a:t>
          </a:r>
          <a:endParaRPr lang="en-IN">
            <a:effectLst/>
          </a:endParaRPr>
        </a:p>
        <a:p>
          <a:r>
            <a:rPr lang="en-IN" sz="1100" kern="1200"/>
            <a:t>          </a:t>
          </a:r>
          <a:r>
            <a:rPr lang="en-IN" sz="1100" b="1" u="sng" kern="1200"/>
            <a:t>Steps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a Pivot Table: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Ribbon.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PivotTable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In the dialog box, ensure the correct range is selected, and choose range where you want a pivot table.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Click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Up the Pivot Table: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In the PivotTable Field List, drag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Salesman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field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area.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Drag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Sale_amt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field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area. it will max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sales amounts.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Create a  PivotChart: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Select the entire Pivot Table (including the salesman and total sales).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Ribbon again.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Bar Chart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the Charts group and choose your preferred pie chart style (e.g., 2-D Pie).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Click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Select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Sales amount column And apply Condition formatting for the top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salesman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highlight that amount.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i.e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Alexander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113810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endParaRPr lang="en-IN" sz="1100" b="1" u="sng" kern="1200"/>
        </a:p>
      </xdr:txBody>
    </xdr:sp>
    <xdr:clientData/>
  </xdr:twoCellAnchor>
  <xdr:twoCellAnchor>
    <xdr:from>
      <xdr:col>3</xdr:col>
      <xdr:colOff>6426</xdr:colOff>
      <xdr:row>145</xdr:row>
      <xdr:rowOff>172432</xdr:rowOff>
    </xdr:from>
    <xdr:to>
      <xdr:col>12</xdr:col>
      <xdr:colOff>22678</xdr:colOff>
      <xdr:row>161</xdr:row>
      <xdr:rowOff>12775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319154-66AB-CDF1-0FE8-D0FF4503E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22679</xdr:colOff>
      <xdr:row>164</xdr:row>
      <xdr:rowOff>0</xdr:rowOff>
    </xdr:from>
    <xdr:to>
      <xdr:col>9</xdr:col>
      <xdr:colOff>45357</xdr:colOff>
      <xdr:row>182</xdr:row>
      <xdr:rowOff>11339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007F1D4-CB51-5C90-2D21-078EB69A4461}"/>
            </a:ext>
          </a:extLst>
        </xdr:cNvPr>
        <xdr:cNvSpPr txBox="1"/>
      </xdr:nvSpPr>
      <xdr:spPr>
        <a:xfrm>
          <a:off x="22679" y="29028571"/>
          <a:ext cx="7257142" cy="32770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 5.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Average Unit Price</a:t>
          </a:r>
          <a:r>
            <a:rPr lang="en-I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solidFill>
              <a:srgbClr val="FF0000"/>
            </a:solidFill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What is the average unit price of items sold?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I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a Pivot Table: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Ribbon.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PivotTable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In the dialog box, ensure the correct range is selected, and choose range where you want a pivot table.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Click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Up the Pivot Table: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In the PivotTable Field List, drag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field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area.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Drag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Unit_Price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field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area. it will max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sales amounts.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Create a  PivotChart: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Select the entire Pivot Table (including the salesman and total sales).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Ribbon again.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Bar Chart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the Charts group and choose your preferred chart style (e.g., 2-D Pie).</a:t>
          </a:r>
        </a:p>
        <a:p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4. Click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endParaRPr lang="en-IN" b="1" u="sng">
            <a:effectLst/>
          </a:endParaRPr>
        </a:p>
        <a:p>
          <a:endParaRPr lang="en-IN" sz="1100" b="1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22678</xdr:colOff>
      <xdr:row>186</xdr:row>
      <xdr:rowOff>170090</xdr:rowOff>
    </xdr:from>
    <xdr:to>
      <xdr:col>10</xdr:col>
      <xdr:colOff>221115</xdr:colOff>
      <xdr:row>200</xdr:row>
      <xdr:rowOff>147411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1AE2C90-A89E-1611-9C69-77509835D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22679</xdr:colOff>
      <xdr:row>202</xdr:row>
      <xdr:rowOff>5670</xdr:rowOff>
    </xdr:from>
    <xdr:to>
      <xdr:col>7</xdr:col>
      <xdr:colOff>22679</xdr:colOff>
      <xdr:row>226</xdr:row>
      <xdr:rowOff>28348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62A761F-B84B-F81D-9FF3-9A8036E3BD20}"/>
            </a:ext>
          </a:extLst>
        </xdr:cNvPr>
        <xdr:cNvSpPr txBox="1"/>
      </xdr:nvSpPr>
      <xdr:spPr>
        <a:xfrm>
          <a:off x="22679" y="41915670"/>
          <a:ext cx="5703661" cy="4376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 6. </a:t>
          </a:r>
          <a:r>
            <a:rPr lang="en-I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Region Comparison</a:t>
          </a:r>
          <a:r>
            <a:rPr lang="en-I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solidFill>
              <a:srgbClr val="FF0000"/>
            </a:solidFill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Compare the sales amounts between the East, Central, and West regions. Which region performed    best?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I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</a:p>
        <a:p>
          <a:r>
            <a:rPr lang="en-IN">
              <a:effectLst/>
            </a:rPr>
            <a:t>1.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a Pivot Table: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Ribbon.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PivotTable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In the dialog box, ensure the correct range is selected, and choose range where you want a pivot table.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Click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Up the Pivot Table: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In the PivotTable Field List, drag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Region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field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area.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Drag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Sale_amt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field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area. By default, it will sum the sales amounts.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Create a Pie Chart: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Select the entire Pivot Table (including the region names and total sales).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Ribbon again.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Pie Chart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the Charts group and choose your preferred pie chart style (e.g., 3-D Pie).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Click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endParaRPr lang="en-IN">
            <a:effectLst/>
          </a:endParaRPr>
        </a:p>
        <a:p>
          <a:r>
            <a:rPr lang="en-IN" sz="1100" kern="1200"/>
            <a:t>i.e. The Sale amount</a:t>
          </a:r>
          <a:r>
            <a:rPr lang="en-IN" sz="1100" kern="1200" baseline="0"/>
            <a:t> of </a:t>
          </a:r>
          <a:r>
            <a:rPr lang="en-IN" sz="1100" b="1" kern="1200"/>
            <a:t>Central</a:t>
          </a:r>
          <a:r>
            <a:rPr lang="en-IN" sz="1100" kern="1200"/>
            <a:t> Region Prformed Best.</a:t>
          </a:r>
        </a:p>
        <a:p>
          <a:r>
            <a:rPr lang="en-IN" sz="1100" kern="1200"/>
            <a:t> 5.</a:t>
          </a:r>
          <a:r>
            <a:rPr lang="en-IN" sz="1100" kern="1200" baseline="0"/>
            <a:t> Select the second column and apply condition formatting for top 1 item in the column and select the color.</a:t>
          </a:r>
          <a:endParaRPr lang="en-IN" sz="1100" kern="1200"/>
        </a:p>
      </xdr:txBody>
    </xdr:sp>
    <xdr:clientData/>
  </xdr:twoCellAnchor>
  <xdr:twoCellAnchor>
    <xdr:from>
      <xdr:col>2</xdr:col>
      <xdr:colOff>27215</xdr:colOff>
      <xdr:row>226</xdr:row>
      <xdr:rowOff>130402</xdr:rowOff>
    </xdr:from>
    <xdr:to>
      <xdr:col>7</xdr:col>
      <xdr:colOff>243794</xdr:colOff>
      <xdr:row>241</xdr:row>
      <xdr:rowOff>8051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68F0B10-FFF7-303E-A698-04A665AC8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241</xdr:row>
      <xdr:rowOff>181428</xdr:rowOff>
    </xdr:from>
    <xdr:to>
      <xdr:col>7</xdr:col>
      <xdr:colOff>0</xdr:colOff>
      <xdr:row>264</xdr:row>
      <xdr:rowOff>51026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DC87132-9801-4E65-A464-FB8E9D841E6D}"/>
            </a:ext>
          </a:extLst>
        </xdr:cNvPr>
        <xdr:cNvSpPr txBox="1"/>
      </xdr:nvSpPr>
      <xdr:spPr>
        <a:xfrm>
          <a:off x="0" y="49167142"/>
          <a:ext cx="5703661" cy="4042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 7. </a:t>
          </a:r>
          <a:r>
            <a:rPr lang="en-I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Sales by Item Type</a:t>
          </a:r>
          <a:r>
            <a:rPr lang="en-I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solidFill>
              <a:srgbClr val="FF0000"/>
            </a:solidFill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How do the sales amounts compare among different item types (e.g., Televisions, Home Theaters, etc.)?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I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</a:p>
        <a:p>
          <a:r>
            <a:rPr lang="en-IN">
              <a:effectLst/>
            </a:rPr>
            <a:t>1.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a Pivot Table: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Ribbon.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PivotTable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In the dialog box, ensure the correct range is selected, and choose range where you want a pivot table.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Click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Up the Pivot Table: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In the PivotTable Field List, drag the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Items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field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area.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Drag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Sale_amt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field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area. By default, it will sum the sales amounts.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Create a Pie Chart: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Select the entire Pivot Table (including the region names and total sales).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Go to the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on the Ribbon again.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Click on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Pie Chart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the Charts group and choose your preferred pie chart style (e.g., 3-D Pie).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Click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endParaRPr lang="en-IN">
            <a:effectLst/>
          </a:endParaRPr>
        </a:p>
        <a:p>
          <a:r>
            <a:rPr lang="en-IN" sz="1100" kern="1200"/>
            <a:t>i.e. The Sale amount</a:t>
          </a:r>
          <a:r>
            <a:rPr lang="en-IN" sz="1100" kern="1200" baseline="0"/>
            <a:t> of </a:t>
          </a:r>
          <a:r>
            <a:rPr lang="en-IN" sz="1100" b="1" kern="1200" baseline="0"/>
            <a:t>Television</a:t>
          </a:r>
          <a:r>
            <a:rPr lang="en-IN" sz="1100" kern="1200"/>
            <a:t> Prformed Best.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5.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Select the second column and apply condition formatting for top 1 item in the column and select the color.</a:t>
          </a:r>
          <a:endParaRPr lang="en-IN">
            <a:effectLst/>
          </a:endParaRPr>
        </a:p>
        <a:p>
          <a:endParaRPr lang="en-IN" sz="1100" kern="1200"/>
        </a:p>
      </xdr:txBody>
    </xdr:sp>
    <xdr:clientData/>
  </xdr:twoCellAnchor>
  <xdr:twoCellAnchor>
    <xdr:from>
      <xdr:col>2</xdr:col>
      <xdr:colOff>72570</xdr:colOff>
      <xdr:row>267</xdr:row>
      <xdr:rowOff>8958</xdr:rowOff>
    </xdr:from>
    <xdr:to>
      <xdr:col>8</xdr:col>
      <xdr:colOff>119063</xdr:colOff>
      <xdr:row>283</xdr:row>
      <xdr:rowOff>11339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6738A13-4135-03F4-E571-3562B2220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11</xdr:col>
      <xdr:colOff>159932</xdr:colOff>
      <xdr:row>3</xdr:row>
      <xdr:rowOff>146342</xdr:rowOff>
    </xdr:from>
    <xdr:ext cx="184730" cy="937629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25ABB9E-6964-1EAD-6DA6-74972C4ADE54}"/>
            </a:ext>
          </a:extLst>
        </xdr:cNvPr>
        <xdr:cNvSpPr/>
      </xdr:nvSpPr>
      <xdr:spPr>
        <a:xfrm>
          <a:off x="8312878" y="690628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oneCellAnchor>
    <xdr:from>
      <xdr:col>11</xdr:col>
      <xdr:colOff>216631</xdr:colOff>
      <xdr:row>6</xdr:row>
      <xdr:rowOff>111805</xdr:rowOff>
    </xdr:from>
    <xdr:ext cx="184731" cy="904799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DC4AC9C-B7D8-FF0F-DFAB-8E34C7A19A24}"/>
            </a:ext>
          </a:extLst>
        </xdr:cNvPr>
        <xdr:cNvSpPr/>
      </xdr:nvSpPr>
      <xdr:spPr>
        <a:xfrm>
          <a:off x="8369577" y="1200376"/>
          <a:ext cx="184731" cy="90479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 extrusionH="57150">
            <a:bevelT w="38100" h="38100" prst="angle"/>
          </a:sp3d>
        </a:bodyPr>
        <a:lstStyle/>
        <a:p>
          <a:pPr algn="ctr"/>
          <a:endParaRPr lang="en-IN" sz="48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  <a:latin typeface="Algerian" panose="04020705040A02060702" pitchFamily="82" charset="0"/>
          </a:endParaRPr>
        </a:p>
      </xdr:txBody>
    </xdr:sp>
    <xdr:clientData/>
  </xdr:oneCellAnchor>
  <xdr:oneCellAnchor>
    <xdr:from>
      <xdr:col>3</xdr:col>
      <xdr:colOff>823910</xdr:colOff>
      <xdr:row>44</xdr:row>
      <xdr:rowOff>175759</xdr:rowOff>
    </xdr:from>
    <xdr:ext cx="4403501" cy="595313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58C6CB1-551C-2A33-6C3C-22E0CA57FC55}"/>
            </a:ext>
          </a:extLst>
        </xdr:cNvPr>
        <xdr:cNvSpPr/>
      </xdr:nvSpPr>
      <xdr:spPr>
        <a:xfrm>
          <a:off x="3545339" y="8158616"/>
          <a:ext cx="4403501" cy="59531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IN" sz="4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  <a:reflection blurRad="6350" stA="53000" endA="300" endPos="35500" dir="5400000" sy="-90000" algn="bl" rotWithShape="0"/>
              </a:effectLst>
              <a:latin typeface="Arial Narrow" panose="020B0606020202030204" pitchFamily="34" charset="0"/>
            </a:rPr>
            <a:t>Pivot Table And Chart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241</xdr:row>
      <xdr:rowOff>19050</xdr:rowOff>
    </xdr:from>
    <xdr:to>
      <xdr:col>5</xdr:col>
      <xdr:colOff>2717800</xdr:colOff>
      <xdr:row>300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A70C64-ABF6-4CE5-EAE8-AE147C715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aj Kumar" refreshedDate="45598.45481678241" createdVersion="8" refreshedVersion="8" minRefreshableVersion="3" recordCount="43" xr:uid="{95301B72-131F-4229-A8A7-D749AFC2C305}">
  <cacheSource type="worksheet">
    <worksheetSource name="salesdata"/>
  </cacheSource>
  <cacheFields count="7">
    <cacheField name="Region" numFmtId="0">
      <sharedItems count="3">
        <s v="East"/>
        <s v="Central"/>
        <s v="West"/>
      </sharedItems>
    </cacheField>
    <cacheField name="Manager" numFmtId="0">
      <sharedItems/>
    </cacheField>
    <cacheField name="SalesMan" numFmtId="0">
      <sharedItems count="11">
        <s v="Alexander"/>
        <s v="Shelli"/>
        <s v="Luis"/>
        <s v="David"/>
        <s v="Stephen"/>
        <s v="Steven"/>
        <s v="Michael"/>
        <s v="Sigal"/>
        <s v="Diana"/>
        <s v="Karen"/>
        <s v="John"/>
      </sharedItems>
    </cacheField>
    <cacheField name="Item" numFmtId="0">
      <sharedItems count="5">
        <s v="Television"/>
        <s v="Home Theater"/>
        <s v="Cell Phone"/>
        <s v="Desk"/>
        <s v="Video Games"/>
      </sharedItems>
    </cacheField>
    <cacheField name="Units" numFmtId="0">
      <sharedItems containsSemiMixedTypes="0" containsString="0" containsNumber="1" containsInteger="1" minValue="2" maxValue="96"/>
    </cacheField>
    <cacheField name="Unit_price" numFmtId="0">
      <sharedItems containsSemiMixedTypes="0" containsString="0" containsNumber="1" minValue="58.5" maxValue="1198"/>
    </cacheField>
    <cacheField name="Sale_amt" numFmtId="0">
      <sharedItems containsSemiMixedTypes="0" containsString="0" containsNumber="1" minValue="250" maxValue="113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aj Kumar" refreshedDate="45600.490817245372" createdVersion="8" refreshedVersion="8" minRefreshableVersion="3" recordCount="43" xr:uid="{75DFBAB0-B247-47FC-A301-7CEFC83B5E44}">
  <cacheSource type="worksheet">
    <worksheetSource ref="A22:G65" sheet="Sheet3"/>
  </cacheSource>
  <cacheFields count="7">
    <cacheField name="Region" numFmtId="0">
      <sharedItems/>
    </cacheField>
    <cacheField name="Manager" numFmtId="0">
      <sharedItems/>
    </cacheField>
    <cacheField name="SalesMan" numFmtId="0">
      <sharedItems/>
    </cacheField>
    <cacheField name="Item" numFmtId="0">
      <sharedItems count="5">
        <s v="Television"/>
        <s v="Home Theater"/>
        <s v="Cell Phone"/>
        <s v="Desk"/>
        <s v="Video Games"/>
      </sharedItems>
    </cacheField>
    <cacheField name="Units" numFmtId="0">
      <sharedItems containsSemiMixedTypes="0" containsString="0" containsNumber="1" containsInteger="1" minValue="2" maxValue="96"/>
    </cacheField>
    <cacheField name="Unit_price" numFmtId="0">
      <sharedItems containsSemiMixedTypes="0" containsString="0" containsNumber="1" minValue="58.5" maxValue="1198"/>
    </cacheField>
    <cacheField name="Sale_amt" numFmtId="0">
      <sharedItems containsSemiMixedTypes="0" containsString="0" containsNumber="1" minValue="250" maxValue="113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s v="Martha"/>
    <x v="0"/>
    <x v="0"/>
    <n v="95"/>
    <n v="1198"/>
    <n v="113810"/>
  </r>
  <r>
    <x v="1"/>
    <s v="Hermann"/>
    <x v="1"/>
    <x v="1"/>
    <n v="50"/>
    <n v="500"/>
    <n v="25000"/>
  </r>
  <r>
    <x v="1"/>
    <s v="Hermann"/>
    <x v="2"/>
    <x v="0"/>
    <n v="36"/>
    <n v="1198"/>
    <n v="43128"/>
  </r>
  <r>
    <x v="1"/>
    <s v="Timothy"/>
    <x v="3"/>
    <x v="2"/>
    <n v="27"/>
    <n v="225"/>
    <n v="6075"/>
  </r>
  <r>
    <x v="2"/>
    <s v="Timothy"/>
    <x v="4"/>
    <x v="0"/>
    <n v="56"/>
    <n v="1198"/>
    <n v="67088"/>
  </r>
  <r>
    <x v="0"/>
    <s v="Martha"/>
    <x v="0"/>
    <x v="1"/>
    <n v="60"/>
    <n v="500"/>
    <n v="30000"/>
  </r>
  <r>
    <x v="1"/>
    <s v="Martha"/>
    <x v="5"/>
    <x v="0"/>
    <n v="75"/>
    <n v="1198"/>
    <n v="89850"/>
  </r>
  <r>
    <x v="1"/>
    <s v="Hermann"/>
    <x v="2"/>
    <x v="0"/>
    <n v="90"/>
    <n v="1198"/>
    <n v="107820"/>
  </r>
  <r>
    <x v="2"/>
    <s v="Douglas"/>
    <x v="6"/>
    <x v="0"/>
    <n v="32"/>
    <n v="1198"/>
    <n v="38336"/>
  </r>
  <r>
    <x v="0"/>
    <s v="Martha"/>
    <x v="0"/>
    <x v="1"/>
    <n v="60"/>
    <n v="500"/>
    <n v="30000"/>
  </r>
  <r>
    <x v="1"/>
    <s v="Hermann"/>
    <x v="7"/>
    <x v="0"/>
    <n v="90"/>
    <n v="1198"/>
    <n v="107820"/>
  </r>
  <r>
    <x v="0"/>
    <s v="Martha"/>
    <x v="8"/>
    <x v="1"/>
    <n v="29"/>
    <n v="500"/>
    <n v="14500"/>
  </r>
  <r>
    <x v="0"/>
    <s v="Douglas"/>
    <x v="9"/>
    <x v="1"/>
    <n v="81"/>
    <n v="500"/>
    <n v="40500"/>
  </r>
  <r>
    <x v="0"/>
    <s v="Martha"/>
    <x v="0"/>
    <x v="0"/>
    <n v="35"/>
    <n v="1198"/>
    <n v="41930"/>
  </r>
  <r>
    <x v="1"/>
    <s v="Douglas"/>
    <x v="10"/>
    <x v="3"/>
    <n v="2"/>
    <n v="125"/>
    <n v="250"/>
  </r>
  <r>
    <x v="0"/>
    <s v="Martha"/>
    <x v="0"/>
    <x v="4"/>
    <n v="16"/>
    <n v="58.5"/>
    <n v="936"/>
  </r>
  <r>
    <x v="1"/>
    <s v="Hermann"/>
    <x v="7"/>
    <x v="1"/>
    <n v="28"/>
    <n v="500"/>
    <n v="14000"/>
  </r>
  <r>
    <x v="0"/>
    <s v="Martha"/>
    <x v="0"/>
    <x v="2"/>
    <n v="64"/>
    <n v="225"/>
    <n v="14400"/>
  </r>
  <r>
    <x v="0"/>
    <s v="Douglas"/>
    <x v="9"/>
    <x v="2"/>
    <n v="15"/>
    <n v="225"/>
    <n v="3375"/>
  </r>
  <r>
    <x v="1"/>
    <s v="Hermann"/>
    <x v="1"/>
    <x v="4"/>
    <n v="96"/>
    <n v="58.5"/>
    <n v="5616"/>
  </r>
  <r>
    <x v="1"/>
    <s v="Douglas"/>
    <x v="10"/>
    <x v="0"/>
    <n v="67"/>
    <n v="1198"/>
    <n v="80266"/>
  </r>
  <r>
    <x v="0"/>
    <s v="Douglas"/>
    <x v="9"/>
    <x v="4"/>
    <n v="74"/>
    <n v="58.5"/>
    <n v="4329"/>
  </r>
  <r>
    <x v="1"/>
    <s v="Timothy"/>
    <x v="3"/>
    <x v="1"/>
    <n v="46"/>
    <n v="500"/>
    <n v="23000"/>
  </r>
  <r>
    <x v="1"/>
    <s v="Douglas"/>
    <x v="10"/>
    <x v="1"/>
    <n v="87"/>
    <n v="500"/>
    <n v="43500"/>
  </r>
  <r>
    <x v="0"/>
    <s v="Martha"/>
    <x v="0"/>
    <x v="1"/>
    <n v="4"/>
    <n v="500"/>
    <n v="2000"/>
  </r>
  <r>
    <x v="2"/>
    <s v="Timothy"/>
    <x v="4"/>
    <x v="1"/>
    <n v="7"/>
    <n v="500"/>
    <n v="3500"/>
  </r>
  <r>
    <x v="1"/>
    <s v="Hermann"/>
    <x v="2"/>
    <x v="4"/>
    <n v="50"/>
    <n v="58.5"/>
    <n v="2925"/>
  </r>
  <r>
    <x v="1"/>
    <s v="Martha"/>
    <x v="5"/>
    <x v="0"/>
    <n v="66"/>
    <n v="1198"/>
    <n v="79068"/>
  </r>
  <r>
    <x v="0"/>
    <s v="Martha"/>
    <x v="8"/>
    <x v="2"/>
    <n v="96"/>
    <n v="225"/>
    <n v="21600"/>
  </r>
  <r>
    <x v="1"/>
    <s v="Timothy"/>
    <x v="3"/>
    <x v="0"/>
    <n v="53"/>
    <n v="1198"/>
    <n v="63494"/>
  </r>
  <r>
    <x v="1"/>
    <s v="Timothy"/>
    <x v="3"/>
    <x v="1"/>
    <n v="80"/>
    <n v="500"/>
    <n v="40000"/>
  </r>
  <r>
    <x v="1"/>
    <s v="Hermann"/>
    <x v="1"/>
    <x v="3"/>
    <n v="5"/>
    <n v="125"/>
    <n v="625"/>
  </r>
  <r>
    <x v="0"/>
    <s v="Martha"/>
    <x v="0"/>
    <x v="4"/>
    <n v="62"/>
    <n v="58.5"/>
    <n v="3627"/>
  </r>
  <r>
    <x v="1"/>
    <s v="Hermann"/>
    <x v="7"/>
    <x v="4"/>
    <n v="55"/>
    <n v="58.5"/>
    <n v="3217.5"/>
  </r>
  <r>
    <x v="1"/>
    <s v="Hermann"/>
    <x v="1"/>
    <x v="4"/>
    <n v="42"/>
    <n v="58.5"/>
    <n v="2457"/>
  </r>
  <r>
    <x v="2"/>
    <s v="Timothy"/>
    <x v="4"/>
    <x v="3"/>
    <n v="3"/>
    <n v="125"/>
    <n v="375"/>
  </r>
  <r>
    <x v="1"/>
    <s v="Timothy"/>
    <x v="3"/>
    <x v="0"/>
    <n v="7"/>
    <n v="1198"/>
    <n v="8386"/>
  </r>
  <r>
    <x v="2"/>
    <s v="Timothy"/>
    <x v="4"/>
    <x v="2"/>
    <n v="76"/>
    <n v="225"/>
    <n v="17100"/>
  </r>
  <r>
    <x v="2"/>
    <s v="Douglas"/>
    <x v="6"/>
    <x v="1"/>
    <n v="57"/>
    <n v="500"/>
    <n v="28500"/>
  </r>
  <r>
    <x v="1"/>
    <s v="Martha"/>
    <x v="5"/>
    <x v="0"/>
    <n v="14"/>
    <n v="1198"/>
    <n v="16772"/>
  </r>
  <r>
    <x v="1"/>
    <s v="Hermann"/>
    <x v="2"/>
    <x v="1"/>
    <n v="11"/>
    <n v="500"/>
    <n v="5500"/>
  </r>
  <r>
    <x v="1"/>
    <s v="Hermann"/>
    <x v="2"/>
    <x v="1"/>
    <n v="94"/>
    <n v="500"/>
    <n v="47000"/>
  </r>
  <r>
    <x v="1"/>
    <s v="Marth"/>
    <x v="5"/>
    <x v="1"/>
    <n v="28"/>
    <n v="500"/>
    <n v="14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s v="East"/>
    <s v="Martha"/>
    <s v="Alexander"/>
    <x v="0"/>
    <n v="95"/>
    <n v="1198"/>
    <n v="113810"/>
  </r>
  <r>
    <s v="Central"/>
    <s v="Hermann"/>
    <s v="Shelli"/>
    <x v="1"/>
    <n v="50"/>
    <n v="500"/>
    <n v="25000"/>
  </r>
  <r>
    <s v="Central"/>
    <s v="Hermann"/>
    <s v="Luis"/>
    <x v="0"/>
    <n v="36"/>
    <n v="1198"/>
    <n v="43128"/>
  </r>
  <r>
    <s v="Central"/>
    <s v="Timothy"/>
    <s v="David"/>
    <x v="2"/>
    <n v="27"/>
    <n v="225"/>
    <n v="6075"/>
  </r>
  <r>
    <s v="West"/>
    <s v="Timothy"/>
    <s v="Stephen"/>
    <x v="0"/>
    <n v="56"/>
    <n v="1198"/>
    <n v="67088"/>
  </r>
  <r>
    <s v="East"/>
    <s v="Martha"/>
    <s v="Alexander"/>
    <x v="1"/>
    <n v="60"/>
    <n v="500"/>
    <n v="30000"/>
  </r>
  <r>
    <s v="Central"/>
    <s v="Martha"/>
    <s v="Steven"/>
    <x v="0"/>
    <n v="75"/>
    <n v="1198"/>
    <n v="89850"/>
  </r>
  <r>
    <s v="Central"/>
    <s v="Hermann"/>
    <s v="Luis"/>
    <x v="0"/>
    <n v="90"/>
    <n v="1198"/>
    <n v="107820"/>
  </r>
  <r>
    <s v="West"/>
    <s v="Douglas"/>
    <s v="Michael"/>
    <x v="0"/>
    <n v="32"/>
    <n v="1198"/>
    <n v="38336"/>
  </r>
  <r>
    <s v="East"/>
    <s v="Martha"/>
    <s v="Alexander"/>
    <x v="1"/>
    <n v="60"/>
    <n v="500"/>
    <n v="30000"/>
  </r>
  <r>
    <s v="Central"/>
    <s v="Hermann"/>
    <s v="Sigal"/>
    <x v="0"/>
    <n v="90"/>
    <n v="1198"/>
    <n v="107820"/>
  </r>
  <r>
    <s v="East"/>
    <s v="Martha"/>
    <s v="Diana"/>
    <x v="1"/>
    <n v="29"/>
    <n v="500"/>
    <n v="14500"/>
  </r>
  <r>
    <s v="East"/>
    <s v="Douglas"/>
    <s v="Karen"/>
    <x v="1"/>
    <n v="81"/>
    <n v="500"/>
    <n v="40500"/>
  </r>
  <r>
    <s v="East"/>
    <s v="Martha"/>
    <s v="Alexander"/>
    <x v="0"/>
    <n v="35"/>
    <n v="1198"/>
    <n v="41930"/>
  </r>
  <r>
    <s v="Central"/>
    <s v="Douglas"/>
    <s v="John"/>
    <x v="3"/>
    <n v="2"/>
    <n v="125"/>
    <n v="250"/>
  </r>
  <r>
    <s v="East"/>
    <s v="Martha"/>
    <s v="Alexander"/>
    <x v="4"/>
    <n v="16"/>
    <n v="58.5"/>
    <n v="936"/>
  </r>
  <r>
    <s v="Central"/>
    <s v="Hermann"/>
    <s v="Sigal"/>
    <x v="1"/>
    <n v="28"/>
    <n v="500"/>
    <n v="14000"/>
  </r>
  <r>
    <s v="East"/>
    <s v="Martha"/>
    <s v="Alexander"/>
    <x v="2"/>
    <n v="64"/>
    <n v="225"/>
    <n v="14400"/>
  </r>
  <r>
    <s v="East"/>
    <s v="Douglas"/>
    <s v="Karen"/>
    <x v="2"/>
    <n v="15"/>
    <n v="225"/>
    <n v="3375"/>
  </r>
  <r>
    <s v="Central"/>
    <s v="Hermann"/>
    <s v="Shelli"/>
    <x v="4"/>
    <n v="96"/>
    <n v="58.5"/>
    <n v="5616"/>
  </r>
  <r>
    <s v="Central"/>
    <s v="Douglas"/>
    <s v="John"/>
    <x v="0"/>
    <n v="67"/>
    <n v="1198"/>
    <n v="80266"/>
  </r>
  <r>
    <s v="East"/>
    <s v="Douglas"/>
    <s v="Karen"/>
    <x v="4"/>
    <n v="74"/>
    <n v="58.5"/>
    <n v="4329"/>
  </r>
  <r>
    <s v="Central"/>
    <s v="Timothy"/>
    <s v="David"/>
    <x v="1"/>
    <n v="46"/>
    <n v="500"/>
    <n v="23000"/>
  </r>
  <r>
    <s v="Central"/>
    <s v="Douglas"/>
    <s v="John"/>
    <x v="1"/>
    <n v="87"/>
    <n v="500"/>
    <n v="43500"/>
  </r>
  <r>
    <s v="East"/>
    <s v="Martha"/>
    <s v="Alexander"/>
    <x v="1"/>
    <n v="4"/>
    <n v="500"/>
    <n v="2000"/>
  </r>
  <r>
    <s v="West"/>
    <s v="Timothy"/>
    <s v="Stephen"/>
    <x v="1"/>
    <n v="7"/>
    <n v="500"/>
    <n v="3500"/>
  </r>
  <r>
    <s v="Central"/>
    <s v="Hermann"/>
    <s v="Luis"/>
    <x v="4"/>
    <n v="50"/>
    <n v="58.5"/>
    <n v="2925"/>
  </r>
  <r>
    <s v="Central"/>
    <s v="Martha"/>
    <s v="Steven"/>
    <x v="0"/>
    <n v="66"/>
    <n v="1198"/>
    <n v="79068"/>
  </r>
  <r>
    <s v="East"/>
    <s v="Martha"/>
    <s v="Diana"/>
    <x v="2"/>
    <n v="96"/>
    <n v="225"/>
    <n v="21600"/>
  </r>
  <r>
    <s v="Central"/>
    <s v="Timothy"/>
    <s v="David"/>
    <x v="0"/>
    <n v="53"/>
    <n v="1198"/>
    <n v="63494"/>
  </r>
  <r>
    <s v="Central"/>
    <s v="Timothy"/>
    <s v="David"/>
    <x v="1"/>
    <n v="80"/>
    <n v="500"/>
    <n v="40000"/>
  </r>
  <r>
    <s v="Central"/>
    <s v="Hermann"/>
    <s v="Shelli"/>
    <x v="3"/>
    <n v="5"/>
    <n v="125"/>
    <n v="625"/>
  </r>
  <r>
    <s v="East"/>
    <s v="Martha"/>
    <s v="Alexander"/>
    <x v="4"/>
    <n v="62"/>
    <n v="58.5"/>
    <n v="3627"/>
  </r>
  <r>
    <s v="Central"/>
    <s v="Hermann"/>
    <s v="Sigal"/>
    <x v="4"/>
    <n v="55"/>
    <n v="58.5"/>
    <n v="3217.5"/>
  </r>
  <r>
    <s v="Central"/>
    <s v="Hermann"/>
    <s v="Shelli"/>
    <x v="4"/>
    <n v="42"/>
    <n v="58.5"/>
    <n v="2457"/>
  </r>
  <r>
    <s v="West"/>
    <s v="Timothy"/>
    <s v="Stephen"/>
    <x v="3"/>
    <n v="3"/>
    <n v="125"/>
    <n v="375"/>
  </r>
  <r>
    <s v="Central"/>
    <s v="Timothy"/>
    <s v="David"/>
    <x v="0"/>
    <n v="7"/>
    <n v="1198"/>
    <n v="8386"/>
  </r>
  <r>
    <s v="West"/>
    <s v="Timothy"/>
    <s v="Stephen"/>
    <x v="2"/>
    <n v="76"/>
    <n v="225"/>
    <n v="17100"/>
  </r>
  <r>
    <s v="West"/>
    <s v="Douglas"/>
    <s v="Michael"/>
    <x v="1"/>
    <n v="57"/>
    <n v="500"/>
    <n v="28500"/>
  </r>
  <r>
    <s v="Central"/>
    <s v="Martha"/>
    <s v="Steven"/>
    <x v="0"/>
    <n v="14"/>
    <n v="1198"/>
    <n v="16772"/>
  </r>
  <r>
    <s v="Central"/>
    <s v="Hermann"/>
    <s v="Luis"/>
    <x v="1"/>
    <n v="11"/>
    <n v="500"/>
    <n v="5500"/>
  </r>
  <r>
    <s v="Central"/>
    <s v="Hermann"/>
    <s v="Luis"/>
    <x v="1"/>
    <n v="94"/>
    <n v="500"/>
    <n v="47000"/>
  </r>
  <r>
    <s v="Central"/>
    <s v="Marth"/>
    <s v="Steven"/>
    <x v="1"/>
    <n v="28"/>
    <n v="500"/>
    <n v="1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47CB44-99BC-462B-B490-46CA1E800AD5}" name="PivotTable2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24:K30" firstHeaderRow="1" firstDataRow="1" firstDataCol="1"/>
  <pivotFields count="7">
    <pivotField showAll="0"/>
    <pivotField showAll="0"/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_amt" fld="6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89F96C-29CD-4C90-83B4-F7390D32323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88:B194" firstHeaderRow="1" firstDataRow="1" firstDataCol="1"/>
  <pivotFields count="7">
    <pivotField showAll="0"/>
    <pivotField showAll="0"/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Unit_price" fld="5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EC6D88-7C8A-46BB-9938-FB435915123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47:B159" firstHeaderRow="1" firstDataRow="1" firstDataCol="1"/>
  <pivotFields count="7">
    <pivotField showAll="0"/>
    <pivotField showAll="0"/>
    <pivotField axis="axisRow" showAll="0">
      <items count="12">
        <item x="0"/>
        <item x="3"/>
        <item x="8"/>
        <item x="10"/>
        <item x="9"/>
        <item x="2"/>
        <item x="6"/>
        <item x="1"/>
        <item x="7"/>
        <item x="4"/>
        <item x="5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Max of Sale_amt" fld="6" subtotal="max" baseField="2" baseItem="0"/>
  </dataFields>
  <conditionalFormats count="1">
    <conditionalFormat type="all"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5BE3D-7F55-429C-A16A-9F00E966239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11:B117" firstHeaderRow="1" firstDataRow="1" firstDataCol="1"/>
  <pivotFields count="7">
    <pivotField showAll="0"/>
    <pivotField showAll="0"/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ax of Sale_amt" fld="6" subtotal="max" baseField="3" baseItem="0"/>
  </dataFields>
  <formats count="4">
    <format dxfId="28">
      <pivotArea collapsedLevelsAreSubtotals="1" fieldPosition="0">
        <references count="1">
          <reference field="3" count="0"/>
        </references>
      </pivotArea>
    </format>
    <format dxfId="27">
      <pivotArea field="3" type="button" dataOnly="0" labelOnly="1" outline="0" axis="axisRow" fieldPosition="0"/>
    </format>
    <format dxfId="26">
      <pivotArea dataOnly="0" labelOnly="1" fieldPosition="0">
        <references count="1">
          <reference field="3" count="0"/>
        </references>
      </pivotArea>
    </format>
    <format dxfId="25">
      <pivotArea dataOnly="0" labelOnly="1" outline="0" axis="axisValues" fieldPosition="0"/>
    </format>
  </formats>
  <conditionalFormats count="1">
    <conditionalFormat type="all"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F5C323-244B-4D3E-AED9-13DE9BB74EB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79:B83" firstHeaderRow="1" firstDataRow="1" firstDataCol="1"/>
  <pivotFields count="7"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_amt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071C6-2885-47CC-B52F-E1C920432CE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70:B276" firstHeaderRow="1" firstDataRow="1" firstDataCol="1"/>
  <pivotFields count="7">
    <pivotField showAll="0"/>
    <pivotField showAll="0"/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_amt" fld="6" baseField="0" baseItem="0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F80B9-FA67-479E-BA7D-76A82C9909E6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31:B235" firstHeaderRow="1" firstDataRow="1" firstDataCol="1"/>
  <pivotFields count="7"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_amt" fld="6" baseField="0" baseItem="0"/>
  </dataFields>
  <conditionalFormats count="2"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3">
              <x v="0"/>
              <x v="1"/>
              <x v="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3">
              <x v="0"/>
              <x v="1"/>
              <x v="2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7A6B0E1-EF2B-4F66-91E4-D9B7E9C07FD3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Manager" tableColumnId="2"/>
      <queryTableField id="3" name="SalesMan" tableColumnId="3"/>
      <queryTableField id="4" name="Item" tableColumnId="4"/>
      <queryTableField id="5" name="Units" tableColumnId="5"/>
      <queryTableField id="6" name="Unit_price" tableColumnId="6"/>
      <queryTableField id="7" name="Sale_am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7F68DF-80A9-45E8-B5BB-495B5A91EF6C}" autoFormatId="16" applyNumberFormats="0" applyBorderFormats="0" applyFontFormats="0" applyPatternFormats="0" applyAlignmentFormats="0" applyWidthHeightFormats="0">
  <queryTableRefresh nextId="8">
    <queryTableFields count="2">
      <queryTableField id="2" name="Location" tableColumnId="2"/>
      <queryTableField id="3" name="Population" tableColumnId="3"/>
    </queryTableFields>
    <queryTableDeletedFields count="5">
      <deletedField name="% ofworld"/>
      <deletedField name="Notes"/>
      <deletedField name="Source (official or fromthe United Nations)"/>
      <deletedField name="Column1"/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D172F-0DAA-4BC4-A719-988D645F0B10}" name="salesdata" displayName="salesdata" ref="A1:G45" tableType="queryTable" totalsRowCount="1" headerRowDxfId="24">
  <autoFilter ref="A1:G44" xr:uid="{646D172F-0DAA-4BC4-A719-988D645F0B10}"/>
  <tableColumns count="7">
    <tableColumn id="1" xr3:uid="{42FDF977-206C-4744-8F62-C12241965A7D}" uniqueName="1" name="Region" queryTableFieldId="1" dataDxfId="23" totalsRowDxfId="22"/>
    <tableColumn id="2" xr3:uid="{5DECDDC3-E8BA-402A-BE36-5BB6DC3CF918}" uniqueName="2" name="Manager" queryTableFieldId="2" dataDxfId="21" totalsRowDxfId="20"/>
    <tableColumn id="3" xr3:uid="{396D791A-48F9-4B15-A434-6D5F264B9C98}" uniqueName="3" name="SalesMan" queryTableFieldId="3" dataDxfId="19" totalsRowDxfId="18"/>
    <tableColumn id="4" xr3:uid="{C6C9756C-E274-4291-B562-37C45940EBCF}" uniqueName="4" name="Item" queryTableFieldId="4" dataDxfId="17" totalsRowDxfId="16"/>
    <tableColumn id="5" xr3:uid="{58B7FE9A-E5AA-4647-B0D0-083B1D314673}" uniqueName="5" name="Units" queryTableFieldId="5" dataDxfId="15"/>
    <tableColumn id="6" xr3:uid="{C0C7F262-2F09-41F1-ADFE-8F92B9DC7DEF}" uniqueName="6" name="Unit_price" totalsRowLabel="Total Sales" queryTableFieldId="6" dataDxfId="14"/>
    <tableColumn id="7" xr3:uid="{F171F457-390B-4208-AF57-99C5051F090E}" uniqueName="7" name="Sale_amt" totalsRowFunction="custom" queryTableFieldId="7" dataDxfId="13">
      <totalsRowFormula>SUM(salesdata[Sale_amt])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9736C-704E-4B24-B5FD-627A12DD9B8A}" name="List_of_countries_and_territories_by_total_population" displayName="List_of_countries_and_territories_by_total_population" ref="A1:B240" tableType="queryTable" totalsRowShown="0">
  <autoFilter ref="A1:B240" xr:uid="{DFB9736C-704E-4B24-B5FD-627A12DD9B8A}"/>
  <tableColumns count="2">
    <tableColumn id="2" xr3:uid="{8DBEFE30-AFEA-4F46-9009-11C713A72267}" uniqueName="2" name="Location" queryTableFieldId="2" dataDxfId="12"/>
    <tableColumn id="3" xr3:uid="{0CDEC6C5-E056-4EA5-8AE5-4316194C0607}" uniqueName="3" name="Popul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pivotTable" Target="../pivotTables/pivotTable4.xml"/><Relationship Id="rId7" Type="http://schemas.openxmlformats.org/officeDocument/2006/relationships/drawing" Target="../drawings/drawing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847-007F-4BD4-8CF6-9235230C7830}">
  <dimension ref="A1:G212"/>
  <sheetViews>
    <sheetView topLeftCell="D1" workbookViewId="0">
      <selection activeCell="P14" sqref="P14"/>
    </sheetView>
  </sheetViews>
  <sheetFormatPr defaultRowHeight="14.5" x14ac:dyDescent="0.35"/>
  <cols>
    <col min="1" max="1" width="12.7265625" bestFit="1" customWidth="1"/>
    <col min="3" max="3" width="9.26953125" bestFit="1" customWidth="1"/>
    <col min="4" max="4" width="23.7265625" bestFit="1" customWidth="1"/>
  </cols>
  <sheetData>
    <row r="1" spans="1:7" x14ac:dyDescent="0.35">
      <c r="A1" s="4"/>
      <c r="B1" s="4"/>
      <c r="C1" s="4"/>
      <c r="D1" s="4"/>
      <c r="E1" s="4"/>
      <c r="F1" s="4"/>
      <c r="G1" s="4"/>
    </row>
    <row r="2" spans="1:7" x14ac:dyDescent="0.35">
      <c r="A2" s="4"/>
      <c r="B2" s="4"/>
      <c r="C2" s="15"/>
      <c r="D2" s="15"/>
      <c r="E2" s="15"/>
      <c r="F2" s="15"/>
      <c r="G2" s="4"/>
    </row>
    <row r="3" spans="1:7" x14ac:dyDescent="0.35">
      <c r="A3" s="4"/>
      <c r="B3" s="4"/>
      <c r="C3" s="4"/>
      <c r="D3" s="4"/>
      <c r="E3" s="4"/>
      <c r="F3" s="4"/>
      <c r="G3" s="4"/>
    </row>
    <row r="4" spans="1:7" x14ac:dyDescent="0.3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</row>
    <row r="5" spans="1:7" x14ac:dyDescent="0.35">
      <c r="A5" s="6" t="s">
        <v>7</v>
      </c>
      <c r="B5" s="6" t="s">
        <v>8</v>
      </c>
      <c r="C5" s="6" t="s">
        <v>9</v>
      </c>
      <c r="D5" s="6" t="s">
        <v>10</v>
      </c>
      <c r="E5" s="6">
        <v>95</v>
      </c>
      <c r="F5" s="6">
        <v>1198</v>
      </c>
      <c r="G5" s="6">
        <v>113810</v>
      </c>
    </row>
    <row r="6" spans="1:7" x14ac:dyDescent="0.35">
      <c r="A6" s="6" t="s">
        <v>11</v>
      </c>
      <c r="B6" s="6" t="s">
        <v>12</v>
      </c>
      <c r="C6" s="6" t="s">
        <v>13</v>
      </c>
      <c r="D6" s="6" t="s">
        <v>14</v>
      </c>
      <c r="E6" s="6">
        <v>50</v>
      </c>
      <c r="F6" s="6">
        <v>500</v>
      </c>
      <c r="G6" s="6">
        <v>25000</v>
      </c>
    </row>
    <row r="7" spans="1:7" x14ac:dyDescent="0.35">
      <c r="A7" s="6" t="s">
        <v>11</v>
      </c>
      <c r="B7" s="6" t="s">
        <v>12</v>
      </c>
      <c r="C7" s="6" t="s">
        <v>15</v>
      </c>
      <c r="D7" s="6" t="s">
        <v>10</v>
      </c>
      <c r="E7" s="6">
        <v>36</v>
      </c>
      <c r="F7" s="6">
        <v>1198</v>
      </c>
      <c r="G7" s="6">
        <v>43128</v>
      </c>
    </row>
    <row r="8" spans="1:7" x14ac:dyDescent="0.35">
      <c r="A8" s="6" t="s">
        <v>11</v>
      </c>
      <c r="B8" s="6" t="s">
        <v>16</v>
      </c>
      <c r="C8" s="6" t="s">
        <v>17</v>
      </c>
      <c r="D8" s="6" t="s">
        <v>18</v>
      </c>
      <c r="E8" s="6">
        <v>27</v>
      </c>
      <c r="F8" s="6">
        <v>225</v>
      </c>
      <c r="G8" s="6">
        <v>6075</v>
      </c>
    </row>
    <row r="9" spans="1:7" x14ac:dyDescent="0.35">
      <c r="A9" s="6" t="s">
        <v>19</v>
      </c>
      <c r="B9" s="6" t="s">
        <v>16</v>
      </c>
      <c r="C9" s="6" t="s">
        <v>20</v>
      </c>
      <c r="D9" s="6" t="s">
        <v>10</v>
      </c>
      <c r="E9" s="6">
        <v>56</v>
      </c>
      <c r="F9" s="6">
        <v>1198</v>
      </c>
      <c r="G9" s="6">
        <v>67088</v>
      </c>
    </row>
    <row r="10" spans="1:7" x14ac:dyDescent="0.35">
      <c r="A10" s="6" t="s">
        <v>7</v>
      </c>
      <c r="B10" s="6" t="s">
        <v>8</v>
      </c>
      <c r="C10" s="6" t="s">
        <v>9</v>
      </c>
      <c r="D10" s="6" t="s">
        <v>14</v>
      </c>
      <c r="E10" s="6">
        <v>60</v>
      </c>
      <c r="F10" s="6">
        <v>500</v>
      </c>
      <c r="G10" s="6">
        <v>30000</v>
      </c>
    </row>
    <row r="11" spans="1:7" ht="16" customHeight="1" x14ac:dyDescent="0.35">
      <c r="A11" s="6" t="s">
        <v>11</v>
      </c>
      <c r="B11" s="6" t="s">
        <v>8</v>
      </c>
      <c r="C11" s="6" t="s">
        <v>21</v>
      </c>
      <c r="D11" s="6" t="s">
        <v>10</v>
      </c>
      <c r="E11" s="6">
        <v>75</v>
      </c>
      <c r="F11" s="6">
        <v>1198</v>
      </c>
      <c r="G11" s="6">
        <v>89850</v>
      </c>
    </row>
    <row r="12" spans="1:7" x14ac:dyDescent="0.35">
      <c r="A12" s="6" t="s">
        <v>11</v>
      </c>
      <c r="B12" s="6" t="s">
        <v>12</v>
      </c>
      <c r="C12" s="6" t="s">
        <v>15</v>
      </c>
      <c r="D12" s="6" t="s">
        <v>10</v>
      </c>
      <c r="E12" s="6">
        <v>90</v>
      </c>
      <c r="F12" s="6">
        <v>1198</v>
      </c>
      <c r="G12" s="6">
        <v>107820</v>
      </c>
    </row>
    <row r="13" spans="1:7" x14ac:dyDescent="0.35">
      <c r="A13" s="6" t="s">
        <v>19</v>
      </c>
      <c r="B13" s="6" t="s">
        <v>22</v>
      </c>
      <c r="C13" s="6" t="s">
        <v>23</v>
      </c>
      <c r="D13" s="6" t="s">
        <v>10</v>
      </c>
      <c r="E13" s="6">
        <v>32</v>
      </c>
      <c r="F13" s="6">
        <v>1198</v>
      </c>
      <c r="G13" s="6">
        <v>38336</v>
      </c>
    </row>
    <row r="14" spans="1:7" x14ac:dyDescent="0.35">
      <c r="A14" s="6" t="s">
        <v>7</v>
      </c>
      <c r="B14" s="6" t="s">
        <v>8</v>
      </c>
      <c r="C14" s="6" t="s">
        <v>9</v>
      </c>
      <c r="D14" s="6" t="s">
        <v>14</v>
      </c>
      <c r="E14" s="6">
        <v>60</v>
      </c>
      <c r="F14" s="6">
        <v>500</v>
      </c>
      <c r="G14" s="6">
        <v>30000</v>
      </c>
    </row>
    <row r="15" spans="1:7" x14ac:dyDescent="0.35">
      <c r="A15" s="6" t="s">
        <v>11</v>
      </c>
      <c r="B15" s="6" t="s">
        <v>12</v>
      </c>
      <c r="C15" s="6" t="s">
        <v>24</v>
      </c>
      <c r="D15" s="6" t="s">
        <v>10</v>
      </c>
      <c r="E15" s="6">
        <v>90</v>
      </c>
      <c r="F15" s="6">
        <v>1198</v>
      </c>
      <c r="G15" s="6">
        <v>107820</v>
      </c>
    </row>
    <row r="16" spans="1:7" x14ac:dyDescent="0.35">
      <c r="A16" s="6" t="s">
        <v>7</v>
      </c>
      <c r="B16" s="6" t="s">
        <v>8</v>
      </c>
      <c r="C16" s="6" t="s">
        <v>25</v>
      </c>
      <c r="D16" s="6" t="s">
        <v>14</v>
      </c>
      <c r="E16" s="6">
        <v>29</v>
      </c>
      <c r="F16" s="6">
        <v>500</v>
      </c>
      <c r="G16" s="6">
        <v>14500</v>
      </c>
    </row>
    <row r="17" spans="1:7" x14ac:dyDescent="0.35">
      <c r="A17" s="6" t="s">
        <v>7</v>
      </c>
      <c r="B17" s="6" t="s">
        <v>22</v>
      </c>
      <c r="C17" s="6" t="s">
        <v>26</v>
      </c>
      <c r="D17" s="6" t="s">
        <v>14</v>
      </c>
      <c r="E17" s="6">
        <v>81</v>
      </c>
      <c r="F17" s="6">
        <v>500</v>
      </c>
      <c r="G17" s="6">
        <v>40500</v>
      </c>
    </row>
    <row r="18" spans="1:7" x14ac:dyDescent="0.35">
      <c r="A18" s="6" t="s">
        <v>7</v>
      </c>
      <c r="B18" s="6" t="s">
        <v>8</v>
      </c>
      <c r="C18" s="6" t="s">
        <v>9</v>
      </c>
      <c r="D18" s="6" t="s">
        <v>10</v>
      </c>
      <c r="E18" s="6">
        <v>35</v>
      </c>
      <c r="F18" s="6">
        <v>1198</v>
      </c>
      <c r="G18" s="6">
        <v>41930</v>
      </c>
    </row>
    <row r="19" spans="1:7" x14ac:dyDescent="0.35">
      <c r="A19" s="6" t="s">
        <v>11</v>
      </c>
      <c r="B19" s="6" t="s">
        <v>22</v>
      </c>
      <c r="C19" s="6" t="s">
        <v>27</v>
      </c>
      <c r="D19" s="6" t="s">
        <v>28</v>
      </c>
      <c r="E19" s="6">
        <v>2</v>
      </c>
      <c r="F19" s="6">
        <v>125</v>
      </c>
      <c r="G19" s="6">
        <v>250</v>
      </c>
    </row>
    <row r="20" spans="1:7" x14ac:dyDescent="0.35">
      <c r="A20" s="6" t="s">
        <v>7</v>
      </c>
      <c r="B20" s="6" t="s">
        <v>8</v>
      </c>
      <c r="C20" s="6" t="s">
        <v>9</v>
      </c>
      <c r="D20" s="6" t="s">
        <v>29</v>
      </c>
      <c r="E20" s="6">
        <v>16</v>
      </c>
      <c r="F20" s="6">
        <v>58.5</v>
      </c>
      <c r="G20" s="6">
        <v>936</v>
      </c>
    </row>
    <row r="21" spans="1:7" x14ac:dyDescent="0.35">
      <c r="A21" s="6" t="s">
        <v>11</v>
      </c>
      <c r="B21" s="6" t="s">
        <v>12</v>
      </c>
      <c r="C21" s="6" t="s">
        <v>24</v>
      </c>
      <c r="D21" s="6" t="s">
        <v>14</v>
      </c>
      <c r="E21" s="6">
        <v>28</v>
      </c>
      <c r="F21" s="6">
        <v>500</v>
      </c>
      <c r="G21" s="6">
        <v>14000</v>
      </c>
    </row>
    <row r="22" spans="1:7" x14ac:dyDescent="0.35">
      <c r="A22" s="6" t="s">
        <v>7</v>
      </c>
      <c r="B22" s="6" t="s">
        <v>8</v>
      </c>
      <c r="C22" s="6" t="s">
        <v>9</v>
      </c>
      <c r="D22" s="6" t="s">
        <v>18</v>
      </c>
      <c r="E22" s="6">
        <v>64</v>
      </c>
      <c r="F22" s="6">
        <v>225</v>
      </c>
      <c r="G22" s="6">
        <v>14400</v>
      </c>
    </row>
    <row r="23" spans="1:7" x14ac:dyDescent="0.35">
      <c r="A23" s="6" t="s">
        <v>7</v>
      </c>
      <c r="B23" s="6" t="s">
        <v>22</v>
      </c>
      <c r="C23" s="6" t="s">
        <v>26</v>
      </c>
      <c r="D23" s="6" t="s">
        <v>18</v>
      </c>
      <c r="E23" s="6">
        <v>15</v>
      </c>
      <c r="F23" s="6">
        <v>225</v>
      </c>
      <c r="G23" s="6">
        <v>3375</v>
      </c>
    </row>
    <row r="24" spans="1:7" x14ac:dyDescent="0.35">
      <c r="A24" s="6" t="s">
        <v>11</v>
      </c>
      <c r="B24" s="6" t="s">
        <v>12</v>
      </c>
      <c r="C24" s="6" t="s">
        <v>13</v>
      </c>
      <c r="D24" s="6" t="s">
        <v>29</v>
      </c>
      <c r="E24" s="6">
        <v>96</v>
      </c>
      <c r="F24" s="6">
        <v>58.5</v>
      </c>
      <c r="G24" s="6">
        <v>5616</v>
      </c>
    </row>
    <row r="25" spans="1:7" x14ac:dyDescent="0.35">
      <c r="A25" s="6" t="s">
        <v>11</v>
      </c>
      <c r="B25" s="6" t="s">
        <v>22</v>
      </c>
      <c r="C25" s="6" t="s">
        <v>27</v>
      </c>
      <c r="D25" s="6" t="s">
        <v>10</v>
      </c>
      <c r="E25" s="6">
        <v>67</v>
      </c>
      <c r="F25" s="6">
        <v>1198</v>
      </c>
      <c r="G25" s="6">
        <v>80266</v>
      </c>
    </row>
    <row r="26" spans="1:7" x14ac:dyDescent="0.35">
      <c r="A26" s="6" t="s">
        <v>7</v>
      </c>
      <c r="B26" s="6" t="s">
        <v>22</v>
      </c>
      <c r="C26" s="6" t="s">
        <v>26</v>
      </c>
      <c r="D26" s="6" t="s">
        <v>29</v>
      </c>
      <c r="E26" s="6">
        <v>74</v>
      </c>
      <c r="F26" s="6">
        <v>58.5</v>
      </c>
      <c r="G26" s="6">
        <v>4329</v>
      </c>
    </row>
    <row r="27" spans="1:7" x14ac:dyDescent="0.35">
      <c r="A27" s="6" t="s">
        <v>11</v>
      </c>
      <c r="B27" s="6" t="s">
        <v>16</v>
      </c>
      <c r="C27" s="6" t="s">
        <v>17</v>
      </c>
      <c r="D27" s="6" t="s">
        <v>14</v>
      </c>
      <c r="E27" s="6">
        <v>46</v>
      </c>
      <c r="F27" s="6">
        <v>500</v>
      </c>
      <c r="G27" s="6">
        <v>23000</v>
      </c>
    </row>
    <row r="28" spans="1:7" x14ac:dyDescent="0.35">
      <c r="A28" s="6" t="s">
        <v>11</v>
      </c>
      <c r="B28" s="6" t="s">
        <v>22</v>
      </c>
      <c r="C28" s="6" t="s">
        <v>27</v>
      </c>
      <c r="D28" s="6" t="s">
        <v>14</v>
      </c>
      <c r="E28" s="6">
        <v>87</v>
      </c>
      <c r="F28" s="6">
        <v>500</v>
      </c>
      <c r="G28" s="6">
        <v>43500</v>
      </c>
    </row>
    <row r="29" spans="1:7" x14ac:dyDescent="0.35">
      <c r="A29" s="6" t="s">
        <v>7</v>
      </c>
      <c r="B29" s="6" t="s">
        <v>8</v>
      </c>
      <c r="C29" s="6" t="s">
        <v>9</v>
      </c>
      <c r="D29" s="6" t="s">
        <v>14</v>
      </c>
      <c r="E29" s="6">
        <v>4</v>
      </c>
      <c r="F29" s="6">
        <v>500</v>
      </c>
      <c r="G29" s="6">
        <v>2000</v>
      </c>
    </row>
    <row r="30" spans="1:7" x14ac:dyDescent="0.35">
      <c r="A30" s="6" t="s">
        <v>19</v>
      </c>
      <c r="B30" s="6" t="s">
        <v>16</v>
      </c>
      <c r="C30" s="6" t="s">
        <v>20</v>
      </c>
      <c r="D30" s="6" t="s">
        <v>14</v>
      </c>
      <c r="E30" s="6">
        <v>7</v>
      </c>
      <c r="F30" s="6">
        <v>500</v>
      </c>
      <c r="G30" s="6">
        <v>3500</v>
      </c>
    </row>
    <row r="31" spans="1:7" x14ac:dyDescent="0.35">
      <c r="A31" s="6" t="s">
        <v>11</v>
      </c>
      <c r="B31" s="6" t="s">
        <v>12</v>
      </c>
      <c r="C31" s="6" t="s">
        <v>15</v>
      </c>
      <c r="D31" s="6" t="s">
        <v>29</v>
      </c>
      <c r="E31" s="6">
        <v>50</v>
      </c>
      <c r="F31" s="6">
        <v>58.5</v>
      </c>
      <c r="G31" s="6">
        <v>2925</v>
      </c>
    </row>
    <row r="32" spans="1:7" x14ac:dyDescent="0.35">
      <c r="A32" s="6" t="s">
        <v>11</v>
      </c>
      <c r="B32" s="6" t="s">
        <v>8</v>
      </c>
      <c r="C32" s="6" t="s">
        <v>21</v>
      </c>
      <c r="D32" s="6" t="s">
        <v>10</v>
      </c>
      <c r="E32" s="6">
        <v>66</v>
      </c>
      <c r="F32" s="6">
        <v>1198</v>
      </c>
      <c r="G32" s="6">
        <v>79068</v>
      </c>
    </row>
    <row r="33" spans="1:7" x14ac:dyDescent="0.35">
      <c r="A33" s="6" t="s">
        <v>7</v>
      </c>
      <c r="B33" s="6" t="s">
        <v>8</v>
      </c>
      <c r="C33" s="6" t="s">
        <v>25</v>
      </c>
      <c r="D33" s="6" t="s">
        <v>18</v>
      </c>
      <c r="E33" s="6">
        <v>96</v>
      </c>
      <c r="F33" s="6">
        <v>225</v>
      </c>
      <c r="G33" s="6">
        <v>21600</v>
      </c>
    </row>
    <row r="34" spans="1:7" x14ac:dyDescent="0.35">
      <c r="A34" s="6" t="s">
        <v>11</v>
      </c>
      <c r="B34" s="6" t="s">
        <v>16</v>
      </c>
      <c r="C34" s="6" t="s">
        <v>17</v>
      </c>
      <c r="D34" s="6" t="s">
        <v>10</v>
      </c>
      <c r="E34" s="6">
        <v>53</v>
      </c>
      <c r="F34" s="6">
        <v>1198</v>
      </c>
      <c r="G34" s="6">
        <v>63494</v>
      </c>
    </row>
    <row r="35" spans="1:7" x14ac:dyDescent="0.35">
      <c r="A35" s="6" t="s">
        <v>11</v>
      </c>
      <c r="B35" s="6" t="s">
        <v>16</v>
      </c>
      <c r="C35" s="6" t="s">
        <v>17</v>
      </c>
      <c r="D35" s="6" t="s">
        <v>14</v>
      </c>
      <c r="E35" s="6">
        <v>80</v>
      </c>
      <c r="F35" s="6">
        <v>500</v>
      </c>
      <c r="G35" s="6">
        <v>40000</v>
      </c>
    </row>
    <row r="36" spans="1:7" x14ac:dyDescent="0.35">
      <c r="A36" s="6" t="s">
        <v>11</v>
      </c>
      <c r="B36" s="6" t="s">
        <v>12</v>
      </c>
      <c r="C36" s="6" t="s">
        <v>13</v>
      </c>
      <c r="D36" s="6" t="s">
        <v>28</v>
      </c>
      <c r="E36" s="6">
        <v>5</v>
      </c>
      <c r="F36" s="6">
        <v>125</v>
      </c>
      <c r="G36" s="6">
        <v>625</v>
      </c>
    </row>
    <row r="37" spans="1:7" x14ac:dyDescent="0.35">
      <c r="A37" s="6" t="s">
        <v>7</v>
      </c>
      <c r="B37" s="6" t="s">
        <v>8</v>
      </c>
      <c r="C37" s="6" t="s">
        <v>9</v>
      </c>
      <c r="D37" s="6" t="s">
        <v>29</v>
      </c>
      <c r="E37" s="6">
        <v>62</v>
      </c>
      <c r="F37" s="6">
        <v>58.5</v>
      </c>
      <c r="G37" s="6">
        <v>3627</v>
      </c>
    </row>
    <row r="38" spans="1:7" x14ac:dyDescent="0.35">
      <c r="A38" s="6" t="s">
        <v>11</v>
      </c>
      <c r="B38" s="6" t="s">
        <v>12</v>
      </c>
      <c r="C38" s="6" t="s">
        <v>24</v>
      </c>
      <c r="D38" s="6" t="s">
        <v>29</v>
      </c>
      <c r="E38" s="6">
        <v>55</v>
      </c>
      <c r="F38" s="6">
        <v>58.5</v>
      </c>
      <c r="G38" s="6">
        <v>3217.5</v>
      </c>
    </row>
    <row r="39" spans="1:7" x14ac:dyDescent="0.35">
      <c r="A39" s="6" t="s">
        <v>11</v>
      </c>
      <c r="B39" s="6" t="s">
        <v>12</v>
      </c>
      <c r="C39" s="6" t="s">
        <v>13</v>
      </c>
      <c r="D39" s="6" t="s">
        <v>29</v>
      </c>
      <c r="E39" s="6">
        <v>42</v>
      </c>
      <c r="F39" s="6">
        <v>58.5</v>
      </c>
      <c r="G39" s="6">
        <v>2457</v>
      </c>
    </row>
    <row r="40" spans="1:7" x14ac:dyDescent="0.35">
      <c r="A40" s="6" t="s">
        <v>19</v>
      </c>
      <c r="B40" s="6" t="s">
        <v>16</v>
      </c>
      <c r="C40" s="6" t="s">
        <v>20</v>
      </c>
      <c r="D40" s="6" t="s">
        <v>28</v>
      </c>
      <c r="E40" s="6">
        <v>3</v>
      </c>
      <c r="F40" s="6">
        <v>125</v>
      </c>
      <c r="G40" s="6">
        <v>375</v>
      </c>
    </row>
    <row r="41" spans="1:7" x14ac:dyDescent="0.35">
      <c r="A41" s="6" t="s">
        <v>11</v>
      </c>
      <c r="B41" s="6" t="s">
        <v>16</v>
      </c>
      <c r="C41" s="6" t="s">
        <v>17</v>
      </c>
      <c r="D41" s="6" t="s">
        <v>10</v>
      </c>
      <c r="E41" s="6">
        <v>7</v>
      </c>
      <c r="F41" s="6">
        <v>1198</v>
      </c>
      <c r="G41" s="6">
        <v>8386</v>
      </c>
    </row>
    <row r="42" spans="1:7" x14ac:dyDescent="0.35">
      <c r="A42" s="6" t="s">
        <v>19</v>
      </c>
      <c r="B42" s="6" t="s">
        <v>16</v>
      </c>
      <c r="C42" s="6" t="s">
        <v>20</v>
      </c>
      <c r="D42" s="6" t="s">
        <v>18</v>
      </c>
      <c r="E42" s="6">
        <v>76</v>
      </c>
      <c r="F42" s="6">
        <v>225</v>
      </c>
      <c r="G42" s="6">
        <v>17100</v>
      </c>
    </row>
    <row r="43" spans="1:7" x14ac:dyDescent="0.35">
      <c r="A43" s="6" t="s">
        <v>19</v>
      </c>
      <c r="B43" s="6" t="s">
        <v>22</v>
      </c>
      <c r="C43" s="6" t="s">
        <v>23</v>
      </c>
      <c r="D43" s="6" t="s">
        <v>14</v>
      </c>
      <c r="E43" s="6">
        <v>57</v>
      </c>
      <c r="F43" s="6">
        <v>500</v>
      </c>
      <c r="G43" s="6">
        <v>28500</v>
      </c>
    </row>
    <row r="44" spans="1:7" x14ac:dyDescent="0.35">
      <c r="A44" s="6" t="s">
        <v>11</v>
      </c>
      <c r="B44" s="6" t="s">
        <v>8</v>
      </c>
      <c r="C44" s="6" t="s">
        <v>21</v>
      </c>
      <c r="D44" s="6" t="s">
        <v>10</v>
      </c>
      <c r="E44" s="6">
        <v>14</v>
      </c>
      <c r="F44" s="6">
        <v>1198</v>
      </c>
      <c r="G44" s="6">
        <v>16772</v>
      </c>
    </row>
    <row r="45" spans="1:7" x14ac:dyDescent="0.35">
      <c r="A45" s="6" t="s">
        <v>11</v>
      </c>
      <c r="B45" s="6" t="s">
        <v>12</v>
      </c>
      <c r="C45" s="6" t="s">
        <v>15</v>
      </c>
      <c r="D45" s="6" t="s">
        <v>14</v>
      </c>
      <c r="E45" s="6">
        <v>11</v>
      </c>
      <c r="F45" s="6">
        <v>500</v>
      </c>
      <c r="G45" s="6">
        <v>5500</v>
      </c>
    </row>
    <row r="46" spans="1:7" x14ac:dyDescent="0.35">
      <c r="A46" s="6" t="s">
        <v>11</v>
      </c>
      <c r="B46" s="6" t="s">
        <v>12</v>
      </c>
      <c r="C46" s="6" t="s">
        <v>15</v>
      </c>
      <c r="D46" s="6" t="s">
        <v>14</v>
      </c>
      <c r="E46" s="6">
        <v>94</v>
      </c>
      <c r="F46" s="6">
        <v>500</v>
      </c>
      <c r="G46" s="6">
        <v>47000</v>
      </c>
    </row>
    <row r="47" spans="1:7" x14ac:dyDescent="0.35">
      <c r="A47" s="6" t="s">
        <v>11</v>
      </c>
      <c r="B47" s="6" t="s">
        <v>30</v>
      </c>
      <c r="C47" s="6" t="s">
        <v>21</v>
      </c>
      <c r="D47" s="6" t="s">
        <v>14</v>
      </c>
      <c r="E47" s="6">
        <v>28</v>
      </c>
      <c r="F47" s="6">
        <v>500</v>
      </c>
      <c r="G47" s="6">
        <v>14000</v>
      </c>
    </row>
    <row r="62" spans="3:4" x14ac:dyDescent="0.35">
      <c r="C62" s="11" t="s">
        <v>0</v>
      </c>
      <c r="D62" s="11" t="s">
        <v>39</v>
      </c>
    </row>
    <row r="63" spans="3:4" x14ac:dyDescent="0.35">
      <c r="C63" s="8" t="s">
        <v>7</v>
      </c>
      <c r="D63" s="4">
        <f>SUMIF(A:A, "East", G:G)</f>
        <v>321007</v>
      </c>
    </row>
    <row r="64" spans="3:4" x14ac:dyDescent="0.35">
      <c r="C64" s="8" t="s">
        <v>11</v>
      </c>
      <c r="D64" s="4">
        <f>SUMIF(A:A, "Central", G:G)</f>
        <v>829769.5</v>
      </c>
    </row>
    <row r="65" spans="3:4" x14ac:dyDescent="0.35">
      <c r="C65" s="8" t="s">
        <v>19</v>
      </c>
      <c r="D65" s="4">
        <f>SUMIF(A:A, "West", G:G)</f>
        <v>154899</v>
      </c>
    </row>
    <row r="79" spans="3:4" x14ac:dyDescent="0.35">
      <c r="D79" s="11" t="s">
        <v>40</v>
      </c>
    </row>
    <row r="80" spans="3:4" x14ac:dyDescent="0.35">
      <c r="D80" s="8">
        <f>AVERAGE(E5:E47)</f>
        <v>49.325581395348834</v>
      </c>
    </row>
    <row r="99" spans="4:5" x14ac:dyDescent="0.35">
      <c r="D99" s="11" t="s">
        <v>37</v>
      </c>
      <c r="E99" s="11" t="s">
        <v>41</v>
      </c>
    </row>
    <row r="100" spans="4:5" x14ac:dyDescent="0.35">
      <c r="D100" s="4" t="s">
        <v>14</v>
      </c>
      <c r="E100" s="4">
        <f>SUMIF(D5:D47,D100,E5:E47)</f>
        <v>722</v>
      </c>
    </row>
    <row r="116" spans="3:4" x14ac:dyDescent="0.35">
      <c r="C116" s="11" t="s">
        <v>37</v>
      </c>
      <c r="D116" s="11" t="s">
        <v>42</v>
      </c>
    </row>
    <row r="117" spans="3:4" x14ac:dyDescent="0.35">
      <c r="C117" s="4" t="s">
        <v>10</v>
      </c>
      <c r="D117" s="4">
        <f>COUNTIF(D5:D47,C117)</f>
        <v>13</v>
      </c>
    </row>
    <row r="134" spans="3:4" x14ac:dyDescent="0.35">
      <c r="C134" s="11" t="s">
        <v>2</v>
      </c>
      <c r="D134" s="11" t="s">
        <v>43</v>
      </c>
    </row>
    <row r="135" spans="3:4" x14ac:dyDescent="0.35">
      <c r="C135" s="4" t="s">
        <v>9</v>
      </c>
      <c r="D135" s="4">
        <f>SUMIF(C5:C47, "Alexander", E5:E47)</f>
        <v>396</v>
      </c>
    </row>
    <row r="152" spans="3:4" x14ac:dyDescent="0.35">
      <c r="C152" s="11" t="s">
        <v>2</v>
      </c>
      <c r="D152" s="11" t="s">
        <v>44</v>
      </c>
    </row>
    <row r="153" spans="3:4" x14ac:dyDescent="0.35">
      <c r="C153" s="6" t="s">
        <v>9</v>
      </c>
      <c r="D153" s="4">
        <f>SUMIF(C5:C47,C153,G5:G47)</f>
        <v>236703</v>
      </c>
    </row>
    <row r="154" spans="3:4" x14ac:dyDescent="0.35">
      <c r="C154" s="6" t="s">
        <v>13</v>
      </c>
      <c r="D154" s="4">
        <f t="shared" ref="D154:D163" si="0">SUMIF(C6:C48,C154,G6:G48)</f>
        <v>33698</v>
      </c>
    </row>
    <row r="155" spans="3:4" x14ac:dyDescent="0.35">
      <c r="C155" s="6" t="s">
        <v>15</v>
      </c>
      <c r="D155" s="4">
        <f t="shared" si="0"/>
        <v>206373</v>
      </c>
    </row>
    <row r="156" spans="3:4" x14ac:dyDescent="0.35">
      <c r="C156" s="6" t="s">
        <v>17</v>
      </c>
      <c r="D156" s="4">
        <f t="shared" si="0"/>
        <v>140955</v>
      </c>
    </row>
    <row r="157" spans="3:4" x14ac:dyDescent="0.35">
      <c r="C157" s="6" t="s">
        <v>20</v>
      </c>
      <c r="D157" s="4">
        <f t="shared" si="0"/>
        <v>88063</v>
      </c>
    </row>
    <row r="158" spans="3:4" x14ac:dyDescent="0.35">
      <c r="C158" s="6" t="s">
        <v>21</v>
      </c>
      <c r="D158" s="4">
        <f t="shared" si="0"/>
        <v>199690</v>
      </c>
    </row>
    <row r="159" spans="3:4" x14ac:dyDescent="0.35">
      <c r="C159" s="6" t="s">
        <v>23</v>
      </c>
      <c r="D159" s="4">
        <f t="shared" si="0"/>
        <v>66836</v>
      </c>
    </row>
    <row r="160" spans="3:4" x14ac:dyDescent="0.35">
      <c r="C160" s="6" t="s">
        <v>24</v>
      </c>
      <c r="D160" s="4">
        <f t="shared" si="0"/>
        <v>125037.5</v>
      </c>
    </row>
    <row r="161" spans="3:4" x14ac:dyDescent="0.35">
      <c r="C161" s="6" t="s">
        <v>25</v>
      </c>
      <c r="D161" s="4">
        <f t="shared" si="0"/>
        <v>36100</v>
      </c>
    </row>
    <row r="162" spans="3:4" x14ac:dyDescent="0.35">
      <c r="C162" s="6" t="s">
        <v>26</v>
      </c>
      <c r="D162" s="4">
        <f t="shared" si="0"/>
        <v>48204</v>
      </c>
    </row>
    <row r="163" spans="3:4" x14ac:dyDescent="0.35">
      <c r="C163" s="6" t="s">
        <v>27</v>
      </c>
      <c r="D163" s="4">
        <f t="shared" si="0"/>
        <v>124016</v>
      </c>
    </row>
    <row r="181" spans="3:3" x14ac:dyDescent="0.35">
      <c r="C181" s="10" t="s">
        <v>2</v>
      </c>
    </row>
    <row r="182" spans="3:3" x14ac:dyDescent="0.35">
      <c r="C182" t="str">
        <f>INDEX(C5:C47, MATCH(MAX(G5:G47), G5:G47, 0))</f>
        <v>Alexander</v>
      </c>
    </row>
    <row r="207" spans="1:2" x14ac:dyDescent="0.35">
      <c r="A207" s="8" t="s">
        <v>37</v>
      </c>
      <c r="B207" s="8" t="s">
        <v>38</v>
      </c>
    </row>
    <row r="208" spans="1:2" x14ac:dyDescent="0.35">
      <c r="A208" s="6" t="s">
        <v>10</v>
      </c>
      <c r="B208" s="4">
        <f>SUMIF(D5:D47, A208, E5:E47)</f>
        <v>716</v>
      </c>
    </row>
    <row r="209" spans="1:2" x14ac:dyDescent="0.35">
      <c r="A209" s="6" t="s">
        <v>14</v>
      </c>
      <c r="B209" s="4">
        <f>SUMIF(D5:D47, A209, E5:E47)</f>
        <v>722</v>
      </c>
    </row>
    <row r="210" spans="1:2" x14ac:dyDescent="0.35">
      <c r="A210" s="6" t="s">
        <v>18</v>
      </c>
      <c r="B210" s="4">
        <f>SUMIF(D5:D47, A210, E5:E47)</f>
        <v>278</v>
      </c>
    </row>
    <row r="211" spans="1:2" x14ac:dyDescent="0.35">
      <c r="A211" s="6" t="s">
        <v>28</v>
      </c>
      <c r="B211" s="4">
        <f>SUMIF(D5:D47, A211, E5:E47)</f>
        <v>10</v>
      </c>
    </row>
    <row r="212" spans="1:2" x14ac:dyDescent="0.35">
      <c r="A212" s="6" t="s">
        <v>29</v>
      </c>
      <c r="B212" s="4">
        <f>SUMIF(D5:D47, A212, E5:E47)</f>
        <v>395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D245-2568-42CD-9C70-EB660B042E95}">
  <sheetPr filterMode="1"/>
  <dimension ref="A7:G343"/>
  <sheetViews>
    <sheetView topLeftCell="A341" zoomScale="107" workbookViewId="0">
      <selection activeCell="J8" sqref="J8"/>
    </sheetView>
  </sheetViews>
  <sheetFormatPr defaultRowHeight="14.5" x14ac:dyDescent="0.35"/>
  <cols>
    <col min="3" max="3" width="9.26953125" bestFit="1" customWidth="1"/>
    <col min="4" max="4" width="12.7265625" bestFit="1" customWidth="1"/>
    <col min="6" max="6" width="9.7265625" bestFit="1" customWidth="1"/>
    <col min="7" max="7" width="8.6328125" bestFit="1" customWidth="1"/>
  </cols>
  <sheetData>
    <row r="7" spans="1:7" x14ac:dyDescent="0.35">
      <c r="A7" s="9" t="s">
        <v>0</v>
      </c>
      <c r="B7" s="9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</row>
    <row r="8" spans="1:7" x14ac:dyDescent="0.35">
      <c r="A8" s="6" t="s">
        <v>7</v>
      </c>
      <c r="B8" s="6" t="s">
        <v>8</v>
      </c>
      <c r="C8" s="6" t="s">
        <v>9</v>
      </c>
      <c r="D8" s="6" t="s">
        <v>10</v>
      </c>
      <c r="E8" s="6">
        <v>95</v>
      </c>
      <c r="F8" s="6">
        <v>1198</v>
      </c>
      <c r="G8" s="6">
        <v>113810</v>
      </c>
    </row>
    <row r="9" spans="1:7" x14ac:dyDescent="0.35">
      <c r="A9" s="6" t="s">
        <v>11</v>
      </c>
      <c r="B9" s="6" t="s">
        <v>12</v>
      </c>
      <c r="C9" s="6" t="s">
        <v>13</v>
      </c>
      <c r="D9" s="6" t="s">
        <v>14</v>
      </c>
      <c r="E9" s="6">
        <v>50</v>
      </c>
      <c r="F9" s="6">
        <v>500</v>
      </c>
      <c r="G9" s="6">
        <v>25000</v>
      </c>
    </row>
    <row r="10" spans="1:7" x14ac:dyDescent="0.35">
      <c r="A10" s="6" t="s">
        <v>11</v>
      </c>
      <c r="B10" s="6" t="s">
        <v>12</v>
      </c>
      <c r="C10" s="6" t="s">
        <v>15</v>
      </c>
      <c r="D10" s="6" t="s">
        <v>10</v>
      </c>
      <c r="E10" s="6">
        <v>36</v>
      </c>
      <c r="F10" s="6">
        <v>1198</v>
      </c>
      <c r="G10" s="6">
        <v>43128</v>
      </c>
    </row>
    <row r="11" spans="1:7" x14ac:dyDescent="0.35">
      <c r="A11" s="6" t="s">
        <v>11</v>
      </c>
      <c r="B11" s="6" t="s">
        <v>16</v>
      </c>
      <c r="C11" s="6" t="s">
        <v>17</v>
      </c>
      <c r="D11" s="6" t="s">
        <v>18</v>
      </c>
      <c r="E11" s="6">
        <v>27</v>
      </c>
      <c r="F11" s="6">
        <v>225</v>
      </c>
      <c r="G11" s="6">
        <v>6075</v>
      </c>
    </row>
    <row r="12" spans="1:7" x14ac:dyDescent="0.35">
      <c r="A12" s="6" t="s">
        <v>19</v>
      </c>
      <c r="B12" s="6" t="s">
        <v>16</v>
      </c>
      <c r="C12" s="6" t="s">
        <v>20</v>
      </c>
      <c r="D12" s="6" t="s">
        <v>10</v>
      </c>
      <c r="E12" s="6">
        <v>56</v>
      </c>
      <c r="F12" s="6">
        <v>1198</v>
      </c>
      <c r="G12" s="6">
        <v>67088</v>
      </c>
    </row>
    <row r="13" spans="1:7" x14ac:dyDescent="0.35">
      <c r="A13" s="6" t="s">
        <v>7</v>
      </c>
      <c r="B13" s="6" t="s">
        <v>8</v>
      </c>
      <c r="C13" s="6" t="s">
        <v>9</v>
      </c>
      <c r="D13" s="6" t="s">
        <v>14</v>
      </c>
      <c r="E13" s="6">
        <v>60</v>
      </c>
      <c r="F13" s="6">
        <v>500</v>
      </c>
      <c r="G13" s="6">
        <v>30000</v>
      </c>
    </row>
    <row r="14" spans="1:7" x14ac:dyDescent="0.35">
      <c r="A14" s="6" t="s">
        <v>11</v>
      </c>
      <c r="B14" s="6" t="s">
        <v>8</v>
      </c>
      <c r="C14" s="6" t="s">
        <v>21</v>
      </c>
      <c r="D14" s="6" t="s">
        <v>10</v>
      </c>
      <c r="E14" s="6">
        <v>75</v>
      </c>
      <c r="F14" s="6">
        <v>1198</v>
      </c>
      <c r="G14" s="6">
        <v>89850</v>
      </c>
    </row>
    <row r="15" spans="1:7" x14ac:dyDescent="0.35">
      <c r="A15" s="6" t="s">
        <v>11</v>
      </c>
      <c r="B15" s="6" t="s">
        <v>12</v>
      </c>
      <c r="C15" s="6" t="s">
        <v>15</v>
      </c>
      <c r="D15" s="6" t="s">
        <v>10</v>
      </c>
      <c r="E15" s="6">
        <v>90</v>
      </c>
      <c r="F15" s="6">
        <v>1198</v>
      </c>
      <c r="G15" s="6">
        <v>107820</v>
      </c>
    </row>
    <row r="16" spans="1:7" x14ac:dyDescent="0.35">
      <c r="A16" s="6" t="s">
        <v>19</v>
      </c>
      <c r="B16" s="6" t="s">
        <v>22</v>
      </c>
      <c r="C16" s="6" t="s">
        <v>23</v>
      </c>
      <c r="D16" s="6" t="s">
        <v>10</v>
      </c>
      <c r="E16" s="6">
        <v>32</v>
      </c>
      <c r="F16" s="6">
        <v>1198</v>
      </c>
      <c r="G16" s="6">
        <v>38336</v>
      </c>
    </row>
    <row r="17" spans="1:7" x14ac:dyDescent="0.35">
      <c r="A17" s="6" t="s">
        <v>7</v>
      </c>
      <c r="B17" s="6" t="s">
        <v>8</v>
      </c>
      <c r="C17" s="6" t="s">
        <v>9</v>
      </c>
      <c r="D17" s="6" t="s">
        <v>14</v>
      </c>
      <c r="E17" s="6">
        <v>60</v>
      </c>
      <c r="F17" s="6">
        <v>500</v>
      </c>
      <c r="G17" s="6">
        <v>30000</v>
      </c>
    </row>
    <row r="18" spans="1:7" x14ac:dyDescent="0.35">
      <c r="A18" s="6" t="s">
        <v>11</v>
      </c>
      <c r="B18" s="6" t="s">
        <v>12</v>
      </c>
      <c r="C18" s="6" t="s">
        <v>24</v>
      </c>
      <c r="D18" s="6" t="s">
        <v>10</v>
      </c>
      <c r="E18" s="6">
        <v>90</v>
      </c>
      <c r="F18" s="6">
        <v>1198</v>
      </c>
      <c r="G18" s="6">
        <v>107820</v>
      </c>
    </row>
    <row r="19" spans="1:7" x14ac:dyDescent="0.35">
      <c r="A19" s="6" t="s">
        <v>7</v>
      </c>
      <c r="B19" s="6" t="s">
        <v>8</v>
      </c>
      <c r="C19" s="6" t="s">
        <v>25</v>
      </c>
      <c r="D19" s="6" t="s">
        <v>14</v>
      </c>
      <c r="E19" s="6">
        <v>29</v>
      </c>
      <c r="F19" s="6">
        <v>500</v>
      </c>
      <c r="G19" s="6">
        <v>14500</v>
      </c>
    </row>
    <row r="20" spans="1:7" x14ac:dyDescent="0.35">
      <c r="A20" s="6" t="s">
        <v>7</v>
      </c>
      <c r="B20" s="6" t="s">
        <v>22</v>
      </c>
      <c r="C20" s="6" t="s">
        <v>26</v>
      </c>
      <c r="D20" s="6" t="s">
        <v>14</v>
      </c>
      <c r="E20" s="6">
        <v>81</v>
      </c>
      <c r="F20" s="6">
        <v>500</v>
      </c>
      <c r="G20" s="6">
        <v>40500</v>
      </c>
    </row>
    <row r="21" spans="1:7" x14ac:dyDescent="0.35">
      <c r="A21" s="6" t="s">
        <v>7</v>
      </c>
      <c r="B21" s="6" t="s">
        <v>8</v>
      </c>
      <c r="C21" s="6" t="s">
        <v>9</v>
      </c>
      <c r="D21" s="6" t="s">
        <v>10</v>
      </c>
      <c r="E21" s="6">
        <v>35</v>
      </c>
      <c r="F21" s="6">
        <v>1198</v>
      </c>
      <c r="G21" s="6">
        <v>41930</v>
      </c>
    </row>
    <row r="22" spans="1:7" x14ac:dyDescent="0.35">
      <c r="A22" s="6" t="s">
        <v>11</v>
      </c>
      <c r="B22" s="6" t="s">
        <v>22</v>
      </c>
      <c r="C22" s="6" t="s">
        <v>27</v>
      </c>
      <c r="D22" s="6" t="s">
        <v>28</v>
      </c>
      <c r="E22" s="6">
        <v>2</v>
      </c>
      <c r="F22" s="6">
        <v>125</v>
      </c>
      <c r="G22" s="6">
        <v>250</v>
      </c>
    </row>
    <row r="23" spans="1:7" x14ac:dyDescent="0.35">
      <c r="A23" s="6" t="s">
        <v>7</v>
      </c>
      <c r="B23" s="6" t="s">
        <v>8</v>
      </c>
      <c r="C23" s="6" t="s">
        <v>9</v>
      </c>
      <c r="D23" s="6" t="s">
        <v>29</v>
      </c>
      <c r="E23" s="6">
        <v>16</v>
      </c>
      <c r="F23" s="6">
        <v>58.5</v>
      </c>
      <c r="G23" s="6">
        <v>936</v>
      </c>
    </row>
    <row r="24" spans="1:7" x14ac:dyDescent="0.35">
      <c r="A24" s="6" t="s">
        <v>11</v>
      </c>
      <c r="B24" s="6" t="s">
        <v>12</v>
      </c>
      <c r="C24" s="6" t="s">
        <v>24</v>
      </c>
      <c r="D24" s="6" t="s">
        <v>14</v>
      </c>
      <c r="E24" s="6">
        <v>28</v>
      </c>
      <c r="F24" s="6">
        <v>500</v>
      </c>
      <c r="G24" s="6">
        <v>14000</v>
      </c>
    </row>
    <row r="25" spans="1:7" x14ac:dyDescent="0.35">
      <c r="A25" s="6" t="s">
        <v>7</v>
      </c>
      <c r="B25" s="6" t="s">
        <v>8</v>
      </c>
      <c r="C25" s="6" t="s">
        <v>9</v>
      </c>
      <c r="D25" s="6" t="s">
        <v>18</v>
      </c>
      <c r="E25" s="6">
        <v>64</v>
      </c>
      <c r="F25" s="6">
        <v>225</v>
      </c>
      <c r="G25" s="6">
        <v>14400</v>
      </c>
    </row>
    <row r="26" spans="1:7" x14ac:dyDescent="0.35">
      <c r="A26" s="6" t="s">
        <v>7</v>
      </c>
      <c r="B26" s="6" t="s">
        <v>22</v>
      </c>
      <c r="C26" s="6" t="s">
        <v>26</v>
      </c>
      <c r="D26" s="6" t="s">
        <v>18</v>
      </c>
      <c r="E26" s="6">
        <v>15</v>
      </c>
      <c r="F26" s="6">
        <v>225</v>
      </c>
      <c r="G26" s="6">
        <v>3375</v>
      </c>
    </row>
    <row r="27" spans="1:7" x14ac:dyDescent="0.35">
      <c r="A27" s="6" t="s">
        <v>11</v>
      </c>
      <c r="B27" s="6" t="s">
        <v>12</v>
      </c>
      <c r="C27" s="6" t="s">
        <v>13</v>
      </c>
      <c r="D27" s="6" t="s">
        <v>29</v>
      </c>
      <c r="E27" s="6">
        <v>96</v>
      </c>
      <c r="F27" s="6">
        <v>58.5</v>
      </c>
      <c r="G27" s="6">
        <v>5616</v>
      </c>
    </row>
    <row r="28" spans="1:7" x14ac:dyDescent="0.35">
      <c r="A28" s="6" t="s">
        <v>11</v>
      </c>
      <c r="B28" s="6" t="s">
        <v>22</v>
      </c>
      <c r="C28" s="6" t="s">
        <v>27</v>
      </c>
      <c r="D28" s="6" t="s">
        <v>10</v>
      </c>
      <c r="E28" s="6">
        <v>67</v>
      </c>
      <c r="F28" s="6">
        <v>1198</v>
      </c>
      <c r="G28" s="6">
        <v>80266</v>
      </c>
    </row>
    <row r="29" spans="1:7" x14ac:dyDescent="0.35">
      <c r="A29" s="6" t="s">
        <v>7</v>
      </c>
      <c r="B29" s="6" t="s">
        <v>22</v>
      </c>
      <c r="C29" s="6" t="s">
        <v>26</v>
      </c>
      <c r="D29" s="6" t="s">
        <v>29</v>
      </c>
      <c r="E29" s="6">
        <v>74</v>
      </c>
      <c r="F29" s="6">
        <v>58.5</v>
      </c>
      <c r="G29" s="6">
        <v>4329</v>
      </c>
    </row>
    <row r="30" spans="1:7" x14ac:dyDescent="0.35">
      <c r="A30" s="6" t="s">
        <v>11</v>
      </c>
      <c r="B30" s="6" t="s">
        <v>16</v>
      </c>
      <c r="C30" s="6" t="s">
        <v>17</v>
      </c>
      <c r="D30" s="6" t="s">
        <v>14</v>
      </c>
      <c r="E30" s="6">
        <v>46</v>
      </c>
      <c r="F30" s="6">
        <v>500</v>
      </c>
      <c r="G30" s="6">
        <v>23000</v>
      </c>
    </row>
    <row r="31" spans="1:7" x14ac:dyDescent="0.35">
      <c r="A31" s="6" t="s">
        <v>11</v>
      </c>
      <c r="B31" s="6" t="s">
        <v>22</v>
      </c>
      <c r="C31" s="6" t="s">
        <v>27</v>
      </c>
      <c r="D31" s="6" t="s">
        <v>14</v>
      </c>
      <c r="E31" s="6">
        <v>87</v>
      </c>
      <c r="F31" s="6">
        <v>500</v>
      </c>
      <c r="G31" s="6">
        <v>43500</v>
      </c>
    </row>
    <row r="32" spans="1:7" x14ac:dyDescent="0.35">
      <c r="A32" s="6" t="s">
        <v>7</v>
      </c>
      <c r="B32" s="6" t="s">
        <v>8</v>
      </c>
      <c r="C32" s="6" t="s">
        <v>9</v>
      </c>
      <c r="D32" s="6" t="s">
        <v>14</v>
      </c>
      <c r="E32" s="6">
        <v>4</v>
      </c>
      <c r="F32" s="6">
        <v>500</v>
      </c>
      <c r="G32" s="6">
        <v>2000</v>
      </c>
    </row>
    <row r="33" spans="1:7" x14ac:dyDescent="0.35">
      <c r="A33" s="6" t="s">
        <v>19</v>
      </c>
      <c r="B33" s="6" t="s">
        <v>16</v>
      </c>
      <c r="C33" s="6" t="s">
        <v>20</v>
      </c>
      <c r="D33" s="6" t="s">
        <v>14</v>
      </c>
      <c r="E33" s="6">
        <v>7</v>
      </c>
      <c r="F33" s="6">
        <v>500</v>
      </c>
      <c r="G33" s="6">
        <v>3500</v>
      </c>
    </row>
    <row r="34" spans="1:7" x14ac:dyDescent="0.35">
      <c r="A34" s="6" t="s">
        <v>11</v>
      </c>
      <c r="B34" s="6" t="s">
        <v>12</v>
      </c>
      <c r="C34" s="6" t="s">
        <v>15</v>
      </c>
      <c r="D34" s="6" t="s">
        <v>29</v>
      </c>
      <c r="E34" s="6">
        <v>50</v>
      </c>
      <c r="F34" s="6">
        <v>58.5</v>
      </c>
      <c r="G34" s="6">
        <v>2925</v>
      </c>
    </row>
    <row r="35" spans="1:7" x14ac:dyDescent="0.35">
      <c r="A35" s="6" t="s">
        <v>11</v>
      </c>
      <c r="B35" s="6" t="s">
        <v>8</v>
      </c>
      <c r="C35" s="6" t="s">
        <v>21</v>
      </c>
      <c r="D35" s="6" t="s">
        <v>10</v>
      </c>
      <c r="E35" s="6">
        <v>66</v>
      </c>
      <c r="F35" s="6">
        <v>1198</v>
      </c>
      <c r="G35" s="6">
        <v>79068</v>
      </c>
    </row>
    <row r="36" spans="1:7" x14ac:dyDescent="0.35">
      <c r="A36" s="6" t="s">
        <v>7</v>
      </c>
      <c r="B36" s="6" t="s">
        <v>8</v>
      </c>
      <c r="C36" s="6" t="s">
        <v>25</v>
      </c>
      <c r="D36" s="6" t="s">
        <v>18</v>
      </c>
      <c r="E36" s="6">
        <v>96</v>
      </c>
      <c r="F36" s="6">
        <v>225</v>
      </c>
      <c r="G36" s="6">
        <v>21600</v>
      </c>
    </row>
    <row r="37" spans="1:7" x14ac:dyDescent="0.35">
      <c r="A37" s="6" t="s">
        <v>11</v>
      </c>
      <c r="B37" s="6" t="s">
        <v>16</v>
      </c>
      <c r="C37" s="6" t="s">
        <v>17</v>
      </c>
      <c r="D37" s="6" t="s">
        <v>10</v>
      </c>
      <c r="E37" s="6">
        <v>53</v>
      </c>
      <c r="F37" s="6">
        <v>1198</v>
      </c>
      <c r="G37" s="6">
        <v>63494</v>
      </c>
    </row>
    <row r="38" spans="1:7" x14ac:dyDescent="0.35">
      <c r="A38" s="6" t="s">
        <v>11</v>
      </c>
      <c r="B38" s="6" t="s">
        <v>16</v>
      </c>
      <c r="C38" s="6" t="s">
        <v>17</v>
      </c>
      <c r="D38" s="6" t="s">
        <v>14</v>
      </c>
      <c r="E38" s="6">
        <v>80</v>
      </c>
      <c r="F38" s="6">
        <v>500</v>
      </c>
      <c r="G38" s="6">
        <v>40000</v>
      </c>
    </row>
    <row r="39" spans="1:7" x14ac:dyDescent="0.35">
      <c r="A39" s="6" t="s">
        <v>11</v>
      </c>
      <c r="B39" s="6" t="s">
        <v>12</v>
      </c>
      <c r="C39" s="6" t="s">
        <v>13</v>
      </c>
      <c r="D39" s="6" t="s">
        <v>28</v>
      </c>
      <c r="E39" s="6">
        <v>5</v>
      </c>
      <c r="F39" s="6">
        <v>125</v>
      </c>
      <c r="G39" s="6">
        <v>625</v>
      </c>
    </row>
    <row r="40" spans="1:7" x14ac:dyDescent="0.35">
      <c r="A40" s="6" t="s">
        <v>7</v>
      </c>
      <c r="B40" s="6" t="s">
        <v>8</v>
      </c>
      <c r="C40" s="6" t="s">
        <v>9</v>
      </c>
      <c r="D40" s="6" t="s">
        <v>29</v>
      </c>
      <c r="E40" s="6">
        <v>62</v>
      </c>
      <c r="F40" s="6">
        <v>58.5</v>
      </c>
      <c r="G40" s="6">
        <v>3627</v>
      </c>
    </row>
    <row r="41" spans="1:7" x14ac:dyDescent="0.35">
      <c r="A41" s="6" t="s">
        <v>11</v>
      </c>
      <c r="B41" s="6" t="s">
        <v>12</v>
      </c>
      <c r="C41" s="6" t="s">
        <v>24</v>
      </c>
      <c r="D41" s="6" t="s">
        <v>29</v>
      </c>
      <c r="E41" s="6">
        <v>55</v>
      </c>
      <c r="F41" s="6">
        <v>58.5</v>
      </c>
      <c r="G41" s="6">
        <v>3217.5</v>
      </c>
    </row>
    <row r="42" spans="1:7" x14ac:dyDescent="0.35">
      <c r="A42" s="6" t="s">
        <v>11</v>
      </c>
      <c r="B42" s="6" t="s">
        <v>12</v>
      </c>
      <c r="C42" s="6" t="s">
        <v>13</v>
      </c>
      <c r="D42" s="6" t="s">
        <v>29</v>
      </c>
      <c r="E42" s="6">
        <v>42</v>
      </c>
      <c r="F42" s="6">
        <v>58.5</v>
      </c>
      <c r="G42" s="6">
        <v>2457</v>
      </c>
    </row>
    <row r="43" spans="1:7" x14ac:dyDescent="0.35">
      <c r="A43" s="6" t="s">
        <v>19</v>
      </c>
      <c r="B43" s="6" t="s">
        <v>16</v>
      </c>
      <c r="C43" s="6" t="s">
        <v>20</v>
      </c>
      <c r="D43" s="6" t="s">
        <v>28</v>
      </c>
      <c r="E43" s="6">
        <v>3</v>
      </c>
      <c r="F43" s="6">
        <v>125</v>
      </c>
      <c r="G43" s="6">
        <v>375</v>
      </c>
    </row>
    <row r="44" spans="1:7" x14ac:dyDescent="0.35">
      <c r="A44" s="6" t="s">
        <v>11</v>
      </c>
      <c r="B44" s="6" t="s">
        <v>16</v>
      </c>
      <c r="C44" s="6" t="s">
        <v>17</v>
      </c>
      <c r="D44" s="6" t="s">
        <v>10</v>
      </c>
      <c r="E44" s="6">
        <v>7</v>
      </c>
      <c r="F44" s="6">
        <v>1198</v>
      </c>
      <c r="G44" s="6">
        <v>8386</v>
      </c>
    </row>
    <row r="45" spans="1:7" x14ac:dyDescent="0.35">
      <c r="A45" s="6" t="s">
        <v>19</v>
      </c>
      <c r="B45" s="6" t="s">
        <v>16</v>
      </c>
      <c r="C45" s="6" t="s">
        <v>20</v>
      </c>
      <c r="D45" s="6" t="s">
        <v>18</v>
      </c>
      <c r="E45" s="6">
        <v>76</v>
      </c>
      <c r="F45" s="6">
        <v>225</v>
      </c>
      <c r="G45" s="6">
        <v>17100</v>
      </c>
    </row>
    <row r="46" spans="1:7" x14ac:dyDescent="0.35">
      <c r="A46" s="6" t="s">
        <v>19</v>
      </c>
      <c r="B46" s="6" t="s">
        <v>22</v>
      </c>
      <c r="C46" s="6" t="s">
        <v>23</v>
      </c>
      <c r="D46" s="6" t="s">
        <v>14</v>
      </c>
      <c r="E46" s="6">
        <v>57</v>
      </c>
      <c r="F46" s="6">
        <v>500</v>
      </c>
      <c r="G46" s="6">
        <v>28500</v>
      </c>
    </row>
    <row r="47" spans="1:7" x14ac:dyDescent="0.35">
      <c r="A47" s="6" t="s">
        <v>11</v>
      </c>
      <c r="B47" s="6" t="s">
        <v>8</v>
      </c>
      <c r="C47" s="6" t="s">
        <v>21</v>
      </c>
      <c r="D47" s="6" t="s">
        <v>10</v>
      </c>
      <c r="E47" s="6">
        <v>14</v>
      </c>
      <c r="F47" s="6">
        <v>1198</v>
      </c>
      <c r="G47" s="6">
        <v>16772</v>
      </c>
    </row>
    <row r="48" spans="1:7" x14ac:dyDescent="0.35">
      <c r="A48" s="6" t="s">
        <v>11</v>
      </c>
      <c r="B48" s="6" t="s">
        <v>12</v>
      </c>
      <c r="C48" s="6" t="s">
        <v>15</v>
      </c>
      <c r="D48" s="6" t="s">
        <v>14</v>
      </c>
      <c r="E48" s="6">
        <v>11</v>
      </c>
      <c r="F48" s="6">
        <v>500</v>
      </c>
      <c r="G48" s="6">
        <v>5500</v>
      </c>
    </row>
    <row r="49" spans="1:7" x14ac:dyDescent="0.35">
      <c r="A49" s="6" t="s">
        <v>11</v>
      </c>
      <c r="B49" s="6" t="s">
        <v>12</v>
      </c>
      <c r="C49" s="6" t="s">
        <v>15</v>
      </c>
      <c r="D49" s="6" t="s">
        <v>14</v>
      </c>
      <c r="E49" s="6">
        <v>94</v>
      </c>
      <c r="F49" s="6">
        <v>500</v>
      </c>
      <c r="G49" s="6">
        <v>47000</v>
      </c>
    </row>
    <row r="50" spans="1:7" x14ac:dyDescent="0.35">
      <c r="A50" s="6" t="s">
        <v>11</v>
      </c>
      <c r="B50" s="6" t="s">
        <v>30</v>
      </c>
      <c r="C50" s="6" t="s">
        <v>21</v>
      </c>
      <c r="D50" s="6" t="s">
        <v>14</v>
      </c>
      <c r="E50" s="6">
        <v>28</v>
      </c>
      <c r="F50" s="6">
        <v>500</v>
      </c>
      <c r="G50" s="6">
        <v>14000</v>
      </c>
    </row>
    <row r="65" spans="1:7" x14ac:dyDescent="0.35">
      <c r="A65" s="9" t="s">
        <v>0</v>
      </c>
      <c r="B65" s="9" t="s">
        <v>1</v>
      </c>
      <c r="C65" s="9" t="s">
        <v>2</v>
      </c>
      <c r="D65" s="9" t="s">
        <v>3</v>
      </c>
      <c r="E65" s="9" t="s">
        <v>4</v>
      </c>
      <c r="F65" s="9" t="s">
        <v>5</v>
      </c>
      <c r="G65" s="9" t="s">
        <v>6</v>
      </c>
    </row>
    <row r="66" spans="1:7" x14ac:dyDescent="0.35">
      <c r="A66" s="6" t="s">
        <v>11</v>
      </c>
      <c r="B66" s="6" t="s">
        <v>22</v>
      </c>
      <c r="C66" s="6" t="s">
        <v>27</v>
      </c>
      <c r="D66" s="6" t="s">
        <v>28</v>
      </c>
      <c r="E66" s="6">
        <v>2</v>
      </c>
      <c r="F66" s="6">
        <v>125</v>
      </c>
      <c r="G66" s="6">
        <v>250</v>
      </c>
    </row>
    <row r="67" spans="1:7" x14ac:dyDescent="0.35">
      <c r="A67" s="6" t="s">
        <v>19</v>
      </c>
      <c r="B67" s="6" t="s">
        <v>16</v>
      </c>
      <c r="C67" s="6" t="s">
        <v>20</v>
      </c>
      <c r="D67" s="6" t="s">
        <v>28</v>
      </c>
      <c r="E67" s="6">
        <v>3</v>
      </c>
      <c r="F67" s="6">
        <v>125</v>
      </c>
      <c r="G67" s="6">
        <v>375</v>
      </c>
    </row>
    <row r="68" spans="1:7" x14ac:dyDescent="0.35">
      <c r="A68" s="6" t="s">
        <v>11</v>
      </c>
      <c r="B68" s="6" t="s">
        <v>12</v>
      </c>
      <c r="C68" s="6" t="s">
        <v>13</v>
      </c>
      <c r="D68" s="6" t="s">
        <v>28</v>
      </c>
      <c r="E68" s="6">
        <v>5</v>
      </c>
      <c r="F68" s="6">
        <v>125</v>
      </c>
      <c r="G68" s="6">
        <v>625</v>
      </c>
    </row>
    <row r="69" spans="1:7" x14ac:dyDescent="0.35">
      <c r="A69" s="6" t="s">
        <v>7</v>
      </c>
      <c r="B69" s="6" t="s">
        <v>8</v>
      </c>
      <c r="C69" s="6" t="s">
        <v>9</v>
      </c>
      <c r="D69" s="6" t="s">
        <v>29</v>
      </c>
      <c r="E69" s="6">
        <v>16</v>
      </c>
      <c r="F69" s="6">
        <v>58.5</v>
      </c>
      <c r="G69" s="6">
        <v>936</v>
      </c>
    </row>
    <row r="70" spans="1:7" x14ac:dyDescent="0.35">
      <c r="A70" s="6" t="s">
        <v>7</v>
      </c>
      <c r="B70" s="6" t="s">
        <v>8</v>
      </c>
      <c r="C70" s="6" t="s">
        <v>9</v>
      </c>
      <c r="D70" s="6" t="s">
        <v>14</v>
      </c>
      <c r="E70" s="6">
        <v>4</v>
      </c>
      <c r="F70" s="6">
        <v>500</v>
      </c>
      <c r="G70" s="6">
        <v>2000</v>
      </c>
    </row>
    <row r="71" spans="1:7" x14ac:dyDescent="0.35">
      <c r="A71" s="6" t="s">
        <v>11</v>
      </c>
      <c r="B71" s="6" t="s">
        <v>12</v>
      </c>
      <c r="C71" s="6" t="s">
        <v>13</v>
      </c>
      <c r="D71" s="6" t="s">
        <v>29</v>
      </c>
      <c r="E71" s="6">
        <v>42</v>
      </c>
      <c r="F71" s="6">
        <v>58.5</v>
      </c>
      <c r="G71" s="6">
        <v>2457</v>
      </c>
    </row>
    <row r="72" spans="1:7" x14ac:dyDescent="0.35">
      <c r="A72" s="6" t="s">
        <v>11</v>
      </c>
      <c r="B72" s="6" t="s">
        <v>12</v>
      </c>
      <c r="C72" s="6" t="s">
        <v>15</v>
      </c>
      <c r="D72" s="6" t="s">
        <v>29</v>
      </c>
      <c r="E72" s="6">
        <v>50</v>
      </c>
      <c r="F72" s="6">
        <v>58.5</v>
      </c>
      <c r="G72" s="6">
        <v>2925</v>
      </c>
    </row>
    <row r="73" spans="1:7" x14ac:dyDescent="0.35">
      <c r="A73" s="6" t="s">
        <v>11</v>
      </c>
      <c r="B73" s="6" t="s">
        <v>12</v>
      </c>
      <c r="C73" s="6" t="s">
        <v>24</v>
      </c>
      <c r="D73" s="6" t="s">
        <v>29</v>
      </c>
      <c r="E73" s="6">
        <v>55</v>
      </c>
      <c r="F73" s="6">
        <v>58.5</v>
      </c>
      <c r="G73" s="6">
        <v>3217.5</v>
      </c>
    </row>
    <row r="74" spans="1:7" x14ac:dyDescent="0.35">
      <c r="A74" s="6" t="s">
        <v>7</v>
      </c>
      <c r="B74" s="6" t="s">
        <v>22</v>
      </c>
      <c r="C74" s="6" t="s">
        <v>26</v>
      </c>
      <c r="D74" s="6" t="s">
        <v>18</v>
      </c>
      <c r="E74" s="6">
        <v>15</v>
      </c>
      <c r="F74" s="6">
        <v>225</v>
      </c>
      <c r="G74" s="6">
        <v>3375</v>
      </c>
    </row>
    <row r="75" spans="1:7" x14ac:dyDescent="0.35">
      <c r="A75" s="6" t="s">
        <v>19</v>
      </c>
      <c r="B75" s="6" t="s">
        <v>16</v>
      </c>
      <c r="C75" s="6" t="s">
        <v>20</v>
      </c>
      <c r="D75" s="6" t="s">
        <v>14</v>
      </c>
      <c r="E75" s="6">
        <v>7</v>
      </c>
      <c r="F75" s="6">
        <v>500</v>
      </c>
      <c r="G75" s="6">
        <v>3500</v>
      </c>
    </row>
    <row r="76" spans="1:7" x14ac:dyDescent="0.35">
      <c r="A76" s="6" t="s">
        <v>7</v>
      </c>
      <c r="B76" s="6" t="s">
        <v>8</v>
      </c>
      <c r="C76" s="6" t="s">
        <v>9</v>
      </c>
      <c r="D76" s="6" t="s">
        <v>29</v>
      </c>
      <c r="E76" s="6">
        <v>62</v>
      </c>
      <c r="F76" s="6">
        <v>58.5</v>
      </c>
      <c r="G76" s="6">
        <v>3627</v>
      </c>
    </row>
    <row r="77" spans="1:7" x14ac:dyDescent="0.35">
      <c r="A77" s="6" t="s">
        <v>7</v>
      </c>
      <c r="B77" s="6" t="s">
        <v>22</v>
      </c>
      <c r="C77" s="6" t="s">
        <v>26</v>
      </c>
      <c r="D77" s="6" t="s">
        <v>29</v>
      </c>
      <c r="E77" s="6">
        <v>74</v>
      </c>
      <c r="F77" s="6">
        <v>58.5</v>
      </c>
      <c r="G77" s="6">
        <v>4329</v>
      </c>
    </row>
    <row r="78" spans="1:7" x14ac:dyDescent="0.35">
      <c r="A78" s="6" t="s">
        <v>11</v>
      </c>
      <c r="B78" s="6" t="s">
        <v>12</v>
      </c>
      <c r="C78" s="6" t="s">
        <v>15</v>
      </c>
      <c r="D78" s="6" t="s">
        <v>14</v>
      </c>
      <c r="E78" s="6">
        <v>11</v>
      </c>
      <c r="F78" s="6">
        <v>500</v>
      </c>
      <c r="G78" s="6">
        <v>5500</v>
      </c>
    </row>
    <row r="79" spans="1:7" x14ac:dyDescent="0.35">
      <c r="A79" s="6" t="s">
        <v>11</v>
      </c>
      <c r="B79" s="6" t="s">
        <v>12</v>
      </c>
      <c r="C79" s="6" t="s">
        <v>13</v>
      </c>
      <c r="D79" s="6" t="s">
        <v>29</v>
      </c>
      <c r="E79" s="6">
        <v>96</v>
      </c>
      <c r="F79" s="6">
        <v>58.5</v>
      </c>
      <c r="G79" s="6">
        <v>5616</v>
      </c>
    </row>
    <row r="80" spans="1:7" x14ac:dyDescent="0.35">
      <c r="A80" s="6" t="s">
        <v>11</v>
      </c>
      <c r="B80" s="6" t="s">
        <v>16</v>
      </c>
      <c r="C80" s="6" t="s">
        <v>17</v>
      </c>
      <c r="D80" s="6" t="s">
        <v>18</v>
      </c>
      <c r="E80" s="6">
        <v>27</v>
      </c>
      <c r="F80" s="6">
        <v>225</v>
      </c>
      <c r="G80" s="6">
        <v>6075</v>
      </c>
    </row>
    <row r="81" spans="1:7" x14ac:dyDescent="0.35">
      <c r="A81" s="6" t="s">
        <v>11</v>
      </c>
      <c r="B81" s="6" t="s">
        <v>16</v>
      </c>
      <c r="C81" s="6" t="s">
        <v>17</v>
      </c>
      <c r="D81" s="6" t="s">
        <v>10</v>
      </c>
      <c r="E81" s="6">
        <v>7</v>
      </c>
      <c r="F81" s="6">
        <v>1198</v>
      </c>
      <c r="G81" s="6">
        <v>8386</v>
      </c>
    </row>
    <row r="82" spans="1:7" x14ac:dyDescent="0.35">
      <c r="A82" s="6" t="s">
        <v>11</v>
      </c>
      <c r="B82" s="6" t="s">
        <v>12</v>
      </c>
      <c r="C82" s="6" t="s">
        <v>24</v>
      </c>
      <c r="D82" s="6" t="s">
        <v>14</v>
      </c>
      <c r="E82" s="6">
        <v>28</v>
      </c>
      <c r="F82" s="6">
        <v>500</v>
      </c>
      <c r="G82" s="6">
        <v>14000</v>
      </c>
    </row>
    <row r="83" spans="1:7" x14ac:dyDescent="0.35">
      <c r="A83" s="6" t="s">
        <v>11</v>
      </c>
      <c r="B83" s="6" t="s">
        <v>30</v>
      </c>
      <c r="C83" s="6" t="s">
        <v>21</v>
      </c>
      <c r="D83" s="6" t="s">
        <v>14</v>
      </c>
      <c r="E83" s="6">
        <v>28</v>
      </c>
      <c r="F83" s="6">
        <v>500</v>
      </c>
      <c r="G83" s="6">
        <v>14000</v>
      </c>
    </row>
    <row r="84" spans="1:7" x14ac:dyDescent="0.35">
      <c r="A84" s="6" t="s">
        <v>7</v>
      </c>
      <c r="B84" s="6" t="s">
        <v>8</v>
      </c>
      <c r="C84" s="6" t="s">
        <v>9</v>
      </c>
      <c r="D84" s="6" t="s">
        <v>18</v>
      </c>
      <c r="E84" s="6">
        <v>64</v>
      </c>
      <c r="F84" s="6">
        <v>225</v>
      </c>
      <c r="G84" s="6">
        <v>14400</v>
      </c>
    </row>
    <row r="85" spans="1:7" x14ac:dyDescent="0.35">
      <c r="A85" s="6" t="s">
        <v>7</v>
      </c>
      <c r="B85" s="6" t="s">
        <v>8</v>
      </c>
      <c r="C85" s="6" t="s">
        <v>25</v>
      </c>
      <c r="D85" s="6" t="s">
        <v>14</v>
      </c>
      <c r="E85" s="6">
        <v>29</v>
      </c>
      <c r="F85" s="6">
        <v>500</v>
      </c>
      <c r="G85" s="6">
        <v>14500</v>
      </c>
    </row>
    <row r="86" spans="1:7" x14ac:dyDescent="0.35">
      <c r="A86" s="6" t="s">
        <v>11</v>
      </c>
      <c r="B86" s="6" t="s">
        <v>8</v>
      </c>
      <c r="C86" s="6" t="s">
        <v>21</v>
      </c>
      <c r="D86" s="6" t="s">
        <v>10</v>
      </c>
      <c r="E86" s="6">
        <v>14</v>
      </c>
      <c r="F86" s="6">
        <v>1198</v>
      </c>
      <c r="G86" s="6">
        <v>16772</v>
      </c>
    </row>
    <row r="87" spans="1:7" x14ac:dyDescent="0.35">
      <c r="A87" s="6" t="s">
        <v>19</v>
      </c>
      <c r="B87" s="6" t="s">
        <v>16</v>
      </c>
      <c r="C87" s="6" t="s">
        <v>20</v>
      </c>
      <c r="D87" s="6" t="s">
        <v>18</v>
      </c>
      <c r="E87" s="6">
        <v>76</v>
      </c>
      <c r="F87" s="6">
        <v>225</v>
      </c>
      <c r="G87" s="6">
        <v>17100</v>
      </c>
    </row>
    <row r="88" spans="1:7" x14ac:dyDescent="0.35">
      <c r="A88" s="6" t="s">
        <v>7</v>
      </c>
      <c r="B88" s="6" t="s">
        <v>8</v>
      </c>
      <c r="C88" s="6" t="s">
        <v>25</v>
      </c>
      <c r="D88" s="6" t="s">
        <v>18</v>
      </c>
      <c r="E88" s="6">
        <v>96</v>
      </c>
      <c r="F88" s="6">
        <v>225</v>
      </c>
      <c r="G88" s="6">
        <v>21600</v>
      </c>
    </row>
    <row r="89" spans="1:7" x14ac:dyDescent="0.35">
      <c r="A89" s="6" t="s">
        <v>11</v>
      </c>
      <c r="B89" s="6" t="s">
        <v>16</v>
      </c>
      <c r="C89" s="6" t="s">
        <v>17</v>
      </c>
      <c r="D89" s="6" t="s">
        <v>14</v>
      </c>
      <c r="E89" s="6">
        <v>46</v>
      </c>
      <c r="F89" s="6">
        <v>500</v>
      </c>
      <c r="G89" s="6">
        <v>23000</v>
      </c>
    </row>
    <row r="90" spans="1:7" x14ac:dyDescent="0.35">
      <c r="A90" s="6" t="s">
        <v>11</v>
      </c>
      <c r="B90" s="6" t="s">
        <v>12</v>
      </c>
      <c r="C90" s="6" t="s">
        <v>13</v>
      </c>
      <c r="D90" s="6" t="s">
        <v>14</v>
      </c>
      <c r="E90" s="6">
        <v>50</v>
      </c>
      <c r="F90" s="6">
        <v>500</v>
      </c>
      <c r="G90" s="6">
        <v>25000</v>
      </c>
    </row>
    <row r="91" spans="1:7" x14ac:dyDescent="0.35">
      <c r="A91" s="6" t="s">
        <v>19</v>
      </c>
      <c r="B91" s="6" t="s">
        <v>22</v>
      </c>
      <c r="C91" s="6" t="s">
        <v>23</v>
      </c>
      <c r="D91" s="6" t="s">
        <v>14</v>
      </c>
      <c r="E91" s="6">
        <v>57</v>
      </c>
      <c r="F91" s="6">
        <v>500</v>
      </c>
      <c r="G91" s="6">
        <v>28500</v>
      </c>
    </row>
    <row r="92" spans="1:7" x14ac:dyDescent="0.35">
      <c r="A92" s="6" t="s">
        <v>7</v>
      </c>
      <c r="B92" s="6" t="s">
        <v>8</v>
      </c>
      <c r="C92" s="6" t="s">
        <v>9</v>
      </c>
      <c r="D92" s="6" t="s">
        <v>14</v>
      </c>
      <c r="E92" s="6">
        <v>60</v>
      </c>
      <c r="F92" s="6">
        <v>500</v>
      </c>
      <c r="G92" s="6">
        <v>30000</v>
      </c>
    </row>
    <row r="93" spans="1:7" x14ac:dyDescent="0.35">
      <c r="A93" s="6" t="s">
        <v>7</v>
      </c>
      <c r="B93" s="6" t="s">
        <v>8</v>
      </c>
      <c r="C93" s="6" t="s">
        <v>9</v>
      </c>
      <c r="D93" s="6" t="s">
        <v>14</v>
      </c>
      <c r="E93" s="6">
        <v>60</v>
      </c>
      <c r="F93" s="6">
        <v>500</v>
      </c>
      <c r="G93" s="6">
        <v>30000</v>
      </c>
    </row>
    <row r="94" spans="1:7" x14ac:dyDescent="0.35">
      <c r="A94" s="6" t="s">
        <v>19</v>
      </c>
      <c r="B94" s="6" t="s">
        <v>22</v>
      </c>
      <c r="C94" s="6" t="s">
        <v>23</v>
      </c>
      <c r="D94" s="6" t="s">
        <v>10</v>
      </c>
      <c r="E94" s="6">
        <v>32</v>
      </c>
      <c r="F94" s="6">
        <v>1198</v>
      </c>
      <c r="G94" s="6">
        <v>38336</v>
      </c>
    </row>
    <row r="95" spans="1:7" x14ac:dyDescent="0.35">
      <c r="A95" s="6" t="s">
        <v>11</v>
      </c>
      <c r="B95" s="6" t="s">
        <v>16</v>
      </c>
      <c r="C95" s="6" t="s">
        <v>17</v>
      </c>
      <c r="D95" s="6" t="s">
        <v>14</v>
      </c>
      <c r="E95" s="6">
        <v>80</v>
      </c>
      <c r="F95" s="6">
        <v>500</v>
      </c>
      <c r="G95" s="6">
        <v>40000</v>
      </c>
    </row>
    <row r="96" spans="1:7" x14ac:dyDescent="0.35">
      <c r="A96" s="6" t="s">
        <v>7</v>
      </c>
      <c r="B96" s="6" t="s">
        <v>22</v>
      </c>
      <c r="C96" s="6" t="s">
        <v>26</v>
      </c>
      <c r="D96" s="6" t="s">
        <v>14</v>
      </c>
      <c r="E96" s="6">
        <v>81</v>
      </c>
      <c r="F96" s="6">
        <v>500</v>
      </c>
      <c r="G96" s="6">
        <v>40500</v>
      </c>
    </row>
    <row r="97" spans="1:7" x14ac:dyDescent="0.35">
      <c r="A97" s="6" t="s">
        <v>7</v>
      </c>
      <c r="B97" s="6" t="s">
        <v>8</v>
      </c>
      <c r="C97" s="6" t="s">
        <v>9</v>
      </c>
      <c r="D97" s="6" t="s">
        <v>10</v>
      </c>
      <c r="E97" s="6">
        <v>35</v>
      </c>
      <c r="F97" s="6">
        <v>1198</v>
      </c>
      <c r="G97" s="6">
        <v>41930</v>
      </c>
    </row>
    <row r="98" spans="1:7" x14ac:dyDescent="0.35">
      <c r="A98" s="6" t="s">
        <v>11</v>
      </c>
      <c r="B98" s="6" t="s">
        <v>12</v>
      </c>
      <c r="C98" s="6" t="s">
        <v>15</v>
      </c>
      <c r="D98" s="6" t="s">
        <v>10</v>
      </c>
      <c r="E98" s="6">
        <v>36</v>
      </c>
      <c r="F98" s="6">
        <v>1198</v>
      </c>
      <c r="G98" s="6">
        <v>43128</v>
      </c>
    </row>
    <row r="99" spans="1:7" x14ac:dyDescent="0.35">
      <c r="A99" s="6" t="s">
        <v>11</v>
      </c>
      <c r="B99" s="6" t="s">
        <v>22</v>
      </c>
      <c r="C99" s="6" t="s">
        <v>27</v>
      </c>
      <c r="D99" s="6" t="s">
        <v>14</v>
      </c>
      <c r="E99" s="6">
        <v>87</v>
      </c>
      <c r="F99" s="6">
        <v>500</v>
      </c>
      <c r="G99" s="6">
        <v>43500</v>
      </c>
    </row>
    <row r="100" spans="1:7" x14ac:dyDescent="0.35">
      <c r="A100" s="6" t="s">
        <v>11</v>
      </c>
      <c r="B100" s="6" t="s">
        <v>12</v>
      </c>
      <c r="C100" s="6" t="s">
        <v>15</v>
      </c>
      <c r="D100" s="6" t="s">
        <v>14</v>
      </c>
      <c r="E100" s="6">
        <v>94</v>
      </c>
      <c r="F100" s="6">
        <v>500</v>
      </c>
      <c r="G100" s="6">
        <v>47000</v>
      </c>
    </row>
    <row r="101" spans="1:7" x14ac:dyDescent="0.35">
      <c r="A101" s="6" t="s">
        <v>11</v>
      </c>
      <c r="B101" s="6" t="s">
        <v>16</v>
      </c>
      <c r="C101" s="6" t="s">
        <v>17</v>
      </c>
      <c r="D101" s="6" t="s">
        <v>10</v>
      </c>
      <c r="E101" s="6">
        <v>53</v>
      </c>
      <c r="F101" s="6">
        <v>1198</v>
      </c>
      <c r="G101" s="6">
        <v>63494</v>
      </c>
    </row>
    <row r="102" spans="1:7" x14ac:dyDescent="0.35">
      <c r="A102" s="6" t="s">
        <v>19</v>
      </c>
      <c r="B102" s="6" t="s">
        <v>16</v>
      </c>
      <c r="C102" s="6" t="s">
        <v>20</v>
      </c>
      <c r="D102" s="6" t="s">
        <v>10</v>
      </c>
      <c r="E102" s="6">
        <v>56</v>
      </c>
      <c r="F102" s="6">
        <v>1198</v>
      </c>
      <c r="G102" s="6">
        <v>67088</v>
      </c>
    </row>
    <row r="103" spans="1:7" x14ac:dyDescent="0.35">
      <c r="A103" s="6" t="s">
        <v>11</v>
      </c>
      <c r="B103" s="6" t="s">
        <v>8</v>
      </c>
      <c r="C103" s="6" t="s">
        <v>21</v>
      </c>
      <c r="D103" s="6" t="s">
        <v>10</v>
      </c>
      <c r="E103" s="6">
        <v>66</v>
      </c>
      <c r="F103" s="6">
        <v>1198</v>
      </c>
      <c r="G103" s="6">
        <v>79068</v>
      </c>
    </row>
    <row r="104" spans="1:7" x14ac:dyDescent="0.35">
      <c r="A104" s="6" t="s">
        <v>11</v>
      </c>
      <c r="B104" s="6" t="s">
        <v>22</v>
      </c>
      <c r="C104" s="6" t="s">
        <v>27</v>
      </c>
      <c r="D104" s="6" t="s">
        <v>10</v>
      </c>
      <c r="E104" s="6">
        <v>67</v>
      </c>
      <c r="F104" s="6">
        <v>1198</v>
      </c>
      <c r="G104" s="6">
        <v>80266</v>
      </c>
    </row>
    <row r="105" spans="1:7" x14ac:dyDescent="0.35">
      <c r="A105" s="6" t="s">
        <v>11</v>
      </c>
      <c r="B105" s="6" t="s">
        <v>8</v>
      </c>
      <c r="C105" s="6" t="s">
        <v>21</v>
      </c>
      <c r="D105" s="6" t="s">
        <v>10</v>
      </c>
      <c r="E105" s="6">
        <v>75</v>
      </c>
      <c r="F105" s="6">
        <v>1198</v>
      </c>
      <c r="G105" s="6">
        <v>89850</v>
      </c>
    </row>
    <row r="106" spans="1:7" x14ac:dyDescent="0.35">
      <c r="A106" s="6" t="s">
        <v>11</v>
      </c>
      <c r="B106" s="6" t="s">
        <v>12</v>
      </c>
      <c r="C106" s="6" t="s">
        <v>15</v>
      </c>
      <c r="D106" s="6" t="s">
        <v>10</v>
      </c>
      <c r="E106" s="6">
        <v>90</v>
      </c>
      <c r="F106" s="6">
        <v>1198</v>
      </c>
      <c r="G106" s="6">
        <v>107820</v>
      </c>
    </row>
    <row r="107" spans="1:7" x14ac:dyDescent="0.35">
      <c r="A107" s="6" t="s">
        <v>11</v>
      </c>
      <c r="B107" s="6" t="s">
        <v>12</v>
      </c>
      <c r="C107" s="6" t="s">
        <v>24</v>
      </c>
      <c r="D107" s="6" t="s">
        <v>10</v>
      </c>
      <c r="E107" s="6">
        <v>90</v>
      </c>
      <c r="F107" s="6">
        <v>1198</v>
      </c>
      <c r="G107" s="6">
        <v>107820</v>
      </c>
    </row>
    <row r="108" spans="1:7" x14ac:dyDescent="0.35">
      <c r="A108" s="6" t="s">
        <v>7</v>
      </c>
      <c r="B108" s="6" t="s">
        <v>8</v>
      </c>
      <c r="C108" s="6" t="s">
        <v>9</v>
      </c>
      <c r="D108" s="6" t="s">
        <v>10</v>
      </c>
      <c r="E108" s="6">
        <v>95</v>
      </c>
      <c r="F108" s="6">
        <v>1198</v>
      </c>
      <c r="G108" s="6">
        <v>113810</v>
      </c>
    </row>
    <row r="123" spans="1:7" x14ac:dyDescent="0.35">
      <c r="A123" s="9" t="s">
        <v>0</v>
      </c>
      <c r="B123" s="9" t="s">
        <v>1</v>
      </c>
      <c r="C123" s="9" t="s">
        <v>2</v>
      </c>
      <c r="D123" s="9" t="s">
        <v>3</v>
      </c>
      <c r="E123" s="9" t="s">
        <v>4</v>
      </c>
      <c r="F123" s="9" t="s">
        <v>5</v>
      </c>
      <c r="G123" s="9" t="s">
        <v>6</v>
      </c>
    </row>
    <row r="124" spans="1:7" x14ac:dyDescent="0.35">
      <c r="A124" s="6" t="s">
        <v>7</v>
      </c>
      <c r="B124" s="6" t="s">
        <v>8</v>
      </c>
      <c r="C124" s="6" t="s">
        <v>9</v>
      </c>
      <c r="D124" s="6" t="s">
        <v>10</v>
      </c>
      <c r="E124" s="6">
        <v>95</v>
      </c>
      <c r="F124" s="6">
        <v>1198</v>
      </c>
      <c r="G124" s="6">
        <v>113810</v>
      </c>
    </row>
    <row r="125" spans="1:7" hidden="1" x14ac:dyDescent="0.35">
      <c r="A125" s="6" t="s">
        <v>11</v>
      </c>
      <c r="B125" s="6" t="s">
        <v>12</v>
      </c>
      <c r="C125" s="6" t="s">
        <v>13</v>
      </c>
      <c r="D125" s="6" t="s">
        <v>14</v>
      </c>
      <c r="E125" s="6">
        <v>50</v>
      </c>
      <c r="F125" s="6">
        <v>500</v>
      </c>
      <c r="G125" s="6">
        <v>25000</v>
      </c>
    </row>
    <row r="126" spans="1:7" hidden="1" x14ac:dyDescent="0.35">
      <c r="A126" s="6" t="s">
        <v>11</v>
      </c>
      <c r="B126" s="6" t="s">
        <v>12</v>
      </c>
      <c r="C126" s="6" t="s">
        <v>15</v>
      </c>
      <c r="D126" s="6" t="s">
        <v>10</v>
      </c>
      <c r="E126" s="6">
        <v>36</v>
      </c>
      <c r="F126" s="6">
        <v>1198</v>
      </c>
      <c r="G126" s="6">
        <v>43128</v>
      </c>
    </row>
    <row r="127" spans="1:7" hidden="1" x14ac:dyDescent="0.35">
      <c r="A127" s="6" t="s">
        <v>11</v>
      </c>
      <c r="B127" s="6" t="s">
        <v>16</v>
      </c>
      <c r="C127" s="6" t="s">
        <v>17</v>
      </c>
      <c r="D127" s="6" t="s">
        <v>18</v>
      </c>
      <c r="E127" s="6">
        <v>27</v>
      </c>
      <c r="F127" s="6">
        <v>225</v>
      </c>
      <c r="G127" s="6">
        <v>6075</v>
      </c>
    </row>
    <row r="128" spans="1:7" hidden="1" x14ac:dyDescent="0.35">
      <c r="A128" s="6" t="s">
        <v>19</v>
      </c>
      <c r="B128" s="6" t="s">
        <v>16</v>
      </c>
      <c r="C128" s="6" t="s">
        <v>20</v>
      </c>
      <c r="D128" s="6" t="s">
        <v>10</v>
      </c>
      <c r="E128" s="6">
        <v>56</v>
      </c>
      <c r="F128" s="6">
        <v>1198</v>
      </c>
      <c r="G128" s="6">
        <v>67088</v>
      </c>
    </row>
    <row r="129" spans="1:7" x14ac:dyDescent="0.35">
      <c r="A129" s="6" t="s">
        <v>7</v>
      </c>
      <c r="B129" s="6" t="s">
        <v>8</v>
      </c>
      <c r="C129" s="6" t="s">
        <v>9</v>
      </c>
      <c r="D129" s="6" t="s">
        <v>14</v>
      </c>
      <c r="E129" s="6">
        <v>60</v>
      </c>
      <c r="F129" s="6">
        <v>500</v>
      </c>
      <c r="G129" s="6">
        <v>30000</v>
      </c>
    </row>
    <row r="130" spans="1:7" x14ac:dyDescent="0.35">
      <c r="A130" s="6" t="s">
        <v>11</v>
      </c>
      <c r="B130" s="6" t="s">
        <v>8</v>
      </c>
      <c r="C130" s="6" t="s">
        <v>21</v>
      </c>
      <c r="D130" s="6" t="s">
        <v>10</v>
      </c>
      <c r="E130" s="6">
        <v>75</v>
      </c>
      <c r="F130" s="6">
        <v>1198</v>
      </c>
      <c r="G130" s="6">
        <v>89850</v>
      </c>
    </row>
    <row r="131" spans="1:7" hidden="1" x14ac:dyDescent="0.35">
      <c r="A131" s="6" t="s">
        <v>11</v>
      </c>
      <c r="B131" s="6" t="s">
        <v>12</v>
      </c>
      <c r="C131" s="6" t="s">
        <v>15</v>
      </c>
      <c r="D131" s="6" t="s">
        <v>10</v>
      </c>
      <c r="E131" s="6">
        <v>90</v>
      </c>
      <c r="F131" s="6">
        <v>1198</v>
      </c>
      <c r="G131" s="6">
        <v>107820</v>
      </c>
    </row>
    <row r="132" spans="1:7" hidden="1" x14ac:dyDescent="0.35">
      <c r="A132" s="6" t="s">
        <v>19</v>
      </c>
      <c r="B132" s="6" t="s">
        <v>22</v>
      </c>
      <c r="C132" s="6" t="s">
        <v>23</v>
      </c>
      <c r="D132" s="6" t="s">
        <v>10</v>
      </c>
      <c r="E132" s="6">
        <v>32</v>
      </c>
      <c r="F132" s="6">
        <v>1198</v>
      </c>
      <c r="G132" s="6">
        <v>38336</v>
      </c>
    </row>
    <row r="133" spans="1:7" x14ac:dyDescent="0.35">
      <c r="A133" s="6" t="s">
        <v>7</v>
      </c>
      <c r="B133" s="6" t="s">
        <v>8</v>
      </c>
      <c r="C133" s="6" t="s">
        <v>9</v>
      </c>
      <c r="D133" s="6" t="s">
        <v>14</v>
      </c>
      <c r="E133" s="6">
        <v>60</v>
      </c>
      <c r="F133" s="6">
        <v>500</v>
      </c>
      <c r="G133" s="6">
        <v>30000</v>
      </c>
    </row>
    <row r="134" spans="1:7" hidden="1" x14ac:dyDescent="0.35">
      <c r="A134" s="6" t="s">
        <v>11</v>
      </c>
      <c r="B134" s="6" t="s">
        <v>12</v>
      </c>
      <c r="C134" s="6" t="s">
        <v>24</v>
      </c>
      <c r="D134" s="6" t="s">
        <v>10</v>
      </c>
      <c r="E134" s="6">
        <v>90</v>
      </c>
      <c r="F134" s="6">
        <v>1198</v>
      </c>
      <c r="G134" s="6">
        <v>107820</v>
      </c>
    </row>
    <row r="135" spans="1:7" x14ac:dyDescent="0.35">
      <c r="A135" s="6" t="s">
        <v>7</v>
      </c>
      <c r="B135" s="6" t="s">
        <v>8</v>
      </c>
      <c r="C135" s="6" t="s">
        <v>25</v>
      </c>
      <c r="D135" s="6" t="s">
        <v>14</v>
      </c>
      <c r="E135" s="6">
        <v>29</v>
      </c>
      <c r="F135" s="6">
        <v>500</v>
      </c>
      <c r="G135" s="6">
        <v>14500</v>
      </c>
    </row>
    <row r="136" spans="1:7" hidden="1" x14ac:dyDescent="0.35">
      <c r="A136" s="6" t="s">
        <v>7</v>
      </c>
      <c r="B136" s="6" t="s">
        <v>22</v>
      </c>
      <c r="C136" s="6" t="s">
        <v>26</v>
      </c>
      <c r="D136" s="6" t="s">
        <v>14</v>
      </c>
      <c r="E136" s="6">
        <v>81</v>
      </c>
      <c r="F136" s="6">
        <v>500</v>
      </c>
      <c r="G136" s="6">
        <v>40500</v>
      </c>
    </row>
    <row r="137" spans="1:7" x14ac:dyDescent="0.35">
      <c r="A137" s="6" t="s">
        <v>7</v>
      </c>
      <c r="B137" s="6" t="s">
        <v>8</v>
      </c>
      <c r="C137" s="6" t="s">
        <v>9</v>
      </c>
      <c r="D137" s="6" t="s">
        <v>10</v>
      </c>
      <c r="E137" s="6">
        <v>35</v>
      </c>
      <c r="F137" s="6">
        <v>1198</v>
      </c>
      <c r="G137" s="6">
        <v>41930</v>
      </c>
    </row>
    <row r="138" spans="1:7" hidden="1" x14ac:dyDescent="0.35">
      <c r="A138" s="6" t="s">
        <v>11</v>
      </c>
      <c r="B138" s="6" t="s">
        <v>22</v>
      </c>
      <c r="C138" s="6" t="s">
        <v>27</v>
      </c>
      <c r="D138" s="6" t="s">
        <v>28</v>
      </c>
      <c r="E138" s="6">
        <v>2</v>
      </c>
      <c r="F138" s="6">
        <v>125</v>
      </c>
      <c r="G138" s="6">
        <v>250</v>
      </c>
    </row>
    <row r="139" spans="1:7" x14ac:dyDescent="0.35">
      <c r="A139" s="6" t="s">
        <v>7</v>
      </c>
      <c r="B139" s="6" t="s">
        <v>8</v>
      </c>
      <c r="C139" s="6" t="s">
        <v>9</v>
      </c>
      <c r="D139" s="6" t="s">
        <v>29</v>
      </c>
      <c r="E139" s="6">
        <v>16</v>
      </c>
      <c r="F139" s="6">
        <v>58.5</v>
      </c>
      <c r="G139" s="6">
        <v>936</v>
      </c>
    </row>
    <row r="140" spans="1:7" hidden="1" x14ac:dyDescent="0.35">
      <c r="A140" s="6" t="s">
        <v>11</v>
      </c>
      <c r="B140" s="6" t="s">
        <v>12</v>
      </c>
      <c r="C140" s="6" t="s">
        <v>24</v>
      </c>
      <c r="D140" s="6" t="s">
        <v>14</v>
      </c>
      <c r="E140" s="6">
        <v>28</v>
      </c>
      <c r="F140" s="6">
        <v>500</v>
      </c>
      <c r="G140" s="6">
        <v>14000</v>
      </c>
    </row>
    <row r="141" spans="1:7" x14ac:dyDescent="0.35">
      <c r="A141" s="6" t="s">
        <v>7</v>
      </c>
      <c r="B141" s="6" t="s">
        <v>8</v>
      </c>
      <c r="C141" s="6" t="s">
        <v>9</v>
      </c>
      <c r="D141" s="6" t="s">
        <v>18</v>
      </c>
      <c r="E141" s="6">
        <v>64</v>
      </c>
      <c r="F141" s="6">
        <v>225</v>
      </c>
      <c r="G141" s="6">
        <v>14400</v>
      </c>
    </row>
    <row r="142" spans="1:7" hidden="1" x14ac:dyDescent="0.35">
      <c r="A142" s="6" t="s">
        <v>7</v>
      </c>
      <c r="B142" s="6" t="s">
        <v>22</v>
      </c>
      <c r="C142" s="6" t="s">
        <v>26</v>
      </c>
      <c r="D142" s="6" t="s">
        <v>18</v>
      </c>
      <c r="E142" s="6">
        <v>15</v>
      </c>
      <c r="F142" s="6">
        <v>225</v>
      </c>
      <c r="G142" s="6">
        <v>3375</v>
      </c>
    </row>
    <row r="143" spans="1:7" hidden="1" x14ac:dyDescent="0.35">
      <c r="A143" s="6" t="s">
        <v>11</v>
      </c>
      <c r="B143" s="6" t="s">
        <v>12</v>
      </c>
      <c r="C143" s="6" t="s">
        <v>13</v>
      </c>
      <c r="D143" s="6" t="s">
        <v>29</v>
      </c>
      <c r="E143" s="6">
        <v>96</v>
      </c>
      <c r="F143" s="6">
        <v>58.5</v>
      </c>
      <c r="G143" s="6">
        <v>5616</v>
      </c>
    </row>
    <row r="144" spans="1:7" hidden="1" x14ac:dyDescent="0.35">
      <c r="A144" s="6" t="s">
        <v>11</v>
      </c>
      <c r="B144" s="6" t="s">
        <v>22</v>
      </c>
      <c r="C144" s="6" t="s">
        <v>27</v>
      </c>
      <c r="D144" s="6" t="s">
        <v>10</v>
      </c>
      <c r="E144" s="6">
        <v>67</v>
      </c>
      <c r="F144" s="6">
        <v>1198</v>
      </c>
      <c r="G144" s="6">
        <v>80266</v>
      </c>
    </row>
    <row r="145" spans="1:7" hidden="1" x14ac:dyDescent="0.35">
      <c r="A145" s="6" t="s">
        <v>7</v>
      </c>
      <c r="B145" s="6" t="s">
        <v>22</v>
      </c>
      <c r="C145" s="6" t="s">
        <v>26</v>
      </c>
      <c r="D145" s="6" t="s">
        <v>29</v>
      </c>
      <c r="E145" s="6">
        <v>74</v>
      </c>
      <c r="F145" s="6">
        <v>58.5</v>
      </c>
      <c r="G145" s="6">
        <v>4329</v>
      </c>
    </row>
    <row r="146" spans="1:7" hidden="1" x14ac:dyDescent="0.35">
      <c r="A146" s="6" t="s">
        <v>11</v>
      </c>
      <c r="B146" s="6" t="s">
        <v>16</v>
      </c>
      <c r="C146" s="6" t="s">
        <v>17</v>
      </c>
      <c r="D146" s="6" t="s">
        <v>14</v>
      </c>
      <c r="E146" s="6">
        <v>46</v>
      </c>
      <c r="F146" s="6">
        <v>500</v>
      </c>
      <c r="G146" s="6">
        <v>23000</v>
      </c>
    </row>
    <row r="147" spans="1:7" hidden="1" x14ac:dyDescent="0.35">
      <c r="A147" s="6" t="s">
        <v>11</v>
      </c>
      <c r="B147" s="6" t="s">
        <v>22</v>
      </c>
      <c r="C147" s="6" t="s">
        <v>27</v>
      </c>
      <c r="D147" s="6" t="s">
        <v>14</v>
      </c>
      <c r="E147" s="6">
        <v>87</v>
      </c>
      <c r="F147" s="6">
        <v>500</v>
      </c>
      <c r="G147" s="6">
        <v>43500</v>
      </c>
    </row>
    <row r="148" spans="1:7" x14ac:dyDescent="0.35">
      <c r="A148" s="6" t="s">
        <v>7</v>
      </c>
      <c r="B148" s="6" t="s">
        <v>8</v>
      </c>
      <c r="C148" s="6" t="s">
        <v>9</v>
      </c>
      <c r="D148" s="6" t="s">
        <v>14</v>
      </c>
      <c r="E148" s="6">
        <v>4</v>
      </c>
      <c r="F148" s="6">
        <v>500</v>
      </c>
      <c r="G148" s="6">
        <v>2000</v>
      </c>
    </row>
    <row r="149" spans="1:7" hidden="1" x14ac:dyDescent="0.35">
      <c r="A149" s="6" t="s">
        <v>19</v>
      </c>
      <c r="B149" s="6" t="s">
        <v>16</v>
      </c>
      <c r="C149" s="6" t="s">
        <v>20</v>
      </c>
      <c r="D149" s="6" t="s">
        <v>14</v>
      </c>
      <c r="E149" s="6">
        <v>7</v>
      </c>
      <c r="F149" s="6">
        <v>500</v>
      </c>
      <c r="G149" s="6">
        <v>3500</v>
      </c>
    </row>
    <row r="150" spans="1:7" hidden="1" x14ac:dyDescent="0.35">
      <c r="A150" s="6" t="s">
        <v>11</v>
      </c>
      <c r="B150" s="6" t="s">
        <v>12</v>
      </c>
      <c r="C150" s="6" t="s">
        <v>15</v>
      </c>
      <c r="D150" s="6" t="s">
        <v>29</v>
      </c>
      <c r="E150" s="6">
        <v>50</v>
      </c>
      <c r="F150" s="6">
        <v>58.5</v>
      </c>
      <c r="G150" s="6">
        <v>2925</v>
      </c>
    </row>
    <row r="151" spans="1:7" x14ac:dyDescent="0.35">
      <c r="A151" s="6" t="s">
        <v>11</v>
      </c>
      <c r="B151" s="6" t="s">
        <v>8</v>
      </c>
      <c r="C151" s="6" t="s">
        <v>21</v>
      </c>
      <c r="D151" s="6" t="s">
        <v>10</v>
      </c>
      <c r="E151" s="6">
        <v>66</v>
      </c>
      <c r="F151" s="6">
        <v>1198</v>
      </c>
      <c r="G151" s="6">
        <v>79068</v>
      </c>
    </row>
    <row r="152" spans="1:7" x14ac:dyDescent="0.35">
      <c r="A152" s="6" t="s">
        <v>7</v>
      </c>
      <c r="B152" s="6" t="s">
        <v>8</v>
      </c>
      <c r="C152" s="6" t="s">
        <v>25</v>
      </c>
      <c r="D152" s="6" t="s">
        <v>18</v>
      </c>
      <c r="E152" s="6">
        <v>96</v>
      </c>
      <c r="F152" s="6">
        <v>225</v>
      </c>
      <c r="G152" s="6">
        <v>21600</v>
      </c>
    </row>
    <row r="153" spans="1:7" hidden="1" x14ac:dyDescent="0.35">
      <c r="A153" s="6" t="s">
        <v>11</v>
      </c>
      <c r="B153" s="6" t="s">
        <v>16</v>
      </c>
      <c r="C153" s="6" t="s">
        <v>17</v>
      </c>
      <c r="D153" s="6" t="s">
        <v>10</v>
      </c>
      <c r="E153" s="6">
        <v>53</v>
      </c>
      <c r="F153" s="6">
        <v>1198</v>
      </c>
      <c r="G153" s="6">
        <v>63494</v>
      </c>
    </row>
    <row r="154" spans="1:7" hidden="1" x14ac:dyDescent="0.35">
      <c r="A154" s="6" t="s">
        <v>11</v>
      </c>
      <c r="B154" s="6" t="s">
        <v>16</v>
      </c>
      <c r="C154" s="6" t="s">
        <v>17</v>
      </c>
      <c r="D154" s="6" t="s">
        <v>14</v>
      </c>
      <c r="E154" s="6">
        <v>80</v>
      </c>
      <c r="F154" s="6">
        <v>500</v>
      </c>
      <c r="G154" s="6">
        <v>40000</v>
      </c>
    </row>
    <row r="155" spans="1:7" hidden="1" x14ac:dyDescent="0.35">
      <c r="A155" s="6" t="s">
        <v>11</v>
      </c>
      <c r="B155" s="6" t="s">
        <v>12</v>
      </c>
      <c r="C155" s="6" t="s">
        <v>13</v>
      </c>
      <c r="D155" s="6" t="s">
        <v>28</v>
      </c>
      <c r="E155" s="6">
        <v>5</v>
      </c>
      <c r="F155" s="6">
        <v>125</v>
      </c>
      <c r="G155" s="6">
        <v>625</v>
      </c>
    </row>
    <row r="156" spans="1:7" x14ac:dyDescent="0.35">
      <c r="A156" s="6" t="s">
        <v>7</v>
      </c>
      <c r="B156" s="6" t="s">
        <v>8</v>
      </c>
      <c r="C156" s="6" t="s">
        <v>9</v>
      </c>
      <c r="D156" s="6" t="s">
        <v>29</v>
      </c>
      <c r="E156" s="6">
        <v>62</v>
      </c>
      <c r="F156" s="6">
        <v>58.5</v>
      </c>
      <c r="G156" s="6">
        <v>3627</v>
      </c>
    </row>
    <row r="157" spans="1:7" hidden="1" x14ac:dyDescent="0.35">
      <c r="A157" s="6" t="s">
        <v>11</v>
      </c>
      <c r="B157" s="6" t="s">
        <v>12</v>
      </c>
      <c r="C157" s="6" t="s">
        <v>24</v>
      </c>
      <c r="D157" s="6" t="s">
        <v>29</v>
      </c>
      <c r="E157" s="6">
        <v>55</v>
      </c>
      <c r="F157" s="6">
        <v>58.5</v>
      </c>
      <c r="G157" s="6">
        <v>3217.5</v>
      </c>
    </row>
    <row r="158" spans="1:7" hidden="1" x14ac:dyDescent="0.35">
      <c r="A158" s="6" t="s">
        <v>11</v>
      </c>
      <c r="B158" s="6" t="s">
        <v>12</v>
      </c>
      <c r="C158" s="6" t="s">
        <v>13</v>
      </c>
      <c r="D158" s="6" t="s">
        <v>29</v>
      </c>
      <c r="E158" s="6">
        <v>42</v>
      </c>
      <c r="F158" s="6">
        <v>58.5</v>
      </c>
      <c r="G158" s="6">
        <v>2457</v>
      </c>
    </row>
    <row r="159" spans="1:7" hidden="1" x14ac:dyDescent="0.35">
      <c r="A159" s="6" t="s">
        <v>19</v>
      </c>
      <c r="B159" s="6" t="s">
        <v>16</v>
      </c>
      <c r="C159" s="6" t="s">
        <v>20</v>
      </c>
      <c r="D159" s="6" t="s">
        <v>28</v>
      </c>
      <c r="E159" s="6">
        <v>3</v>
      </c>
      <c r="F159" s="6">
        <v>125</v>
      </c>
      <c r="G159" s="6">
        <v>375</v>
      </c>
    </row>
    <row r="160" spans="1:7" hidden="1" x14ac:dyDescent="0.35">
      <c r="A160" s="6" t="s">
        <v>11</v>
      </c>
      <c r="B160" s="6" t="s">
        <v>16</v>
      </c>
      <c r="C160" s="6" t="s">
        <v>17</v>
      </c>
      <c r="D160" s="6" t="s">
        <v>10</v>
      </c>
      <c r="E160" s="6">
        <v>7</v>
      </c>
      <c r="F160" s="6">
        <v>1198</v>
      </c>
      <c r="G160" s="6">
        <v>8386</v>
      </c>
    </row>
    <row r="161" spans="1:7" hidden="1" x14ac:dyDescent="0.35">
      <c r="A161" s="6" t="s">
        <v>19</v>
      </c>
      <c r="B161" s="6" t="s">
        <v>16</v>
      </c>
      <c r="C161" s="6" t="s">
        <v>20</v>
      </c>
      <c r="D161" s="6" t="s">
        <v>18</v>
      </c>
      <c r="E161" s="6">
        <v>76</v>
      </c>
      <c r="F161" s="6">
        <v>225</v>
      </c>
      <c r="G161" s="6">
        <v>17100</v>
      </c>
    </row>
    <row r="162" spans="1:7" hidden="1" x14ac:dyDescent="0.35">
      <c r="A162" s="6" t="s">
        <v>19</v>
      </c>
      <c r="B162" s="6" t="s">
        <v>22</v>
      </c>
      <c r="C162" s="6" t="s">
        <v>23</v>
      </c>
      <c r="D162" s="6" t="s">
        <v>14</v>
      </c>
      <c r="E162" s="6">
        <v>57</v>
      </c>
      <c r="F162" s="6">
        <v>500</v>
      </c>
      <c r="G162" s="6">
        <v>28500</v>
      </c>
    </row>
    <row r="163" spans="1:7" x14ac:dyDescent="0.35">
      <c r="A163" s="6" t="s">
        <v>11</v>
      </c>
      <c r="B163" s="6" t="s">
        <v>8</v>
      </c>
      <c r="C163" s="6" t="s">
        <v>21</v>
      </c>
      <c r="D163" s="6" t="s">
        <v>10</v>
      </c>
      <c r="E163" s="6">
        <v>14</v>
      </c>
      <c r="F163" s="6">
        <v>1198</v>
      </c>
      <c r="G163" s="6">
        <v>16772</v>
      </c>
    </row>
    <row r="164" spans="1:7" hidden="1" x14ac:dyDescent="0.35">
      <c r="A164" s="6" t="s">
        <v>11</v>
      </c>
      <c r="B164" s="6" t="s">
        <v>12</v>
      </c>
      <c r="C164" s="6" t="s">
        <v>15</v>
      </c>
      <c r="D164" s="6" t="s">
        <v>14</v>
      </c>
      <c r="E164" s="6">
        <v>11</v>
      </c>
      <c r="F164" s="6">
        <v>500</v>
      </c>
      <c r="G164" s="6">
        <v>5500</v>
      </c>
    </row>
    <row r="165" spans="1:7" hidden="1" x14ac:dyDescent="0.35">
      <c r="A165" s="6" t="s">
        <v>11</v>
      </c>
      <c r="B165" s="6" t="s">
        <v>12</v>
      </c>
      <c r="C165" s="6" t="s">
        <v>15</v>
      </c>
      <c r="D165" s="6" t="s">
        <v>14</v>
      </c>
      <c r="E165" s="6">
        <v>94</v>
      </c>
      <c r="F165" s="6">
        <v>500</v>
      </c>
      <c r="G165" s="6">
        <v>47000</v>
      </c>
    </row>
    <row r="166" spans="1:7" hidden="1" x14ac:dyDescent="0.35">
      <c r="A166" s="6" t="s">
        <v>11</v>
      </c>
      <c r="B166" s="6" t="s">
        <v>30</v>
      </c>
      <c r="C166" s="6" t="s">
        <v>21</v>
      </c>
      <c r="D166" s="6" t="s">
        <v>14</v>
      </c>
      <c r="E166" s="6">
        <v>28</v>
      </c>
      <c r="F166" s="6">
        <v>500</v>
      </c>
      <c r="G166" s="6">
        <v>14000</v>
      </c>
    </row>
    <row r="169" spans="1:7" x14ac:dyDescent="0.35">
      <c r="B169" s="12"/>
      <c r="C169" s="12"/>
    </row>
    <row r="182" spans="1:7" x14ac:dyDescent="0.35">
      <c r="A182" s="9" t="s">
        <v>0</v>
      </c>
      <c r="B182" s="9" t="s">
        <v>1</v>
      </c>
      <c r="C182" s="9" t="s">
        <v>2</v>
      </c>
      <c r="D182" s="9" t="s">
        <v>3</v>
      </c>
      <c r="E182" s="9" t="s">
        <v>4</v>
      </c>
      <c r="F182" s="9" t="s">
        <v>5</v>
      </c>
      <c r="G182" s="9" t="s">
        <v>6</v>
      </c>
    </row>
    <row r="183" spans="1:7" x14ac:dyDescent="0.35">
      <c r="A183" s="13" t="s">
        <v>11</v>
      </c>
      <c r="B183" s="13" t="s">
        <v>22</v>
      </c>
      <c r="C183" s="13" t="s">
        <v>27</v>
      </c>
      <c r="D183" s="13" t="s">
        <v>28</v>
      </c>
      <c r="E183" s="13">
        <v>96</v>
      </c>
      <c r="F183" s="13">
        <v>125</v>
      </c>
      <c r="G183" s="13">
        <v>250</v>
      </c>
    </row>
    <row r="184" spans="1:7" x14ac:dyDescent="0.35">
      <c r="A184" s="13" t="s">
        <v>19</v>
      </c>
      <c r="B184" s="13" t="s">
        <v>16</v>
      </c>
      <c r="C184" s="13" t="s">
        <v>20</v>
      </c>
      <c r="D184" s="13" t="s">
        <v>28</v>
      </c>
      <c r="E184" s="13">
        <v>96</v>
      </c>
      <c r="F184" s="13">
        <v>125</v>
      </c>
      <c r="G184" s="13">
        <v>375</v>
      </c>
    </row>
    <row r="185" spans="1:7" x14ac:dyDescent="0.35">
      <c r="A185" s="13" t="s">
        <v>7</v>
      </c>
      <c r="B185" s="13" t="s">
        <v>8</v>
      </c>
      <c r="C185" s="13" t="s">
        <v>9</v>
      </c>
      <c r="D185" s="13" t="s">
        <v>14</v>
      </c>
      <c r="E185" s="13">
        <v>95</v>
      </c>
      <c r="F185" s="13">
        <v>500</v>
      </c>
      <c r="G185" s="13">
        <v>2000</v>
      </c>
    </row>
    <row r="186" spans="1:7" x14ac:dyDescent="0.35">
      <c r="A186" s="13" t="s">
        <v>11</v>
      </c>
      <c r="B186" s="13" t="s">
        <v>12</v>
      </c>
      <c r="C186" s="13" t="s">
        <v>13</v>
      </c>
      <c r="D186" s="13" t="s">
        <v>28</v>
      </c>
      <c r="E186" s="13">
        <v>94</v>
      </c>
      <c r="F186" s="13">
        <v>125</v>
      </c>
      <c r="G186" s="13">
        <v>625</v>
      </c>
    </row>
    <row r="187" spans="1:7" x14ac:dyDescent="0.35">
      <c r="A187" s="13" t="s">
        <v>19</v>
      </c>
      <c r="B187" s="13" t="s">
        <v>16</v>
      </c>
      <c r="C187" s="13" t="s">
        <v>20</v>
      </c>
      <c r="D187" s="13" t="s">
        <v>14</v>
      </c>
      <c r="E187" s="13">
        <v>90</v>
      </c>
      <c r="F187" s="13">
        <v>500</v>
      </c>
      <c r="G187" s="13">
        <v>3500</v>
      </c>
    </row>
    <row r="188" spans="1:7" x14ac:dyDescent="0.35">
      <c r="A188" s="6" t="s">
        <v>11</v>
      </c>
      <c r="B188" s="6" t="s">
        <v>16</v>
      </c>
      <c r="C188" s="6" t="s">
        <v>17</v>
      </c>
      <c r="D188" s="6" t="s">
        <v>10</v>
      </c>
      <c r="E188" s="6">
        <v>90</v>
      </c>
      <c r="F188" s="6">
        <v>1198</v>
      </c>
      <c r="G188" s="6">
        <v>8386</v>
      </c>
    </row>
    <row r="189" spans="1:7" x14ac:dyDescent="0.35">
      <c r="A189" s="6" t="s">
        <v>11</v>
      </c>
      <c r="B189" s="6" t="s">
        <v>12</v>
      </c>
      <c r="C189" s="6" t="s">
        <v>15</v>
      </c>
      <c r="D189" s="6" t="s">
        <v>14</v>
      </c>
      <c r="E189" s="6">
        <v>87</v>
      </c>
      <c r="F189" s="6">
        <v>500</v>
      </c>
      <c r="G189" s="6">
        <v>5500</v>
      </c>
    </row>
    <row r="190" spans="1:7" x14ac:dyDescent="0.35">
      <c r="A190" s="6" t="s">
        <v>11</v>
      </c>
      <c r="B190" s="6" t="s">
        <v>8</v>
      </c>
      <c r="C190" s="6" t="s">
        <v>21</v>
      </c>
      <c r="D190" s="6" t="s">
        <v>10</v>
      </c>
      <c r="E190" s="6">
        <v>81</v>
      </c>
      <c r="F190" s="6">
        <v>1198</v>
      </c>
      <c r="G190" s="6">
        <v>16772</v>
      </c>
    </row>
    <row r="191" spans="1:7" x14ac:dyDescent="0.35">
      <c r="A191" s="6" t="s">
        <v>7</v>
      </c>
      <c r="B191" s="6" t="s">
        <v>22</v>
      </c>
      <c r="C191" s="6" t="s">
        <v>26</v>
      </c>
      <c r="D191" s="6" t="s">
        <v>18</v>
      </c>
      <c r="E191" s="6">
        <v>80</v>
      </c>
      <c r="F191" s="6">
        <v>225</v>
      </c>
      <c r="G191" s="6">
        <v>3375</v>
      </c>
    </row>
    <row r="192" spans="1:7" x14ac:dyDescent="0.35">
      <c r="A192" s="6" t="s">
        <v>7</v>
      </c>
      <c r="B192" s="6" t="s">
        <v>8</v>
      </c>
      <c r="C192" s="6" t="s">
        <v>9</v>
      </c>
      <c r="D192" s="6" t="s">
        <v>29</v>
      </c>
      <c r="E192" s="6">
        <v>76</v>
      </c>
      <c r="F192" s="6">
        <v>58.5</v>
      </c>
      <c r="G192" s="6">
        <v>936</v>
      </c>
    </row>
    <row r="193" spans="1:7" x14ac:dyDescent="0.35">
      <c r="A193" s="6" t="s">
        <v>11</v>
      </c>
      <c r="B193" s="6" t="s">
        <v>16</v>
      </c>
      <c r="C193" s="6" t="s">
        <v>17</v>
      </c>
      <c r="D193" s="6" t="s">
        <v>18</v>
      </c>
      <c r="E193" s="6">
        <v>75</v>
      </c>
      <c r="F193" s="6">
        <v>225</v>
      </c>
      <c r="G193" s="6">
        <v>6075</v>
      </c>
    </row>
    <row r="194" spans="1:7" x14ac:dyDescent="0.35">
      <c r="A194" s="6" t="s">
        <v>11</v>
      </c>
      <c r="B194" s="6" t="s">
        <v>12</v>
      </c>
      <c r="C194" s="6" t="s">
        <v>24</v>
      </c>
      <c r="D194" s="6" t="s">
        <v>14</v>
      </c>
      <c r="E194" s="6">
        <v>74</v>
      </c>
      <c r="F194" s="6">
        <v>500</v>
      </c>
      <c r="G194" s="6">
        <v>14000</v>
      </c>
    </row>
    <row r="195" spans="1:7" x14ac:dyDescent="0.35">
      <c r="A195" s="6" t="s">
        <v>11</v>
      </c>
      <c r="B195" s="6" t="s">
        <v>30</v>
      </c>
      <c r="C195" s="6" t="s">
        <v>21</v>
      </c>
      <c r="D195" s="6" t="s">
        <v>14</v>
      </c>
      <c r="E195" s="6">
        <v>67</v>
      </c>
      <c r="F195" s="6">
        <v>500</v>
      </c>
      <c r="G195" s="6">
        <v>14000</v>
      </c>
    </row>
    <row r="196" spans="1:7" x14ac:dyDescent="0.35">
      <c r="A196" s="6" t="s">
        <v>7</v>
      </c>
      <c r="B196" s="6" t="s">
        <v>8</v>
      </c>
      <c r="C196" s="6" t="s">
        <v>25</v>
      </c>
      <c r="D196" s="6" t="s">
        <v>14</v>
      </c>
      <c r="E196" s="6">
        <v>66</v>
      </c>
      <c r="F196" s="6">
        <v>500</v>
      </c>
      <c r="G196" s="6">
        <v>14500</v>
      </c>
    </row>
    <row r="197" spans="1:7" x14ac:dyDescent="0.35">
      <c r="A197" s="6" t="s">
        <v>19</v>
      </c>
      <c r="B197" s="6" t="s">
        <v>22</v>
      </c>
      <c r="C197" s="6" t="s">
        <v>23</v>
      </c>
      <c r="D197" s="6" t="s">
        <v>10</v>
      </c>
      <c r="E197" s="6">
        <v>64</v>
      </c>
      <c r="F197" s="6">
        <v>1198</v>
      </c>
      <c r="G197" s="6">
        <v>38336</v>
      </c>
    </row>
    <row r="198" spans="1:7" x14ac:dyDescent="0.35">
      <c r="A198" s="6" t="s">
        <v>7</v>
      </c>
      <c r="B198" s="6" t="s">
        <v>8</v>
      </c>
      <c r="C198" s="6" t="s">
        <v>9</v>
      </c>
      <c r="D198" s="6" t="s">
        <v>10</v>
      </c>
      <c r="E198" s="6">
        <v>62</v>
      </c>
      <c r="F198" s="6">
        <v>1198</v>
      </c>
      <c r="G198" s="6">
        <v>41930</v>
      </c>
    </row>
    <row r="199" spans="1:7" x14ac:dyDescent="0.35">
      <c r="A199" s="6" t="s">
        <v>11</v>
      </c>
      <c r="B199" s="6" t="s">
        <v>12</v>
      </c>
      <c r="C199" s="6" t="s">
        <v>15</v>
      </c>
      <c r="D199" s="6" t="s">
        <v>10</v>
      </c>
      <c r="E199" s="6">
        <v>60</v>
      </c>
      <c r="F199" s="6">
        <v>1198</v>
      </c>
      <c r="G199" s="6">
        <v>43128</v>
      </c>
    </row>
    <row r="200" spans="1:7" x14ac:dyDescent="0.35">
      <c r="A200" s="6" t="s">
        <v>11</v>
      </c>
      <c r="B200" s="6" t="s">
        <v>12</v>
      </c>
      <c r="C200" s="6" t="s">
        <v>13</v>
      </c>
      <c r="D200" s="6" t="s">
        <v>29</v>
      </c>
      <c r="E200" s="6">
        <v>60</v>
      </c>
      <c r="F200" s="6">
        <v>58.5</v>
      </c>
      <c r="G200" s="6">
        <v>2457</v>
      </c>
    </row>
    <row r="201" spans="1:7" x14ac:dyDescent="0.35">
      <c r="A201" s="6" t="s">
        <v>11</v>
      </c>
      <c r="B201" s="6" t="s">
        <v>16</v>
      </c>
      <c r="C201" s="6" t="s">
        <v>17</v>
      </c>
      <c r="D201" s="6" t="s">
        <v>14</v>
      </c>
      <c r="E201" s="6">
        <v>57</v>
      </c>
      <c r="F201" s="6">
        <v>500</v>
      </c>
      <c r="G201" s="6">
        <v>23000</v>
      </c>
    </row>
    <row r="202" spans="1:7" x14ac:dyDescent="0.35">
      <c r="A202" s="6" t="s">
        <v>11</v>
      </c>
      <c r="B202" s="6" t="s">
        <v>12</v>
      </c>
      <c r="C202" s="6" t="s">
        <v>13</v>
      </c>
      <c r="D202" s="6" t="s">
        <v>14</v>
      </c>
      <c r="E202" s="6">
        <v>56</v>
      </c>
      <c r="F202" s="6">
        <v>500</v>
      </c>
      <c r="G202" s="6">
        <v>25000</v>
      </c>
    </row>
    <row r="203" spans="1:7" x14ac:dyDescent="0.35">
      <c r="A203" s="6" t="s">
        <v>11</v>
      </c>
      <c r="B203" s="6" t="s">
        <v>12</v>
      </c>
      <c r="C203" s="6" t="s">
        <v>15</v>
      </c>
      <c r="D203" s="6" t="s">
        <v>29</v>
      </c>
      <c r="E203" s="6">
        <v>55</v>
      </c>
      <c r="F203" s="6">
        <v>58.5</v>
      </c>
      <c r="G203" s="6">
        <v>2925</v>
      </c>
    </row>
    <row r="204" spans="1:7" x14ac:dyDescent="0.35">
      <c r="A204" s="6" t="s">
        <v>11</v>
      </c>
      <c r="B204" s="6" t="s">
        <v>16</v>
      </c>
      <c r="C204" s="6" t="s">
        <v>17</v>
      </c>
      <c r="D204" s="6" t="s">
        <v>10</v>
      </c>
      <c r="E204" s="6">
        <v>53</v>
      </c>
      <c r="F204" s="6">
        <v>1198</v>
      </c>
      <c r="G204" s="6">
        <v>63494</v>
      </c>
    </row>
    <row r="205" spans="1:7" x14ac:dyDescent="0.35">
      <c r="A205" s="6" t="s">
        <v>11</v>
      </c>
      <c r="B205" s="6" t="s">
        <v>12</v>
      </c>
      <c r="C205" s="6" t="s">
        <v>24</v>
      </c>
      <c r="D205" s="6" t="s">
        <v>29</v>
      </c>
      <c r="E205" s="6">
        <v>50</v>
      </c>
      <c r="F205" s="6">
        <v>58.5</v>
      </c>
      <c r="G205" s="6">
        <v>3217.5</v>
      </c>
    </row>
    <row r="206" spans="1:7" x14ac:dyDescent="0.35">
      <c r="A206" s="6" t="s">
        <v>19</v>
      </c>
      <c r="B206" s="6" t="s">
        <v>16</v>
      </c>
      <c r="C206" s="6" t="s">
        <v>20</v>
      </c>
      <c r="D206" s="6" t="s">
        <v>10</v>
      </c>
      <c r="E206" s="6">
        <v>50</v>
      </c>
      <c r="F206" s="6">
        <v>1198</v>
      </c>
      <c r="G206" s="6">
        <v>67088</v>
      </c>
    </row>
    <row r="207" spans="1:7" x14ac:dyDescent="0.35">
      <c r="A207" s="6" t="s">
        <v>19</v>
      </c>
      <c r="B207" s="6" t="s">
        <v>22</v>
      </c>
      <c r="C207" s="6" t="s">
        <v>23</v>
      </c>
      <c r="D207" s="6" t="s">
        <v>14</v>
      </c>
      <c r="E207" s="6">
        <v>46</v>
      </c>
      <c r="F207" s="6">
        <v>500</v>
      </c>
      <c r="G207" s="6">
        <v>28500</v>
      </c>
    </row>
    <row r="208" spans="1:7" x14ac:dyDescent="0.35">
      <c r="A208" s="6" t="s">
        <v>7</v>
      </c>
      <c r="B208" s="6" t="s">
        <v>8</v>
      </c>
      <c r="C208" s="6" t="s">
        <v>9</v>
      </c>
      <c r="D208" s="6" t="s">
        <v>14</v>
      </c>
      <c r="E208" s="6">
        <v>42</v>
      </c>
      <c r="F208" s="6">
        <v>500</v>
      </c>
      <c r="G208" s="6">
        <v>30000</v>
      </c>
    </row>
    <row r="209" spans="1:7" x14ac:dyDescent="0.35">
      <c r="A209" s="6" t="s">
        <v>7</v>
      </c>
      <c r="B209" s="6" t="s">
        <v>8</v>
      </c>
      <c r="C209" s="6" t="s">
        <v>9</v>
      </c>
      <c r="D209" s="6" t="s">
        <v>14</v>
      </c>
      <c r="E209" s="6">
        <v>36</v>
      </c>
      <c r="F209" s="6">
        <v>500</v>
      </c>
      <c r="G209" s="6">
        <v>30000</v>
      </c>
    </row>
    <row r="210" spans="1:7" x14ac:dyDescent="0.35">
      <c r="A210" s="6" t="s">
        <v>7</v>
      </c>
      <c r="B210" s="6" t="s">
        <v>8</v>
      </c>
      <c r="C210" s="6" t="s">
        <v>9</v>
      </c>
      <c r="D210" s="6" t="s">
        <v>29</v>
      </c>
      <c r="E210" s="6">
        <v>35</v>
      </c>
      <c r="F210" s="6">
        <v>58.5</v>
      </c>
      <c r="G210" s="6">
        <v>3627</v>
      </c>
    </row>
    <row r="211" spans="1:7" x14ac:dyDescent="0.35">
      <c r="A211" s="6" t="s">
        <v>7</v>
      </c>
      <c r="B211" s="6" t="s">
        <v>8</v>
      </c>
      <c r="C211" s="6" t="s">
        <v>9</v>
      </c>
      <c r="D211" s="6" t="s">
        <v>18</v>
      </c>
      <c r="E211" s="6">
        <v>32</v>
      </c>
      <c r="F211" s="6">
        <v>225</v>
      </c>
      <c r="G211" s="6">
        <v>14400</v>
      </c>
    </row>
    <row r="212" spans="1:7" x14ac:dyDescent="0.35">
      <c r="A212" s="6" t="s">
        <v>11</v>
      </c>
      <c r="B212" s="6" t="s">
        <v>8</v>
      </c>
      <c r="C212" s="6" t="s">
        <v>21</v>
      </c>
      <c r="D212" s="6" t="s">
        <v>10</v>
      </c>
      <c r="E212" s="6">
        <v>29</v>
      </c>
      <c r="F212" s="6">
        <v>1198</v>
      </c>
      <c r="G212" s="6">
        <v>79068</v>
      </c>
    </row>
    <row r="213" spans="1:7" x14ac:dyDescent="0.35">
      <c r="A213" s="6" t="s">
        <v>11</v>
      </c>
      <c r="B213" s="6" t="s">
        <v>22</v>
      </c>
      <c r="C213" s="6" t="s">
        <v>27</v>
      </c>
      <c r="D213" s="6" t="s">
        <v>10</v>
      </c>
      <c r="E213" s="6">
        <v>28</v>
      </c>
      <c r="F213" s="6">
        <v>1198</v>
      </c>
      <c r="G213" s="6">
        <v>80266</v>
      </c>
    </row>
    <row r="214" spans="1:7" x14ac:dyDescent="0.35">
      <c r="A214" s="6" t="s">
        <v>7</v>
      </c>
      <c r="B214" s="6" t="s">
        <v>22</v>
      </c>
      <c r="C214" s="6" t="s">
        <v>26</v>
      </c>
      <c r="D214" s="6" t="s">
        <v>29</v>
      </c>
      <c r="E214" s="6">
        <v>28</v>
      </c>
      <c r="F214" s="6">
        <v>58.5</v>
      </c>
      <c r="G214" s="6">
        <v>4329</v>
      </c>
    </row>
    <row r="215" spans="1:7" x14ac:dyDescent="0.35">
      <c r="A215" s="6" t="s">
        <v>11</v>
      </c>
      <c r="B215" s="6" t="s">
        <v>8</v>
      </c>
      <c r="C215" s="6" t="s">
        <v>21</v>
      </c>
      <c r="D215" s="6" t="s">
        <v>10</v>
      </c>
      <c r="E215" s="6">
        <v>27</v>
      </c>
      <c r="F215" s="6">
        <v>1198</v>
      </c>
      <c r="G215" s="6">
        <v>89850</v>
      </c>
    </row>
    <row r="216" spans="1:7" x14ac:dyDescent="0.35">
      <c r="A216" s="6" t="s">
        <v>19</v>
      </c>
      <c r="B216" s="6" t="s">
        <v>16</v>
      </c>
      <c r="C216" s="6" t="s">
        <v>20</v>
      </c>
      <c r="D216" s="6" t="s">
        <v>18</v>
      </c>
      <c r="E216" s="6">
        <v>16</v>
      </c>
      <c r="F216" s="6">
        <v>225</v>
      </c>
      <c r="G216" s="6">
        <v>17100</v>
      </c>
    </row>
    <row r="217" spans="1:7" x14ac:dyDescent="0.35">
      <c r="A217" s="6" t="s">
        <v>11</v>
      </c>
      <c r="B217" s="6" t="s">
        <v>16</v>
      </c>
      <c r="C217" s="6" t="s">
        <v>17</v>
      </c>
      <c r="D217" s="6" t="s">
        <v>14</v>
      </c>
      <c r="E217" s="6">
        <v>15</v>
      </c>
      <c r="F217" s="6">
        <v>500</v>
      </c>
      <c r="G217" s="6">
        <v>40000</v>
      </c>
    </row>
    <row r="218" spans="1:7" x14ac:dyDescent="0.35">
      <c r="A218" s="6" t="s">
        <v>7</v>
      </c>
      <c r="B218" s="6" t="s">
        <v>22</v>
      </c>
      <c r="C218" s="6" t="s">
        <v>26</v>
      </c>
      <c r="D218" s="6" t="s">
        <v>14</v>
      </c>
      <c r="E218" s="6">
        <v>14</v>
      </c>
      <c r="F218" s="6">
        <v>500</v>
      </c>
      <c r="G218" s="6">
        <v>40500</v>
      </c>
    </row>
    <row r="219" spans="1:7" x14ac:dyDescent="0.35">
      <c r="A219" s="6" t="s">
        <v>11</v>
      </c>
      <c r="B219" s="6" t="s">
        <v>22</v>
      </c>
      <c r="C219" s="6" t="s">
        <v>27</v>
      </c>
      <c r="D219" s="6" t="s">
        <v>14</v>
      </c>
      <c r="E219" s="6">
        <v>11</v>
      </c>
      <c r="F219" s="6">
        <v>500</v>
      </c>
      <c r="G219" s="6">
        <v>43500</v>
      </c>
    </row>
    <row r="220" spans="1:7" x14ac:dyDescent="0.35">
      <c r="A220" s="6" t="s">
        <v>11</v>
      </c>
      <c r="B220" s="6" t="s">
        <v>12</v>
      </c>
      <c r="C220" s="6" t="s">
        <v>15</v>
      </c>
      <c r="D220" s="6" t="s">
        <v>10</v>
      </c>
      <c r="E220" s="6">
        <v>7</v>
      </c>
      <c r="F220" s="6">
        <v>1198</v>
      </c>
      <c r="G220" s="6">
        <v>107820</v>
      </c>
    </row>
    <row r="221" spans="1:7" x14ac:dyDescent="0.35">
      <c r="A221" s="6" t="s">
        <v>11</v>
      </c>
      <c r="B221" s="6" t="s">
        <v>12</v>
      </c>
      <c r="C221" s="6" t="s">
        <v>24</v>
      </c>
      <c r="D221" s="6" t="s">
        <v>10</v>
      </c>
      <c r="E221" s="6">
        <v>7</v>
      </c>
      <c r="F221" s="6">
        <v>1198</v>
      </c>
      <c r="G221" s="6">
        <v>107820</v>
      </c>
    </row>
    <row r="222" spans="1:7" x14ac:dyDescent="0.35">
      <c r="A222" s="6" t="s">
        <v>11</v>
      </c>
      <c r="B222" s="6" t="s">
        <v>12</v>
      </c>
      <c r="C222" s="6" t="s">
        <v>15</v>
      </c>
      <c r="D222" s="6" t="s">
        <v>14</v>
      </c>
      <c r="E222" s="6">
        <v>5</v>
      </c>
      <c r="F222" s="6">
        <v>500</v>
      </c>
      <c r="G222" s="6">
        <v>47000</v>
      </c>
    </row>
    <row r="223" spans="1:7" x14ac:dyDescent="0.35">
      <c r="A223" s="6" t="s">
        <v>7</v>
      </c>
      <c r="B223" s="6" t="s">
        <v>8</v>
      </c>
      <c r="C223" s="6" t="s">
        <v>9</v>
      </c>
      <c r="D223" s="6" t="s">
        <v>10</v>
      </c>
      <c r="E223" s="6">
        <v>4</v>
      </c>
      <c r="F223" s="6">
        <v>1198</v>
      </c>
      <c r="G223" s="6">
        <v>113810</v>
      </c>
    </row>
    <row r="224" spans="1:7" x14ac:dyDescent="0.35">
      <c r="A224" s="6" t="s">
        <v>11</v>
      </c>
      <c r="B224" s="6" t="s">
        <v>12</v>
      </c>
      <c r="C224" s="6" t="s">
        <v>13</v>
      </c>
      <c r="D224" s="6" t="s">
        <v>29</v>
      </c>
      <c r="E224" s="6">
        <v>3</v>
      </c>
      <c r="F224" s="6">
        <v>58.5</v>
      </c>
      <c r="G224" s="6">
        <v>5616</v>
      </c>
    </row>
    <row r="225" spans="1:7" x14ac:dyDescent="0.35">
      <c r="A225" s="6" t="s">
        <v>7</v>
      </c>
      <c r="B225" s="6" t="s">
        <v>8</v>
      </c>
      <c r="C225" s="6" t="s">
        <v>25</v>
      </c>
      <c r="D225" s="6" t="s">
        <v>18</v>
      </c>
      <c r="E225" s="6">
        <v>2</v>
      </c>
      <c r="F225" s="6">
        <v>225</v>
      </c>
      <c r="G225" s="6">
        <v>21600</v>
      </c>
    </row>
    <row r="241" spans="1:7" x14ac:dyDescent="0.35">
      <c r="A241" s="9" t="s">
        <v>0</v>
      </c>
      <c r="B241" s="9" t="s">
        <v>1</v>
      </c>
      <c r="C241" s="9" t="s">
        <v>2</v>
      </c>
      <c r="D241" s="9" t="s">
        <v>3</v>
      </c>
      <c r="E241" s="9" t="s">
        <v>4</v>
      </c>
      <c r="F241" s="9" t="s">
        <v>5</v>
      </c>
      <c r="G241" s="9" t="s">
        <v>6</v>
      </c>
    </row>
    <row r="242" spans="1:7" x14ac:dyDescent="0.35">
      <c r="A242" s="6" t="s">
        <v>11</v>
      </c>
      <c r="B242" s="6" t="s">
        <v>12</v>
      </c>
      <c r="C242" s="6" t="s">
        <v>13</v>
      </c>
      <c r="D242" s="6" t="s">
        <v>14</v>
      </c>
      <c r="E242" s="6">
        <v>50</v>
      </c>
      <c r="F242" s="6">
        <v>500</v>
      </c>
      <c r="G242" s="6">
        <v>25000</v>
      </c>
    </row>
    <row r="243" spans="1:7" x14ac:dyDescent="0.35">
      <c r="A243" s="6" t="s">
        <v>11</v>
      </c>
      <c r="B243" s="6" t="s">
        <v>12</v>
      </c>
      <c r="C243" s="6" t="s">
        <v>15</v>
      </c>
      <c r="D243" s="6" t="s">
        <v>10</v>
      </c>
      <c r="E243" s="6">
        <v>36</v>
      </c>
      <c r="F243" s="6">
        <v>1198</v>
      </c>
      <c r="G243" s="6">
        <v>43128</v>
      </c>
    </row>
    <row r="244" spans="1:7" x14ac:dyDescent="0.35">
      <c r="A244" s="6" t="s">
        <v>11</v>
      </c>
      <c r="B244" s="6" t="s">
        <v>16</v>
      </c>
      <c r="C244" s="6" t="s">
        <v>17</v>
      </c>
      <c r="D244" s="6" t="s">
        <v>18</v>
      </c>
      <c r="E244" s="6">
        <v>27</v>
      </c>
      <c r="F244" s="6">
        <v>225</v>
      </c>
      <c r="G244" s="6">
        <v>6075</v>
      </c>
    </row>
    <row r="245" spans="1:7" x14ac:dyDescent="0.35">
      <c r="A245" s="6" t="s">
        <v>11</v>
      </c>
      <c r="B245" s="6" t="s">
        <v>16</v>
      </c>
      <c r="C245" s="6" t="s">
        <v>20</v>
      </c>
      <c r="D245" s="6" t="s">
        <v>10</v>
      </c>
      <c r="E245" s="6">
        <v>56</v>
      </c>
      <c r="F245" s="6">
        <v>1198</v>
      </c>
      <c r="G245" s="6">
        <v>67088</v>
      </c>
    </row>
    <row r="246" spans="1:7" x14ac:dyDescent="0.35">
      <c r="A246" s="6" t="s">
        <v>11</v>
      </c>
      <c r="B246" s="6" t="s">
        <v>8</v>
      </c>
      <c r="C246" s="6" t="s">
        <v>9</v>
      </c>
      <c r="D246" s="6" t="s">
        <v>14</v>
      </c>
      <c r="E246" s="6">
        <v>60</v>
      </c>
      <c r="F246" s="6">
        <v>500</v>
      </c>
      <c r="G246" s="6">
        <v>30000</v>
      </c>
    </row>
    <row r="247" spans="1:7" x14ac:dyDescent="0.35">
      <c r="A247" s="6" t="s">
        <v>11</v>
      </c>
      <c r="B247" s="6" t="s">
        <v>8</v>
      </c>
      <c r="C247" s="6" t="s">
        <v>21</v>
      </c>
      <c r="D247" s="6" t="s">
        <v>10</v>
      </c>
      <c r="E247" s="6">
        <v>75</v>
      </c>
      <c r="F247" s="6">
        <v>1198</v>
      </c>
      <c r="G247" s="6">
        <v>89850</v>
      </c>
    </row>
    <row r="248" spans="1:7" x14ac:dyDescent="0.35">
      <c r="A248" s="6" t="s">
        <v>11</v>
      </c>
      <c r="B248" s="6" t="s">
        <v>12</v>
      </c>
      <c r="C248" s="6" t="s">
        <v>15</v>
      </c>
      <c r="D248" s="6" t="s">
        <v>10</v>
      </c>
      <c r="E248" s="6">
        <v>90</v>
      </c>
      <c r="F248" s="6">
        <v>1198</v>
      </c>
      <c r="G248" s="6">
        <v>107820</v>
      </c>
    </row>
    <row r="249" spans="1:7" x14ac:dyDescent="0.35">
      <c r="A249" s="6" t="s">
        <v>11</v>
      </c>
      <c r="B249" s="6" t="s">
        <v>22</v>
      </c>
      <c r="C249" s="6" t="s">
        <v>23</v>
      </c>
      <c r="D249" s="6" t="s">
        <v>10</v>
      </c>
      <c r="E249" s="6">
        <v>32</v>
      </c>
      <c r="F249" s="6">
        <v>1198</v>
      </c>
      <c r="G249" s="6">
        <v>38336</v>
      </c>
    </row>
    <row r="250" spans="1:7" x14ac:dyDescent="0.35">
      <c r="A250" s="6" t="s">
        <v>11</v>
      </c>
      <c r="B250" s="6" t="s">
        <v>8</v>
      </c>
      <c r="C250" s="6" t="s">
        <v>9</v>
      </c>
      <c r="D250" s="6" t="s">
        <v>14</v>
      </c>
      <c r="E250" s="6">
        <v>60</v>
      </c>
      <c r="F250" s="6">
        <v>500</v>
      </c>
      <c r="G250" s="6">
        <v>30000</v>
      </c>
    </row>
    <row r="251" spans="1:7" x14ac:dyDescent="0.35">
      <c r="A251" s="6" t="s">
        <v>11</v>
      </c>
      <c r="B251" s="6" t="s">
        <v>12</v>
      </c>
      <c r="C251" s="6" t="s">
        <v>24</v>
      </c>
      <c r="D251" s="6" t="s">
        <v>10</v>
      </c>
      <c r="E251" s="6">
        <v>90</v>
      </c>
      <c r="F251" s="6">
        <v>1198</v>
      </c>
      <c r="G251" s="6">
        <v>107820</v>
      </c>
    </row>
    <row r="252" spans="1:7" x14ac:dyDescent="0.35">
      <c r="A252" s="6" t="s">
        <v>11</v>
      </c>
      <c r="B252" s="6" t="s">
        <v>8</v>
      </c>
      <c r="C252" s="6" t="s">
        <v>25</v>
      </c>
      <c r="D252" s="6" t="s">
        <v>14</v>
      </c>
      <c r="E252" s="6">
        <v>29</v>
      </c>
      <c r="F252" s="6">
        <v>500</v>
      </c>
      <c r="G252" s="6">
        <v>14500</v>
      </c>
    </row>
    <row r="253" spans="1:7" x14ac:dyDescent="0.35">
      <c r="A253" s="6" t="s">
        <v>11</v>
      </c>
      <c r="B253" s="6" t="s">
        <v>22</v>
      </c>
      <c r="C253" s="6" t="s">
        <v>26</v>
      </c>
      <c r="D253" s="6" t="s">
        <v>14</v>
      </c>
      <c r="E253" s="6">
        <v>81</v>
      </c>
      <c r="F253" s="6">
        <v>500</v>
      </c>
      <c r="G253" s="6">
        <v>40500</v>
      </c>
    </row>
    <row r="254" spans="1:7" x14ac:dyDescent="0.35">
      <c r="A254" s="6" t="s">
        <v>11</v>
      </c>
      <c r="B254" s="6" t="s">
        <v>8</v>
      </c>
      <c r="C254" s="6" t="s">
        <v>9</v>
      </c>
      <c r="D254" s="6" t="s">
        <v>10</v>
      </c>
      <c r="E254" s="6">
        <v>35</v>
      </c>
      <c r="F254" s="6">
        <v>1198</v>
      </c>
      <c r="G254" s="6">
        <v>41930</v>
      </c>
    </row>
    <row r="255" spans="1:7" x14ac:dyDescent="0.35">
      <c r="A255" s="6" t="s">
        <v>11</v>
      </c>
      <c r="B255" s="6" t="s">
        <v>22</v>
      </c>
      <c r="C255" s="6" t="s">
        <v>27</v>
      </c>
      <c r="D255" s="6" t="s">
        <v>28</v>
      </c>
      <c r="E255" s="6">
        <v>2</v>
      </c>
      <c r="F255" s="6">
        <v>125</v>
      </c>
      <c r="G255" s="6">
        <v>250</v>
      </c>
    </row>
    <row r="256" spans="1:7" x14ac:dyDescent="0.35">
      <c r="A256" s="6" t="s">
        <v>11</v>
      </c>
      <c r="B256" s="6" t="s">
        <v>8</v>
      </c>
      <c r="C256" s="6" t="s">
        <v>9</v>
      </c>
      <c r="D256" s="6" t="s">
        <v>29</v>
      </c>
      <c r="E256" s="6">
        <v>16</v>
      </c>
      <c r="F256" s="6">
        <v>58.5</v>
      </c>
      <c r="G256" s="6">
        <v>936</v>
      </c>
    </row>
    <row r="257" spans="1:7" x14ac:dyDescent="0.35">
      <c r="A257" s="6" t="s">
        <v>11</v>
      </c>
      <c r="B257" s="6" t="s">
        <v>12</v>
      </c>
      <c r="C257" s="6" t="s">
        <v>24</v>
      </c>
      <c r="D257" s="6" t="s">
        <v>14</v>
      </c>
      <c r="E257" s="6">
        <v>28</v>
      </c>
      <c r="F257" s="6">
        <v>500</v>
      </c>
      <c r="G257" s="6">
        <v>14000</v>
      </c>
    </row>
    <row r="258" spans="1:7" x14ac:dyDescent="0.35">
      <c r="A258" s="6" t="s">
        <v>11</v>
      </c>
      <c r="B258" s="6" t="s">
        <v>8</v>
      </c>
      <c r="C258" s="6" t="s">
        <v>9</v>
      </c>
      <c r="D258" s="6" t="s">
        <v>18</v>
      </c>
      <c r="E258" s="6">
        <v>64</v>
      </c>
      <c r="F258" s="6">
        <v>225</v>
      </c>
      <c r="G258" s="6">
        <v>14400</v>
      </c>
    </row>
    <row r="259" spans="1:7" x14ac:dyDescent="0.35">
      <c r="A259" s="6" t="s">
        <v>11</v>
      </c>
      <c r="B259" s="6" t="s">
        <v>22</v>
      </c>
      <c r="C259" s="6" t="s">
        <v>26</v>
      </c>
      <c r="D259" s="6" t="s">
        <v>18</v>
      </c>
      <c r="E259" s="6">
        <v>15</v>
      </c>
      <c r="F259" s="6">
        <v>225</v>
      </c>
      <c r="G259" s="6">
        <v>3375</v>
      </c>
    </row>
    <row r="260" spans="1:7" x14ac:dyDescent="0.35">
      <c r="A260" s="6" t="s">
        <v>11</v>
      </c>
      <c r="B260" s="6" t="s">
        <v>12</v>
      </c>
      <c r="C260" s="6" t="s">
        <v>13</v>
      </c>
      <c r="D260" s="6" t="s">
        <v>29</v>
      </c>
      <c r="E260" s="6">
        <v>96</v>
      </c>
      <c r="F260" s="6">
        <v>58.5</v>
      </c>
      <c r="G260" s="6">
        <v>5616</v>
      </c>
    </row>
    <row r="261" spans="1:7" x14ac:dyDescent="0.35">
      <c r="A261" s="6" t="s">
        <v>11</v>
      </c>
      <c r="B261" s="6" t="s">
        <v>22</v>
      </c>
      <c r="C261" s="6" t="s">
        <v>27</v>
      </c>
      <c r="D261" s="6" t="s">
        <v>10</v>
      </c>
      <c r="E261" s="6">
        <v>67</v>
      </c>
      <c r="F261" s="6">
        <v>1198</v>
      </c>
      <c r="G261" s="6">
        <v>80266</v>
      </c>
    </row>
    <row r="262" spans="1:7" x14ac:dyDescent="0.35">
      <c r="A262" s="6" t="s">
        <v>11</v>
      </c>
      <c r="B262" s="6" t="s">
        <v>22</v>
      </c>
      <c r="C262" s="6" t="s">
        <v>26</v>
      </c>
      <c r="D262" s="6" t="s">
        <v>29</v>
      </c>
      <c r="E262" s="6">
        <v>74</v>
      </c>
      <c r="F262" s="6">
        <v>58.5</v>
      </c>
      <c r="G262" s="6">
        <v>4329</v>
      </c>
    </row>
    <row r="263" spans="1:7" x14ac:dyDescent="0.35">
      <c r="A263" s="6" t="s">
        <v>11</v>
      </c>
      <c r="B263" s="6" t="s">
        <v>16</v>
      </c>
      <c r="C263" s="6" t="s">
        <v>17</v>
      </c>
      <c r="D263" s="6" t="s">
        <v>14</v>
      </c>
      <c r="E263" s="6">
        <v>46</v>
      </c>
      <c r="F263" s="6">
        <v>500</v>
      </c>
      <c r="G263" s="6">
        <v>23000</v>
      </c>
    </row>
    <row r="264" spans="1:7" x14ac:dyDescent="0.35">
      <c r="A264" s="6" t="s">
        <v>11</v>
      </c>
      <c r="B264" s="6" t="s">
        <v>22</v>
      </c>
      <c r="C264" s="6" t="s">
        <v>27</v>
      </c>
      <c r="D264" s="6" t="s">
        <v>14</v>
      </c>
      <c r="E264" s="6">
        <v>87</v>
      </c>
      <c r="F264" s="6">
        <v>500</v>
      </c>
      <c r="G264" s="6">
        <v>43500</v>
      </c>
    </row>
    <row r="265" spans="1:7" x14ac:dyDescent="0.35">
      <c r="A265" s="6" t="s">
        <v>11</v>
      </c>
      <c r="B265" s="6" t="s">
        <v>8</v>
      </c>
      <c r="C265" s="6" t="s">
        <v>9</v>
      </c>
      <c r="D265" s="6" t="s">
        <v>14</v>
      </c>
      <c r="E265" s="6">
        <v>4</v>
      </c>
      <c r="F265" s="6">
        <v>500</v>
      </c>
      <c r="G265" s="6">
        <v>2000</v>
      </c>
    </row>
    <row r="266" spans="1:7" x14ac:dyDescent="0.35">
      <c r="A266" s="6" t="s">
        <v>7</v>
      </c>
      <c r="B266" s="6" t="s">
        <v>8</v>
      </c>
      <c r="C266" s="6" t="s">
        <v>9</v>
      </c>
      <c r="D266" s="6" t="s">
        <v>10</v>
      </c>
      <c r="E266" s="6">
        <v>95</v>
      </c>
      <c r="F266" s="6">
        <v>1198</v>
      </c>
      <c r="G266" s="6">
        <v>113810</v>
      </c>
    </row>
    <row r="267" spans="1:7" x14ac:dyDescent="0.35">
      <c r="A267" s="6" t="s">
        <v>7</v>
      </c>
      <c r="B267" s="6" t="s">
        <v>16</v>
      </c>
      <c r="C267" s="6" t="s">
        <v>20</v>
      </c>
      <c r="D267" s="6" t="s">
        <v>14</v>
      </c>
      <c r="E267" s="6">
        <v>7</v>
      </c>
      <c r="F267" s="6">
        <v>500</v>
      </c>
      <c r="G267" s="6">
        <v>3500</v>
      </c>
    </row>
    <row r="268" spans="1:7" x14ac:dyDescent="0.35">
      <c r="A268" s="6" t="s">
        <v>7</v>
      </c>
      <c r="B268" s="6" t="s">
        <v>12</v>
      </c>
      <c r="C268" s="6" t="s">
        <v>15</v>
      </c>
      <c r="D268" s="6" t="s">
        <v>29</v>
      </c>
      <c r="E268" s="6">
        <v>50</v>
      </c>
      <c r="F268" s="6">
        <v>58.5</v>
      </c>
      <c r="G268" s="6">
        <v>2925</v>
      </c>
    </row>
    <row r="269" spans="1:7" x14ac:dyDescent="0.35">
      <c r="A269" s="6" t="s">
        <v>7</v>
      </c>
      <c r="B269" s="6" t="s">
        <v>8</v>
      </c>
      <c r="C269" s="6" t="s">
        <v>21</v>
      </c>
      <c r="D269" s="6" t="s">
        <v>10</v>
      </c>
      <c r="E269" s="6">
        <v>66</v>
      </c>
      <c r="F269" s="6">
        <v>1198</v>
      </c>
      <c r="G269" s="6">
        <v>79068</v>
      </c>
    </row>
    <row r="270" spans="1:7" x14ac:dyDescent="0.35">
      <c r="A270" s="6" t="s">
        <v>7</v>
      </c>
      <c r="B270" s="6" t="s">
        <v>8</v>
      </c>
      <c r="C270" s="6" t="s">
        <v>25</v>
      </c>
      <c r="D270" s="6" t="s">
        <v>18</v>
      </c>
      <c r="E270" s="6">
        <v>96</v>
      </c>
      <c r="F270" s="6">
        <v>225</v>
      </c>
      <c r="G270" s="6">
        <v>21600</v>
      </c>
    </row>
    <row r="271" spans="1:7" x14ac:dyDescent="0.35">
      <c r="A271" s="6" t="s">
        <v>7</v>
      </c>
      <c r="B271" s="6" t="s">
        <v>16</v>
      </c>
      <c r="C271" s="6" t="s">
        <v>17</v>
      </c>
      <c r="D271" s="6" t="s">
        <v>10</v>
      </c>
      <c r="E271" s="6">
        <v>53</v>
      </c>
      <c r="F271" s="6">
        <v>1198</v>
      </c>
      <c r="G271" s="6">
        <v>63494</v>
      </c>
    </row>
    <row r="272" spans="1:7" x14ac:dyDescent="0.35">
      <c r="A272" s="6" t="s">
        <v>7</v>
      </c>
      <c r="B272" s="6" t="s">
        <v>16</v>
      </c>
      <c r="C272" s="6" t="s">
        <v>17</v>
      </c>
      <c r="D272" s="6" t="s">
        <v>14</v>
      </c>
      <c r="E272" s="6">
        <v>80</v>
      </c>
      <c r="F272" s="6">
        <v>500</v>
      </c>
      <c r="G272" s="6">
        <v>40000</v>
      </c>
    </row>
    <row r="273" spans="1:7" x14ac:dyDescent="0.35">
      <c r="A273" s="6" t="s">
        <v>7</v>
      </c>
      <c r="B273" s="6" t="s">
        <v>12</v>
      </c>
      <c r="C273" s="6" t="s">
        <v>13</v>
      </c>
      <c r="D273" s="6" t="s">
        <v>28</v>
      </c>
      <c r="E273" s="6">
        <v>5</v>
      </c>
      <c r="F273" s="6">
        <v>125</v>
      </c>
      <c r="G273" s="6">
        <v>625</v>
      </c>
    </row>
    <row r="274" spans="1:7" x14ac:dyDescent="0.35">
      <c r="A274" s="6" t="s">
        <v>7</v>
      </c>
      <c r="B274" s="6" t="s">
        <v>8</v>
      </c>
      <c r="C274" s="6" t="s">
        <v>9</v>
      </c>
      <c r="D274" s="6" t="s">
        <v>29</v>
      </c>
      <c r="E274" s="6">
        <v>62</v>
      </c>
      <c r="F274" s="6">
        <v>58.5</v>
      </c>
      <c r="G274" s="6">
        <v>3627</v>
      </c>
    </row>
    <row r="275" spans="1:7" x14ac:dyDescent="0.35">
      <c r="A275" s="6" t="s">
        <v>7</v>
      </c>
      <c r="B275" s="6" t="s">
        <v>12</v>
      </c>
      <c r="C275" s="6" t="s">
        <v>24</v>
      </c>
      <c r="D275" s="6" t="s">
        <v>29</v>
      </c>
      <c r="E275" s="6">
        <v>55</v>
      </c>
      <c r="F275" s="6">
        <v>58.5</v>
      </c>
      <c r="G275" s="6">
        <v>3217.5</v>
      </c>
    </row>
    <row r="276" spans="1:7" x14ac:dyDescent="0.35">
      <c r="A276" s="6" t="s">
        <v>7</v>
      </c>
      <c r="B276" s="6" t="s">
        <v>12</v>
      </c>
      <c r="C276" s="6" t="s">
        <v>13</v>
      </c>
      <c r="D276" s="6" t="s">
        <v>29</v>
      </c>
      <c r="E276" s="6">
        <v>42</v>
      </c>
      <c r="F276" s="6">
        <v>58.5</v>
      </c>
      <c r="G276" s="6">
        <v>2457</v>
      </c>
    </row>
    <row r="277" spans="1:7" x14ac:dyDescent="0.35">
      <c r="A277" s="6" t="s">
        <v>7</v>
      </c>
      <c r="B277" s="6" t="s">
        <v>16</v>
      </c>
      <c r="C277" s="6" t="s">
        <v>20</v>
      </c>
      <c r="D277" s="6" t="s">
        <v>28</v>
      </c>
      <c r="E277" s="6">
        <v>3</v>
      </c>
      <c r="F277" s="6">
        <v>125</v>
      </c>
      <c r="G277" s="6">
        <v>375</v>
      </c>
    </row>
    <row r="278" spans="1:7" x14ac:dyDescent="0.35">
      <c r="A278" s="6" t="s">
        <v>7</v>
      </c>
      <c r="B278" s="6" t="s">
        <v>16</v>
      </c>
      <c r="C278" s="6" t="s">
        <v>17</v>
      </c>
      <c r="D278" s="6" t="s">
        <v>10</v>
      </c>
      <c r="E278" s="6">
        <v>7</v>
      </c>
      <c r="F278" s="6">
        <v>1198</v>
      </c>
      <c r="G278" s="6">
        <v>8386</v>
      </c>
    </row>
    <row r="279" spans="1:7" x14ac:dyDescent="0.35">
      <c r="A279" s="6" t="s">
        <v>19</v>
      </c>
      <c r="B279" s="6" t="s">
        <v>16</v>
      </c>
      <c r="C279" s="6" t="s">
        <v>20</v>
      </c>
      <c r="D279" s="6" t="s">
        <v>18</v>
      </c>
      <c r="E279" s="6">
        <v>76</v>
      </c>
      <c r="F279" s="6">
        <v>225</v>
      </c>
      <c r="G279" s="6">
        <v>17100</v>
      </c>
    </row>
    <row r="280" spans="1:7" x14ac:dyDescent="0.35">
      <c r="A280" s="6" t="s">
        <v>19</v>
      </c>
      <c r="B280" s="6" t="s">
        <v>22</v>
      </c>
      <c r="C280" s="6" t="s">
        <v>23</v>
      </c>
      <c r="D280" s="6" t="s">
        <v>14</v>
      </c>
      <c r="E280" s="6">
        <v>57</v>
      </c>
      <c r="F280" s="6">
        <v>500</v>
      </c>
      <c r="G280" s="6">
        <v>28500</v>
      </c>
    </row>
    <row r="281" spans="1:7" x14ac:dyDescent="0.35">
      <c r="A281" s="6" t="s">
        <v>19</v>
      </c>
      <c r="B281" s="6" t="s">
        <v>8</v>
      </c>
      <c r="C281" s="6" t="s">
        <v>21</v>
      </c>
      <c r="D281" s="6" t="s">
        <v>10</v>
      </c>
      <c r="E281" s="6">
        <v>14</v>
      </c>
      <c r="F281" s="6">
        <v>1198</v>
      </c>
      <c r="G281" s="6">
        <v>16772</v>
      </c>
    </row>
    <row r="282" spans="1:7" x14ac:dyDescent="0.35">
      <c r="A282" s="6" t="s">
        <v>19</v>
      </c>
      <c r="B282" s="6" t="s">
        <v>12</v>
      </c>
      <c r="C282" s="6" t="s">
        <v>15</v>
      </c>
      <c r="D282" s="6" t="s">
        <v>14</v>
      </c>
      <c r="E282" s="6">
        <v>11</v>
      </c>
      <c r="F282" s="6">
        <v>500</v>
      </c>
      <c r="G282" s="6">
        <v>5500</v>
      </c>
    </row>
    <row r="283" spans="1:7" x14ac:dyDescent="0.35">
      <c r="A283" s="6" t="s">
        <v>19</v>
      </c>
      <c r="B283" s="6" t="s">
        <v>12</v>
      </c>
      <c r="C283" s="6" t="s">
        <v>15</v>
      </c>
      <c r="D283" s="6" t="s">
        <v>14</v>
      </c>
      <c r="E283" s="6">
        <v>94</v>
      </c>
      <c r="F283" s="6">
        <v>500</v>
      </c>
      <c r="G283" s="6">
        <v>47000</v>
      </c>
    </row>
    <row r="284" spans="1:7" x14ac:dyDescent="0.35">
      <c r="A284" s="6" t="s">
        <v>19</v>
      </c>
      <c r="B284" s="6" t="s">
        <v>30</v>
      </c>
      <c r="C284" s="6" t="s">
        <v>21</v>
      </c>
      <c r="D284" s="6" t="s">
        <v>14</v>
      </c>
      <c r="E284" s="6">
        <v>28</v>
      </c>
      <c r="F284" s="6">
        <v>500</v>
      </c>
      <c r="G284" s="6">
        <v>14000</v>
      </c>
    </row>
    <row r="286" spans="1:7" x14ac:dyDescent="0.35">
      <c r="D286" s="14"/>
    </row>
    <row r="300" spans="1:7" x14ac:dyDescent="0.35">
      <c r="A300" s="9" t="s">
        <v>0</v>
      </c>
      <c r="B300" s="9" t="s">
        <v>1</v>
      </c>
      <c r="C300" s="9" t="s">
        <v>2</v>
      </c>
      <c r="D300" s="9" t="s">
        <v>3</v>
      </c>
      <c r="E300" s="9" t="s">
        <v>4</v>
      </c>
      <c r="F300" s="9" t="s">
        <v>5</v>
      </c>
      <c r="G300" s="9" t="s">
        <v>6</v>
      </c>
    </row>
    <row r="301" spans="1:7" x14ac:dyDescent="0.35">
      <c r="A301" s="6" t="s">
        <v>11</v>
      </c>
      <c r="B301" s="6" t="s">
        <v>22</v>
      </c>
      <c r="C301" s="6" t="s">
        <v>27</v>
      </c>
      <c r="D301" s="6" t="s">
        <v>28</v>
      </c>
      <c r="E301" s="6">
        <v>2</v>
      </c>
      <c r="F301" s="6">
        <v>125</v>
      </c>
      <c r="G301" s="6">
        <v>250</v>
      </c>
    </row>
    <row r="302" spans="1:7" x14ac:dyDescent="0.35">
      <c r="A302" s="6" t="s">
        <v>19</v>
      </c>
      <c r="B302" s="6" t="s">
        <v>16</v>
      </c>
      <c r="C302" s="6" t="s">
        <v>20</v>
      </c>
      <c r="D302" s="6" t="s">
        <v>28</v>
      </c>
      <c r="E302" s="6">
        <v>3</v>
      </c>
      <c r="F302" s="6">
        <v>125</v>
      </c>
      <c r="G302" s="6">
        <v>375</v>
      </c>
    </row>
    <row r="303" spans="1:7" x14ac:dyDescent="0.35">
      <c r="A303" s="6" t="s">
        <v>7</v>
      </c>
      <c r="B303" s="6" t="s">
        <v>8</v>
      </c>
      <c r="C303" s="6" t="s">
        <v>9</v>
      </c>
      <c r="D303" s="6" t="s">
        <v>14</v>
      </c>
      <c r="E303" s="6">
        <v>4</v>
      </c>
      <c r="F303" s="6">
        <v>500</v>
      </c>
      <c r="G303" s="6">
        <v>2000</v>
      </c>
    </row>
    <row r="304" spans="1:7" x14ac:dyDescent="0.35">
      <c r="A304" s="6" t="s">
        <v>11</v>
      </c>
      <c r="B304" s="6" t="s">
        <v>12</v>
      </c>
      <c r="C304" s="6" t="s">
        <v>13</v>
      </c>
      <c r="D304" s="6" t="s">
        <v>28</v>
      </c>
      <c r="E304" s="6">
        <v>5</v>
      </c>
      <c r="F304" s="6">
        <v>125</v>
      </c>
      <c r="G304" s="6">
        <v>625</v>
      </c>
    </row>
    <row r="305" spans="1:7" x14ac:dyDescent="0.35">
      <c r="A305" s="6" t="s">
        <v>11</v>
      </c>
      <c r="B305" s="6" t="s">
        <v>16</v>
      </c>
      <c r="C305" s="6" t="s">
        <v>17</v>
      </c>
      <c r="D305" s="6" t="s">
        <v>10</v>
      </c>
      <c r="E305" s="6">
        <v>7</v>
      </c>
      <c r="F305" s="6">
        <v>1198</v>
      </c>
      <c r="G305" s="6">
        <v>8386</v>
      </c>
    </row>
    <row r="306" spans="1:7" x14ac:dyDescent="0.35">
      <c r="A306" s="6" t="s">
        <v>19</v>
      </c>
      <c r="B306" s="6" t="s">
        <v>16</v>
      </c>
      <c r="C306" s="6" t="s">
        <v>20</v>
      </c>
      <c r="D306" s="6" t="s">
        <v>14</v>
      </c>
      <c r="E306" s="6">
        <v>7</v>
      </c>
      <c r="F306" s="6">
        <v>500</v>
      </c>
      <c r="G306" s="6">
        <v>3500</v>
      </c>
    </row>
    <row r="307" spans="1:7" x14ac:dyDescent="0.35">
      <c r="A307" s="6" t="s">
        <v>11</v>
      </c>
      <c r="B307" s="6" t="s">
        <v>12</v>
      </c>
      <c r="C307" s="6" t="s">
        <v>15</v>
      </c>
      <c r="D307" s="6" t="s">
        <v>14</v>
      </c>
      <c r="E307" s="6">
        <v>11</v>
      </c>
      <c r="F307" s="6">
        <v>500</v>
      </c>
      <c r="G307" s="6">
        <v>5500</v>
      </c>
    </row>
    <row r="308" spans="1:7" x14ac:dyDescent="0.35">
      <c r="A308" s="6" t="s">
        <v>11</v>
      </c>
      <c r="B308" s="6" t="s">
        <v>8</v>
      </c>
      <c r="C308" s="6" t="s">
        <v>21</v>
      </c>
      <c r="D308" s="6" t="s">
        <v>10</v>
      </c>
      <c r="E308" s="6">
        <v>14</v>
      </c>
      <c r="F308" s="6">
        <v>1198</v>
      </c>
      <c r="G308" s="6">
        <v>16772</v>
      </c>
    </row>
    <row r="309" spans="1:7" x14ac:dyDescent="0.35">
      <c r="A309" s="6" t="s">
        <v>7</v>
      </c>
      <c r="B309" s="6" t="s">
        <v>22</v>
      </c>
      <c r="C309" s="6" t="s">
        <v>26</v>
      </c>
      <c r="D309" s="6" t="s">
        <v>18</v>
      </c>
      <c r="E309" s="6">
        <v>15</v>
      </c>
      <c r="F309" s="6">
        <v>225</v>
      </c>
      <c r="G309" s="6">
        <v>3375</v>
      </c>
    </row>
    <row r="310" spans="1:7" x14ac:dyDescent="0.35">
      <c r="A310" s="6" t="s">
        <v>7</v>
      </c>
      <c r="B310" s="6" t="s">
        <v>8</v>
      </c>
      <c r="C310" s="6" t="s">
        <v>9</v>
      </c>
      <c r="D310" s="6" t="s">
        <v>29</v>
      </c>
      <c r="E310" s="6">
        <v>16</v>
      </c>
      <c r="F310" s="6">
        <v>58.5</v>
      </c>
      <c r="G310" s="6">
        <v>936</v>
      </c>
    </row>
    <row r="311" spans="1:7" x14ac:dyDescent="0.35">
      <c r="A311" s="6" t="s">
        <v>11</v>
      </c>
      <c r="B311" s="6" t="s">
        <v>16</v>
      </c>
      <c r="C311" s="6" t="s">
        <v>17</v>
      </c>
      <c r="D311" s="6" t="s">
        <v>18</v>
      </c>
      <c r="E311" s="6">
        <v>27</v>
      </c>
      <c r="F311" s="6">
        <v>225</v>
      </c>
      <c r="G311" s="6">
        <v>6075</v>
      </c>
    </row>
    <row r="312" spans="1:7" x14ac:dyDescent="0.35">
      <c r="A312" s="6" t="s">
        <v>11</v>
      </c>
      <c r="B312" s="6" t="s">
        <v>12</v>
      </c>
      <c r="C312" s="6" t="s">
        <v>24</v>
      </c>
      <c r="D312" s="6" t="s">
        <v>14</v>
      </c>
      <c r="E312" s="6">
        <v>28</v>
      </c>
      <c r="F312" s="6">
        <v>500</v>
      </c>
      <c r="G312" s="6">
        <v>14000</v>
      </c>
    </row>
    <row r="313" spans="1:7" x14ac:dyDescent="0.35">
      <c r="A313" s="6" t="s">
        <v>11</v>
      </c>
      <c r="B313" s="6" t="s">
        <v>30</v>
      </c>
      <c r="C313" s="6" t="s">
        <v>21</v>
      </c>
      <c r="D313" s="6" t="s">
        <v>14</v>
      </c>
      <c r="E313" s="6">
        <v>28</v>
      </c>
      <c r="F313" s="6">
        <v>500</v>
      </c>
      <c r="G313" s="6">
        <v>14000</v>
      </c>
    </row>
    <row r="314" spans="1:7" x14ac:dyDescent="0.35">
      <c r="A314" s="6" t="s">
        <v>7</v>
      </c>
      <c r="B314" s="6" t="s">
        <v>8</v>
      </c>
      <c r="C314" s="6" t="s">
        <v>25</v>
      </c>
      <c r="D314" s="6" t="s">
        <v>14</v>
      </c>
      <c r="E314" s="6">
        <v>29</v>
      </c>
      <c r="F314" s="6">
        <v>500</v>
      </c>
      <c r="G314" s="6">
        <v>14500</v>
      </c>
    </row>
    <row r="315" spans="1:7" x14ac:dyDescent="0.35">
      <c r="A315" s="6" t="s">
        <v>19</v>
      </c>
      <c r="B315" s="6" t="s">
        <v>22</v>
      </c>
      <c r="C315" s="6" t="s">
        <v>23</v>
      </c>
      <c r="D315" s="6" t="s">
        <v>10</v>
      </c>
      <c r="E315" s="6">
        <v>32</v>
      </c>
      <c r="F315" s="6">
        <v>1198</v>
      </c>
      <c r="G315" s="6">
        <v>38336</v>
      </c>
    </row>
    <row r="316" spans="1:7" x14ac:dyDescent="0.35">
      <c r="A316" s="6" t="s">
        <v>7</v>
      </c>
      <c r="B316" s="6" t="s">
        <v>8</v>
      </c>
      <c r="C316" s="6" t="s">
        <v>9</v>
      </c>
      <c r="D316" s="6" t="s">
        <v>10</v>
      </c>
      <c r="E316" s="6">
        <v>35</v>
      </c>
      <c r="F316" s="6">
        <v>1198</v>
      </c>
      <c r="G316" s="6">
        <v>41930</v>
      </c>
    </row>
    <row r="317" spans="1:7" x14ac:dyDescent="0.35">
      <c r="A317" s="6" t="s">
        <v>11</v>
      </c>
      <c r="B317" s="6" t="s">
        <v>12</v>
      </c>
      <c r="C317" s="6" t="s">
        <v>15</v>
      </c>
      <c r="D317" s="6" t="s">
        <v>10</v>
      </c>
      <c r="E317" s="6">
        <v>36</v>
      </c>
      <c r="F317" s="6">
        <v>1198</v>
      </c>
      <c r="G317" s="6">
        <v>43128</v>
      </c>
    </row>
    <row r="318" spans="1:7" x14ac:dyDescent="0.35">
      <c r="A318" s="6" t="s">
        <v>11</v>
      </c>
      <c r="B318" s="6" t="s">
        <v>12</v>
      </c>
      <c r="C318" s="6" t="s">
        <v>13</v>
      </c>
      <c r="D318" s="6" t="s">
        <v>29</v>
      </c>
      <c r="E318" s="6">
        <v>42</v>
      </c>
      <c r="F318" s="6">
        <v>58.5</v>
      </c>
      <c r="G318" s="6">
        <v>2457</v>
      </c>
    </row>
    <row r="319" spans="1:7" x14ac:dyDescent="0.35">
      <c r="A319" s="6" t="s">
        <v>11</v>
      </c>
      <c r="B319" s="6" t="s">
        <v>16</v>
      </c>
      <c r="C319" s="6" t="s">
        <v>17</v>
      </c>
      <c r="D319" s="6" t="s">
        <v>14</v>
      </c>
      <c r="E319" s="6">
        <v>46</v>
      </c>
      <c r="F319" s="6">
        <v>500</v>
      </c>
      <c r="G319" s="6">
        <v>23000</v>
      </c>
    </row>
    <row r="320" spans="1:7" x14ac:dyDescent="0.35">
      <c r="A320" s="6" t="s">
        <v>11</v>
      </c>
      <c r="B320" s="6" t="s">
        <v>12</v>
      </c>
      <c r="C320" s="6" t="s">
        <v>13</v>
      </c>
      <c r="D320" s="6" t="s">
        <v>14</v>
      </c>
      <c r="E320" s="6">
        <v>50</v>
      </c>
      <c r="F320" s="6">
        <v>500</v>
      </c>
      <c r="G320" s="6">
        <v>25000</v>
      </c>
    </row>
    <row r="321" spans="1:7" x14ac:dyDescent="0.35">
      <c r="A321" s="6" t="s">
        <v>11</v>
      </c>
      <c r="B321" s="6" t="s">
        <v>12</v>
      </c>
      <c r="C321" s="6" t="s">
        <v>15</v>
      </c>
      <c r="D321" s="6" t="s">
        <v>29</v>
      </c>
      <c r="E321" s="6">
        <v>50</v>
      </c>
      <c r="F321" s="6">
        <v>58.5</v>
      </c>
      <c r="G321" s="6">
        <v>2925</v>
      </c>
    </row>
    <row r="322" spans="1:7" x14ac:dyDescent="0.35">
      <c r="A322" s="6" t="s">
        <v>11</v>
      </c>
      <c r="B322" s="6" t="s">
        <v>16</v>
      </c>
      <c r="C322" s="6" t="s">
        <v>17</v>
      </c>
      <c r="D322" s="6" t="s">
        <v>10</v>
      </c>
      <c r="E322" s="6">
        <v>53</v>
      </c>
      <c r="F322" s="6">
        <v>1198</v>
      </c>
      <c r="G322" s="6">
        <v>63494</v>
      </c>
    </row>
    <row r="323" spans="1:7" x14ac:dyDescent="0.35">
      <c r="A323" s="6" t="s">
        <v>11</v>
      </c>
      <c r="B323" s="6" t="s">
        <v>12</v>
      </c>
      <c r="C323" s="6" t="s">
        <v>24</v>
      </c>
      <c r="D323" s="6" t="s">
        <v>29</v>
      </c>
      <c r="E323" s="6">
        <v>55</v>
      </c>
      <c r="F323" s="6">
        <v>58.5</v>
      </c>
      <c r="G323" s="6">
        <v>3217.5</v>
      </c>
    </row>
    <row r="324" spans="1:7" x14ac:dyDescent="0.35">
      <c r="A324" s="6" t="s">
        <v>19</v>
      </c>
      <c r="B324" s="6" t="s">
        <v>16</v>
      </c>
      <c r="C324" s="6" t="s">
        <v>20</v>
      </c>
      <c r="D324" s="6" t="s">
        <v>10</v>
      </c>
      <c r="E324" s="6">
        <v>56</v>
      </c>
      <c r="F324" s="6">
        <v>1198</v>
      </c>
      <c r="G324" s="6">
        <v>67088</v>
      </c>
    </row>
    <row r="325" spans="1:7" x14ac:dyDescent="0.35">
      <c r="A325" s="6" t="s">
        <v>19</v>
      </c>
      <c r="B325" s="6" t="s">
        <v>22</v>
      </c>
      <c r="C325" s="6" t="s">
        <v>23</v>
      </c>
      <c r="D325" s="6" t="s">
        <v>14</v>
      </c>
      <c r="E325" s="6">
        <v>57</v>
      </c>
      <c r="F325" s="6">
        <v>500</v>
      </c>
      <c r="G325" s="6">
        <v>28500</v>
      </c>
    </row>
    <row r="326" spans="1:7" x14ac:dyDescent="0.35">
      <c r="A326" s="6" t="s">
        <v>7</v>
      </c>
      <c r="B326" s="6" t="s">
        <v>8</v>
      </c>
      <c r="C326" s="6" t="s">
        <v>9</v>
      </c>
      <c r="D326" s="6" t="s">
        <v>14</v>
      </c>
      <c r="E326" s="6">
        <v>60</v>
      </c>
      <c r="F326" s="6">
        <v>500</v>
      </c>
      <c r="G326" s="6">
        <v>30000</v>
      </c>
    </row>
    <row r="327" spans="1:7" x14ac:dyDescent="0.35">
      <c r="A327" s="6" t="s">
        <v>7</v>
      </c>
      <c r="B327" s="6" t="s">
        <v>8</v>
      </c>
      <c r="C327" s="6" t="s">
        <v>9</v>
      </c>
      <c r="D327" s="6" t="s">
        <v>14</v>
      </c>
      <c r="E327" s="6">
        <v>60</v>
      </c>
      <c r="F327" s="6">
        <v>500</v>
      </c>
      <c r="G327" s="6">
        <v>30000</v>
      </c>
    </row>
    <row r="328" spans="1:7" x14ac:dyDescent="0.35">
      <c r="A328" s="6" t="s">
        <v>7</v>
      </c>
      <c r="B328" s="6" t="s">
        <v>8</v>
      </c>
      <c r="C328" s="6" t="s">
        <v>9</v>
      </c>
      <c r="D328" s="6" t="s">
        <v>29</v>
      </c>
      <c r="E328" s="6">
        <v>62</v>
      </c>
      <c r="F328" s="6">
        <v>58.5</v>
      </c>
      <c r="G328" s="6">
        <v>3627</v>
      </c>
    </row>
    <row r="329" spans="1:7" x14ac:dyDescent="0.35">
      <c r="A329" s="6" t="s">
        <v>7</v>
      </c>
      <c r="B329" s="6" t="s">
        <v>8</v>
      </c>
      <c r="C329" s="6" t="s">
        <v>9</v>
      </c>
      <c r="D329" s="6" t="s">
        <v>18</v>
      </c>
      <c r="E329" s="6">
        <v>64</v>
      </c>
      <c r="F329" s="6">
        <v>225</v>
      </c>
      <c r="G329" s="6">
        <v>14400</v>
      </c>
    </row>
    <row r="330" spans="1:7" x14ac:dyDescent="0.35">
      <c r="A330" s="6" t="s">
        <v>11</v>
      </c>
      <c r="B330" s="6" t="s">
        <v>8</v>
      </c>
      <c r="C330" s="6" t="s">
        <v>21</v>
      </c>
      <c r="D330" s="6" t="s">
        <v>10</v>
      </c>
      <c r="E330" s="6">
        <v>66</v>
      </c>
      <c r="F330" s="6">
        <v>1198</v>
      </c>
      <c r="G330" s="6">
        <v>79068</v>
      </c>
    </row>
    <row r="331" spans="1:7" x14ac:dyDescent="0.35">
      <c r="A331" s="6" t="s">
        <v>11</v>
      </c>
      <c r="B331" s="6" t="s">
        <v>22</v>
      </c>
      <c r="C331" s="6" t="s">
        <v>27</v>
      </c>
      <c r="D331" s="6" t="s">
        <v>10</v>
      </c>
      <c r="E331" s="6">
        <v>67</v>
      </c>
      <c r="F331" s="6">
        <v>1198</v>
      </c>
      <c r="G331" s="6">
        <v>80266</v>
      </c>
    </row>
    <row r="332" spans="1:7" x14ac:dyDescent="0.35">
      <c r="A332" s="6" t="s">
        <v>7</v>
      </c>
      <c r="B332" s="6" t="s">
        <v>22</v>
      </c>
      <c r="C332" s="6" t="s">
        <v>26</v>
      </c>
      <c r="D332" s="6" t="s">
        <v>29</v>
      </c>
      <c r="E332" s="6">
        <v>74</v>
      </c>
      <c r="F332" s="6">
        <v>58.5</v>
      </c>
      <c r="G332" s="6">
        <v>4329</v>
      </c>
    </row>
    <row r="333" spans="1:7" x14ac:dyDescent="0.35">
      <c r="A333" s="6" t="s">
        <v>11</v>
      </c>
      <c r="B333" s="6" t="s">
        <v>8</v>
      </c>
      <c r="C333" s="6" t="s">
        <v>21</v>
      </c>
      <c r="D333" s="6" t="s">
        <v>10</v>
      </c>
      <c r="E333" s="6">
        <v>75</v>
      </c>
      <c r="F333" s="6">
        <v>1198</v>
      </c>
      <c r="G333" s="6">
        <v>89850</v>
      </c>
    </row>
    <row r="334" spans="1:7" x14ac:dyDescent="0.35">
      <c r="A334" s="6" t="s">
        <v>19</v>
      </c>
      <c r="B334" s="6" t="s">
        <v>16</v>
      </c>
      <c r="C334" s="6" t="s">
        <v>20</v>
      </c>
      <c r="D334" s="6" t="s">
        <v>18</v>
      </c>
      <c r="E334" s="6">
        <v>76</v>
      </c>
      <c r="F334" s="6">
        <v>225</v>
      </c>
      <c r="G334" s="6">
        <v>17100</v>
      </c>
    </row>
    <row r="335" spans="1:7" x14ac:dyDescent="0.35">
      <c r="A335" s="6" t="s">
        <v>11</v>
      </c>
      <c r="B335" s="6" t="s">
        <v>16</v>
      </c>
      <c r="C335" s="6" t="s">
        <v>17</v>
      </c>
      <c r="D335" s="6" t="s">
        <v>14</v>
      </c>
      <c r="E335" s="6">
        <v>80</v>
      </c>
      <c r="F335" s="6">
        <v>500</v>
      </c>
      <c r="G335" s="6">
        <v>40000</v>
      </c>
    </row>
    <row r="336" spans="1:7" x14ac:dyDescent="0.35">
      <c r="A336" s="6" t="s">
        <v>7</v>
      </c>
      <c r="B336" s="6" t="s">
        <v>22</v>
      </c>
      <c r="C336" s="6" t="s">
        <v>26</v>
      </c>
      <c r="D336" s="6" t="s">
        <v>14</v>
      </c>
      <c r="E336" s="6">
        <v>81</v>
      </c>
      <c r="F336" s="6">
        <v>500</v>
      </c>
      <c r="G336" s="6">
        <v>40500</v>
      </c>
    </row>
    <row r="337" spans="1:7" x14ac:dyDescent="0.35">
      <c r="A337" s="6" t="s">
        <v>11</v>
      </c>
      <c r="B337" s="6" t="s">
        <v>22</v>
      </c>
      <c r="C337" s="6" t="s">
        <v>27</v>
      </c>
      <c r="D337" s="6" t="s">
        <v>14</v>
      </c>
      <c r="E337" s="6">
        <v>87</v>
      </c>
      <c r="F337" s="6">
        <v>500</v>
      </c>
      <c r="G337" s="6">
        <v>43500</v>
      </c>
    </row>
    <row r="338" spans="1:7" x14ac:dyDescent="0.35">
      <c r="A338" s="6" t="s">
        <v>11</v>
      </c>
      <c r="B338" s="6" t="s">
        <v>12</v>
      </c>
      <c r="C338" s="6" t="s">
        <v>15</v>
      </c>
      <c r="D338" s="6" t="s">
        <v>10</v>
      </c>
      <c r="E338" s="6">
        <v>90</v>
      </c>
      <c r="F338" s="6">
        <v>1198</v>
      </c>
      <c r="G338" s="6">
        <v>107820</v>
      </c>
    </row>
    <row r="339" spans="1:7" x14ac:dyDescent="0.35">
      <c r="A339" s="6" t="s">
        <v>11</v>
      </c>
      <c r="B339" s="6" t="s">
        <v>12</v>
      </c>
      <c r="C339" s="6" t="s">
        <v>24</v>
      </c>
      <c r="D339" s="6" t="s">
        <v>10</v>
      </c>
      <c r="E339" s="6">
        <v>90</v>
      </c>
      <c r="F339" s="6">
        <v>1198</v>
      </c>
      <c r="G339" s="6">
        <v>107820</v>
      </c>
    </row>
    <row r="340" spans="1:7" x14ac:dyDescent="0.35">
      <c r="A340" s="6" t="s">
        <v>11</v>
      </c>
      <c r="B340" s="6" t="s">
        <v>12</v>
      </c>
      <c r="C340" s="6" t="s">
        <v>15</v>
      </c>
      <c r="D340" s="6" t="s">
        <v>14</v>
      </c>
      <c r="E340" s="6">
        <v>94</v>
      </c>
      <c r="F340" s="6">
        <v>500</v>
      </c>
      <c r="G340" s="6">
        <v>47000</v>
      </c>
    </row>
    <row r="341" spans="1:7" x14ac:dyDescent="0.35">
      <c r="A341" s="6" t="s">
        <v>7</v>
      </c>
      <c r="B341" s="6" t="s">
        <v>8</v>
      </c>
      <c r="C341" s="6" t="s">
        <v>9</v>
      </c>
      <c r="D341" s="6" t="s">
        <v>10</v>
      </c>
      <c r="E341" s="6">
        <v>95</v>
      </c>
      <c r="F341" s="6">
        <v>1198</v>
      </c>
      <c r="G341" s="6">
        <v>113810</v>
      </c>
    </row>
    <row r="342" spans="1:7" x14ac:dyDescent="0.35">
      <c r="A342" s="6" t="s">
        <v>7</v>
      </c>
      <c r="B342" s="6" t="s">
        <v>8</v>
      </c>
      <c r="C342" s="6" t="s">
        <v>25</v>
      </c>
      <c r="D342" s="6" t="s">
        <v>18</v>
      </c>
      <c r="E342" s="6">
        <v>96</v>
      </c>
      <c r="F342" s="6">
        <v>225</v>
      </c>
      <c r="G342" s="6">
        <v>21600</v>
      </c>
    </row>
    <row r="343" spans="1:7" x14ac:dyDescent="0.35">
      <c r="A343" s="6" t="s">
        <v>11</v>
      </c>
      <c r="B343" s="6" t="s">
        <v>12</v>
      </c>
      <c r="C343" s="6" t="s">
        <v>13</v>
      </c>
      <c r="D343" s="6" t="s">
        <v>29</v>
      </c>
      <c r="E343" s="6">
        <v>96</v>
      </c>
      <c r="F343" s="6">
        <v>58.5</v>
      </c>
      <c r="G343" s="6">
        <v>5616</v>
      </c>
    </row>
  </sheetData>
  <autoFilter ref="B123:B166" xr:uid="{4FCAD245-2568-42CD-9C70-EB660B042E95}">
    <filterColumn colId="0">
      <filters>
        <filter val="Martha"/>
      </filters>
    </filterColumn>
  </autoFilter>
  <sortState xmlns:xlrd2="http://schemas.microsoft.com/office/spreadsheetml/2017/richdata2" ref="A301:G343">
    <sortCondition ref="E301:E343"/>
    <sortCondition descending="1" ref="G301:G34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348D-F6EE-44E5-ABEF-E42167E49A5E}">
  <dimension ref="A22:K261"/>
  <sheetViews>
    <sheetView topLeftCell="A191" zoomScale="107" workbookViewId="0">
      <selection activeCell="M11" sqref="M11"/>
    </sheetView>
  </sheetViews>
  <sheetFormatPr defaultRowHeight="14.5" x14ac:dyDescent="0.35"/>
  <cols>
    <col min="10" max="10" width="12.7265625" bestFit="1" customWidth="1"/>
    <col min="11" max="11" width="15.08984375" bestFit="1" customWidth="1"/>
  </cols>
  <sheetData>
    <row r="22" spans="1:11" x14ac:dyDescent="0.35">
      <c r="A22" s="9" t="s">
        <v>0</v>
      </c>
      <c r="B22" s="9" t="s">
        <v>1</v>
      </c>
      <c r="C22" s="9" t="s">
        <v>2</v>
      </c>
      <c r="D22" s="9" t="s">
        <v>3</v>
      </c>
      <c r="E22" s="9" t="s">
        <v>4</v>
      </c>
      <c r="F22" s="9" t="s">
        <v>5</v>
      </c>
      <c r="G22" s="9" t="s">
        <v>6</v>
      </c>
    </row>
    <row r="23" spans="1:11" x14ac:dyDescent="0.35">
      <c r="A23" s="6" t="s">
        <v>7</v>
      </c>
      <c r="B23" s="6" t="s">
        <v>8</v>
      </c>
      <c r="C23" s="6" t="s">
        <v>9</v>
      </c>
      <c r="D23" s="6" t="s">
        <v>10</v>
      </c>
      <c r="E23" s="6">
        <v>95</v>
      </c>
      <c r="F23" s="6">
        <v>1198</v>
      </c>
      <c r="G23" s="6">
        <v>113810</v>
      </c>
    </row>
    <row r="24" spans="1:11" x14ac:dyDescent="0.35">
      <c r="A24" s="6" t="s">
        <v>11</v>
      </c>
      <c r="B24" s="6" t="s">
        <v>12</v>
      </c>
      <c r="C24" s="6" t="s">
        <v>13</v>
      </c>
      <c r="D24" s="6" t="s">
        <v>14</v>
      </c>
      <c r="E24" s="6">
        <v>50</v>
      </c>
      <c r="F24" s="6">
        <v>500</v>
      </c>
      <c r="G24" s="6">
        <v>25000</v>
      </c>
      <c r="J24" s="1" t="s">
        <v>32</v>
      </c>
      <c r="K24" t="s">
        <v>34</v>
      </c>
    </row>
    <row r="25" spans="1:11" x14ac:dyDescent="0.35">
      <c r="A25" s="6" t="s">
        <v>11</v>
      </c>
      <c r="B25" s="6" t="s">
        <v>12</v>
      </c>
      <c r="C25" s="6" t="s">
        <v>15</v>
      </c>
      <c r="D25" s="6" t="s">
        <v>10</v>
      </c>
      <c r="E25" s="6">
        <v>36</v>
      </c>
      <c r="F25" s="6">
        <v>1198</v>
      </c>
      <c r="G25" s="6">
        <v>43128</v>
      </c>
      <c r="J25" s="2" t="s">
        <v>18</v>
      </c>
      <c r="K25">
        <v>62550</v>
      </c>
    </row>
    <row r="26" spans="1:11" x14ac:dyDescent="0.35">
      <c r="A26" s="6" t="s">
        <v>11</v>
      </c>
      <c r="B26" s="6" t="s">
        <v>16</v>
      </c>
      <c r="C26" s="6" t="s">
        <v>17</v>
      </c>
      <c r="D26" s="6" t="s">
        <v>18</v>
      </c>
      <c r="E26" s="6">
        <v>27</v>
      </c>
      <c r="F26" s="6">
        <v>225</v>
      </c>
      <c r="G26" s="6">
        <v>6075</v>
      </c>
      <c r="J26" s="2" t="s">
        <v>28</v>
      </c>
      <c r="K26">
        <v>1250</v>
      </c>
    </row>
    <row r="27" spans="1:11" x14ac:dyDescent="0.35">
      <c r="A27" s="6" t="s">
        <v>19</v>
      </c>
      <c r="B27" s="6" t="s">
        <v>16</v>
      </c>
      <c r="C27" s="6" t="s">
        <v>20</v>
      </c>
      <c r="D27" s="6" t="s">
        <v>10</v>
      </c>
      <c r="E27" s="6">
        <v>56</v>
      </c>
      <c r="F27" s="6">
        <v>1198</v>
      </c>
      <c r="G27" s="6">
        <v>67088</v>
      </c>
      <c r="J27" s="2" t="s">
        <v>14</v>
      </c>
      <c r="K27">
        <v>361000</v>
      </c>
    </row>
    <row r="28" spans="1:11" x14ac:dyDescent="0.35">
      <c r="A28" s="6" t="s">
        <v>7</v>
      </c>
      <c r="B28" s="6" t="s">
        <v>8</v>
      </c>
      <c r="C28" s="6" t="s">
        <v>9</v>
      </c>
      <c r="D28" s="6" t="s">
        <v>14</v>
      </c>
      <c r="E28" s="6">
        <v>60</v>
      </c>
      <c r="F28" s="6">
        <v>500</v>
      </c>
      <c r="G28" s="6">
        <v>30000</v>
      </c>
      <c r="J28" s="2" t="s">
        <v>10</v>
      </c>
      <c r="K28">
        <v>857768</v>
      </c>
    </row>
    <row r="29" spans="1:11" x14ac:dyDescent="0.35">
      <c r="A29" s="6" t="s">
        <v>11</v>
      </c>
      <c r="B29" s="6" t="s">
        <v>8</v>
      </c>
      <c r="C29" s="6" t="s">
        <v>21</v>
      </c>
      <c r="D29" s="6" t="s">
        <v>10</v>
      </c>
      <c r="E29" s="6">
        <v>75</v>
      </c>
      <c r="F29" s="6">
        <v>1198</v>
      </c>
      <c r="G29" s="6">
        <v>89850</v>
      </c>
      <c r="J29" s="2" t="s">
        <v>29</v>
      </c>
      <c r="K29">
        <v>23107.5</v>
      </c>
    </row>
    <row r="30" spans="1:11" x14ac:dyDescent="0.35">
      <c r="A30" s="6" t="s">
        <v>11</v>
      </c>
      <c r="B30" s="6" t="s">
        <v>12</v>
      </c>
      <c r="C30" s="6" t="s">
        <v>15</v>
      </c>
      <c r="D30" s="6" t="s">
        <v>10</v>
      </c>
      <c r="E30" s="6">
        <v>90</v>
      </c>
      <c r="F30" s="6">
        <v>1198</v>
      </c>
      <c r="G30" s="6">
        <v>107820</v>
      </c>
      <c r="J30" s="2" t="s">
        <v>33</v>
      </c>
      <c r="K30">
        <v>1305675.5</v>
      </c>
    </row>
    <row r="31" spans="1:11" x14ac:dyDescent="0.35">
      <c r="A31" s="6" t="s">
        <v>19</v>
      </c>
      <c r="B31" s="6" t="s">
        <v>22</v>
      </c>
      <c r="C31" s="6" t="s">
        <v>23</v>
      </c>
      <c r="D31" s="6" t="s">
        <v>10</v>
      </c>
      <c r="E31" s="6">
        <v>32</v>
      </c>
      <c r="F31" s="6">
        <v>1198</v>
      </c>
      <c r="G31" s="6">
        <v>38336</v>
      </c>
    </row>
    <row r="32" spans="1:11" x14ac:dyDescent="0.35">
      <c r="A32" s="6" t="s">
        <v>7</v>
      </c>
      <c r="B32" s="6" t="s">
        <v>8</v>
      </c>
      <c r="C32" s="6" t="s">
        <v>9</v>
      </c>
      <c r="D32" s="6" t="s">
        <v>14</v>
      </c>
      <c r="E32" s="6">
        <v>60</v>
      </c>
      <c r="F32" s="6">
        <v>500</v>
      </c>
      <c r="G32" s="6">
        <v>30000</v>
      </c>
    </row>
    <row r="33" spans="1:7" x14ac:dyDescent="0.35">
      <c r="A33" s="6" t="s">
        <v>11</v>
      </c>
      <c r="B33" s="6" t="s">
        <v>12</v>
      </c>
      <c r="C33" s="6" t="s">
        <v>24</v>
      </c>
      <c r="D33" s="6" t="s">
        <v>10</v>
      </c>
      <c r="E33" s="6">
        <v>90</v>
      </c>
      <c r="F33" s="6">
        <v>1198</v>
      </c>
      <c r="G33" s="6">
        <v>107820</v>
      </c>
    </row>
    <row r="34" spans="1:7" x14ac:dyDescent="0.35">
      <c r="A34" s="6" t="s">
        <v>7</v>
      </c>
      <c r="B34" s="6" t="s">
        <v>8</v>
      </c>
      <c r="C34" s="6" t="s">
        <v>25</v>
      </c>
      <c r="D34" s="6" t="s">
        <v>14</v>
      </c>
      <c r="E34" s="6">
        <v>29</v>
      </c>
      <c r="F34" s="6">
        <v>500</v>
      </c>
      <c r="G34" s="6">
        <v>14500</v>
      </c>
    </row>
    <row r="35" spans="1:7" x14ac:dyDescent="0.35">
      <c r="A35" s="6" t="s">
        <v>7</v>
      </c>
      <c r="B35" s="6" t="s">
        <v>22</v>
      </c>
      <c r="C35" s="6" t="s">
        <v>26</v>
      </c>
      <c r="D35" s="6" t="s">
        <v>14</v>
      </c>
      <c r="E35" s="6">
        <v>81</v>
      </c>
      <c r="F35" s="6">
        <v>500</v>
      </c>
      <c r="G35" s="6">
        <v>40500</v>
      </c>
    </row>
    <row r="36" spans="1:7" x14ac:dyDescent="0.35">
      <c r="A36" s="6" t="s">
        <v>7</v>
      </c>
      <c r="B36" s="6" t="s">
        <v>8</v>
      </c>
      <c r="C36" s="6" t="s">
        <v>9</v>
      </c>
      <c r="D36" s="6" t="s">
        <v>10</v>
      </c>
      <c r="E36" s="6">
        <v>35</v>
      </c>
      <c r="F36" s="6">
        <v>1198</v>
      </c>
      <c r="G36" s="6">
        <v>41930</v>
      </c>
    </row>
    <row r="37" spans="1:7" x14ac:dyDescent="0.35">
      <c r="A37" s="6" t="s">
        <v>11</v>
      </c>
      <c r="B37" s="6" t="s">
        <v>22</v>
      </c>
      <c r="C37" s="6" t="s">
        <v>27</v>
      </c>
      <c r="D37" s="6" t="s">
        <v>28</v>
      </c>
      <c r="E37" s="6">
        <v>2</v>
      </c>
      <c r="F37" s="6">
        <v>125</v>
      </c>
      <c r="G37" s="6">
        <v>250</v>
      </c>
    </row>
    <row r="38" spans="1:7" x14ac:dyDescent="0.35">
      <c r="A38" s="6" t="s">
        <v>7</v>
      </c>
      <c r="B38" s="6" t="s">
        <v>8</v>
      </c>
      <c r="C38" s="6" t="s">
        <v>9</v>
      </c>
      <c r="D38" s="6" t="s">
        <v>29</v>
      </c>
      <c r="E38" s="6">
        <v>16</v>
      </c>
      <c r="F38" s="6">
        <v>58.5</v>
      </c>
      <c r="G38" s="6">
        <v>936</v>
      </c>
    </row>
    <row r="39" spans="1:7" x14ac:dyDescent="0.35">
      <c r="A39" s="6" t="s">
        <v>11</v>
      </c>
      <c r="B39" s="6" t="s">
        <v>12</v>
      </c>
      <c r="C39" s="6" t="s">
        <v>24</v>
      </c>
      <c r="D39" s="6" t="s">
        <v>14</v>
      </c>
      <c r="E39" s="6">
        <v>28</v>
      </c>
      <c r="F39" s="6">
        <v>500</v>
      </c>
      <c r="G39" s="6">
        <v>14000</v>
      </c>
    </row>
    <row r="40" spans="1:7" x14ac:dyDescent="0.35">
      <c r="A40" s="6" t="s">
        <v>7</v>
      </c>
      <c r="B40" s="6" t="s">
        <v>8</v>
      </c>
      <c r="C40" s="6" t="s">
        <v>9</v>
      </c>
      <c r="D40" s="6" t="s">
        <v>18</v>
      </c>
      <c r="E40" s="6">
        <v>64</v>
      </c>
      <c r="F40" s="6">
        <v>225</v>
      </c>
      <c r="G40" s="6">
        <v>14400</v>
      </c>
    </row>
    <row r="41" spans="1:7" x14ac:dyDescent="0.35">
      <c r="A41" s="6" t="s">
        <v>7</v>
      </c>
      <c r="B41" s="6" t="s">
        <v>22</v>
      </c>
      <c r="C41" s="6" t="s">
        <v>26</v>
      </c>
      <c r="D41" s="6" t="s">
        <v>18</v>
      </c>
      <c r="E41" s="6">
        <v>15</v>
      </c>
      <c r="F41" s="6">
        <v>225</v>
      </c>
      <c r="G41" s="6">
        <v>3375</v>
      </c>
    </row>
    <row r="42" spans="1:7" x14ac:dyDescent="0.35">
      <c r="A42" s="6" t="s">
        <v>11</v>
      </c>
      <c r="B42" s="6" t="s">
        <v>12</v>
      </c>
      <c r="C42" s="6" t="s">
        <v>13</v>
      </c>
      <c r="D42" s="6" t="s">
        <v>29</v>
      </c>
      <c r="E42" s="6">
        <v>96</v>
      </c>
      <c r="F42" s="6">
        <v>58.5</v>
      </c>
      <c r="G42" s="6">
        <v>5616</v>
      </c>
    </row>
    <row r="43" spans="1:7" x14ac:dyDescent="0.35">
      <c r="A43" s="6" t="s">
        <v>11</v>
      </c>
      <c r="B43" s="6" t="s">
        <v>22</v>
      </c>
      <c r="C43" s="6" t="s">
        <v>27</v>
      </c>
      <c r="D43" s="6" t="s">
        <v>10</v>
      </c>
      <c r="E43" s="6">
        <v>67</v>
      </c>
      <c r="F43" s="6">
        <v>1198</v>
      </c>
      <c r="G43" s="6">
        <v>80266</v>
      </c>
    </row>
    <row r="44" spans="1:7" x14ac:dyDescent="0.35">
      <c r="A44" s="6" t="s">
        <v>7</v>
      </c>
      <c r="B44" s="6" t="s">
        <v>22</v>
      </c>
      <c r="C44" s="6" t="s">
        <v>26</v>
      </c>
      <c r="D44" s="6" t="s">
        <v>29</v>
      </c>
      <c r="E44" s="6">
        <v>74</v>
      </c>
      <c r="F44" s="6">
        <v>58.5</v>
      </c>
      <c r="G44" s="6">
        <v>4329</v>
      </c>
    </row>
    <row r="45" spans="1:7" x14ac:dyDescent="0.35">
      <c r="A45" s="6" t="s">
        <v>11</v>
      </c>
      <c r="B45" s="6" t="s">
        <v>16</v>
      </c>
      <c r="C45" s="6" t="s">
        <v>17</v>
      </c>
      <c r="D45" s="6" t="s">
        <v>14</v>
      </c>
      <c r="E45" s="6">
        <v>46</v>
      </c>
      <c r="F45" s="6">
        <v>500</v>
      </c>
      <c r="G45" s="6">
        <v>23000</v>
      </c>
    </row>
    <row r="46" spans="1:7" x14ac:dyDescent="0.35">
      <c r="A46" s="6" t="s">
        <v>11</v>
      </c>
      <c r="B46" s="6" t="s">
        <v>22</v>
      </c>
      <c r="C46" s="6" t="s">
        <v>27</v>
      </c>
      <c r="D46" s="6" t="s">
        <v>14</v>
      </c>
      <c r="E46" s="6">
        <v>87</v>
      </c>
      <c r="F46" s="6">
        <v>500</v>
      </c>
      <c r="G46" s="6">
        <v>43500</v>
      </c>
    </row>
    <row r="47" spans="1:7" x14ac:dyDescent="0.35">
      <c r="A47" s="6" t="s">
        <v>7</v>
      </c>
      <c r="B47" s="6" t="s">
        <v>8</v>
      </c>
      <c r="C47" s="6" t="s">
        <v>9</v>
      </c>
      <c r="D47" s="6" t="s">
        <v>14</v>
      </c>
      <c r="E47" s="6">
        <v>4</v>
      </c>
      <c r="F47" s="6">
        <v>500</v>
      </c>
      <c r="G47" s="6">
        <v>2000</v>
      </c>
    </row>
    <row r="48" spans="1:7" x14ac:dyDescent="0.35">
      <c r="A48" s="6" t="s">
        <v>19</v>
      </c>
      <c r="B48" s="6" t="s">
        <v>16</v>
      </c>
      <c r="C48" s="6" t="s">
        <v>20</v>
      </c>
      <c r="D48" s="6" t="s">
        <v>14</v>
      </c>
      <c r="E48" s="6">
        <v>7</v>
      </c>
      <c r="F48" s="6">
        <v>500</v>
      </c>
      <c r="G48" s="6">
        <v>3500</v>
      </c>
    </row>
    <row r="49" spans="1:7" x14ac:dyDescent="0.35">
      <c r="A49" s="6" t="s">
        <v>11</v>
      </c>
      <c r="B49" s="6" t="s">
        <v>12</v>
      </c>
      <c r="C49" s="6" t="s">
        <v>15</v>
      </c>
      <c r="D49" s="6" t="s">
        <v>29</v>
      </c>
      <c r="E49" s="6">
        <v>50</v>
      </c>
      <c r="F49" s="6">
        <v>58.5</v>
      </c>
      <c r="G49" s="6">
        <v>2925</v>
      </c>
    </row>
    <row r="50" spans="1:7" x14ac:dyDescent="0.35">
      <c r="A50" s="6" t="s">
        <v>11</v>
      </c>
      <c r="B50" s="6" t="s">
        <v>8</v>
      </c>
      <c r="C50" s="6" t="s">
        <v>21</v>
      </c>
      <c r="D50" s="6" t="s">
        <v>10</v>
      </c>
      <c r="E50" s="6">
        <v>66</v>
      </c>
      <c r="F50" s="6">
        <v>1198</v>
      </c>
      <c r="G50" s="6">
        <v>79068</v>
      </c>
    </row>
    <row r="51" spans="1:7" x14ac:dyDescent="0.35">
      <c r="A51" s="6" t="s">
        <v>7</v>
      </c>
      <c r="B51" s="6" t="s">
        <v>8</v>
      </c>
      <c r="C51" s="6" t="s">
        <v>25</v>
      </c>
      <c r="D51" s="6" t="s">
        <v>18</v>
      </c>
      <c r="E51" s="6">
        <v>96</v>
      </c>
      <c r="F51" s="6">
        <v>225</v>
      </c>
      <c r="G51" s="6">
        <v>21600</v>
      </c>
    </row>
    <row r="52" spans="1:7" x14ac:dyDescent="0.35">
      <c r="A52" s="6" t="s">
        <v>11</v>
      </c>
      <c r="B52" s="6" t="s">
        <v>16</v>
      </c>
      <c r="C52" s="6" t="s">
        <v>17</v>
      </c>
      <c r="D52" s="6" t="s">
        <v>10</v>
      </c>
      <c r="E52" s="6">
        <v>53</v>
      </c>
      <c r="F52" s="6">
        <v>1198</v>
      </c>
      <c r="G52" s="6">
        <v>63494</v>
      </c>
    </row>
    <row r="53" spans="1:7" x14ac:dyDescent="0.35">
      <c r="A53" s="6" t="s">
        <v>11</v>
      </c>
      <c r="B53" s="6" t="s">
        <v>16</v>
      </c>
      <c r="C53" s="6" t="s">
        <v>17</v>
      </c>
      <c r="D53" s="6" t="s">
        <v>14</v>
      </c>
      <c r="E53" s="6">
        <v>80</v>
      </c>
      <c r="F53" s="6">
        <v>500</v>
      </c>
      <c r="G53" s="6">
        <v>40000</v>
      </c>
    </row>
    <row r="54" spans="1:7" x14ac:dyDescent="0.35">
      <c r="A54" s="6" t="s">
        <v>11</v>
      </c>
      <c r="B54" s="6" t="s">
        <v>12</v>
      </c>
      <c r="C54" s="6" t="s">
        <v>13</v>
      </c>
      <c r="D54" s="6" t="s">
        <v>28</v>
      </c>
      <c r="E54" s="6">
        <v>5</v>
      </c>
      <c r="F54" s="6">
        <v>125</v>
      </c>
      <c r="G54" s="6">
        <v>625</v>
      </c>
    </row>
    <row r="55" spans="1:7" x14ac:dyDescent="0.35">
      <c r="A55" s="6" t="s">
        <v>7</v>
      </c>
      <c r="B55" s="6" t="s">
        <v>8</v>
      </c>
      <c r="C55" s="6" t="s">
        <v>9</v>
      </c>
      <c r="D55" s="6" t="s">
        <v>29</v>
      </c>
      <c r="E55" s="6">
        <v>62</v>
      </c>
      <c r="F55" s="6">
        <v>58.5</v>
      </c>
      <c r="G55" s="6">
        <v>3627</v>
      </c>
    </row>
    <row r="56" spans="1:7" x14ac:dyDescent="0.35">
      <c r="A56" s="6" t="s">
        <v>11</v>
      </c>
      <c r="B56" s="6" t="s">
        <v>12</v>
      </c>
      <c r="C56" s="6" t="s">
        <v>24</v>
      </c>
      <c r="D56" s="6" t="s">
        <v>29</v>
      </c>
      <c r="E56" s="6">
        <v>55</v>
      </c>
      <c r="F56" s="6">
        <v>58.5</v>
      </c>
      <c r="G56" s="6">
        <v>3217.5</v>
      </c>
    </row>
    <row r="57" spans="1:7" x14ac:dyDescent="0.35">
      <c r="A57" s="6" t="s">
        <v>11</v>
      </c>
      <c r="B57" s="6" t="s">
        <v>12</v>
      </c>
      <c r="C57" s="6" t="s">
        <v>13</v>
      </c>
      <c r="D57" s="6" t="s">
        <v>29</v>
      </c>
      <c r="E57" s="6">
        <v>42</v>
      </c>
      <c r="F57" s="6">
        <v>58.5</v>
      </c>
      <c r="G57" s="6">
        <v>2457</v>
      </c>
    </row>
    <row r="58" spans="1:7" x14ac:dyDescent="0.35">
      <c r="A58" s="6" t="s">
        <v>19</v>
      </c>
      <c r="B58" s="6" t="s">
        <v>16</v>
      </c>
      <c r="C58" s="6" t="s">
        <v>20</v>
      </c>
      <c r="D58" s="6" t="s">
        <v>28</v>
      </c>
      <c r="E58" s="6">
        <v>3</v>
      </c>
      <c r="F58" s="6">
        <v>125</v>
      </c>
      <c r="G58" s="6">
        <v>375</v>
      </c>
    </row>
    <row r="59" spans="1:7" x14ac:dyDescent="0.35">
      <c r="A59" s="6" t="s">
        <v>11</v>
      </c>
      <c r="B59" s="6" t="s">
        <v>16</v>
      </c>
      <c r="C59" s="6" t="s">
        <v>17</v>
      </c>
      <c r="D59" s="6" t="s">
        <v>10</v>
      </c>
      <c r="E59" s="6">
        <v>7</v>
      </c>
      <c r="F59" s="6">
        <v>1198</v>
      </c>
      <c r="G59" s="6">
        <v>8386</v>
      </c>
    </row>
    <row r="60" spans="1:7" x14ac:dyDescent="0.35">
      <c r="A60" s="6" t="s">
        <v>19</v>
      </c>
      <c r="B60" s="6" t="s">
        <v>16</v>
      </c>
      <c r="C60" s="6" t="s">
        <v>20</v>
      </c>
      <c r="D60" s="6" t="s">
        <v>18</v>
      </c>
      <c r="E60" s="6">
        <v>76</v>
      </c>
      <c r="F60" s="6">
        <v>225</v>
      </c>
      <c r="G60" s="6">
        <v>17100</v>
      </c>
    </row>
    <row r="61" spans="1:7" x14ac:dyDescent="0.35">
      <c r="A61" s="6" t="s">
        <v>19</v>
      </c>
      <c r="B61" s="6" t="s">
        <v>22</v>
      </c>
      <c r="C61" s="6" t="s">
        <v>23</v>
      </c>
      <c r="D61" s="6" t="s">
        <v>14</v>
      </c>
      <c r="E61" s="6">
        <v>57</v>
      </c>
      <c r="F61" s="6">
        <v>500</v>
      </c>
      <c r="G61" s="6">
        <v>28500</v>
      </c>
    </row>
    <row r="62" spans="1:7" x14ac:dyDescent="0.35">
      <c r="A62" s="6" t="s">
        <v>11</v>
      </c>
      <c r="B62" s="6" t="s">
        <v>8</v>
      </c>
      <c r="C62" s="6" t="s">
        <v>21</v>
      </c>
      <c r="D62" s="6" t="s">
        <v>10</v>
      </c>
      <c r="E62" s="6">
        <v>14</v>
      </c>
      <c r="F62" s="6">
        <v>1198</v>
      </c>
      <c r="G62" s="6">
        <v>16772</v>
      </c>
    </row>
    <row r="63" spans="1:7" x14ac:dyDescent="0.35">
      <c r="A63" s="6" t="s">
        <v>11</v>
      </c>
      <c r="B63" s="6" t="s">
        <v>12</v>
      </c>
      <c r="C63" s="6" t="s">
        <v>15</v>
      </c>
      <c r="D63" s="6" t="s">
        <v>14</v>
      </c>
      <c r="E63" s="6">
        <v>11</v>
      </c>
      <c r="F63" s="6">
        <v>500</v>
      </c>
      <c r="G63" s="6">
        <v>5500</v>
      </c>
    </row>
    <row r="64" spans="1:7" x14ac:dyDescent="0.35">
      <c r="A64" s="6" t="s">
        <v>11</v>
      </c>
      <c r="B64" s="6" t="s">
        <v>12</v>
      </c>
      <c r="C64" s="6" t="s">
        <v>15</v>
      </c>
      <c r="D64" s="6" t="s">
        <v>14</v>
      </c>
      <c r="E64" s="6">
        <v>94</v>
      </c>
      <c r="F64" s="6">
        <v>500</v>
      </c>
      <c r="G64" s="6">
        <v>47000</v>
      </c>
    </row>
    <row r="65" spans="1:7" x14ac:dyDescent="0.35">
      <c r="A65" s="6" t="s">
        <v>11</v>
      </c>
      <c r="B65" s="6" t="s">
        <v>30</v>
      </c>
      <c r="C65" s="6" t="s">
        <v>21</v>
      </c>
      <c r="D65" s="6" t="s">
        <v>14</v>
      </c>
      <c r="E65" s="6">
        <v>28</v>
      </c>
      <c r="F65" s="6">
        <v>500</v>
      </c>
      <c r="G65" s="6">
        <v>14000</v>
      </c>
    </row>
    <row r="92" spans="1:7" x14ac:dyDescent="0.35">
      <c r="A92" s="9" t="s">
        <v>0</v>
      </c>
      <c r="B92" s="9" t="s">
        <v>1</v>
      </c>
      <c r="C92" s="9" t="s">
        <v>2</v>
      </c>
      <c r="D92" s="9" t="s">
        <v>3</v>
      </c>
      <c r="E92" s="9" t="s">
        <v>4</v>
      </c>
      <c r="F92" s="9" t="s">
        <v>5</v>
      </c>
      <c r="G92" s="9" t="s">
        <v>6</v>
      </c>
    </row>
    <row r="93" spans="1:7" x14ac:dyDescent="0.35">
      <c r="A93" s="6" t="s">
        <v>7</v>
      </c>
      <c r="B93" s="6" t="s">
        <v>8</v>
      </c>
      <c r="C93" s="6" t="s">
        <v>9</v>
      </c>
      <c r="D93" s="6" t="s">
        <v>10</v>
      </c>
      <c r="E93" s="6">
        <v>95</v>
      </c>
      <c r="F93" s="6">
        <v>1198</v>
      </c>
      <c r="G93" s="6">
        <v>113810</v>
      </c>
    </row>
    <row r="94" spans="1:7" x14ac:dyDescent="0.35">
      <c r="A94" s="6" t="s">
        <v>11</v>
      </c>
      <c r="B94" s="6" t="s">
        <v>12</v>
      </c>
      <c r="C94" s="6" t="s">
        <v>13</v>
      </c>
      <c r="D94" s="6" t="s">
        <v>14</v>
      </c>
      <c r="E94" s="6">
        <v>50</v>
      </c>
      <c r="F94" s="6">
        <v>500</v>
      </c>
      <c r="G94" s="6">
        <v>25000</v>
      </c>
    </row>
    <row r="95" spans="1:7" x14ac:dyDescent="0.35">
      <c r="A95" s="6" t="s">
        <v>11</v>
      </c>
      <c r="B95" s="6" t="s">
        <v>12</v>
      </c>
      <c r="C95" s="6" t="s">
        <v>15</v>
      </c>
      <c r="D95" s="6" t="s">
        <v>10</v>
      </c>
      <c r="E95" s="6">
        <v>36</v>
      </c>
      <c r="F95" s="6">
        <v>1198</v>
      </c>
      <c r="G95" s="6">
        <v>43128</v>
      </c>
    </row>
    <row r="96" spans="1:7" x14ac:dyDescent="0.35">
      <c r="A96" s="6" t="s">
        <v>11</v>
      </c>
      <c r="B96" s="6" t="s">
        <v>16</v>
      </c>
      <c r="C96" s="6" t="s">
        <v>17</v>
      </c>
      <c r="D96" s="6" t="s">
        <v>18</v>
      </c>
      <c r="E96" s="6">
        <v>27</v>
      </c>
      <c r="F96" s="6">
        <v>225</v>
      </c>
      <c r="G96" s="6">
        <v>6075</v>
      </c>
    </row>
    <row r="97" spans="1:7" x14ac:dyDescent="0.35">
      <c r="A97" s="6" t="s">
        <v>19</v>
      </c>
      <c r="B97" s="6" t="s">
        <v>16</v>
      </c>
      <c r="C97" s="6" t="s">
        <v>20</v>
      </c>
      <c r="D97" s="6" t="s">
        <v>10</v>
      </c>
      <c r="E97" s="6">
        <v>56</v>
      </c>
      <c r="F97" s="6">
        <v>1198</v>
      </c>
      <c r="G97" s="6">
        <v>67088</v>
      </c>
    </row>
    <row r="98" spans="1:7" x14ac:dyDescent="0.35">
      <c r="A98" s="6" t="s">
        <v>7</v>
      </c>
      <c r="B98" s="6" t="s">
        <v>8</v>
      </c>
      <c r="C98" s="6" t="s">
        <v>9</v>
      </c>
      <c r="D98" s="6" t="s">
        <v>14</v>
      </c>
      <c r="E98" s="6">
        <v>60</v>
      </c>
      <c r="F98" s="6">
        <v>500</v>
      </c>
      <c r="G98" s="6">
        <v>30000</v>
      </c>
    </row>
    <row r="99" spans="1:7" x14ac:dyDescent="0.35">
      <c r="A99" s="6" t="s">
        <v>11</v>
      </c>
      <c r="B99" s="6" t="s">
        <v>8</v>
      </c>
      <c r="C99" s="6" t="s">
        <v>21</v>
      </c>
      <c r="D99" s="6" t="s">
        <v>10</v>
      </c>
      <c r="E99" s="6">
        <v>75</v>
      </c>
      <c r="F99" s="6">
        <v>1198</v>
      </c>
      <c r="G99" s="6">
        <v>89850</v>
      </c>
    </row>
    <row r="100" spans="1:7" x14ac:dyDescent="0.35">
      <c r="A100" s="6" t="s">
        <v>11</v>
      </c>
      <c r="B100" s="6" t="s">
        <v>12</v>
      </c>
      <c r="C100" s="6" t="s">
        <v>15</v>
      </c>
      <c r="D100" s="6" t="s">
        <v>10</v>
      </c>
      <c r="E100" s="6">
        <v>90</v>
      </c>
      <c r="F100" s="6">
        <v>1198</v>
      </c>
      <c r="G100" s="6">
        <v>107820</v>
      </c>
    </row>
    <row r="101" spans="1:7" x14ac:dyDescent="0.35">
      <c r="A101" s="6" t="s">
        <v>19</v>
      </c>
      <c r="B101" s="6" t="s">
        <v>22</v>
      </c>
      <c r="C101" s="6" t="s">
        <v>23</v>
      </c>
      <c r="D101" s="6" t="s">
        <v>10</v>
      </c>
      <c r="E101" s="6">
        <v>32</v>
      </c>
      <c r="F101" s="6">
        <v>1198</v>
      </c>
      <c r="G101" s="6">
        <v>38336</v>
      </c>
    </row>
    <row r="102" spans="1:7" x14ac:dyDescent="0.35">
      <c r="A102" s="6" t="s">
        <v>7</v>
      </c>
      <c r="B102" s="6" t="s">
        <v>8</v>
      </c>
      <c r="C102" s="6" t="s">
        <v>9</v>
      </c>
      <c r="D102" s="6" t="s">
        <v>14</v>
      </c>
      <c r="E102" s="6">
        <v>60</v>
      </c>
      <c r="F102" s="6">
        <v>500</v>
      </c>
      <c r="G102" s="6">
        <v>30000</v>
      </c>
    </row>
    <row r="103" spans="1:7" x14ac:dyDescent="0.35">
      <c r="A103" s="6" t="s">
        <v>11</v>
      </c>
      <c r="B103" s="6" t="s">
        <v>12</v>
      </c>
      <c r="C103" s="6" t="s">
        <v>24</v>
      </c>
      <c r="D103" s="6" t="s">
        <v>10</v>
      </c>
      <c r="E103" s="6">
        <v>90</v>
      </c>
      <c r="F103" s="6">
        <v>1198</v>
      </c>
      <c r="G103" s="6">
        <v>107820</v>
      </c>
    </row>
    <row r="104" spans="1:7" x14ac:dyDescent="0.35">
      <c r="A104" s="6" t="s">
        <v>7</v>
      </c>
      <c r="B104" s="6" t="s">
        <v>8</v>
      </c>
      <c r="C104" s="6" t="s">
        <v>25</v>
      </c>
      <c r="D104" s="6" t="s">
        <v>14</v>
      </c>
      <c r="E104" s="6">
        <v>29</v>
      </c>
      <c r="F104" s="6">
        <v>500</v>
      </c>
      <c r="G104" s="6">
        <v>14500</v>
      </c>
    </row>
    <row r="105" spans="1:7" x14ac:dyDescent="0.35">
      <c r="A105" s="6" t="s">
        <v>7</v>
      </c>
      <c r="B105" s="6" t="s">
        <v>22</v>
      </c>
      <c r="C105" s="6" t="s">
        <v>26</v>
      </c>
      <c r="D105" s="6" t="s">
        <v>14</v>
      </c>
      <c r="E105" s="6">
        <v>81</v>
      </c>
      <c r="F105" s="6">
        <v>500</v>
      </c>
      <c r="G105" s="6">
        <v>40500</v>
      </c>
    </row>
    <row r="106" spans="1:7" x14ac:dyDescent="0.35">
      <c r="A106" s="6" t="s">
        <v>7</v>
      </c>
      <c r="B106" s="6" t="s">
        <v>8</v>
      </c>
      <c r="C106" s="6" t="s">
        <v>9</v>
      </c>
      <c r="D106" s="6" t="s">
        <v>10</v>
      </c>
      <c r="E106" s="6">
        <v>35</v>
      </c>
      <c r="F106" s="6">
        <v>1198</v>
      </c>
      <c r="G106" s="6">
        <v>41930</v>
      </c>
    </row>
    <row r="107" spans="1:7" x14ac:dyDescent="0.35">
      <c r="A107" s="6" t="s">
        <v>11</v>
      </c>
      <c r="B107" s="6" t="s">
        <v>22</v>
      </c>
      <c r="C107" s="6" t="s">
        <v>27</v>
      </c>
      <c r="D107" s="6" t="s">
        <v>28</v>
      </c>
      <c r="E107" s="6">
        <v>2</v>
      </c>
      <c r="F107" s="6">
        <v>125</v>
      </c>
      <c r="G107" s="6">
        <v>250</v>
      </c>
    </row>
    <row r="108" spans="1:7" x14ac:dyDescent="0.35">
      <c r="A108" s="6" t="s">
        <v>7</v>
      </c>
      <c r="B108" s="6" t="s">
        <v>8</v>
      </c>
      <c r="C108" s="6" t="s">
        <v>9</v>
      </c>
      <c r="D108" s="6" t="s">
        <v>29</v>
      </c>
      <c r="E108" s="6">
        <v>16</v>
      </c>
      <c r="F108" s="6">
        <v>58.5</v>
      </c>
      <c r="G108" s="6">
        <v>936</v>
      </c>
    </row>
    <row r="109" spans="1:7" x14ac:dyDescent="0.35">
      <c r="A109" s="6" t="s">
        <v>11</v>
      </c>
      <c r="B109" s="6" t="s">
        <v>12</v>
      </c>
      <c r="C109" s="6" t="s">
        <v>24</v>
      </c>
      <c r="D109" s="6" t="s">
        <v>14</v>
      </c>
      <c r="E109" s="6">
        <v>28</v>
      </c>
      <c r="F109" s="6">
        <v>500</v>
      </c>
      <c r="G109" s="6">
        <v>14000</v>
      </c>
    </row>
    <row r="110" spans="1:7" x14ac:dyDescent="0.35">
      <c r="A110" s="6" t="s">
        <v>7</v>
      </c>
      <c r="B110" s="6" t="s">
        <v>8</v>
      </c>
      <c r="C110" s="6" t="s">
        <v>9</v>
      </c>
      <c r="D110" s="6" t="s">
        <v>18</v>
      </c>
      <c r="E110" s="6">
        <v>64</v>
      </c>
      <c r="F110" s="6">
        <v>225</v>
      </c>
      <c r="G110" s="6">
        <v>14400</v>
      </c>
    </row>
    <row r="111" spans="1:7" x14ac:dyDescent="0.35">
      <c r="A111" s="6" t="s">
        <v>7</v>
      </c>
      <c r="B111" s="6" t="s">
        <v>22</v>
      </c>
      <c r="C111" s="6" t="s">
        <v>26</v>
      </c>
      <c r="D111" s="6" t="s">
        <v>18</v>
      </c>
      <c r="E111" s="6">
        <v>15</v>
      </c>
      <c r="F111" s="6">
        <v>225</v>
      </c>
      <c r="G111" s="6">
        <v>3375</v>
      </c>
    </row>
    <row r="112" spans="1:7" x14ac:dyDescent="0.35">
      <c r="A112" s="6" t="s">
        <v>11</v>
      </c>
      <c r="B112" s="6" t="s">
        <v>12</v>
      </c>
      <c r="C112" s="6" t="s">
        <v>13</v>
      </c>
      <c r="D112" s="6" t="s">
        <v>29</v>
      </c>
      <c r="E112" s="6">
        <v>96</v>
      </c>
      <c r="F112" s="6">
        <v>58.5</v>
      </c>
      <c r="G112" s="6">
        <v>5616</v>
      </c>
    </row>
    <row r="113" spans="1:7" x14ac:dyDescent="0.35">
      <c r="A113" s="6" t="s">
        <v>11</v>
      </c>
      <c r="B113" s="6" t="s">
        <v>22</v>
      </c>
      <c r="C113" s="6" t="s">
        <v>27</v>
      </c>
      <c r="D113" s="6" t="s">
        <v>10</v>
      </c>
      <c r="E113" s="6">
        <v>67</v>
      </c>
      <c r="F113" s="6">
        <v>1198</v>
      </c>
      <c r="G113" s="6">
        <v>80266</v>
      </c>
    </row>
    <row r="114" spans="1:7" x14ac:dyDescent="0.35">
      <c r="A114" s="6" t="s">
        <v>7</v>
      </c>
      <c r="B114" s="6" t="s">
        <v>22</v>
      </c>
      <c r="C114" s="6" t="s">
        <v>26</v>
      </c>
      <c r="D114" s="6" t="s">
        <v>29</v>
      </c>
      <c r="E114" s="6">
        <v>74</v>
      </c>
      <c r="F114" s="6">
        <v>58.5</v>
      </c>
      <c r="G114" s="6">
        <v>4329</v>
      </c>
    </row>
    <row r="115" spans="1:7" x14ac:dyDescent="0.35">
      <c r="A115" s="6" t="s">
        <v>11</v>
      </c>
      <c r="B115" s="6" t="s">
        <v>16</v>
      </c>
      <c r="C115" s="6" t="s">
        <v>17</v>
      </c>
      <c r="D115" s="6" t="s">
        <v>14</v>
      </c>
      <c r="E115" s="6">
        <v>46</v>
      </c>
      <c r="F115" s="6">
        <v>500</v>
      </c>
      <c r="G115" s="6">
        <v>23000</v>
      </c>
    </row>
    <row r="116" spans="1:7" x14ac:dyDescent="0.35">
      <c r="A116" s="6" t="s">
        <v>11</v>
      </c>
      <c r="B116" s="6" t="s">
        <v>22</v>
      </c>
      <c r="C116" s="6" t="s">
        <v>27</v>
      </c>
      <c r="D116" s="6" t="s">
        <v>14</v>
      </c>
      <c r="E116" s="6">
        <v>87</v>
      </c>
      <c r="F116" s="6">
        <v>500</v>
      </c>
      <c r="G116" s="6">
        <v>43500</v>
      </c>
    </row>
    <row r="117" spans="1:7" x14ac:dyDescent="0.35">
      <c r="A117" s="6" t="s">
        <v>7</v>
      </c>
      <c r="B117" s="6" t="s">
        <v>8</v>
      </c>
      <c r="C117" s="6" t="s">
        <v>9</v>
      </c>
      <c r="D117" s="6" t="s">
        <v>14</v>
      </c>
      <c r="E117" s="6">
        <v>4</v>
      </c>
      <c r="F117" s="6">
        <v>500</v>
      </c>
      <c r="G117" s="6">
        <v>2000</v>
      </c>
    </row>
    <row r="118" spans="1:7" x14ac:dyDescent="0.35">
      <c r="A118" s="6" t="s">
        <v>19</v>
      </c>
      <c r="B118" s="6" t="s">
        <v>16</v>
      </c>
      <c r="C118" s="6" t="s">
        <v>20</v>
      </c>
      <c r="D118" s="6" t="s">
        <v>14</v>
      </c>
      <c r="E118" s="6">
        <v>7</v>
      </c>
      <c r="F118" s="6">
        <v>500</v>
      </c>
      <c r="G118" s="6">
        <v>3500</v>
      </c>
    </row>
    <row r="119" spans="1:7" x14ac:dyDescent="0.35">
      <c r="A119" s="6" t="s">
        <v>11</v>
      </c>
      <c r="B119" s="6" t="s">
        <v>12</v>
      </c>
      <c r="C119" s="6" t="s">
        <v>15</v>
      </c>
      <c r="D119" s="6" t="s">
        <v>29</v>
      </c>
      <c r="E119" s="6">
        <v>50</v>
      </c>
      <c r="F119" s="6">
        <v>58.5</v>
      </c>
      <c r="G119" s="6">
        <v>2925</v>
      </c>
    </row>
    <row r="120" spans="1:7" x14ac:dyDescent="0.35">
      <c r="A120" s="6" t="s">
        <v>11</v>
      </c>
      <c r="B120" s="6" t="s">
        <v>8</v>
      </c>
      <c r="C120" s="6" t="s">
        <v>21</v>
      </c>
      <c r="D120" s="6" t="s">
        <v>10</v>
      </c>
      <c r="E120" s="6">
        <v>66</v>
      </c>
      <c r="F120" s="6">
        <v>1198</v>
      </c>
      <c r="G120" s="6">
        <v>79068</v>
      </c>
    </row>
    <row r="121" spans="1:7" x14ac:dyDescent="0.35">
      <c r="A121" s="6" t="s">
        <v>7</v>
      </c>
      <c r="B121" s="6" t="s">
        <v>8</v>
      </c>
      <c r="C121" s="6" t="s">
        <v>25</v>
      </c>
      <c r="D121" s="6" t="s">
        <v>18</v>
      </c>
      <c r="E121" s="6">
        <v>96</v>
      </c>
      <c r="F121" s="6">
        <v>225</v>
      </c>
      <c r="G121" s="6">
        <v>21600</v>
      </c>
    </row>
    <row r="122" spans="1:7" x14ac:dyDescent="0.35">
      <c r="A122" s="6" t="s">
        <v>11</v>
      </c>
      <c r="B122" s="6" t="s">
        <v>16</v>
      </c>
      <c r="C122" s="6" t="s">
        <v>17</v>
      </c>
      <c r="D122" s="6" t="s">
        <v>10</v>
      </c>
      <c r="E122" s="6">
        <v>53</v>
      </c>
      <c r="F122" s="6">
        <v>1198</v>
      </c>
      <c r="G122" s="6">
        <v>63494</v>
      </c>
    </row>
    <row r="123" spans="1:7" x14ac:dyDescent="0.35">
      <c r="A123" s="6" t="s">
        <v>11</v>
      </c>
      <c r="B123" s="6" t="s">
        <v>16</v>
      </c>
      <c r="C123" s="6" t="s">
        <v>17</v>
      </c>
      <c r="D123" s="6" t="s">
        <v>14</v>
      </c>
      <c r="E123" s="6">
        <v>80</v>
      </c>
      <c r="F123" s="6">
        <v>500</v>
      </c>
      <c r="G123" s="6">
        <v>40000</v>
      </c>
    </row>
    <row r="124" spans="1:7" x14ac:dyDescent="0.35">
      <c r="A124" s="6" t="s">
        <v>11</v>
      </c>
      <c r="B124" s="6" t="s">
        <v>12</v>
      </c>
      <c r="C124" s="6" t="s">
        <v>13</v>
      </c>
      <c r="D124" s="6" t="s">
        <v>28</v>
      </c>
      <c r="E124" s="6">
        <v>5</v>
      </c>
      <c r="F124" s="6">
        <v>125</v>
      </c>
      <c r="G124" s="6">
        <v>625</v>
      </c>
    </row>
    <row r="125" spans="1:7" x14ac:dyDescent="0.35">
      <c r="A125" s="6" t="s">
        <v>7</v>
      </c>
      <c r="B125" s="6" t="s">
        <v>8</v>
      </c>
      <c r="C125" s="6" t="s">
        <v>9</v>
      </c>
      <c r="D125" s="6" t="s">
        <v>29</v>
      </c>
      <c r="E125" s="6">
        <v>62</v>
      </c>
      <c r="F125" s="6">
        <v>58.5</v>
      </c>
      <c r="G125" s="6">
        <v>3627</v>
      </c>
    </row>
    <row r="126" spans="1:7" x14ac:dyDescent="0.35">
      <c r="A126" s="6" t="s">
        <v>11</v>
      </c>
      <c r="B126" s="6" t="s">
        <v>12</v>
      </c>
      <c r="C126" s="6" t="s">
        <v>24</v>
      </c>
      <c r="D126" s="6" t="s">
        <v>29</v>
      </c>
      <c r="E126" s="6">
        <v>55</v>
      </c>
      <c r="F126" s="6">
        <v>58.5</v>
      </c>
      <c r="G126" s="6">
        <v>3217.5</v>
      </c>
    </row>
    <row r="127" spans="1:7" x14ac:dyDescent="0.35">
      <c r="A127" s="6" t="s">
        <v>11</v>
      </c>
      <c r="B127" s="6" t="s">
        <v>12</v>
      </c>
      <c r="C127" s="6" t="s">
        <v>13</v>
      </c>
      <c r="D127" s="6" t="s">
        <v>29</v>
      </c>
      <c r="E127" s="6">
        <v>42</v>
      </c>
      <c r="F127" s="6">
        <v>58.5</v>
      </c>
      <c r="G127" s="6">
        <v>2457</v>
      </c>
    </row>
    <row r="128" spans="1:7" x14ac:dyDescent="0.35">
      <c r="A128" s="6" t="s">
        <v>19</v>
      </c>
      <c r="B128" s="6" t="s">
        <v>16</v>
      </c>
      <c r="C128" s="6" t="s">
        <v>20</v>
      </c>
      <c r="D128" s="6" t="s">
        <v>28</v>
      </c>
      <c r="E128" s="6">
        <v>3</v>
      </c>
      <c r="F128" s="6">
        <v>125</v>
      </c>
      <c r="G128" s="6">
        <v>375</v>
      </c>
    </row>
    <row r="129" spans="1:7" x14ac:dyDescent="0.35">
      <c r="A129" s="6" t="s">
        <v>11</v>
      </c>
      <c r="B129" s="6" t="s">
        <v>16</v>
      </c>
      <c r="C129" s="6" t="s">
        <v>17</v>
      </c>
      <c r="D129" s="6" t="s">
        <v>10</v>
      </c>
      <c r="E129" s="6">
        <v>7</v>
      </c>
      <c r="F129" s="6">
        <v>1198</v>
      </c>
      <c r="G129" s="6">
        <v>8386</v>
      </c>
    </row>
    <row r="130" spans="1:7" x14ac:dyDescent="0.35">
      <c r="A130" s="6" t="s">
        <v>19</v>
      </c>
      <c r="B130" s="6" t="s">
        <v>16</v>
      </c>
      <c r="C130" s="6" t="s">
        <v>20</v>
      </c>
      <c r="D130" s="6" t="s">
        <v>18</v>
      </c>
      <c r="E130" s="6">
        <v>76</v>
      </c>
      <c r="F130" s="6">
        <v>225</v>
      </c>
      <c r="G130" s="6">
        <v>17100</v>
      </c>
    </row>
    <row r="131" spans="1:7" x14ac:dyDescent="0.35">
      <c r="A131" s="6" t="s">
        <v>19</v>
      </c>
      <c r="B131" s="6" t="s">
        <v>22</v>
      </c>
      <c r="C131" s="6" t="s">
        <v>23</v>
      </c>
      <c r="D131" s="6" t="s">
        <v>14</v>
      </c>
      <c r="E131" s="6">
        <v>57</v>
      </c>
      <c r="F131" s="6">
        <v>500</v>
      </c>
      <c r="G131" s="6">
        <v>28500</v>
      </c>
    </row>
    <row r="132" spans="1:7" x14ac:dyDescent="0.35">
      <c r="A132" s="6" t="s">
        <v>11</v>
      </c>
      <c r="B132" s="6" t="s">
        <v>8</v>
      </c>
      <c r="C132" s="6" t="s">
        <v>21</v>
      </c>
      <c r="D132" s="6" t="s">
        <v>10</v>
      </c>
      <c r="E132" s="6">
        <v>14</v>
      </c>
      <c r="F132" s="6">
        <v>1198</v>
      </c>
      <c r="G132" s="6">
        <v>16772</v>
      </c>
    </row>
    <row r="133" spans="1:7" x14ac:dyDescent="0.35">
      <c r="A133" s="6" t="s">
        <v>11</v>
      </c>
      <c r="B133" s="6" t="s">
        <v>12</v>
      </c>
      <c r="C133" s="6" t="s">
        <v>15</v>
      </c>
      <c r="D133" s="6" t="s">
        <v>14</v>
      </c>
      <c r="E133" s="6">
        <v>11</v>
      </c>
      <c r="F133" s="6">
        <v>500</v>
      </c>
      <c r="G133" s="6">
        <v>5500</v>
      </c>
    </row>
    <row r="134" spans="1:7" x14ac:dyDescent="0.35">
      <c r="A134" s="6" t="s">
        <v>11</v>
      </c>
      <c r="B134" s="6" t="s">
        <v>12</v>
      </c>
      <c r="C134" s="6" t="s">
        <v>15</v>
      </c>
      <c r="D134" s="6" t="s">
        <v>14</v>
      </c>
      <c r="E134" s="6">
        <v>94</v>
      </c>
      <c r="F134" s="6">
        <v>500</v>
      </c>
      <c r="G134" s="6">
        <v>47000</v>
      </c>
    </row>
    <row r="135" spans="1:7" x14ac:dyDescent="0.35">
      <c r="A135" s="6" t="s">
        <v>11</v>
      </c>
      <c r="B135" s="6" t="s">
        <v>30</v>
      </c>
      <c r="C135" s="6" t="s">
        <v>21</v>
      </c>
      <c r="D135" s="6" t="s">
        <v>14</v>
      </c>
      <c r="E135" s="6">
        <v>28</v>
      </c>
      <c r="F135" s="6">
        <v>500</v>
      </c>
      <c r="G135" s="6">
        <v>14000</v>
      </c>
    </row>
    <row r="152" spans="1:7" x14ac:dyDescent="0.35">
      <c r="A152" s="9" t="s">
        <v>0</v>
      </c>
      <c r="B152" s="9" t="s">
        <v>1</v>
      </c>
      <c r="C152" s="9" t="s">
        <v>2</v>
      </c>
      <c r="D152" s="9" t="s">
        <v>3</v>
      </c>
      <c r="E152" s="9" t="s">
        <v>4</v>
      </c>
      <c r="F152" s="9" t="s">
        <v>5</v>
      </c>
      <c r="G152" s="9" t="s">
        <v>6</v>
      </c>
    </row>
    <row r="153" spans="1:7" x14ac:dyDescent="0.35">
      <c r="A153" s="6" t="s">
        <v>7</v>
      </c>
      <c r="B153" s="6" t="s">
        <v>8</v>
      </c>
      <c r="C153" s="6" t="s">
        <v>9</v>
      </c>
      <c r="D153" s="6" t="s">
        <v>10</v>
      </c>
      <c r="E153" s="6">
        <v>95</v>
      </c>
      <c r="F153" s="6">
        <v>1198</v>
      </c>
      <c r="G153" s="6">
        <v>113810</v>
      </c>
    </row>
    <row r="154" spans="1:7" x14ac:dyDescent="0.35">
      <c r="A154" s="6" t="s">
        <v>11</v>
      </c>
      <c r="B154" s="6" t="s">
        <v>12</v>
      </c>
      <c r="C154" s="6" t="s">
        <v>13</v>
      </c>
      <c r="D154" s="6" t="s">
        <v>14</v>
      </c>
      <c r="E154" s="6">
        <v>50</v>
      </c>
      <c r="F154" s="6">
        <v>500</v>
      </c>
      <c r="G154" s="6">
        <v>25000</v>
      </c>
    </row>
    <row r="155" spans="1:7" x14ac:dyDescent="0.35">
      <c r="A155" s="6" t="s">
        <v>11</v>
      </c>
      <c r="B155" s="6" t="s">
        <v>12</v>
      </c>
      <c r="C155" s="6" t="s">
        <v>15</v>
      </c>
      <c r="D155" s="6" t="s">
        <v>10</v>
      </c>
      <c r="E155" s="6">
        <v>36</v>
      </c>
      <c r="F155" s="6">
        <v>1198</v>
      </c>
      <c r="G155" s="6">
        <v>43128</v>
      </c>
    </row>
    <row r="156" spans="1:7" x14ac:dyDescent="0.35">
      <c r="A156" s="6" t="s">
        <v>11</v>
      </c>
      <c r="B156" s="6" t="s">
        <v>16</v>
      </c>
      <c r="C156" s="6" t="s">
        <v>17</v>
      </c>
      <c r="D156" s="6" t="s">
        <v>18</v>
      </c>
      <c r="E156" s="6">
        <v>27</v>
      </c>
      <c r="F156" s="6">
        <v>225</v>
      </c>
      <c r="G156" s="6">
        <v>6075</v>
      </c>
    </row>
    <row r="157" spans="1:7" x14ac:dyDescent="0.35">
      <c r="A157" s="6" t="s">
        <v>19</v>
      </c>
      <c r="B157" s="6" t="s">
        <v>16</v>
      </c>
      <c r="C157" s="6" t="s">
        <v>20</v>
      </c>
      <c r="D157" s="6" t="s">
        <v>10</v>
      </c>
      <c r="E157" s="6">
        <v>56</v>
      </c>
      <c r="F157" s="6">
        <v>1198</v>
      </c>
      <c r="G157" s="6">
        <v>67088</v>
      </c>
    </row>
    <row r="158" spans="1:7" x14ac:dyDescent="0.35">
      <c r="A158" s="6" t="s">
        <v>7</v>
      </c>
      <c r="B158" s="6" t="s">
        <v>8</v>
      </c>
      <c r="C158" s="6" t="s">
        <v>9</v>
      </c>
      <c r="D158" s="6" t="s">
        <v>14</v>
      </c>
      <c r="E158" s="6">
        <v>60</v>
      </c>
      <c r="F158" s="6">
        <v>500</v>
      </c>
      <c r="G158" s="6">
        <v>30000</v>
      </c>
    </row>
    <row r="159" spans="1:7" x14ac:dyDescent="0.35">
      <c r="A159" s="6" t="s">
        <v>11</v>
      </c>
      <c r="B159" s="6" t="s">
        <v>8</v>
      </c>
      <c r="C159" s="6" t="s">
        <v>21</v>
      </c>
      <c r="D159" s="6" t="s">
        <v>10</v>
      </c>
      <c r="E159" s="6">
        <v>75</v>
      </c>
      <c r="F159" s="6">
        <v>1198</v>
      </c>
      <c r="G159" s="6">
        <v>89850</v>
      </c>
    </row>
    <row r="160" spans="1:7" x14ac:dyDescent="0.35">
      <c r="A160" s="6" t="s">
        <v>11</v>
      </c>
      <c r="B160" s="6" t="s">
        <v>12</v>
      </c>
      <c r="C160" s="6" t="s">
        <v>15</v>
      </c>
      <c r="D160" s="6" t="s">
        <v>10</v>
      </c>
      <c r="E160" s="6">
        <v>90</v>
      </c>
      <c r="F160" s="6">
        <v>1198</v>
      </c>
      <c r="G160" s="6">
        <v>107820</v>
      </c>
    </row>
    <row r="161" spans="1:7" x14ac:dyDescent="0.35">
      <c r="A161" s="6" t="s">
        <v>19</v>
      </c>
      <c r="B161" s="6" t="s">
        <v>22</v>
      </c>
      <c r="C161" s="6" t="s">
        <v>23</v>
      </c>
      <c r="D161" s="6" t="s">
        <v>10</v>
      </c>
      <c r="E161" s="6">
        <v>32</v>
      </c>
      <c r="F161" s="6">
        <v>1198</v>
      </c>
      <c r="G161" s="6">
        <v>38336</v>
      </c>
    </row>
    <row r="162" spans="1:7" x14ac:dyDescent="0.35">
      <c r="A162" s="6" t="s">
        <v>7</v>
      </c>
      <c r="B162" s="6" t="s">
        <v>8</v>
      </c>
      <c r="C162" s="6" t="s">
        <v>9</v>
      </c>
      <c r="D162" s="6" t="s">
        <v>14</v>
      </c>
      <c r="E162" s="6">
        <v>60</v>
      </c>
      <c r="F162" s="6">
        <v>500</v>
      </c>
      <c r="G162" s="6">
        <v>30000</v>
      </c>
    </row>
    <row r="163" spans="1:7" x14ac:dyDescent="0.35">
      <c r="A163" s="6" t="s">
        <v>11</v>
      </c>
      <c r="B163" s="6" t="s">
        <v>12</v>
      </c>
      <c r="C163" s="6" t="s">
        <v>24</v>
      </c>
      <c r="D163" s="6" t="s">
        <v>10</v>
      </c>
      <c r="E163" s="6">
        <v>90</v>
      </c>
      <c r="F163" s="6">
        <v>1198</v>
      </c>
      <c r="G163" s="6">
        <v>107820</v>
      </c>
    </row>
    <row r="164" spans="1:7" x14ac:dyDescent="0.35">
      <c r="A164" s="6" t="s">
        <v>7</v>
      </c>
      <c r="B164" s="6" t="s">
        <v>8</v>
      </c>
      <c r="C164" s="6" t="s">
        <v>25</v>
      </c>
      <c r="D164" s="6" t="s">
        <v>14</v>
      </c>
      <c r="E164" s="6">
        <v>29</v>
      </c>
      <c r="F164" s="6">
        <v>500</v>
      </c>
      <c r="G164" s="6">
        <v>14500</v>
      </c>
    </row>
    <row r="165" spans="1:7" x14ac:dyDescent="0.35">
      <c r="A165" s="6" t="s">
        <v>7</v>
      </c>
      <c r="B165" s="6" t="s">
        <v>22</v>
      </c>
      <c r="C165" s="6" t="s">
        <v>26</v>
      </c>
      <c r="D165" s="6" t="s">
        <v>14</v>
      </c>
      <c r="E165" s="6">
        <v>81</v>
      </c>
      <c r="F165" s="6">
        <v>500</v>
      </c>
      <c r="G165" s="6">
        <v>40500</v>
      </c>
    </row>
    <row r="166" spans="1:7" x14ac:dyDescent="0.35">
      <c r="A166" s="6" t="s">
        <v>7</v>
      </c>
      <c r="B166" s="6" t="s">
        <v>8</v>
      </c>
      <c r="C166" s="6" t="s">
        <v>9</v>
      </c>
      <c r="D166" s="6" t="s">
        <v>10</v>
      </c>
      <c r="E166" s="6">
        <v>35</v>
      </c>
      <c r="F166" s="6">
        <v>1198</v>
      </c>
      <c r="G166" s="6">
        <v>41930</v>
      </c>
    </row>
    <row r="167" spans="1:7" x14ac:dyDescent="0.35">
      <c r="A167" s="6" t="s">
        <v>11</v>
      </c>
      <c r="B167" s="6" t="s">
        <v>22</v>
      </c>
      <c r="C167" s="6" t="s">
        <v>27</v>
      </c>
      <c r="D167" s="6" t="s">
        <v>28</v>
      </c>
      <c r="E167" s="6">
        <v>2</v>
      </c>
      <c r="F167" s="6">
        <v>125</v>
      </c>
      <c r="G167" s="6">
        <v>250</v>
      </c>
    </row>
    <row r="168" spans="1:7" x14ac:dyDescent="0.35">
      <c r="A168" s="6" t="s">
        <v>7</v>
      </c>
      <c r="B168" s="6" t="s">
        <v>8</v>
      </c>
      <c r="C168" s="6" t="s">
        <v>9</v>
      </c>
      <c r="D168" s="6" t="s">
        <v>29</v>
      </c>
      <c r="E168" s="6">
        <v>16</v>
      </c>
      <c r="F168" s="6">
        <v>58.5</v>
      </c>
      <c r="G168" s="6">
        <v>936</v>
      </c>
    </row>
    <row r="169" spans="1:7" x14ac:dyDescent="0.35">
      <c r="A169" s="6" t="s">
        <v>11</v>
      </c>
      <c r="B169" s="6" t="s">
        <v>12</v>
      </c>
      <c r="C169" s="6" t="s">
        <v>24</v>
      </c>
      <c r="D169" s="6" t="s">
        <v>14</v>
      </c>
      <c r="E169" s="6">
        <v>28</v>
      </c>
      <c r="F169" s="6">
        <v>500</v>
      </c>
      <c r="G169" s="6">
        <v>14000</v>
      </c>
    </row>
    <row r="170" spans="1:7" x14ac:dyDescent="0.35">
      <c r="A170" s="6" t="s">
        <v>7</v>
      </c>
      <c r="B170" s="6" t="s">
        <v>8</v>
      </c>
      <c r="C170" s="6" t="s">
        <v>9</v>
      </c>
      <c r="D170" s="6" t="s">
        <v>18</v>
      </c>
      <c r="E170" s="6">
        <v>64</v>
      </c>
      <c r="F170" s="6">
        <v>225</v>
      </c>
      <c r="G170" s="6">
        <v>14400</v>
      </c>
    </row>
    <row r="171" spans="1:7" x14ac:dyDescent="0.35">
      <c r="A171" s="6" t="s">
        <v>7</v>
      </c>
      <c r="B171" s="6" t="s">
        <v>22</v>
      </c>
      <c r="C171" s="6" t="s">
        <v>26</v>
      </c>
      <c r="D171" s="6" t="s">
        <v>18</v>
      </c>
      <c r="E171" s="6">
        <v>15</v>
      </c>
      <c r="F171" s="6">
        <v>225</v>
      </c>
      <c r="G171" s="6">
        <v>3375</v>
      </c>
    </row>
    <row r="172" spans="1:7" x14ac:dyDescent="0.35">
      <c r="A172" s="6" t="s">
        <v>11</v>
      </c>
      <c r="B172" s="6" t="s">
        <v>12</v>
      </c>
      <c r="C172" s="6" t="s">
        <v>13</v>
      </c>
      <c r="D172" s="6" t="s">
        <v>29</v>
      </c>
      <c r="E172" s="6">
        <v>96</v>
      </c>
      <c r="F172" s="6">
        <v>58.5</v>
      </c>
      <c r="G172" s="6">
        <v>5616</v>
      </c>
    </row>
    <row r="173" spans="1:7" x14ac:dyDescent="0.35">
      <c r="A173" s="6" t="s">
        <v>11</v>
      </c>
      <c r="B173" s="6" t="s">
        <v>22</v>
      </c>
      <c r="C173" s="6" t="s">
        <v>27</v>
      </c>
      <c r="D173" s="6" t="s">
        <v>10</v>
      </c>
      <c r="E173" s="6">
        <v>67</v>
      </c>
      <c r="F173" s="6">
        <v>1198</v>
      </c>
      <c r="G173" s="6">
        <v>80266</v>
      </c>
    </row>
    <row r="174" spans="1:7" x14ac:dyDescent="0.35">
      <c r="A174" s="6" t="s">
        <v>7</v>
      </c>
      <c r="B174" s="6" t="s">
        <v>22</v>
      </c>
      <c r="C174" s="6" t="s">
        <v>26</v>
      </c>
      <c r="D174" s="6" t="s">
        <v>29</v>
      </c>
      <c r="E174" s="6">
        <v>74</v>
      </c>
      <c r="F174" s="6">
        <v>58.5</v>
      </c>
      <c r="G174" s="6">
        <v>4329</v>
      </c>
    </row>
    <row r="175" spans="1:7" x14ac:dyDescent="0.35">
      <c r="A175" s="6" t="s">
        <v>11</v>
      </c>
      <c r="B175" s="6" t="s">
        <v>16</v>
      </c>
      <c r="C175" s="6" t="s">
        <v>17</v>
      </c>
      <c r="D175" s="6" t="s">
        <v>14</v>
      </c>
      <c r="E175" s="6">
        <v>46</v>
      </c>
      <c r="F175" s="6">
        <v>500</v>
      </c>
      <c r="G175" s="6">
        <v>23000</v>
      </c>
    </row>
    <row r="176" spans="1:7" x14ac:dyDescent="0.35">
      <c r="A176" s="6" t="s">
        <v>11</v>
      </c>
      <c r="B176" s="6" t="s">
        <v>22</v>
      </c>
      <c r="C176" s="6" t="s">
        <v>27</v>
      </c>
      <c r="D176" s="6" t="s">
        <v>14</v>
      </c>
      <c r="E176" s="6">
        <v>87</v>
      </c>
      <c r="F176" s="6">
        <v>500</v>
      </c>
      <c r="G176" s="6">
        <v>43500</v>
      </c>
    </row>
    <row r="177" spans="1:7" x14ac:dyDescent="0.35">
      <c r="A177" s="6" t="s">
        <v>7</v>
      </c>
      <c r="B177" s="6" t="s">
        <v>8</v>
      </c>
      <c r="C177" s="6" t="s">
        <v>9</v>
      </c>
      <c r="D177" s="6" t="s">
        <v>14</v>
      </c>
      <c r="E177" s="6">
        <v>4</v>
      </c>
      <c r="F177" s="6">
        <v>500</v>
      </c>
      <c r="G177" s="6">
        <v>2000</v>
      </c>
    </row>
    <row r="178" spans="1:7" x14ac:dyDescent="0.35">
      <c r="A178" s="6" t="s">
        <v>19</v>
      </c>
      <c r="B178" s="6" t="s">
        <v>16</v>
      </c>
      <c r="C178" s="6" t="s">
        <v>20</v>
      </c>
      <c r="D178" s="6" t="s">
        <v>14</v>
      </c>
      <c r="E178" s="6">
        <v>7</v>
      </c>
      <c r="F178" s="6">
        <v>500</v>
      </c>
      <c r="G178" s="6">
        <v>3500</v>
      </c>
    </row>
    <row r="179" spans="1:7" x14ac:dyDescent="0.35">
      <c r="A179" s="6" t="s">
        <v>11</v>
      </c>
      <c r="B179" s="6" t="s">
        <v>12</v>
      </c>
      <c r="C179" s="6" t="s">
        <v>15</v>
      </c>
      <c r="D179" s="6" t="s">
        <v>29</v>
      </c>
      <c r="E179" s="6">
        <v>50</v>
      </c>
      <c r="F179" s="6">
        <v>58.5</v>
      </c>
      <c r="G179" s="6">
        <v>2925</v>
      </c>
    </row>
    <row r="180" spans="1:7" x14ac:dyDescent="0.35">
      <c r="A180" s="6" t="s">
        <v>11</v>
      </c>
      <c r="B180" s="6" t="s">
        <v>8</v>
      </c>
      <c r="C180" s="6" t="s">
        <v>21</v>
      </c>
      <c r="D180" s="6" t="s">
        <v>10</v>
      </c>
      <c r="E180" s="6">
        <v>66</v>
      </c>
      <c r="F180" s="6">
        <v>1198</v>
      </c>
      <c r="G180" s="6">
        <v>79068</v>
      </c>
    </row>
    <row r="181" spans="1:7" x14ac:dyDescent="0.35">
      <c r="A181" s="6" t="s">
        <v>7</v>
      </c>
      <c r="B181" s="6" t="s">
        <v>8</v>
      </c>
      <c r="C181" s="6" t="s">
        <v>25</v>
      </c>
      <c r="D181" s="6" t="s">
        <v>18</v>
      </c>
      <c r="E181" s="6">
        <v>96</v>
      </c>
      <c r="F181" s="6">
        <v>225</v>
      </c>
      <c r="G181" s="6">
        <v>21600</v>
      </c>
    </row>
    <row r="182" spans="1:7" x14ac:dyDescent="0.35">
      <c r="A182" s="6" t="s">
        <v>11</v>
      </c>
      <c r="B182" s="6" t="s">
        <v>16</v>
      </c>
      <c r="C182" s="6" t="s">
        <v>17</v>
      </c>
      <c r="D182" s="6" t="s">
        <v>10</v>
      </c>
      <c r="E182" s="6">
        <v>53</v>
      </c>
      <c r="F182" s="6">
        <v>1198</v>
      </c>
      <c r="G182" s="6">
        <v>63494</v>
      </c>
    </row>
    <row r="183" spans="1:7" x14ac:dyDescent="0.35">
      <c r="A183" s="6" t="s">
        <v>11</v>
      </c>
      <c r="B183" s="6" t="s">
        <v>16</v>
      </c>
      <c r="C183" s="6" t="s">
        <v>17</v>
      </c>
      <c r="D183" s="6" t="s">
        <v>14</v>
      </c>
      <c r="E183" s="6">
        <v>80</v>
      </c>
      <c r="F183" s="6">
        <v>500</v>
      </c>
      <c r="G183" s="6">
        <v>40000</v>
      </c>
    </row>
    <row r="184" spans="1:7" x14ac:dyDescent="0.35">
      <c r="A184" s="6" t="s">
        <v>11</v>
      </c>
      <c r="B184" s="6" t="s">
        <v>12</v>
      </c>
      <c r="C184" s="6" t="s">
        <v>13</v>
      </c>
      <c r="D184" s="6" t="s">
        <v>28</v>
      </c>
      <c r="E184" s="6">
        <v>5</v>
      </c>
      <c r="F184" s="6">
        <v>125</v>
      </c>
      <c r="G184" s="6">
        <v>625</v>
      </c>
    </row>
    <row r="185" spans="1:7" x14ac:dyDescent="0.35">
      <c r="A185" s="6" t="s">
        <v>7</v>
      </c>
      <c r="B185" s="6" t="s">
        <v>8</v>
      </c>
      <c r="C185" s="6" t="s">
        <v>9</v>
      </c>
      <c r="D185" s="6" t="s">
        <v>29</v>
      </c>
      <c r="E185" s="6">
        <v>62</v>
      </c>
      <c r="F185" s="6">
        <v>58.5</v>
      </c>
      <c r="G185" s="6">
        <v>3627</v>
      </c>
    </row>
    <row r="186" spans="1:7" x14ac:dyDescent="0.35">
      <c r="A186" s="6" t="s">
        <v>11</v>
      </c>
      <c r="B186" s="6" t="s">
        <v>12</v>
      </c>
      <c r="C186" s="6" t="s">
        <v>24</v>
      </c>
      <c r="D186" s="6" t="s">
        <v>29</v>
      </c>
      <c r="E186" s="6">
        <v>55</v>
      </c>
      <c r="F186" s="6">
        <v>58.5</v>
      </c>
      <c r="G186" s="6">
        <v>3217.5</v>
      </c>
    </row>
    <row r="187" spans="1:7" x14ac:dyDescent="0.35">
      <c r="A187" s="6" t="s">
        <v>11</v>
      </c>
      <c r="B187" s="6" t="s">
        <v>12</v>
      </c>
      <c r="C187" s="6" t="s">
        <v>13</v>
      </c>
      <c r="D187" s="6" t="s">
        <v>29</v>
      </c>
      <c r="E187" s="6">
        <v>42</v>
      </c>
      <c r="F187" s="6">
        <v>58.5</v>
      </c>
      <c r="G187" s="6">
        <v>2457</v>
      </c>
    </row>
    <row r="188" spans="1:7" x14ac:dyDescent="0.35">
      <c r="A188" s="6" t="s">
        <v>19</v>
      </c>
      <c r="B188" s="6" t="s">
        <v>16</v>
      </c>
      <c r="C188" s="6" t="s">
        <v>20</v>
      </c>
      <c r="D188" s="6" t="s">
        <v>28</v>
      </c>
      <c r="E188" s="6">
        <v>3</v>
      </c>
      <c r="F188" s="6">
        <v>125</v>
      </c>
      <c r="G188" s="6">
        <v>375</v>
      </c>
    </row>
    <row r="189" spans="1:7" x14ac:dyDescent="0.35">
      <c r="A189" s="6" t="s">
        <v>11</v>
      </c>
      <c r="B189" s="6" t="s">
        <v>16</v>
      </c>
      <c r="C189" s="6" t="s">
        <v>17</v>
      </c>
      <c r="D189" s="6" t="s">
        <v>10</v>
      </c>
      <c r="E189" s="6">
        <v>7</v>
      </c>
      <c r="F189" s="6">
        <v>1198</v>
      </c>
      <c r="G189" s="6">
        <v>8386</v>
      </c>
    </row>
    <row r="190" spans="1:7" x14ac:dyDescent="0.35">
      <c r="A190" s="6" t="s">
        <v>19</v>
      </c>
      <c r="B190" s="6" t="s">
        <v>16</v>
      </c>
      <c r="C190" s="6" t="s">
        <v>20</v>
      </c>
      <c r="D190" s="6" t="s">
        <v>18</v>
      </c>
      <c r="E190" s="6">
        <v>76</v>
      </c>
      <c r="F190" s="6">
        <v>225</v>
      </c>
      <c r="G190" s="6">
        <v>17100</v>
      </c>
    </row>
    <row r="191" spans="1:7" x14ac:dyDescent="0.35">
      <c r="A191" s="6" t="s">
        <v>19</v>
      </c>
      <c r="B191" s="6" t="s">
        <v>22</v>
      </c>
      <c r="C191" s="6" t="s">
        <v>23</v>
      </c>
      <c r="D191" s="6" t="s">
        <v>14</v>
      </c>
      <c r="E191" s="6">
        <v>57</v>
      </c>
      <c r="F191" s="6">
        <v>500</v>
      </c>
      <c r="G191" s="6">
        <v>28500</v>
      </c>
    </row>
    <row r="192" spans="1:7" x14ac:dyDescent="0.35">
      <c r="A192" s="6" t="s">
        <v>11</v>
      </c>
      <c r="B192" s="6" t="s">
        <v>8</v>
      </c>
      <c r="C192" s="6" t="s">
        <v>21</v>
      </c>
      <c r="D192" s="6" t="s">
        <v>10</v>
      </c>
      <c r="E192" s="6">
        <v>14</v>
      </c>
      <c r="F192" s="6">
        <v>1198</v>
      </c>
      <c r="G192" s="6">
        <v>16772</v>
      </c>
    </row>
    <row r="193" spans="1:7" x14ac:dyDescent="0.35">
      <c r="A193" s="6" t="s">
        <v>11</v>
      </c>
      <c r="B193" s="6" t="s">
        <v>12</v>
      </c>
      <c r="C193" s="6" t="s">
        <v>15</v>
      </c>
      <c r="D193" s="6" t="s">
        <v>14</v>
      </c>
      <c r="E193" s="6">
        <v>11</v>
      </c>
      <c r="F193" s="6">
        <v>500</v>
      </c>
      <c r="G193" s="6">
        <v>5500</v>
      </c>
    </row>
    <row r="194" spans="1:7" x14ac:dyDescent="0.35">
      <c r="A194" s="6" t="s">
        <v>11</v>
      </c>
      <c r="B194" s="6" t="s">
        <v>12</v>
      </c>
      <c r="C194" s="6" t="s">
        <v>15</v>
      </c>
      <c r="D194" s="6" t="s">
        <v>14</v>
      </c>
      <c r="E194" s="6">
        <v>94</v>
      </c>
      <c r="F194" s="6">
        <v>500</v>
      </c>
      <c r="G194" s="6">
        <v>47000</v>
      </c>
    </row>
    <row r="195" spans="1:7" x14ac:dyDescent="0.35">
      <c r="A195" s="6" t="s">
        <v>11</v>
      </c>
      <c r="B195" s="6" t="s">
        <v>30</v>
      </c>
      <c r="C195" s="6" t="s">
        <v>21</v>
      </c>
      <c r="D195" s="6" t="s">
        <v>14</v>
      </c>
      <c r="E195" s="6">
        <v>28</v>
      </c>
      <c r="F195" s="6">
        <v>500</v>
      </c>
      <c r="G195" s="6">
        <v>14000</v>
      </c>
    </row>
    <row r="218" spans="1:7" x14ac:dyDescent="0.35">
      <c r="A218" s="9" t="s">
        <v>0</v>
      </c>
      <c r="B218" s="9" t="s">
        <v>1</v>
      </c>
      <c r="C218" s="9" t="s">
        <v>2</v>
      </c>
      <c r="D218" s="9" t="s">
        <v>3</v>
      </c>
      <c r="E218" s="9" t="s">
        <v>4</v>
      </c>
      <c r="F218" s="9" t="s">
        <v>5</v>
      </c>
      <c r="G218" s="9" t="s">
        <v>6</v>
      </c>
    </row>
    <row r="219" spans="1:7" x14ac:dyDescent="0.35">
      <c r="A219" s="6" t="s">
        <v>7</v>
      </c>
      <c r="B219" s="6" t="s">
        <v>8</v>
      </c>
      <c r="C219" s="6" t="s">
        <v>9</v>
      </c>
      <c r="D219" s="6" t="s">
        <v>10</v>
      </c>
      <c r="E219" s="6">
        <v>95</v>
      </c>
      <c r="F219" s="6">
        <v>1198</v>
      </c>
      <c r="G219" s="6">
        <v>113810</v>
      </c>
    </row>
    <row r="220" spans="1:7" x14ac:dyDescent="0.35">
      <c r="A220" s="6" t="s">
        <v>11</v>
      </c>
      <c r="B220" s="6" t="s">
        <v>12</v>
      </c>
      <c r="C220" s="6" t="s">
        <v>13</v>
      </c>
      <c r="D220" s="6" t="s">
        <v>14</v>
      </c>
      <c r="E220" s="6">
        <v>50</v>
      </c>
      <c r="F220" s="6">
        <v>500</v>
      </c>
      <c r="G220" s="6">
        <v>25000</v>
      </c>
    </row>
    <row r="221" spans="1:7" x14ac:dyDescent="0.35">
      <c r="A221" s="6" t="s">
        <v>11</v>
      </c>
      <c r="B221" s="6" t="s">
        <v>12</v>
      </c>
      <c r="C221" s="6" t="s">
        <v>15</v>
      </c>
      <c r="D221" s="6" t="s">
        <v>10</v>
      </c>
      <c r="E221" s="6">
        <v>36</v>
      </c>
      <c r="F221" s="6">
        <v>1198</v>
      </c>
      <c r="G221" s="6">
        <v>43128</v>
      </c>
    </row>
    <row r="222" spans="1:7" x14ac:dyDescent="0.35">
      <c r="A222" s="6" t="s">
        <v>11</v>
      </c>
      <c r="B222" s="6" t="s">
        <v>16</v>
      </c>
      <c r="C222" s="6" t="s">
        <v>17</v>
      </c>
      <c r="D222" s="6" t="s">
        <v>18</v>
      </c>
      <c r="E222" s="6">
        <v>27</v>
      </c>
      <c r="F222" s="6">
        <v>225</v>
      </c>
      <c r="G222" s="6">
        <v>6075</v>
      </c>
    </row>
    <row r="223" spans="1:7" x14ac:dyDescent="0.35">
      <c r="A223" s="6" t="s">
        <v>19</v>
      </c>
      <c r="B223" s="6" t="s">
        <v>16</v>
      </c>
      <c r="C223" s="6" t="s">
        <v>20</v>
      </c>
      <c r="D223" s="6" t="s">
        <v>10</v>
      </c>
      <c r="E223" s="6">
        <v>56</v>
      </c>
      <c r="F223" s="6">
        <v>1198</v>
      </c>
      <c r="G223" s="6">
        <v>67088</v>
      </c>
    </row>
    <row r="224" spans="1:7" x14ac:dyDescent="0.35">
      <c r="A224" s="6" t="s">
        <v>7</v>
      </c>
      <c r="B224" s="6" t="s">
        <v>8</v>
      </c>
      <c r="C224" s="6" t="s">
        <v>9</v>
      </c>
      <c r="D224" s="6" t="s">
        <v>14</v>
      </c>
      <c r="E224" s="6">
        <v>60</v>
      </c>
      <c r="F224" s="6">
        <v>500</v>
      </c>
      <c r="G224" s="6">
        <v>30000</v>
      </c>
    </row>
    <row r="225" spans="1:7" x14ac:dyDescent="0.35">
      <c r="A225" s="6" t="s">
        <v>11</v>
      </c>
      <c r="B225" s="6" t="s">
        <v>8</v>
      </c>
      <c r="C225" s="6" t="s">
        <v>21</v>
      </c>
      <c r="D225" s="6" t="s">
        <v>10</v>
      </c>
      <c r="E225" s="6">
        <v>75</v>
      </c>
      <c r="F225" s="6">
        <v>1198</v>
      </c>
      <c r="G225" s="6">
        <v>89850</v>
      </c>
    </row>
    <row r="226" spans="1:7" x14ac:dyDescent="0.35">
      <c r="A226" s="6" t="s">
        <v>11</v>
      </c>
      <c r="B226" s="6" t="s">
        <v>12</v>
      </c>
      <c r="C226" s="6" t="s">
        <v>15</v>
      </c>
      <c r="D226" s="6" t="s">
        <v>10</v>
      </c>
      <c r="E226" s="6">
        <v>90</v>
      </c>
      <c r="F226" s="6">
        <v>1198</v>
      </c>
      <c r="G226" s="6">
        <v>107820</v>
      </c>
    </row>
    <row r="227" spans="1:7" x14ac:dyDescent="0.35">
      <c r="A227" s="6" t="s">
        <v>19</v>
      </c>
      <c r="B227" s="6" t="s">
        <v>22</v>
      </c>
      <c r="C227" s="6" t="s">
        <v>23</v>
      </c>
      <c r="D227" s="6" t="s">
        <v>10</v>
      </c>
      <c r="E227" s="6">
        <v>32</v>
      </c>
      <c r="F227" s="6">
        <v>1198</v>
      </c>
      <c r="G227" s="6">
        <v>38336</v>
      </c>
    </row>
    <row r="228" spans="1:7" x14ac:dyDescent="0.35">
      <c r="A228" s="6" t="s">
        <v>7</v>
      </c>
      <c r="B228" s="6" t="s">
        <v>8</v>
      </c>
      <c r="C228" s="6" t="s">
        <v>9</v>
      </c>
      <c r="D228" s="6" t="s">
        <v>14</v>
      </c>
      <c r="E228" s="6">
        <v>60</v>
      </c>
      <c r="F228" s="6">
        <v>500</v>
      </c>
      <c r="G228" s="6">
        <v>30000</v>
      </c>
    </row>
    <row r="229" spans="1:7" x14ac:dyDescent="0.35">
      <c r="A229" s="6" t="s">
        <v>11</v>
      </c>
      <c r="B229" s="6" t="s">
        <v>12</v>
      </c>
      <c r="C229" s="6" t="s">
        <v>24</v>
      </c>
      <c r="D229" s="6" t="s">
        <v>10</v>
      </c>
      <c r="E229" s="6">
        <v>90</v>
      </c>
      <c r="F229" s="6">
        <v>1198</v>
      </c>
      <c r="G229" s="6">
        <v>107820</v>
      </c>
    </row>
    <row r="230" spans="1:7" x14ac:dyDescent="0.35">
      <c r="A230" s="6" t="s">
        <v>7</v>
      </c>
      <c r="B230" s="6" t="s">
        <v>8</v>
      </c>
      <c r="C230" s="6" t="s">
        <v>25</v>
      </c>
      <c r="D230" s="6" t="s">
        <v>14</v>
      </c>
      <c r="E230" s="6">
        <v>29</v>
      </c>
      <c r="F230" s="6">
        <v>500</v>
      </c>
      <c r="G230" s="6">
        <v>14500</v>
      </c>
    </row>
    <row r="231" spans="1:7" x14ac:dyDescent="0.35">
      <c r="A231" s="6" t="s">
        <v>7</v>
      </c>
      <c r="B231" s="6" t="s">
        <v>22</v>
      </c>
      <c r="C231" s="6" t="s">
        <v>26</v>
      </c>
      <c r="D231" s="6" t="s">
        <v>14</v>
      </c>
      <c r="E231" s="6">
        <v>81</v>
      </c>
      <c r="F231" s="6">
        <v>500</v>
      </c>
      <c r="G231" s="6">
        <v>40500</v>
      </c>
    </row>
    <row r="232" spans="1:7" x14ac:dyDescent="0.35">
      <c r="A232" s="6" t="s">
        <v>7</v>
      </c>
      <c r="B232" s="6" t="s">
        <v>8</v>
      </c>
      <c r="C232" s="6" t="s">
        <v>9</v>
      </c>
      <c r="D232" s="6" t="s">
        <v>10</v>
      </c>
      <c r="E232" s="6">
        <v>35</v>
      </c>
      <c r="F232" s="6">
        <v>1198</v>
      </c>
      <c r="G232" s="6">
        <v>41930</v>
      </c>
    </row>
    <row r="233" spans="1:7" x14ac:dyDescent="0.35">
      <c r="A233" s="6" t="s">
        <v>11</v>
      </c>
      <c r="B233" s="6" t="s">
        <v>22</v>
      </c>
      <c r="C233" s="6" t="s">
        <v>27</v>
      </c>
      <c r="D233" s="6" t="s">
        <v>28</v>
      </c>
      <c r="E233" s="6">
        <v>2</v>
      </c>
      <c r="F233" s="6">
        <v>125</v>
      </c>
      <c r="G233" s="6">
        <v>250</v>
      </c>
    </row>
    <row r="234" spans="1:7" x14ac:dyDescent="0.35">
      <c r="A234" s="6" t="s">
        <v>7</v>
      </c>
      <c r="B234" s="6" t="s">
        <v>8</v>
      </c>
      <c r="C234" s="6" t="s">
        <v>9</v>
      </c>
      <c r="D234" s="6" t="s">
        <v>29</v>
      </c>
      <c r="E234" s="6">
        <v>16</v>
      </c>
      <c r="F234" s="6">
        <v>58.5</v>
      </c>
      <c r="G234" s="6">
        <v>936</v>
      </c>
    </row>
    <row r="235" spans="1:7" x14ac:dyDescent="0.35">
      <c r="A235" s="6" t="s">
        <v>11</v>
      </c>
      <c r="B235" s="6" t="s">
        <v>12</v>
      </c>
      <c r="C235" s="6" t="s">
        <v>24</v>
      </c>
      <c r="D235" s="6" t="s">
        <v>14</v>
      </c>
      <c r="E235" s="6">
        <v>28</v>
      </c>
      <c r="F235" s="6">
        <v>500</v>
      </c>
      <c r="G235" s="6">
        <v>14000</v>
      </c>
    </row>
    <row r="236" spans="1:7" x14ac:dyDescent="0.35">
      <c r="A236" s="6" t="s">
        <v>7</v>
      </c>
      <c r="B236" s="6" t="s">
        <v>8</v>
      </c>
      <c r="C236" s="6" t="s">
        <v>9</v>
      </c>
      <c r="D236" s="6" t="s">
        <v>18</v>
      </c>
      <c r="E236" s="6">
        <v>64</v>
      </c>
      <c r="F236" s="6">
        <v>225</v>
      </c>
      <c r="G236" s="6">
        <v>14400</v>
      </c>
    </row>
    <row r="237" spans="1:7" x14ac:dyDescent="0.35">
      <c r="A237" s="6" t="s">
        <v>7</v>
      </c>
      <c r="B237" s="6" t="s">
        <v>22</v>
      </c>
      <c r="C237" s="6" t="s">
        <v>26</v>
      </c>
      <c r="D237" s="6" t="s">
        <v>18</v>
      </c>
      <c r="E237" s="6">
        <v>15</v>
      </c>
      <c r="F237" s="6">
        <v>225</v>
      </c>
      <c r="G237" s="6">
        <v>3375</v>
      </c>
    </row>
    <row r="238" spans="1:7" x14ac:dyDescent="0.35">
      <c r="A238" s="6" t="s">
        <v>11</v>
      </c>
      <c r="B238" s="6" t="s">
        <v>12</v>
      </c>
      <c r="C238" s="6" t="s">
        <v>13</v>
      </c>
      <c r="D238" s="6" t="s">
        <v>29</v>
      </c>
      <c r="E238" s="6">
        <v>96</v>
      </c>
      <c r="F238" s="6">
        <v>58.5</v>
      </c>
      <c r="G238" s="6">
        <v>5616</v>
      </c>
    </row>
    <row r="239" spans="1:7" x14ac:dyDescent="0.35">
      <c r="A239" s="6" t="s">
        <v>11</v>
      </c>
      <c r="B239" s="6" t="s">
        <v>22</v>
      </c>
      <c r="C239" s="6" t="s">
        <v>27</v>
      </c>
      <c r="D239" s="6" t="s">
        <v>10</v>
      </c>
      <c r="E239" s="6">
        <v>67</v>
      </c>
      <c r="F239" s="6">
        <v>1198</v>
      </c>
      <c r="G239" s="6">
        <v>80266</v>
      </c>
    </row>
    <row r="240" spans="1:7" x14ac:dyDescent="0.35">
      <c r="A240" s="6" t="s">
        <v>7</v>
      </c>
      <c r="B240" s="6" t="s">
        <v>22</v>
      </c>
      <c r="C240" s="6" t="s">
        <v>26</v>
      </c>
      <c r="D240" s="6" t="s">
        <v>29</v>
      </c>
      <c r="E240" s="6">
        <v>74</v>
      </c>
      <c r="F240" s="6">
        <v>58.5</v>
      </c>
      <c r="G240" s="6">
        <v>4329</v>
      </c>
    </row>
    <row r="241" spans="1:7" x14ac:dyDescent="0.35">
      <c r="A241" s="6" t="s">
        <v>11</v>
      </c>
      <c r="B241" s="6" t="s">
        <v>16</v>
      </c>
      <c r="C241" s="6" t="s">
        <v>17</v>
      </c>
      <c r="D241" s="6" t="s">
        <v>14</v>
      </c>
      <c r="E241" s="6">
        <v>46</v>
      </c>
      <c r="F241" s="6">
        <v>500</v>
      </c>
      <c r="G241" s="6">
        <v>23000</v>
      </c>
    </row>
    <row r="242" spans="1:7" x14ac:dyDescent="0.35">
      <c r="A242" s="6" t="s">
        <v>11</v>
      </c>
      <c r="B242" s="6" t="s">
        <v>22</v>
      </c>
      <c r="C242" s="6" t="s">
        <v>27</v>
      </c>
      <c r="D242" s="6" t="s">
        <v>14</v>
      </c>
      <c r="E242" s="6">
        <v>87</v>
      </c>
      <c r="F242" s="6">
        <v>500</v>
      </c>
      <c r="G242" s="6">
        <v>43500</v>
      </c>
    </row>
    <row r="243" spans="1:7" x14ac:dyDescent="0.35">
      <c r="A243" s="6" t="s">
        <v>7</v>
      </c>
      <c r="B243" s="6" t="s">
        <v>8</v>
      </c>
      <c r="C243" s="6" t="s">
        <v>9</v>
      </c>
      <c r="D243" s="6" t="s">
        <v>14</v>
      </c>
      <c r="E243" s="6">
        <v>4</v>
      </c>
      <c r="F243" s="6">
        <v>500</v>
      </c>
      <c r="G243" s="6">
        <v>2000</v>
      </c>
    </row>
    <row r="244" spans="1:7" x14ac:dyDescent="0.35">
      <c r="A244" s="6" t="s">
        <v>19</v>
      </c>
      <c r="B244" s="6" t="s">
        <v>16</v>
      </c>
      <c r="C244" s="6" t="s">
        <v>20</v>
      </c>
      <c r="D244" s="6" t="s">
        <v>14</v>
      </c>
      <c r="E244" s="6">
        <v>7</v>
      </c>
      <c r="F244" s="6">
        <v>500</v>
      </c>
      <c r="G244" s="6">
        <v>3500</v>
      </c>
    </row>
    <row r="245" spans="1:7" x14ac:dyDescent="0.35">
      <c r="A245" s="6" t="s">
        <v>11</v>
      </c>
      <c r="B245" s="6" t="s">
        <v>12</v>
      </c>
      <c r="C245" s="6" t="s">
        <v>15</v>
      </c>
      <c r="D245" s="6" t="s">
        <v>29</v>
      </c>
      <c r="E245" s="6">
        <v>50</v>
      </c>
      <c r="F245" s="6">
        <v>58.5</v>
      </c>
      <c r="G245" s="6">
        <v>2925</v>
      </c>
    </row>
    <row r="246" spans="1:7" x14ac:dyDescent="0.35">
      <c r="A246" s="6" t="s">
        <v>11</v>
      </c>
      <c r="B246" s="6" t="s">
        <v>8</v>
      </c>
      <c r="C246" s="6" t="s">
        <v>21</v>
      </c>
      <c r="D246" s="6" t="s">
        <v>10</v>
      </c>
      <c r="E246" s="6">
        <v>66</v>
      </c>
      <c r="F246" s="6">
        <v>1198</v>
      </c>
      <c r="G246" s="6">
        <v>79068</v>
      </c>
    </row>
    <row r="247" spans="1:7" x14ac:dyDescent="0.35">
      <c r="A247" s="6" t="s">
        <v>7</v>
      </c>
      <c r="B247" s="6" t="s">
        <v>8</v>
      </c>
      <c r="C247" s="6" t="s">
        <v>25</v>
      </c>
      <c r="D247" s="6" t="s">
        <v>18</v>
      </c>
      <c r="E247" s="6">
        <v>96</v>
      </c>
      <c r="F247" s="6">
        <v>225</v>
      </c>
      <c r="G247" s="6">
        <v>21600</v>
      </c>
    </row>
    <row r="248" spans="1:7" x14ac:dyDescent="0.35">
      <c r="A248" s="6" t="s">
        <v>11</v>
      </c>
      <c r="B248" s="6" t="s">
        <v>16</v>
      </c>
      <c r="C248" s="6" t="s">
        <v>17</v>
      </c>
      <c r="D248" s="6" t="s">
        <v>10</v>
      </c>
      <c r="E248" s="6">
        <v>53</v>
      </c>
      <c r="F248" s="6">
        <v>1198</v>
      </c>
      <c r="G248" s="6">
        <v>63494</v>
      </c>
    </row>
    <row r="249" spans="1:7" x14ac:dyDescent="0.35">
      <c r="A249" s="6" t="s">
        <v>11</v>
      </c>
      <c r="B249" s="6" t="s">
        <v>16</v>
      </c>
      <c r="C249" s="6" t="s">
        <v>17</v>
      </c>
      <c r="D249" s="6" t="s">
        <v>14</v>
      </c>
      <c r="E249" s="6">
        <v>80</v>
      </c>
      <c r="F249" s="6">
        <v>500</v>
      </c>
      <c r="G249" s="6">
        <v>40000</v>
      </c>
    </row>
    <row r="250" spans="1:7" x14ac:dyDescent="0.35">
      <c r="A250" s="6" t="s">
        <v>11</v>
      </c>
      <c r="B250" s="6" t="s">
        <v>12</v>
      </c>
      <c r="C250" s="6" t="s">
        <v>13</v>
      </c>
      <c r="D250" s="6" t="s">
        <v>28</v>
      </c>
      <c r="E250" s="6">
        <v>5</v>
      </c>
      <c r="F250" s="6">
        <v>125</v>
      </c>
      <c r="G250" s="6">
        <v>625</v>
      </c>
    </row>
    <row r="251" spans="1:7" x14ac:dyDescent="0.35">
      <c r="A251" s="6" t="s">
        <v>7</v>
      </c>
      <c r="B251" s="6" t="s">
        <v>8</v>
      </c>
      <c r="C251" s="6" t="s">
        <v>9</v>
      </c>
      <c r="D251" s="6" t="s">
        <v>29</v>
      </c>
      <c r="E251" s="6">
        <v>62</v>
      </c>
      <c r="F251" s="6">
        <v>58.5</v>
      </c>
      <c r="G251" s="6">
        <v>3627</v>
      </c>
    </row>
    <row r="252" spans="1:7" x14ac:dyDescent="0.35">
      <c r="A252" s="6" t="s">
        <v>11</v>
      </c>
      <c r="B252" s="6" t="s">
        <v>12</v>
      </c>
      <c r="C252" s="6" t="s">
        <v>24</v>
      </c>
      <c r="D252" s="6" t="s">
        <v>29</v>
      </c>
      <c r="E252" s="6">
        <v>55</v>
      </c>
      <c r="F252" s="6">
        <v>58.5</v>
      </c>
      <c r="G252" s="6">
        <v>3217.5</v>
      </c>
    </row>
    <row r="253" spans="1:7" x14ac:dyDescent="0.35">
      <c r="A253" s="6" t="s">
        <v>11</v>
      </c>
      <c r="B253" s="6" t="s">
        <v>12</v>
      </c>
      <c r="C253" s="6" t="s">
        <v>13</v>
      </c>
      <c r="D253" s="6" t="s">
        <v>29</v>
      </c>
      <c r="E253" s="6">
        <v>42</v>
      </c>
      <c r="F253" s="6">
        <v>58.5</v>
      </c>
      <c r="G253" s="6">
        <v>2457</v>
      </c>
    </row>
    <row r="254" spans="1:7" x14ac:dyDescent="0.35">
      <c r="A254" s="6" t="s">
        <v>19</v>
      </c>
      <c r="B254" s="6" t="s">
        <v>16</v>
      </c>
      <c r="C254" s="6" t="s">
        <v>20</v>
      </c>
      <c r="D254" s="6" t="s">
        <v>28</v>
      </c>
      <c r="E254" s="6">
        <v>3</v>
      </c>
      <c r="F254" s="6">
        <v>125</v>
      </c>
      <c r="G254" s="6">
        <v>375</v>
      </c>
    </row>
    <row r="255" spans="1:7" x14ac:dyDescent="0.35">
      <c r="A255" s="6" t="s">
        <v>11</v>
      </c>
      <c r="B255" s="6" t="s">
        <v>16</v>
      </c>
      <c r="C255" s="6" t="s">
        <v>17</v>
      </c>
      <c r="D255" s="6" t="s">
        <v>10</v>
      </c>
      <c r="E255" s="6">
        <v>7</v>
      </c>
      <c r="F255" s="6">
        <v>1198</v>
      </c>
      <c r="G255" s="6">
        <v>8386</v>
      </c>
    </row>
    <row r="256" spans="1:7" x14ac:dyDescent="0.35">
      <c r="A256" s="6" t="s">
        <v>19</v>
      </c>
      <c r="B256" s="6" t="s">
        <v>16</v>
      </c>
      <c r="C256" s="6" t="s">
        <v>20</v>
      </c>
      <c r="D256" s="6" t="s">
        <v>18</v>
      </c>
      <c r="E256" s="6">
        <v>76</v>
      </c>
      <c r="F256" s="6">
        <v>225</v>
      </c>
      <c r="G256" s="6">
        <v>17100</v>
      </c>
    </row>
    <row r="257" spans="1:7" x14ac:dyDescent="0.35">
      <c r="A257" s="6" t="s">
        <v>19</v>
      </c>
      <c r="B257" s="6" t="s">
        <v>22</v>
      </c>
      <c r="C257" s="6" t="s">
        <v>23</v>
      </c>
      <c r="D257" s="6" t="s">
        <v>14</v>
      </c>
      <c r="E257" s="6">
        <v>57</v>
      </c>
      <c r="F257" s="6">
        <v>500</v>
      </c>
      <c r="G257" s="6">
        <v>28500</v>
      </c>
    </row>
    <row r="258" spans="1:7" x14ac:dyDescent="0.35">
      <c r="A258" s="6" t="s">
        <v>11</v>
      </c>
      <c r="B258" s="6" t="s">
        <v>8</v>
      </c>
      <c r="C258" s="6" t="s">
        <v>21</v>
      </c>
      <c r="D258" s="6" t="s">
        <v>10</v>
      </c>
      <c r="E258" s="6">
        <v>14</v>
      </c>
      <c r="F258" s="6">
        <v>1198</v>
      </c>
      <c r="G258" s="6">
        <v>16772</v>
      </c>
    </row>
    <row r="259" spans="1:7" x14ac:dyDescent="0.35">
      <c r="A259" s="6" t="s">
        <v>11</v>
      </c>
      <c r="B259" s="6" t="s">
        <v>12</v>
      </c>
      <c r="C259" s="6" t="s">
        <v>15</v>
      </c>
      <c r="D259" s="6" t="s">
        <v>14</v>
      </c>
      <c r="E259" s="6">
        <v>11</v>
      </c>
      <c r="F259" s="6">
        <v>500</v>
      </c>
      <c r="G259" s="6">
        <v>5500</v>
      </c>
    </row>
    <row r="260" spans="1:7" x14ac:dyDescent="0.35">
      <c r="A260" s="6" t="s">
        <v>11</v>
      </c>
      <c r="B260" s="6" t="s">
        <v>12</v>
      </c>
      <c r="C260" s="6" t="s">
        <v>15</v>
      </c>
      <c r="D260" s="6" t="s">
        <v>14</v>
      </c>
      <c r="E260" s="6">
        <v>94</v>
      </c>
      <c r="F260" s="6">
        <v>500</v>
      </c>
      <c r="G260" s="6">
        <v>47000</v>
      </c>
    </row>
    <row r="261" spans="1:7" x14ac:dyDescent="0.35">
      <c r="A261" s="6" t="s">
        <v>11</v>
      </c>
      <c r="B261" s="6" t="s">
        <v>30</v>
      </c>
      <c r="C261" s="6" t="s">
        <v>21</v>
      </c>
      <c r="D261" s="6" t="s">
        <v>14</v>
      </c>
      <c r="E261" s="6">
        <v>28</v>
      </c>
      <c r="F261" s="6">
        <v>500</v>
      </c>
      <c r="G261" s="6">
        <v>14000</v>
      </c>
    </row>
  </sheetData>
  <conditionalFormatting sqref="A93:A135">
    <cfRule type="cellIs" dxfId="11" priority="3" operator="equal">
      <formula>"West"</formula>
    </cfRule>
    <cfRule type="cellIs" dxfId="10" priority="4" operator="equal">
      <formula>"Central"</formula>
    </cfRule>
    <cfRule type="cellIs" dxfId="9" priority="5" operator="equal">
      <formula>"East"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3:E195">
    <cfRule type="cellIs" dxfId="8" priority="2" operator="lessThan">
      <formula>30</formula>
    </cfRule>
  </conditionalFormatting>
  <conditionalFormatting sqref="G23:G65">
    <cfRule type="cellIs" dxfId="7" priority="8" operator="greaterThan">
      <formula>57030</formula>
    </cfRule>
  </conditionalFormatting>
  <conditionalFormatting sqref="G219:G261">
    <cfRule type="top10" dxfId="6" priority="1" percent="1" rank="10"/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6AC1-0344-4579-AD41-9BE443919DD8}">
  <dimension ref="A1:G276"/>
  <sheetViews>
    <sheetView topLeftCell="J8" zoomScale="112" workbookViewId="0">
      <selection activeCell="L82" sqref="L82"/>
    </sheetView>
  </sheetViews>
  <sheetFormatPr defaultRowHeight="14.5" x14ac:dyDescent="0.35"/>
  <cols>
    <col min="1" max="1" width="12.7265625" bestFit="1" customWidth="1"/>
    <col min="2" max="2" width="15.08984375" bestFit="1" customWidth="1"/>
    <col min="3" max="3" width="11.08984375" bestFit="1" customWidth="1"/>
    <col min="4" max="4" width="12.7265625" bestFit="1" customWidth="1"/>
    <col min="5" max="5" width="7.453125" bestFit="1" customWidth="1"/>
    <col min="6" max="6" width="11.7265625" bestFit="1" customWidth="1"/>
    <col min="7" max="7" width="10.81640625" bestFit="1" customWidth="1"/>
  </cols>
  <sheetData>
    <row r="1" spans="1:7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6" t="s">
        <v>7</v>
      </c>
      <c r="B2" s="6" t="s">
        <v>8</v>
      </c>
      <c r="C2" s="6" t="s">
        <v>9</v>
      </c>
      <c r="D2" s="6" t="s">
        <v>10</v>
      </c>
      <c r="E2" s="6">
        <v>95</v>
      </c>
      <c r="F2" s="6">
        <v>1198</v>
      </c>
      <c r="G2" s="6">
        <v>113810</v>
      </c>
    </row>
    <row r="3" spans="1:7" x14ac:dyDescent="0.35">
      <c r="A3" s="6" t="s">
        <v>11</v>
      </c>
      <c r="B3" s="6" t="s">
        <v>12</v>
      </c>
      <c r="C3" s="6" t="s">
        <v>13</v>
      </c>
      <c r="D3" s="6" t="s">
        <v>14</v>
      </c>
      <c r="E3" s="6">
        <v>50</v>
      </c>
      <c r="F3" s="6">
        <v>500</v>
      </c>
      <c r="G3" s="6">
        <v>25000</v>
      </c>
    </row>
    <row r="4" spans="1:7" x14ac:dyDescent="0.35">
      <c r="A4" s="6" t="s">
        <v>11</v>
      </c>
      <c r="B4" s="6" t="s">
        <v>12</v>
      </c>
      <c r="C4" s="6" t="s">
        <v>15</v>
      </c>
      <c r="D4" s="6" t="s">
        <v>10</v>
      </c>
      <c r="E4" s="6">
        <v>36</v>
      </c>
      <c r="F4" s="6">
        <v>1198</v>
      </c>
      <c r="G4" s="6">
        <v>43128</v>
      </c>
    </row>
    <row r="5" spans="1:7" x14ac:dyDescent="0.35">
      <c r="A5" s="6" t="s">
        <v>11</v>
      </c>
      <c r="B5" s="6" t="s">
        <v>16</v>
      </c>
      <c r="C5" s="6" t="s">
        <v>17</v>
      </c>
      <c r="D5" s="6" t="s">
        <v>18</v>
      </c>
      <c r="E5" s="6">
        <v>27</v>
      </c>
      <c r="F5" s="6">
        <v>225</v>
      </c>
      <c r="G5" s="6">
        <v>6075</v>
      </c>
    </row>
    <row r="6" spans="1:7" x14ac:dyDescent="0.35">
      <c r="A6" s="6" t="s">
        <v>19</v>
      </c>
      <c r="B6" s="6" t="s">
        <v>16</v>
      </c>
      <c r="C6" s="6" t="s">
        <v>20</v>
      </c>
      <c r="D6" s="6" t="s">
        <v>10</v>
      </c>
      <c r="E6" s="6">
        <v>56</v>
      </c>
      <c r="F6" s="6">
        <v>1198</v>
      </c>
      <c r="G6" s="6">
        <v>67088</v>
      </c>
    </row>
    <row r="7" spans="1:7" x14ac:dyDescent="0.35">
      <c r="A7" s="6" t="s">
        <v>7</v>
      </c>
      <c r="B7" s="6" t="s">
        <v>8</v>
      </c>
      <c r="C7" s="6" t="s">
        <v>9</v>
      </c>
      <c r="D7" s="6" t="s">
        <v>14</v>
      </c>
      <c r="E7" s="6">
        <v>60</v>
      </c>
      <c r="F7" s="6">
        <v>500</v>
      </c>
      <c r="G7" s="6">
        <v>30000</v>
      </c>
    </row>
    <row r="8" spans="1:7" x14ac:dyDescent="0.35">
      <c r="A8" s="6" t="s">
        <v>11</v>
      </c>
      <c r="B8" s="6" t="s">
        <v>8</v>
      </c>
      <c r="C8" s="6" t="s">
        <v>21</v>
      </c>
      <c r="D8" s="6" t="s">
        <v>10</v>
      </c>
      <c r="E8" s="6">
        <v>75</v>
      </c>
      <c r="F8" s="6">
        <v>1198</v>
      </c>
      <c r="G8" s="6">
        <v>89850</v>
      </c>
    </row>
    <row r="9" spans="1:7" x14ac:dyDescent="0.35">
      <c r="A9" s="6" t="s">
        <v>11</v>
      </c>
      <c r="B9" s="6" t="s">
        <v>12</v>
      </c>
      <c r="C9" s="6" t="s">
        <v>15</v>
      </c>
      <c r="D9" s="6" t="s">
        <v>10</v>
      </c>
      <c r="E9" s="6">
        <v>90</v>
      </c>
      <c r="F9" s="6">
        <v>1198</v>
      </c>
      <c r="G9" s="6">
        <v>107820</v>
      </c>
    </row>
    <row r="10" spans="1:7" x14ac:dyDescent="0.35">
      <c r="A10" s="6" t="s">
        <v>19</v>
      </c>
      <c r="B10" s="6" t="s">
        <v>22</v>
      </c>
      <c r="C10" s="6" t="s">
        <v>23</v>
      </c>
      <c r="D10" s="6" t="s">
        <v>10</v>
      </c>
      <c r="E10" s="6">
        <v>32</v>
      </c>
      <c r="F10" s="6">
        <v>1198</v>
      </c>
      <c r="G10" s="6">
        <v>38336</v>
      </c>
    </row>
    <row r="11" spans="1:7" x14ac:dyDescent="0.35">
      <c r="A11" s="6" t="s">
        <v>7</v>
      </c>
      <c r="B11" s="6" t="s">
        <v>8</v>
      </c>
      <c r="C11" s="6" t="s">
        <v>9</v>
      </c>
      <c r="D11" s="6" t="s">
        <v>14</v>
      </c>
      <c r="E11" s="6">
        <v>60</v>
      </c>
      <c r="F11" s="6">
        <v>500</v>
      </c>
      <c r="G11" s="6">
        <v>30000</v>
      </c>
    </row>
    <row r="12" spans="1:7" x14ac:dyDescent="0.35">
      <c r="A12" s="6" t="s">
        <v>11</v>
      </c>
      <c r="B12" s="6" t="s">
        <v>12</v>
      </c>
      <c r="C12" s="6" t="s">
        <v>24</v>
      </c>
      <c r="D12" s="6" t="s">
        <v>10</v>
      </c>
      <c r="E12" s="6">
        <v>90</v>
      </c>
      <c r="F12" s="6">
        <v>1198</v>
      </c>
      <c r="G12" s="6">
        <v>107820</v>
      </c>
    </row>
    <row r="13" spans="1:7" x14ac:dyDescent="0.35">
      <c r="A13" s="6" t="s">
        <v>7</v>
      </c>
      <c r="B13" s="6" t="s">
        <v>8</v>
      </c>
      <c r="C13" s="6" t="s">
        <v>25</v>
      </c>
      <c r="D13" s="6" t="s">
        <v>14</v>
      </c>
      <c r="E13" s="6">
        <v>29</v>
      </c>
      <c r="F13" s="6">
        <v>500</v>
      </c>
      <c r="G13" s="6">
        <v>14500</v>
      </c>
    </row>
    <row r="14" spans="1:7" x14ac:dyDescent="0.35">
      <c r="A14" s="6" t="s">
        <v>7</v>
      </c>
      <c r="B14" s="6" t="s">
        <v>22</v>
      </c>
      <c r="C14" s="6" t="s">
        <v>26</v>
      </c>
      <c r="D14" s="6" t="s">
        <v>14</v>
      </c>
      <c r="E14" s="6">
        <v>81</v>
      </c>
      <c r="F14" s="6">
        <v>500</v>
      </c>
      <c r="G14" s="6">
        <v>40500</v>
      </c>
    </row>
    <row r="15" spans="1:7" x14ac:dyDescent="0.35">
      <c r="A15" s="6" t="s">
        <v>7</v>
      </c>
      <c r="B15" s="6" t="s">
        <v>8</v>
      </c>
      <c r="C15" s="6" t="s">
        <v>9</v>
      </c>
      <c r="D15" s="6" t="s">
        <v>10</v>
      </c>
      <c r="E15" s="6">
        <v>35</v>
      </c>
      <c r="F15" s="6">
        <v>1198</v>
      </c>
      <c r="G15" s="6">
        <v>41930</v>
      </c>
    </row>
    <row r="16" spans="1:7" x14ac:dyDescent="0.35">
      <c r="A16" s="6" t="s">
        <v>11</v>
      </c>
      <c r="B16" s="6" t="s">
        <v>22</v>
      </c>
      <c r="C16" s="6" t="s">
        <v>27</v>
      </c>
      <c r="D16" s="6" t="s">
        <v>28</v>
      </c>
      <c r="E16" s="6">
        <v>2</v>
      </c>
      <c r="F16" s="6">
        <v>125</v>
      </c>
      <c r="G16" s="6">
        <v>250</v>
      </c>
    </row>
    <row r="17" spans="1:7" x14ac:dyDescent="0.35">
      <c r="A17" s="6" t="s">
        <v>7</v>
      </c>
      <c r="B17" s="6" t="s">
        <v>8</v>
      </c>
      <c r="C17" s="6" t="s">
        <v>9</v>
      </c>
      <c r="D17" s="6" t="s">
        <v>29</v>
      </c>
      <c r="E17" s="6">
        <v>16</v>
      </c>
      <c r="F17" s="6">
        <v>58.5</v>
      </c>
      <c r="G17" s="6">
        <v>936</v>
      </c>
    </row>
    <row r="18" spans="1:7" x14ac:dyDescent="0.35">
      <c r="A18" s="6" t="s">
        <v>11</v>
      </c>
      <c r="B18" s="6" t="s">
        <v>12</v>
      </c>
      <c r="C18" s="6" t="s">
        <v>24</v>
      </c>
      <c r="D18" s="6" t="s">
        <v>14</v>
      </c>
      <c r="E18" s="6">
        <v>28</v>
      </c>
      <c r="F18" s="6">
        <v>500</v>
      </c>
      <c r="G18" s="6">
        <v>14000</v>
      </c>
    </row>
    <row r="19" spans="1:7" x14ac:dyDescent="0.35">
      <c r="A19" s="6" t="s">
        <v>7</v>
      </c>
      <c r="B19" s="6" t="s">
        <v>8</v>
      </c>
      <c r="C19" s="6" t="s">
        <v>9</v>
      </c>
      <c r="D19" s="6" t="s">
        <v>18</v>
      </c>
      <c r="E19" s="6">
        <v>64</v>
      </c>
      <c r="F19" s="6">
        <v>225</v>
      </c>
      <c r="G19" s="6">
        <v>14400</v>
      </c>
    </row>
    <row r="20" spans="1:7" x14ac:dyDescent="0.35">
      <c r="A20" s="6" t="s">
        <v>7</v>
      </c>
      <c r="B20" s="6" t="s">
        <v>22</v>
      </c>
      <c r="C20" s="6" t="s">
        <v>26</v>
      </c>
      <c r="D20" s="6" t="s">
        <v>18</v>
      </c>
      <c r="E20" s="6">
        <v>15</v>
      </c>
      <c r="F20" s="6">
        <v>225</v>
      </c>
      <c r="G20" s="6">
        <v>3375</v>
      </c>
    </row>
    <row r="21" spans="1:7" x14ac:dyDescent="0.35">
      <c r="A21" s="6" t="s">
        <v>11</v>
      </c>
      <c r="B21" s="6" t="s">
        <v>12</v>
      </c>
      <c r="C21" s="6" t="s">
        <v>13</v>
      </c>
      <c r="D21" s="6" t="s">
        <v>29</v>
      </c>
      <c r="E21" s="6">
        <v>96</v>
      </c>
      <c r="F21" s="6">
        <v>58.5</v>
      </c>
      <c r="G21" s="6">
        <v>5616</v>
      </c>
    </row>
    <row r="22" spans="1:7" x14ac:dyDescent="0.35">
      <c r="A22" s="6" t="s">
        <v>11</v>
      </c>
      <c r="B22" s="6" t="s">
        <v>22</v>
      </c>
      <c r="C22" s="6" t="s">
        <v>27</v>
      </c>
      <c r="D22" s="6" t="s">
        <v>10</v>
      </c>
      <c r="E22" s="6">
        <v>67</v>
      </c>
      <c r="F22" s="6">
        <v>1198</v>
      </c>
      <c r="G22" s="6">
        <v>80266</v>
      </c>
    </row>
    <row r="23" spans="1:7" x14ac:dyDescent="0.35">
      <c r="A23" s="6" t="s">
        <v>7</v>
      </c>
      <c r="B23" s="6" t="s">
        <v>22</v>
      </c>
      <c r="C23" s="6" t="s">
        <v>26</v>
      </c>
      <c r="D23" s="6" t="s">
        <v>29</v>
      </c>
      <c r="E23" s="6">
        <v>74</v>
      </c>
      <c r="F23" s="6">
        <v>58.5</v>
      </c>
      <c r="G23" s="6">
        <v>4329</v>
      </c>
    </row>
    <row r="24" spans="1:7" x14ac:dyDescent="0.35">
      <c r="A24" s="6" t="s">
        <v>11</v>
      </c>
      <c r="B24" s="6" t="s">
        <v>16</v>
      </c>
      <c r="C24" s="6" t="s">
        <v>17</v>
      </c>
      <c r="D24" s="6" t="s">
        <v>14</v>
      </c>
      <c r="E24" s="6">
        <v>46</v>
      </c>
      <c r="F24" s="6">
        <v>500</v>
      </c>
      <c r="G24" s="6">
        <v>23000</v>
      </c>
    </row>
    <row r="25" spans="1:7" x14ac:dyDescent="0.35">
      <c r="A25" s="6" t="s">
        <v>11</v>
      </c>
      <c r="B25" s="6" t="s">
        <v>22</v>
      </c>
      <c r="C25" s="6" t="s">
        <v>27</v>
      </c>
      <c r="D25" s="6" t="s">
        <v>14</v>
      </c>
      <c r="E25" s="6">
        <v>87</v>
      </c>
      <c r="F25" s="6">
        <v>500</v>
      </c>
      <c r="G25" s="6">
        <v>43500</v>
      </c>
    </row>
    <row r="26" spans="1:7" x14ac:dyDescent="0.35">
      <c r="A26" s="6" t="s">
        <v>7</v>
      </c>
      <c r="B26" s="6" t="s">
        <v>8</v>
      </c>
      <c r="C26" s="6" t="s">
        <v>9</v>
      </c>
      <c r="D26" s="6" t="s">
        <v>14</v>
      </c>
      <c r="E26" s="6">
        <v>4</v>
      </c>
      <c r="F26" s="6">
        <v>500</v>
      </c>
      <c r="G26" s="6">
        <v>2000</v>
      </c>
    </row>
    <row r="27" spans="1:7" x14ac:dyDescent="0.35">
      <c r="A27" s="6" t="s">
        <v>19</v>
      </c>
      <c r="B27" s="6" t="s">
        <v>16</v>
      </c>
      <c r="C27" s="6" t="s">
        <v>20</v>
      </c>
      <c r="D27" s="6" t="s">
        <v>14</v>
      </c>
      <c r="E27" s="6">
        <v>7</v>
      </c>
      <c r="F27" s="6">
        <v>500</v>
      </c>
      <c r="G27" s="6">
        <v>3500</v>
      </c>
    </row>
    <row r="28" spans="1:7" x14ac:dyDescent="0.35">
      <c r="A28" s="6" t="s">
        <v>11</v>
      </c>
      <c r="B28" s="6" t="s">
        <v>12</v>
      </c>
      <c r="C28" s="6" t="s">
        <v>15</v>
      </c>
      <c r="D28" s="6" t="s">
        <v>29</v>
      </c>
      <c r="E28" s="6">
        <v>50</v>
      </c>
      <c r="F28" s="6">
        <v>58.5</v>
      </c>
      <c r="G28" s="6">
        <v>2925</v>
      </c>
    </row>
    <row r="29" spans="1:7" x14ac:dyDescent="0.35">
      <c r="A29" s="6" t="s">
        <v>11</v>
      </c>
      <c r="B29" s="6" t="s">
        <v>8</v>
      </c>
      <c r="C29" s="6" t="s">
        <v>21</v>
      </c>
      <c r="D29" s="6" t="s">
        <v>10</v>
      </c>
      <c r="E29" s="6">
        <v>66</v>
      </c>
      <c r="F29" s="6">
        <v>1198</v>
      </c>
      <c r="G29" s="6">
        <v>79068</v>
      </c>
    </row>
    <row r="30" spans="1:7" x14ac:dyDescent="0.35">
      <c r="A30" s="6" t="s">
        <v>7</v>
      </c>
      <c r="B30" s="6" t="s">
        <v>8</v>
      </c>
      <c r="C30" s="6" t="s">
        <v>25</v>
      </c>
      <c r="D30" s="6" t="s">
        <v>18</v>
      </c>
      <c r="E30" s="6">
        <v>96</v>
      </c>
      <c r="F30" s="6">
        <v>225</v>
      </c>
      <c r="G30" s="6">
        <v>21600</v>
      </c>
    </row>
    <row r="31" spans="1:7" x14ac:dyDescent="0.35">
      <c r="A31" s="6" t="s">
        <v>11</v>
      </c>
      <c r="B31" s="6" t="s">
        <v>16</v>
      </c>
      <c r="C31" s="6" t="s">
        <v>17</v>
      </c>
      <c r="D31" s="6" t="s">
        <v>10</v>
      </c>
      <c r="E31" s="6">
        <v>53</v>
      </c>
      <c r="F31" s="6">
        <v>1198</v>
      </c>
      <c r="G31" s="6">
        <v>63494</v>
      </c>
    </row>
    <row r="32" spans="1:7" x14ac:dyDescent="0.35">
      <c r="A32" s="6" t="s">
        <v>11</v>
      </c>
      <c r="B32" s="6" t="s">
        <v>16</v>
      </c>
      <c r="C32" s="6" t="s">
        <v>17</v>
      </c>
      <c r="D32" s="6" t="s">
        <v>14</v>
      </c>
      <c r="E32" s="6">
        <v>80</v>
      </c>
      <c r="F32" s="6">
        <v>500</v>
      </c>
      <c r="G32" s="6">
        <v>40000</v>
      </c>
    </row>
    <row r="33" spans="1:7" x14ac:dyDescent="0.35">
      <c r="A33" s="6" t="s">
        <v>11</v>
      </c>
      <c r="B33" s="6" t="s">
        <v>12</v>
      </c>
      <c r="C33" s="6" t="s">
        <v>13</v>
      </c>
      <c r="D33" s="6" t="s">
        <v>28</v>
      </c>
      <c r="E33" s="6">
        <v>5</v>
      </c>
      <c r="F33" s="6">
        <v>125</v>
      </c>
      <c r="G33" s="6">
        <v>625</v>
      </c>
    </row>
    <row r="34" spans="1:7" x14ac:dyDescent="0.35">
      <c r="A34" s="6" t="s">
        <v>7</v>
      </c>
      <c r="B34" s="6" t="s">
        <v>8</v>
      </c>
      <c r="C34" s="6" t="s">
        <v>9</v>
      </c>
      <c r="D34" s="6" t="s">
        <v>29</v>
      </c>
      <c r="E34" s="6">
        <v>62</v>
      </c>
      <c r="F34" s="6">
        <v>58.5</v>
      </c>
      <c r="G34" s="6">
        <v>3627</v>
      </c>
    </row>
    <row r="35" spans="1:7" x14ac:dyDescent="0.35">
      <c r="A35" s="6" t="s">
        <v>11</v>
      </c>
      <c r="B35" s="6" t="s">
        <v>12</v>
      </c>
      <c r="C35" s="6" t="s">
        <v>24</v>
      </c>
      <c r="D35" s="6" t="s">
        <v>29</v>
      </c>
      <c r="E35" s="6">
        <v>55</v>
      </c>
      <c r="F35" s="6">
        <v>58.5</v>
      </c>
      <c r="G35" s="6">
        <v>3217.5</v>
      </c>
    </row>
    <row r="36" spans="1:7" x14ac:dyDescent="0.35">
      <c r="A36" s="6" t="s">
        <v>11</v>
      </c>
      <c r="B36" s="6" t="s">
        <v>12</v>
      </c>
      <c r="C36" s="6" t="s">
        <v>13</v>
      </c>
      <c r="D36" s="6" t="s">
        <v>29</v>
      </c>
      <c r="E36" s="6">
        <v>42</v>
      </c>
      <c r="F36" s="6">
        <v>58.5</v>
      </c>
      <c r="G36" s="6">
        <v>2457</v>
      </c>
    </row>
    <row r="37" spans="1:7" x14ac:dyDescent="0.35">
      <c r="A37" s="6" t="s">
        <v>19</v>
      </c>
      <c r="B37" s="6" t="s">
        <v>16</v>
      </c>
      <c r="C37" s="6" t="s">
        <v>20</v>
      </c>
      <c r="D37" s="6" t="s">
        <v>28</v>
      </c>
      <c r="E37" s="6">
        <v>3</v>
      </c>
      <c r="F37" s="6">
        <v>125</v>
      </c>
      <c r="G37" s="6">
        <v>375</v>
      </c>
    </row>
    <row r="38" spans="1:7" x14ac:dyDescent="0.35">
      <c r="A38" s="6" t="s">
        <v>11</v>
      </c>
      <c r="B38" s="6" t="s">
        <v>16</v>
      </c>
      <c r="C38" s="6" t="s">
        <v>17</v>
      </c>
      <c r="D38" s="6" t="s">
        <v>10</v>
      </c>
      <c r="E38" s="6">
        <v>7</v>
      </c>
      <c r="F38" s="6">
        <v>1198</v>
      </c>
      <c r="G38" s="6">
        <v>8386</v>
      </c>
    </row>
    <row r="39" spans="1:7" x14ac:dyDescent="0.35">
      <c r="A39" s="6" t="s">
        <v>19</v>
      </c>
      <c r="B39" s="6" t="s">
        <v>16</v>
      </c>
      <c r="C39" s="6" t="s">
        <v>20</v>
      </c>
      <c r="D39" s="6" t="s">
        <v>18</v>
      </c>
      <c r="E39" s="6">
        <v>76</v>
      </c>
      <c r="F39" s="6">
        <v>225</v>
      </c>
      <c r="G39" s="6">
        <v>17100</v>
      </c>
    </row>
    <row r="40" spans="1:7" x14ac:dyDescent="0.35">
      <c r="A40" s="6" t="s">
        <v>19</v>
      </c>
      <c r="B40" s="6" t="s">
        <v>22</v>
      </c>
      <c r="C40" s="6" t="s">
        <v>23</v>
      </c>
      <c r="D40" s="6" t="s">
        <v>14</v>
      </c>
      <c r="E40" s="6">
        <v>57</v>
      </c>
      <c r="F40" s="6">
        <v>500</v>
      </c>
      <c r="G40" s="6">
        <v>28500</v>
      </c>
    </row>
    <row r="41" spans="1:7" x14ac:dyDescent="0.35">
      <c r="A41" s="6" t="s">
        <v>11</v>
      </c>
      <c r="B41" s="6" t="s">
        <v>8</v>
      </c>
      <c r="C41" s="6" t="s">
        <v>21</v>
      </c>
      <c r="D41" s="6" t="s">
        <v>10</v>
      </c>
      <c r="E41" s="6">
        <v>14</v>
      </c>
      <c r="F41" s="6">
        <v>1198</v>
      </c>
      <c r="G41" s="6">
        <v>16772</v>
      </c>
    </row>
    <row r="42" spans="1:7" x14ac:dyDescent="0.35">
      <c r="A42" s="6" t="s">
        <v>11</v>
      </c>
      <c r="B42" s="6" t="s">
        <v>12</v>
      </c>
      <c r="C42" s="6" t="s">
        <v>15</v>
      </c>
      <c r="D42" s="6" t="s">
        <v>14</v>
      </c>
      <c r="E42" s="6">
        <v>11</v>
      </c>
      <c r="F42" s="6">
        <v>500</v>
      </c>
      <c r="G42" s="6">
        <v>5500</v>
      </c>
    </row>
    <row r="43" spans="1:7" x14ac:dyDescent="0.35">
      <c r="A43" s="6" t="s">
        <v>11</v>
      </c>
      <c r="B43" s="6" t="s">
        <v>12</v>
      </c>
      <c r="C43" s="6" t="s">
        <v>15</v>
      </c>
      <c r="D43" s="6" t="s">
        <v>14</v>
      </c>
      <c r="E43" s="6">
        <v>94</v>
      </c>
      <c r="F43" s="6">
        <v>500</v>
      </c>
      <c r="G43" s="6">
        <v>47000</v>
      </c>
    </row>
    <row r="44" spans="1:7" x14ac:dyDescent="0.35">
      <c r="A44" s="6" t="s">
        <v>11</v>
      </c>
      <c r="B44" s="6" t="s">
        <v>30</v>
      </c>
      <c r="C44" s="6" t="s">
        <v>21</v>
      </c>
      <c r="D44" s="6" t="s">
        <v>14</v>
      </c>
      <c r="E44" s="6">
        <v>28</v>
      </c>
      <c r="F44" s="6">
        <v>500</v>
      </c>
      <c r="G44" s="6">
        <v>14000</v>
      </c>
    </row>
    <row r="45" spans="1:7" x14ac:dyDescent="0.35">
      <c r="F45" t="s">
        <v>31</v>
      </c>
      <c r="G45">
        <f>SUM(salesdata[Sale_amt])</f>
        <v>1305675.5</v>
      </c>
    </row>
    <row r="79" spans="1:2" x14ac:dyDescent="0.35">
      <c r="A79" s="1" t="s">
        <v>32</v>
      </c>
      <c r="B79" t="s">
        <v>34</v>
      </c>
    </row>
    <row r="80" spans="1:2" x14ac:dyDescent="0.35">
      <c r="A80" s="2" t="s">
        <v>11</v>
      </c>
      <c r="B80">
        <v>829769.5</v>
      </c>
    </row>
    <row r="81" spans="1:2" x14ac:dyDescent="0.35">
      <c r="A81" s="2" t="s">
        <v>7</v>
      </c>
      <c r="B81">
        <v>321007</v>
      </c>
    </row>
    <row r="82" spans="1:2" x14ac:dyDescent="0.35">
      <c r="A82" s="2" t="s">
        <v>19</v>
      </c>
      <c r="B82">
        <v>154899</v>
      </c>
    </row>
    <row r="83" spans="1:2" x14ac:dyDescent="0.35">
      <c r="A83" s="2" t="s">
        <v>33</v>
      </c>
      <c r="B83">
        <v>1305675.5</v>
      </c>
    </row>
    <row r="111" spans="1:2" x14ac:dyDescent="0.35">
      <c r="A111" s="3" t="s">
        <v>32</v>
      </c>
      <c r="B111" s="4" t="s">
        <v>35</v>
      </c>
    </row>
    <row r="112" spans="1:2" x14ac:dyDescent="0.35">
      <c r="A112" s="5" t="s">
        <v>18</v>
      </c>
      <c r="B112" s="4">
        <v>21600</v>
      </c>
    </row>
    <row r="113" spans="1:2" x14ac:dyDescent="0.35">
      <c r="A113" s="5" t="s">
        <v>28</v>
      </c>
      <c r="B113" s="4">
        <v>625</v>
      </c>
    </row>
    <row r="114" spans="1:2" x14ac:dyDescent="0.35">
      <c r="A114" s="5" t="s">
        <v>14</v>
      </c>
      <c r="B114" s="4">
        <v>47000</v>
      </c>
    </row>
    <row r="115" spans="1:2" x14ac:dyDescent="0.35">
      <c r="A115" s="5" t="s">
        <v>10</v>
      </c>
      <c r="B115" s="4">
        <v>113810</v>
      </c>
    </row>
    <row r="116" spans="1:2" x14ac:dyDescent="0.35">
      <c r="A116" s="5" t="s">
        <v>29</v>
      </c>
      <c r="B116" s="4">
        <v>5616</v>
      </c>
    </row>
    <row r="117" spans="1:2" x14ac:dyDescent="0.35">
      <c r="A117" s="2" t="s">
        <v>33</v>
      </c>
      <c r="B117">
        <v>113810</v>
      </c>
    </row>
    <row r="147" spans="1:2" x14ac:dyDescent="0.35">
      <c r="A147" s="1" t="s">
        <v>32</v>
      </c>
      <c r="B147" t="s">
        <v>35</v>
      </c>
    </row>
    <row r="148" spans="1:2" x14ac:dyDescent="0.35">
      <c r="A148" s="2" t="s">
        <v>9</v>
      </c>
      <c r="B148">
        <v>113810</v>
      </c>
    </row>
    <row r="149" spans="1:2" x14ac:dyDescent="0.35">
      <c r="A149" s="2" t="s">
        <v>17</v>
      </c>
      <c r="B149">
        <v>63494</v>
      </c>
    </row>
    <row r="150" spans="1:2" x14ac:dyDescent="0.35">
      <c r="A150" s="2" t="s">
        <v>25</v>
      </c>
      <c r="B150">
        <v>21600</v>
      </c>
    </row>
    <row r="151" spans="1:2" x14ac:dyDescent="0.35">
      <c r="A151" s="2" t="s">
        <v>27</v>
      </c>
      <c r="B151">
        <v>80266</v>
      </c>
    </row>
    <row r="152" spans="1:2" x14ac:dyDescent="0.35">
      <c r="A152" s="2" t="s">
        <v>26</v>
      </c>
      <c r="B152">
        <v>40500</v>
      </c>
    </row>
    <row r="153" spans="1:2" x14ac:dyDescent="0.35">
      <c r="A153" s="2" t="s">
        <v>15</v>
      </c>
      <c r="B153">
        <v>107820</v>
      </c>
    </row>
    <row r="154" spans="1:2" x14ac:dyDescent="0.35">
      <c r="A154" s="2" t="s">
        <v>23</v>
      </c>
      <c r="B154">
        <v>38336</v>
      </c>
    </row>
    <row r="155" spans="1:2" x14ac:dyDescent="0.35">
      <c r="A155" s="2" t="s">
        <v>13</v>
      </c>
      <c r="B155">
        <v>25000</v>
      </c>
    </row>
    <row r="156" spans="1:2" x14ac:dyDescent="0.35">
      <c r="A156" s="2" t="s">
        <v>24</v>
      </c>
      <c r="B156">
        <v>107820</v>
      </c>
    </row>
    <row r="157" spans="1:2" x14ac:dyDescent="0.35">
      <c r="A157" s="2" t="s">
        <v>20</v>
      </c>
      <c r="B157">
        <v>67088</v>
      </c>
    </row>
    <row r="158" spans="1:2" x14ac:dyDescent="0.35">
      <c r="A158" s="2" t="s">
        <v>21</v>
      </c>
      <c r="B158">
        <v>89850</v>
      </c>
    </row>
    <row r="159" spans="1:2" x14ac:dyDescent="0.35">
      <c r="A159" s="2" t="s">
        <v>33</v>
      </c>
      <c r="B159">
        <v>113810</v>
      </c>
    </row>
    <row r="188" spans="1:2" x14ac:dyDescent="0.35">
      <c r="A188" s="1" t="s">
        <v>32</v>
      </c>
      <c r="B188" t="s">
        <v>36</v>
      </c>
    </row>
    <row r="189" spans="1:2" x14ac:dyDescent="0.35">
      <c r="A189" s="2" t="s">
        <v>18</v>
      </c>
      <c r="B189">
        <v>225</v>
      </c>
    </row>
    <row r="190" spans="1:2" x14ac:dyDescent="0.35">
      <c r="A190" s="2" t="s">
        <v>28</v>
      </c>
      <c r="B190">
        <v>125</v>
      </c>
    </row>
    <row r="191" spans="1:2" x14ac:dyDescent="0.35">
      <c r="A191" s="2" t="s">
        <v>14</v>
      </c>
      <c r="B191">
        <v>500</v>
      </c>
    </row>
    <row r="192" spans="1:2" x14ac:dyDescent="0.35">
      <c r="A192" s="2" t="s">
        <v>10</v>
      </c>
      <c r="B192">
        <v>1198</v>
      </c>
    </row>
    <row r="193" spans="1:2" x14ac:dyDescent="0.35">
      <c r="A193" s="2" t="s">
        <v>29</v>
      </c>
      <c r="B193">
        <v>58.5</v>
      </c>
    </row>
    <row r="194" spans="1:2" x14ac:dyDescent="0.35">
      <c r="A194" s="2" t="s">
        <v>33</v>
      </c>
      <c r="B194">
        <v>581.01162790697674</v>
      </c>
    </row>
    <row r="231" spans="1:2" x14ac:dyDescent="0.35">
      <c r="A231" s="1" t="s">
        <v>32</v>
      </c>
      <c r="B231" t="s">
        <v>34</v>
      </c>
    </row>
    <row r="232" spans="1:2" x14ac:dyDescent="0.35">
      <c r="A232" s="2" t="s">
        <v>11</v>
      </c>
      <c r="B232">
        <v>829769.5</v>
      </c>
    </row>
    <row r="233" spans="1:2" x14ac:dyDescent="0.35">
      <c r="A233" s="2" t="s">
        <v>7</v>
      </c>
      <c r="B233">
        <v>321007</v>
      </c>
    </row>
    <row r="234" spans="1:2" x14ac:dyDescent="0.35">
      <c r="A234" s="2" t="s">
        <v>19</v>
      </c>
      <c r="B234">
        <v>154899</v>
      </c>
    </row>
    <row r="235" spans="1:2" x14ac:dyDescent="0.35">
      <c r="A235" s="2" t="s">
        <v>33</v>
      </c>
      <c r="B235">
        <v>1305675.5</v>
      </c>
    </row>
    <row r="270" spans="1:2" x14ac:dyDescent="0.35">
      <c r="A270" s="1" t="s">
        <v>32</v>
      </c>
      <c r="B270" t="s">
        <v>34</v>
      </c>
    </row>
    <row r="271" spans="1:2" x14ac:dyDescent="0.35">
      <c r="A271" s="2" t="s">
        <v>18</v>
      </c>
      <c r="B271">
        <v>62550</v>
      </c>
    </row>
    <row r="272" spans="1:2" x14ac:dyDescent="0.35">
      <c r="A272" s="2" t="s">
        <v>28</v>
      </c>
      <c r="B272">
        <v>1250</v>
      </c>
    </row>
    <row r="273" spans="1:2" x14ac:dyDescent="0.35">
      <c r="A273" s="2" t="s">
        <v>14</v>
      </c>
      <c r="B273">
        <v>361000</v>
      </c>
    </row>
    <row r="274" spans="1:2" x14ac:dyDescent="0.35">
      <c r="A274" s="2" t="s">
        <v>10</v>
      </c>
      <c r="B274">
        <v>857768</v>
      </c>
    </row>
    <row r="275" spans="1:2" x14ac:dyDescent="0.35">
      <c r="A275" s="2" t="s">
        <v>29</v>
      </c>
      <c r="B275">
        <v>23107.5</v>
      </c>
    </row>
    <row r="276" spans="1:2" x14ac:dyDescent="0.35">
      <c r="A276" s="2" t="s">
        <v>33</v>
      </c>
      <c r="B276">
        <v>1305675.5</v>
      </c>
    </row>
  </sheetData>
  <conditionalFormatting pivot="1" sqref="B112:B116">
    <cfRule type="top10" dxfId="5" priority="6" rank="1"/>
  </conditionalFormatting>
  <conditionalFormatting sqref="A148:A158">
    <cfRule type="top10" dxfId="4" priority="5" rank="1"/>
  </conditionalFormatting>
  <conditionalFormatting pivot="1" sqref="B148:B158">
    <cfRule type="top10" dxfId="3" priority="4" rank="1"/>
  </conditionalFormatting>
  <conditionalFormatting pivot="1" sqref="B232:B234">
    <cfRule type="expression" dxfId="2" priority="3">
      <formula>"Max($B$258:$B$260)"</formula>
    </cfRule>
  </conditionalFormatting>
  <conditionalFormatting pivot="1" sqref="B232:B234">
    <cfRule type="top10" dxfId="1" priority="2" rank="1"/>
  </conditionalFormatting>
  <conditionalFormatting pivot="1" sqref="B271:B275">
    <cfRule type="top10" dxfId="0" priority="1" rank="1"/>
  </conditionalFormatting>
  <pageMargins left="0.7" right="0.7" top="0.75" bottom="0.75" header="0.3" footer="0.3"/>
  <drawing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7EA0-B836-4C2B-8866-49865EFBA508}">
  <dimension ref="A1:B240"/>
  <sheetViews>
    <sheetView tabSelected="1" topLeftCell="A56" workbookViewId="0">
      <selection activeCell="F266" sqref="F266"/>
    </sheetView>
  </sheetViews>
  <sheetFormatPr defaultRowHeight="14.5" x14ac:dyDescent="0.35"/>
  <cols>
    <col min="1" max="1" width="10.54296875" bestFit="1" customWidth="1"/>
    <col min="2" max="2" width="43.36328125" bestFit="1" customWidth="1"/>
    <col min="3" max="3" width="12.26953125" bestFit="1" customWidth="1"/>
    <col min="4" max="4" width="11.54296875" bestFit="1" customWidth="1"/>
    <col min="5" max="5" width="11.36328125" bestFit="1" customWidth="1"/>
    <col min="6" max="6" width="39.1796875" bestFit="1" customWidth="1"/>
    <col min="7" max="7" width="8" bestFit="1" customWidth="1"/>
  </cols>
  <sheetData>
    <row r="1" spans="1:2" x14ac:dyDescent="0.35">
      <c r="A1" t="s">
        <v>45</v>
      </c>
      <c r="B1" t="s">
        <v>46</v>
      </c>
    </row>
    <row r="2" spans="1:2" x14ac:dyDescent="0.35">
      <c r="A2" s="16" t="s">
        <v>47</v>
      </c>
      <c r="B2">
        <v>1409670000</v>
      </c>
    </row>
    <row r="3" spans="1:2" x14ac:dyDescent="0.35">
      <c r="A3" s="16" t="s">
        <v>48</v>
      </c>
      <c r="B3">
        <v>1404910000</v>
      </c>
    </row>
    <row r="4" spans="1:2" x14ac:dyDescent="0.35">
      <c r="A4" s="16" t="s">
        <v>49</v>
      </c>
      <c r="B4">
        <v>335893238</v>
      </c>
    </row>
    <row r="5" spans="1:2" x14ac:dyDescent="0.35">
      <c r="A5" s="16" t="s">
        <v>50</v>
      </c>
      <c r="B5">
        <v>282477584</v>
      </c>
    </row>
    <row r="6" spans="1:2" x14ac:dyDescent="0.35">
      <c r="A6" s="16" t="s">
        <v>51</v>
      </c>
      <c r="B6">
        <v>241499431</v>
      </c>
    </row>
    <row r="7" spans="1:2" x14ac:dyDescent="0.35">
      <c r="A7" s="16" t="s">
        <v>52</v>
      </c>
      <c r="B7">
        <v>223800000</v>
      </c>
    </row>
    <row r="8" spans="1:2" x14ac:dyDescent="0.35">
      <c r="A8" s="16" t="s">
        <v>53</v>
      </c>
      <c r="B8">
        <v>203080756</v>
      </c>
    </row>
    <row r="9" spans="1:2" x14ac:dyDescent="0.35">
      <c r="A9" s="16" t="s">
        <v>54</v>
      </c>
      <c r="B9">
        <v>169828911</v>
      </c>
    </row>
    <row r="10" spans="1:2" x14ac:dyDescent="0.35">
      <c r="A10" s="16" t="s">
        <v>55</v>
      </c>
      <c r="B10">
        <v>146150789</v>
      </c>
    </row>
    <row r="11" spans="1:2" x14ac:dyDescent="0.35">
      <c r="A11" s="16" t="s">
        <v>56</v>
      </c>
      <c r="B11">
        <v>129940228</v>
      </c>
    </row>
    <row r="12" spans="1:2" x14ac:dyDescent="0.35">
      <c r="A12" s="16" t="s">
        <v>57</v>
      </c>
      <c r="B12">
        <v>123790000</v>
      </c>
    </row>
    <row r="13" spans="1:2" x14ac:dyDescent="0.35">
      <c r="A13" s="16" t="s">
        <v>58</v>
      </c>
      <c r="B13">
        <v>114163719</v>
      </c>
    </row>
    <row r="14" spans="1:2" x14ac:dyDescent="0.35">
      <c r="A14" s="16" t="s">
        <v>59</v>
      </c>
      <c r="B14">
        <v>109499000</v>
      </c>
    </row>
    <row r="15" spans="1:2" x14ac:dyDescent="0.35">
      <c r="A15" s="16" t="s">
        <v>60</v>
      </c>
      <c r="B15">
        <v>105914499</v>
      </c>
    </row>
    <row r="16" spans="1:2" x14ac:dyDescent="0.35">
      <c r="A16" s="16" t="s">
        <v>61</v>
      </c>
      <c r="B16">
        <v>105247000</v>
      </c>
    </row>
    <row r="17" spans="1:2" x14ac:dyDescent="0.35">
      <c r="A17" s="16" t="s">
        <v>62</v>
      </c>
      <c r="B17">
        <v>100300000</v>
      </c>
    </row>
    <row r="18" spans="1:2" x14ac:dyDescent="0.35">
      <c r="A18" s="16" t="s">
        <v>63</v>
      </c>
      <c r="B18">
        <v>85961000</v>
      </c>
    </row>
    <row r="19" spans="1:2" x14ac:dyDescent="0.35">
      <c r="A19" s="16" t="s">
        <v>64</v>
      </c>
      <c r="B19">
        <v>85372377</v>
      </c>
    </row>
    <row r="20" spans="1:2" x14ac:dyDescent="0.35">
      <c r="A20" s="16" t="s">
        <v>65</v>
      </c>
      <c r="B20">
        <v>84708010</v>
      </c>
    </row>
    <row r="21" spans="1:2" x14ac:dyDescent="0.35">
      <c r="A21" s="16" t="s">
        <v>66</v>
      </c>
      <c r="B21">
        <v>68513000</v>
      </c>
    </row>
    <row r="22" spans="1:2" x14ac:dyDescent="0.35">
      <c r="A22" s="16" t="s">
        <v>67</v>
      </c>
      <c r="B22">
        <v>68265209</v>
      </c>
    </row>
    <row r="23" spans="1:2" x14ac:dyDescent="0.35">
      <c r="A23" s="16" t="s">
        <v>68</v>
      </c>
      <c r="B23">
        <v>65969270</v>
      </c>
    </row>
    <row r="24" spans="1:2" x14ac:dyDescent="0.35">
      <c r="A24" s="16" t="s">
        <v>69</v>
      </c>
      <c r="B24">
        <v>63015904</v>
      </c>
    </row>
    <row r="25" spans="1:2" x14ac:dyDescent="0.35">
      <c r="A25" s="16" t="s">
        <v>70</v>
      </c>
      <c r="B25">
        <v>61741120</v>
      </c>
    </row>
    <row r="26" spans="1:2" x14ac:dyDescent="0.35">
      <c r="A26" s="16" t="s">
        <v>71</v>
      </c>
      <c r="B26">
        <v>58974433</v>
      </c>
    </row>
    <row r="27" spans="1:2" x14ac:dyDescent="0.35">
      <c r="A27" s="16" t="s">
        <v>72</v>
      </c>
      <c r="B27">
        <v>56712559</v>
      </c>
    </row>
    <row r="28" spans="1:2" x14ac:dyDescent="0.35">
      <c r="A28" s="16" t="s">
        <v>73</v>
      </c>
      <c r="B28">
        <v>52695952</v>
      </c>
    </row>
    <row r="29" spans="1:2" x14ac:dyDescent="0.35">
      <c r="A29" s="16" t="s">
        <v>74</v>
      </c>
      <c r="B29">
        <v>52428290</v>
      </c>
    </row>
    <row r="30" spans="1:2" x14ac:dyDescent="0.35">
      <c r="A30" s="16" t="s">
        <v>75</v>
      </c>
      <c r="B30">
        <v>51248233</v>
      </c>
    </row>
    <row r="31" spans="1:2" x14ac:dyDescent="0.35">
      <c r="A31" s="16" t="s">
        <v>76</v>
      </c>
      <c r="B31">
        <v>50448963</v>
      </c>
    </row>
    <row r="32" spans="1:2" x14ac:dyDescent="0.35">
      <c r="A32" s="16" t="s">
        <v>77</v>
      </c>
      <c r="B32">
        <v>48797875</v>
      </c>
    </row>
    <row r="33" spans="1:2" x14ac:dyDescent="0.35">
      <c r="A33" s="16" t="s">
        <v>78</v>
      </c>
      <c r="B33">
        <v>47067441</v>
      </c>
    </row>
    <row r="34" spans="1:2" x14ac:dyDescent="0.35">
      <c r="A34" s="16" t="s">
        <v>79</v>
      </c>
      <c r="B34">
        <v>46700000</v>
      </c>
    </row>
    <row r="35" spans="1:2" x14ac:dyDescent="0.35">
      <c r="A35" s="16" t="s">
        <v>80</v>
      </c>
      <c r="B35">
        <v>45935046</v>
      </c>
    </row>
    <row r="36" spans="1:2" x14ac:dyDescent="0.35">
      <c r="A36" s="16" t="s">
        <v>81</v>
      </c>
      <c r="B36">
        <v>44414800</v>
      </c>
    </row>
    <row r="37" spans="1:2" x14ac:dyDescent="0.35">
      <c r="A37" s="16" t="s">
        <v>82</v>
      </c>
      <c r="B37">
        <v>41288599</v>
      </c>
    </row>
    <row r="38" spans="1:2" x14ac:dyDescent="0.35">
      <c r="A38" s="16" t="s">
        <v>83</v>
      </c>
      <c r="B38">
        <v>37552000</v>
      </c>
    </row>
    <row r="39" spans="1:2" x14ac:dyDescent="0.35">
      <c r="A39" s="16" t="s">
        <v>84</v>
      </c>
      <c r="B39">
        <v>37369652</v>
      </c>
    </row>
    <row r="40" spans="1:2" x14ac:dyDescent="0.35">
      <c r="A40" s="16" t="s">
        <v>85</v>
      </c>
      <c r="B40">
        <v>36963262</v>
      </c>
    </row>
    <row r="41" spans="1:2" x14ac:dyDescent="0.35">
      <c r="A41" s="16" t="s">
        <v>86</v>
      </c>
      <c r="B41">
        <v>36700000</v>
      </c>
    </row>
    <row r="42" spans="1:2" x14ac:dyDescent="0.35">
      <c r="A42" s="16" t="s">
        <v>87</v>
      </c>
      <c r="B42">
        <v>35121734</v>
      </c>
    </row>
    <row r="43" spans="1:2" x14ac:dyDescent="0.35">
      <c r="A43" s="16" t="s">
        <v>88</v>
      </c>
      <c r="B43">
        <v>34262840</v>
      </c>
    </row>
    <row r="44" spans="1:2" x14ac:dyDescent="0.35">
      <c r="A44" s="16" t="s">
        <v>89</v>
      </c>
      <c r="B44">
        <v>34038457</v>
      </c>
    </row>
    <row r="45" spans="1:2" x14ac:dyDescent="0.35">
      <c r="A45" s="16" t="s">
        <v>90</v>
      </c>
      <c r="B45">
        <v>33980600</v>
      </c>
    </row>
    <row r="46" spans="1:2" x14ac:dyDescent="0.35">
      <c r="A46" s="16" t="s">
        <v>91</v>
      </c>
      <c r="B46">
        <v>33007618</v>
      </c>
    </row>
    <row r="47" spans="1:2" x14ac:dyDescent="0.35">
      <c r="A47" s="16" t="s">
        <v>92</v>
      </c>
      <c r="B47">
        <v>32419747</v>
      </c>
    </row>
    <row r="48" spans="1:2" x14ac:dyDescent="0.35">
      <c r="A48" s="16" t="s">
        <v>93</v>
      </c>
      <c r="B48">
        <v>32305264</v>
      </c>
    </row>
    <row r="49" spans="1:2" x14ac:dyDescent="0.35">
      <c r="A49" s="16" t="s">
        <v>94</v>
      </c>
      <c r="B49">
        <v>32175224</v>
      </c>
    </row>
    <row r="50" spans="1:2" x14ac:dyDescent="0.35">
      <c r="A50" s="16" t="s">
        <v>95</v>
      </c>
      <c r="B50">
        <v>30811969</v>
      </c>
    </row>
    <row r="51" spans="1:2" x14ac:dyDescent="0.35">
      <c r="A51" s="16" t="s">
        <v>96</v>
      </c>
      <c r="B51">
        <v>29389150</v>
      </c>
    </row>
    <row r="52" spans="1:2" x14ac:dyDescent="0.35">
      <c r="A52" s="16" t="s">
        <v>97</v>
      </c>
      <c r="B52">
        <v>29164578</v>
      </c>
    </row>
    <row r="53" spans="1:2" x14ac:dyDescent="0.35">
      <c r="A53" s="16" t="s">
        <v>98</v>
      </c>
      <c r="B53">
        <v>28758503</v>
      </c>
    </row>
    <row r="54" spans="1:2" x14ac:dyDescent="0.35">
      <c r="A54" s="16" t="s">
        <v>99</v>
      </c>
      <c r="B54">
        <v>28405543</v>
      </c>
    </row>
    <row r="55" spans="1:2" x14ac:dyDescent="0.35">
      <c r="A55" s="16" t="s">
        <v>100</v>
      </c>
      <c r="B55">
        <v>27122411</v>
      </c>
    </row>
    <row r="56" spans="1:2" x14ac:dyDescent="0.35">
      <c r="A56" s="16" t="s">
        <v>101</v>
      </c>
      <c r="B56">
        <v>26312034</v>
      </c>
    </row>
    <row r="57" spans="1:2" x14ac:dyDescent="0.35">
      <c r="A57" s="16" t="s">
        <v>102</v>
      </c>
      <c r="B57">
        <v>25950000</v>
      </c>
    </row>
    <row r="58" spans="1:2" x14ac:dyDescent="0.35">
      <c r="A58" s="16" t="s">
        <v>103</v>
      </c>
      <c r="B58">
        <v>24672760</v>
      </c>
    </row>
    <row r="59" spans="1:2" x14ac:dyDescent="0.35">
      <c r="A59" s="16" t="s">
        <v>104</v>
      </c>
      <c r="B59">
        <v>23409015</v>
      </c>
    </row>
    <row r="60" spans="1:2" x14ac:dyDescent="0.35">
      <c r="A60" s="16" t="s">
        <v>105</v>
      </c>
      <c r="B60">
        <v>23406608</v>
      </c>
    </row>
    <row r="61" spans="1:2" x14ac:dyDescent="0.35">
      <c r="A61" s="16" t="s">
        <v>106</v>
      </c>
      <c r="B61">
        <v>22395489</v>
      </c>
    </row>
    <row r="62" spans="1:2" x14ac:dyDescent="0.35">
      <c r="A62" s="16" t="s">
        <v>107</v>
      </c>
      <c r="B62">
        <v>21916000</v>
      </c>
    </row>
    <row r="63" spans="1:2" x14ac:dyDescent="0.35">
      <c r="A63" s="16" t="s">
        <v>108</v>
      </c>
      <c r="B63">
        <v>20270568</v>
      </c>
    </row>
    <row r="64" spans="1:2" x14ac:dyDescent="0.35">
      <c r="A64" s="16" t="s">
        <v>109</v>
      </c>
      <c r="B64">
        <v>20201849</v>
      </c>
    </row>
    <row r="65" spans="1:2" x14ac:dyDescent="0.35">
      <c r="A65" s="16" t="s">
        <v>110</v>
      </c>
      <c r="B65">
        <v>20086377</v>
      </c>
    </row>
    <row r="66" spans="1:2" x14ac:dyDescent="0.35">
      <c r="A66" s="16" t="s">
        <v>111</v>
      </c>
      <c r="B66">
        <v>19610769</v>
      </c>
    </row>
    <row r="67" spans="1:2" x14ac:dyDescent="0.35">
      <c r="A67" s="16" t="s">
        <v>112</v>
      </c>
      <c r="B67">
        <v>19064409</v>
      </c>
    </row>
    <row r="68" spans="1:2" x14ac:dyDescent="0.35">
      <c r="A68" s="16" t="s">
        <v>113</v>
      </c>
      <c r="B68">
        <v>18675547</v>
      </c>
    </row>
    <row r="69" spans="1:2" x14ac:dyDescent="0.35">
      <c r="A69" s="16" t="s">
        <v>114</v>
      </c>
      <c r="B69">
        <v>18143379</v>
      </c>
    </row>
    <row r="70" spans="1:2" x14ac:dyDescent="0.35">
      <c r="A70" s="16" t="s">
        <v>115</v>
      </c>
      <c r="B70">
        <v>18126390</v>
      </c>
    </row>
    <row r="71" spans="1:2" x14ac:dyDescent="0.35">
      <c r="A71" s="16" t="s">
        <v>116</v>
      </c>
      <c r="B71">
        <v>18005142</v>
      </c>
    </row>
    <row r="72" spans="1:2" x14ac:dyDescent="0.35">
      <c r="A72" s="16" t="s">
        <v>117</v>
      </c>
      <c r="B72">
        <v>17843132</v>
      </c>
    </row>
    <row r="73" spans="1:2" x14ac:dyDescent="0.35">
      <c r="A73" s="16" t="s">
        <v>118</v>
      </c>
      <c r="B73">
        <v>17336307</v>
      </c>
    </row>
    <row r="74" spans="1:2" x14ac:dyDescent="0.35">
      <c r="A74" s="16" t="s">
        <v>119</v>
      </c>
      <c r="B74">
        <v>16938986</v>
      </c>
    </row>
    <row r="75" spans="1:2" x14ac:dyDescent="0.35">
      <c r="A75" s="16" t="s">
        <v>120</v>
      </c>
      <c r="B75">
        <v>15254268</v>
      </c>
    </row>
    <row r="76" spans="1:2" x14ac:dyDescent="0.35">
      <c r="A76" s="16" t="s">
        <v>121</v>
      </c>
      <c r="B76">
        <v>15178979</v>
      </c>
    </row>
    <row r="77" spans="1:2" x14ac:dyDescent="0.35">
      <c r="A77" s="16" t="s">
        <v>122</v>
      </c>
      <c r="B77">
        <v>13798561</v>
      </c>
    </row>
    <row r="78" spans="1:2" x14ac:dyDescent="0.35">
      <c r="A78" s="16" t="s">
        <v>123</v>
      </c>
      <c r="B78">
        <v>13261638</v>
      </c>
    </row>
    <row r="79" spans="1:2" x14ac:dyDescent="0.35">
      <c r="A79" s="16" t="s">
        <v>124</v>
      </c>
      <c r="B79">
        <v>12910087</v>
      </c>
    </row>
    <row r="80" spans="1:2" x14ac:dyDescent="0.35">
      <c r="A80" s="16" t="s">
        <v>125</v>
      </c>
      <c r="B80">
        <v>12837740</v>
      </c>
    </row>
    <row r="81" spans="1:2" x14ac:dyDescent="0.35">
      <c r="A81" s="16" t="s">
        <v>126</v>
      </c>
      <c r="B81">
        <v>12394537</v>
      </c>
    </row>
    <row r="82" spans="1:2" x14ac:dyDescent="0.35">
      <c r="A82" s="16" t="s">
        <v>127</v>
      </c>
      <c r="B82">
        <v>12332252</v>
      </c>
    </row>
    <row r="83" spans="1:2" x14ac:dyDescent="0.35">
      <c r="A83" s="16" t="s">
        <v>128</v>
      </c>
      <c r="B83">
        <v>11850232</v>
      </c>
    </row>
    <row r="84" spans="1:2" x14ac:dyDescent="0.35">
      <c r="A84" s="16" t="s">
        <v>129</v>
      </c>
      <c r="B84">
        <v>11846626</v>
      </c>
    </row>
    <row r="85" spans="1:2" x14ac:dyDescent="0.35">
      <c r="A85" s="16" t="s">
        <v>130</v>
      </c>
      <c r="B85">
        <v>11781559</v>
      </c>
    </row>
    <row r="86" spans="1:2" x14ac:dyDescent="0.35">
      <c r="A86" s="16" t="s">
        <v>131</v>
      </c>
      <c r="B86">
        <v>11516000</v>
      </c>
    </row>
    <row r="87" spans="1:2" x14ac:dyDescent="0.35">
      <c r="A87" s="16" t="s">
        <v>132</v>
      </c>
      <c r="B87">
        <v>11089511</v>
      </c>
    </row>
    <row r="88" spans="1:2" x14ac:dyDescent="0.35">
      <c r="A88" s="16" t="s">
        <v>133</v>
      </c>
      <c r="B88">
        <v>10879069</v>
      </c>
    </row>
    <row r="89" spans="1:2" x14ac:dyDescent="0.35">
      <c r="A89" s="16" t="s">
        <v>134</v>
      </c>
      <c r="B89">
        <v>10760028</v>
      </c>
    </row>
    <row r="90" spans="1:2" x14ac:dyDescent="0.35">
      <c r="A90" s="16" t="s">
        <v>135</v>
      </c>
      <c r="B90">
        <v>10639726</v>
      </c>
    </row>
    <row r="91" spans="1:2" x14ac:dyDescent="0.35">
      <c r="A91" s="16" t="s">
        <v>136</v>
      </c>
      <c r="B91">
        <v>10576145</v>
      </c>
    </row>
    <row r="92" spans="1:2" x14ac:dyDescent="0.35">
      <c r="A92" s="16" t="s">
        <v>137</v>
      </c>
      <c r="B92">
        <v>10413982</v>
      </c>
    </row>
    <row r="93" spans="1:2" x14ac:dyDescent="0.35">
      <c r="A93" s="16" t="s">
        <v>138</v>
      </c>
      <c r="B93">
        <v>10288946</v>
      </c>
    </row>
    <row r="94" spans="1:2" x14ac:dyDescent="0.35">
      <c r="A94" s="16" t="s">
        <v>139</v>
      </c>
      <c r="B94">
        <v>10277100</v>
      </c>
    </row>
    <row r="95" spans="1:2" x14ac:dyDescent="0.35">
      <c r="A95" s="16" t="s">
        <v>140</v>
      </c>
      <c r="B95">
        <v>10200013</v>
      </c>
    </row>
    <row r="96" spans="1:2" x14ac:dyDescent="0.35">
      <c r="A96" s="16" t="s">
        <v>141</v>
      </c>
      <c r="B96">
        <v>10002000</v>
      </c>
    </row>
    <row r="97" spans="1:2" x14ac:dyDescent="0.35">
      <c r="A97" s="16" t="s">
        <v>142</v>
      </c>
      <c r="B97">
        <v>9892632</v>
      </c>
    </row>
    <row r="98" spans="1:2" x14ac:dyDescent="0.35">
      <c r="A98" s="16" t="s">
        <v>143</v>
      </c>
      <c r="B98">
        <v>9584627</v>
      </c>
    </row>
    <row r="99" spans="1:2" x14ac:dyDescent="0.35">
      <c r="A99" s="16" t="s">
        <v>144</v>
      </c>
      <c r="B99">
        <v>9179693</v>
      </c>
    </row>
    <row r="100" spans="1:2" x14ac:dyDescent="0.35">
      <c r="A100" s="16" t="s">
        <v>145</v>
      </c>
      <c r="B100">
        <v>9155978</v>
      </c>
    </row>
    <row r="101" spans="1:2" x14ac:dyDescent="0.35">
      <c r="A101" s="16" t="s">
        <v>146</v>
      </c>
      <c r="B101">
        <v>9002763</v>
      </c>
    </row>
    <row r="102" spans="1:2" x14ac:dyDescent="0.35">
      <c r="A102" s="16" t="s">
        <v>147</v>
      </c>
      <c r="B102">
        <v>8884032</v>
      </c>
    </row>
    <row r="103" spans="1:2" x14ac:dyDescent="0.35">
      <c r="A103" s="16" t="s">
        <v>148</v>
      </c>
      <c r="B103">
        <v>8095498</v>
      </c>
    </row>
    <row r="104" spans="1:2" x14ac:dyDescent="0.35">
      <c r="A104" s="16" t="s">
        <v>149</v>
      </c>
      <c r="B104">
        <v>7531800</v>
      </c>
    </row>
    <row r="105" spans="1:2" x14ac:dyDescent="0.35">
      <c r="A105" s="16" t="s">
        <v>150</v>
      </c>
      <c r="B105">
        <v>7443000</v>
      </c>
    </row>
    <row r="106" spans="1:2" x14ac:dyDescent="0.35">
      <c r="A106" s="16" t="s">
        <v>151</v>
      </c>
      <c r="B106">
        <v>7381023</v>
      </c>
    </row>
    <row r="107" spans="1:2" x14ac:dyDescent="0.35">
      <c r="A107" s="16" t="s">
        <v>152</v>
      </c>
      <c r="B107">
        <v>7100000</v>
      </c>
    </row>
    <row r="108" spans="1:2" x14ac:dyDescent="0.35">
      <c r="A108" s="16" t="s">
        <v>153</v>
      </c>
      <c r="B108">
        <v>7057841</v>
      </c>
    </row>
    <row r="109" spans="1:2" x14ac:dyDescent="0.35">
      <c r="A109" s="16" t="s">
        <v>154</v>
      </c>
      <c r="B109">
        <v>6351000</v>
      </c>
    </row>
    <row r="110" spans="1:2" x14ac:dyDescent="0.35">
      <c r="A110" s="16" t="s">
        <v>155</v>
      </c>
      <c r="B110">
        <v>6803886</v>
      </c>
    </row>
    <row r="111" spans="1:2" x14ac:dyDescent="0.35">
      <c r="A111" s="16" t="s">
        <v>156</v>
      </c>
      <c r="B111">
        <v>6605168</v>
      </c>
    </row>
    <row r="112" spans="1:2" x14ac:dyDescent="0.35">
      <c r="A112" s="16" t="s">
        <v>157</v>
      </c>
      <c r="B112">
        <v>6470307</v>
      </c>
    </row>
    <row r="113" spans="1:2" x14ac:dyDescent="0.35">
      <c r="A113" s="16" t="s">
        <v>158</v>
      </c>
      <c r="B113">
        <v>6445481</v>
      </c>
    </row>
    <row r="114" spans="1:2" x14ac:dyDescent="0.35">
      <c r="A114" s="16" t="s">
        <v>159</v>
      </c>
      <c r="B114">
        <v>6142180</v>
      </c>
    </row>
    <row r="115" spans="1:2" x14ac:dyDescent="0.35">
      <c r="A115" s="16" t="s">
        <v>160</v>
      </c>
      <c r="B115">
        <v>6109644</v>
      </c>
    </row>
    <row r="116" spans="1:2" x14ac:dyDescent="0.35">
      <c r="A116" s="16" t="s">
        <v>161</v>
      </c>
      <c r="B116">
        <v>6036900</v>
      </c>
    </row>
    <row r="117" spans="1:2" x14ac:dyDescent="0.35">
      <c r="A117" s="16" t="s">
        <v>162</v>
      </c>
      <c r="B117">
        <v>5982117</v>
      </c>
    </row>
    <row r="118" spans="1:2" x14ac:dyDescent="0.35">
      <c r="A118" s="16" t="s">
        <v>163</v>
      </c>
      <c r="B118">
        <v>5628931</v>
      </c>
    </row>
    <row r="119" spans="1:2" x14ac:dyDescent="0.35">
      <c r="A119" s="16" t="s">
        <v>164</v>
      </c>
      <c r="B119">
        <v>5571634</v>
      </c>
    </row>
    <row r="120" spans="1:2" x14ac:dyDescent="0.35">
      <c r="A120" s="16" t="s">
        <v>165</v>
      </c>
      <c r="B120">
        <v>5490000</v>
      </c>
    </row>
    <row r="121" spans="1:2" x14ac:dyDescent="0.35">
      <c r="A121" s="16" t="s">
        <v>166</v>
      </c>
      <c r="B121">
        <v>5483450</v>
      </c>
    </row>
    <row r="122" spans="1:2" x14ac:dyDescent="0.35">
      <c r="A122" s="16" t="s">
        <v>167</v>
      </c>
      <c r="B122">
        <v>5422194</v>
      </c>
    </row>
    <row r="123" spans="1:2" x14ac:dyDescent="0.35">
      <c r="A123" s="16" t="s">
        <v>168</v>
      </c>
      <c r="B123">
        <v>5380300</v>
      </c>
    </row>
    <row r="124" spans="1:2" x14ac:dyDescent="0.35">
      <c r="A124" s="16" t="s">
        <v>169</v>
      </c>
      <c r="B124">
        <v>5338500</v>
      </c>
    </row>
    <row r="125" spans="1:2" x14ac:dyDescent="0.35">
      <c r="A125" s="16" t="s">
        <v>170</v>
      </c>
      <c r="B125">
        <v>5309625</v>
      </c>
    </row>
    <row r="126" spans="1:2" x14ac:dyDescent="0.35">
      <c r="A126" s="16" t="s">
        <v>171</v>
      </c>
      <c r="B126">
        <v>5248621</v>
      </c>
    </row>
    <row r="127" spans="1:2" x14ac:dyDescent="0.35">
      <c r="A127" s="16" t="s">
        <v>172</v>
      </c>
      <c r="B127">
        <v>5219940</v>
      </c>
    </row>
    <row r="128" spans="1:2" x14ac:dyDescent="0.35">
      <c r="A128" s="16" t="s">
        <v>173</v>
      </c>
      <c r="B128">
        <v>4927532</v>
      </c>
    </row>
    <row r="129" spans="1:2" x14ac:dyDescent="0.35">
      <c r="A129" s="16" t="s">
        <v>174</v>
      </c>
      <c r="B129">
        <v>4913271</v>
      </c>
    </row>
    <row r="130" spans="1:2" x14ac:dyDescent="0.35">
      <c r="A130" s="16" t="s">
        <v>175</v>
      </c>
      <c r="B130">
        <v>4064780</v>
      </c>
    </row>
    <row r="131" spans="1:2" x14ac:dyDescent="0.35">
      <c r="A131" s="16" t="s">
        <v>176</v>
      </c>
      <c r="B131">
        <v>3859686</v>
      </c>
    </row>
    <row r="132" spans="1:2" x14ac:dyDescent="0.35">
      <c r="A132" s="16" t="s">
        <v>177</v>
      </c>
      <c r="B132">
        <v>3748902</v>
      </c>
    </row>
    <row r="133" spans="1:2" x14ac:dyDescent="0.35">
      <c r="A133" s="16" t="s">
        <v>178</v>
      </c>
      <c r="B133">
        <v>3694600</v>
      </c>
    </row>
    <row r="134" spans="1:2" x14ac:dyDescent="0.35">
      <c r="A134" s="16" t="s">
        <v>179</v>
      </c>
      <c r="B134">
        <v>3504741</v>
      </c>
    </row>
    <row r="135" spans="1:2" x14ac:dyDescent="0.35">
      <c r="A135" s="16" t="s">
        <v>180</v>
      </c>
      <c r="B135">
        <v>3444263</v>
      </c>
    </row>
    <row r="136" spans="1:2" x14ac:dyDescent="0.35">
      <c r="A136" s="16" t="s">
        <v>181</v>
      </c>
      <c r="B136">
        <v>3264873</v>
      </c>
    </row>
    <row r="137" spans="1:2" x14ac:dyDescent="0.35">
      <c r="A137" s="16" t="s">
        <v>182</v>
      </c>
      <c r="B137">
        <v>3205691</v>
      </c>
    </row>
    <row r="138" spans="1:2" x14ac:dyDescent="0.35">
      <c r="A138" s="16" t="s">
        <v>183</v>
      </c>
      <c r="B138">
        <v>3039700</v>
      </c>
    </row>
    <row r="139" spans="1:2" x14ac:dyDescent="0.35">
      <c r="A139" s="16" t="s">
        <v>184</v>
      </c>
      <c r="B139">
        <v>3022401</v>
      </c>
    </row>
    <row r="140" spans="1:2" x14ac:dyDescent="0.35">
      <c r="A140" s="16" t="s">
        <v>185</v>
      </c>
      <c r="B140">
        <v>2893887</v>
      </c>
    </row>
    <row r="141" spans="1:2" x14ac:dyDescent="0.35">
      <c r="A141" s="16" t="s">
        <v>186</v>
      </c>
      <c r="B141">
        <v>2857822</v>
      </c>
    </row>
    <row r="142" spans="1:2" x14ac:dyDescent="0.35">
      <c r="A142" s="16" t="s">
        <v>187</v>
      </c>
      <c r="B142">
        <v>2825544</v>
      </c>
    </row>
    <row r="143" spans="1:2" x14ac:dyDescent="0.35">
      <c r="A143" s="16" t="s">
        <v>188</v>
      </c>
      <c r="B143">
        <v>2423300</v>
      </c>
    </row>
    <row r="144" spans="1:2" x14ac:dyDescent="0.35">
      <c r="A144" s="16" t="s">
        <v>189</v>
      </c>
      <c r="B144">
        <v>2417471</v>
      </c>
    </row>
    <row r="145" spans="1:2" x14ac:dyDescent="0.35">
      <c r="A145" s="16" t="s">
        <v>190</v>
      </c>
      <c r="B145">
        <v>2410338</v>
      </c>
    </row>
    <row r="146" spans="1:2" x14ac:dyDescent="0.35">
      <c r="A146" s="16" t="s">
        <v>191</v>
      </c>
      <c r="B146">
        <v>2408586</v>
      </c>
    </row>
    <row r="147" spans="1:2" x14ac:dyDescent="0.35">
      <c r="A147" s="16" t="s">
        <v>192</v>
      </c>
      <c r="B147">
        <v>2402113</v>
      </c>
    </row>
    <row r="148" spans="1:2" x14ac:dyDescent="0.35">
      <c r="A148" s="16" t="s">
        <v>193</v>
      </c>
      <c r="B148">
        <v>2306000</v>
      </c>
    </row>
    <row r="149" spans="1:2" x14ac:dyDescent="0.35">
      <c r="A149" s="16" t="s">
        <v>194</v>
      </c>
      <c r="B149">
        <v>2124709</v>
      </c>
    </row>
    <row r="150" spans="1:2" x14ac:dyDescent="0.35">
      <c r="A150" s="16" t="s">
        <v>195</v>
      </c>
      <c r="B150">
        <v>1859800</v>
      </c>
    </row>
    <row r="151" spans="1:2" x14ac:dyDescent="0.35">
      <c r="A151" s="16" t="s">
        <v>196</v>
      </c>
      <c r="B151">
        <v>1826247</v>
      </c>
    </row>
    <row r="152" spans="1:2" x14ac:dyDescent="0.35">
      <c r="A152" s="16" t="s">
        <v>197</v>
      </c>
      <c r="B152">
        <v>1781308</v>
      </c>
    </row>
    <row r="153" spans="1:2" x14ac:dyDescent="0.35">
      <c r="A153" s="16" t="s">
        <v>198</v>
      </c>
      <c r="B153">
        <v>1762220</v>
      </c>
    </row>
    <row r="154" spans="1:2" x14ac:dyDescent="0.35">
      <c r="A154" s="16" t="s">
        <v>199</v>
      </c>
      <c r="B154">
        <v>1588670</v>
      </c>
    </row>
    <row r="155" spans="1:2" x14ac:dyDescent="0.35">
      <c r="A155" s="16" t="s">
        <v>200</v>
      </c>
      <c r="B155">
        <v>1558160</v>
      </c>
    </row>
    <row r="156" spans="1:2" x14ac:dyDescent="0.35">
      <c r="A156" s="16" t="s">
        <v>201</v>
      </c>
      <c r="B156">
        <v>1374687</v>
      </c>
    </row>
    <row r="157" spans="1:2" x14ac:dyDescent="0.35">
      <c r="A157" s="16" t="s">
        <v>202</v>
      </c>
      <c r="B157">
        <v>1373024</v>
      </c>
    </row>
    <row r="158" spans="1:2" x14ac:dyDescent="0.35">
      <c r="A158" s="16" t="s">
        <v>203</v>
      </c>
      <c r="B158">
        <v>1367510</v>
      </c>
    </row>
    <row r="159" spans="1:2" x14ac:dyDescent="0.35">
      <c r="A159" s="16" t="s">
        <v>204</v>
      </c>
      <c r="B159">
        <v>1259509</v>
      </c>
    </row>
    <row r="160" spans="1:2" x14ac:dyDescent="0.35">
      <c r="A160" s="16" t="s">
        <v>205</v>
      </c>
      <c r="B160">
        <v>1235549</v>
      </c>
    </row>
    <row r="161" spans="1:2" x14ac:dyDescent="0.35">
      <c r="A161" s="16" t="s">
        <v>206</v>
      </c>
      <c r="B161">
        <v>1001454</v>
      </c>
    </row>
    <row r="162" spans="1:2" x14ac:dyDescent="0.35">
      <c r="A162" s="16" t="s">
        <v>207</v>
      </c>
      <c r="B162">
        <v>918100</v>
      </c>
    </row>
    <row r="163" spans="1:2" x14ac:dyDescent="0.35">
      <c r="A163" s="16" t="s">
        <v>208</v>
      </c>
      <c r="B163">
        <v>900141</v>
      </c>
    </row>
    <row r="164" spans="1:2" x14ac:dyDescent="0.35">
      <c r="A164" s="16" t="s">
        <v>209</v>
      </c>
      <c r="B164">
        <v>893468</v>
      </c>
    </row>
    <row r="165" spans="1:2" x14ac:dyDescent="0.35">
      <c r="A165" s="16" t="s">
        <v>210</v>
      </c>
      <c r="B165">
        <v>777224</v>
      </c>
    </row>
    <row r="166" spans="1:2" x14ac:dyDescent="0.35">
      <c r="A166" s="16" t="s">
        <v>211</v>
      </c>
      <c r="B166">
        <v>772975</v>
      </c>
    </row>
    <row r="167" spans="1:2" x14ac:dyDescent="0.35">
      <c r="A167" s="16" t="s">
        <v>212</v>
      </c>
      <c r="B167">
        <v>750325</v>
      </c>
    </row>
    <row r="168" spans="1:2" x14ac:dyDescent="0.35">
      <c r="A168" s="16" t="s">
        <v>213</v>
      </c>
      <c r="B168">
        <v>687000</v>
      </c>
    </row>
    <row r="169" spans="1:2" x14ac:dyDescent="0.35">
      <c r="A169" s="16" t="s">
        <v>214</v>
      </c>
      <c r="B169">
        <v>672020</v>
      </c>
    </row>
    <row r="170" spans="1:2" x14ac:dyDescent="0.35">
      <c r="A170" s="16" t="s">
        <v>215</v>
      </c>
      <c r="B170">
        <v>616695</v>
      </c>
    </row>
    <row r="171" spans="1:2" x14ac:dyDescent="0.35">
      <c r="A171" s="16" t="s">
        <v>216</v>
      </c>
      <c r="B171">
        <v>616500</v>
      </c>
    </row>
    <row r="172" spans="1:2" x14ac:dyDescent="0.35">
      <c r="A172" s="16" t="s">
        <v>217</v>
      </c>
      <c r="B172">
        <v>587259</v>
      </c>
    </row>
    <row r="173" spans="1:2" x14ac:dyDescent="0.35">
      <c r="A173" s="16" t="s">
        <v>218</v>
      </c>
      <c r="B173">
        <v>542051</v>
      </c>
    </row>
    <row r="174" spans="1:2" x14ac:dyDescent="0.35">
      <c r="A174" s="16" t="s">
        <v>219</v>
      </c>
      <c r="B174">
        <v>515132</v>
      </c>
    </row>
    <row r="175" spans="1:2" x14ac:dyDescent="0.35">
      <c r="A175" s="16" t="s">
        <v>220</v>
      </c>
      <c r="B175">
        <v>491233</v>
      </c>
    </row>
    <row r="176" spans="1:2" x14ac:dyDescent="0.35">
      <c r="A176" s="16" t="s">
        <v>221</v>
      </c>
      <c r="B176">
        <v>445400</v>
      </c>
    </row>
    <row r="177" spans="1:2" x14ac:dyDescent="0.35">
      <c r="A177" s="16" t="s">
        <v>222</v>
      </c>
      <c r="B177">
        <v>410919</v>
      </c>
    </row>
    <row r="178" spans="1:2" x14ac:dyDescent="0.35">
      <c r="A178" s="16" t="s">
        <v>223</v>
      </c>
      <c r="B178">
        <v>397360</v>
      </c>
    </row>
    <row r="179" spans="1:2" x14ac:dyDescent="0.35">
      <c r="A179" s="16" t="s">
        <v>224</v>
      </c>
      <c r="B179">
        <v>386970</v>
      </c>
    </row>
    <row r="180" spans="1:2" x14ac:dyDescent="0.35">
      <c r="A180" s="16" t="s">
        <v>225</v>
      </c>
      <c r="B180">
        <v>382836</v>
      </c>
    </row>
    <row r="181" spans="1:2" x14ac:dyDescent="0.35">
      <c r="A181" s="16" t="s">
        <v>226</v>
      </c>
      <c r="B181">
        <v>360938</v>
      </c>
    </row>
    <row r="182" spans="1:2" x14ac:dyDescent="0.35">
      <c r="A182" s="16" t="s">
        <v>227</v>
      </c>
      <c r="B182">
        <v>321409</v>
      </c>
    </row>
    <row r="183" spans="1:2" x14ac:dyDescent="0.35">
      <c r="A183" s="16" t="s">
        <v>228</v>
      </c>
      <c r="B183">
        <v>279890</v>
      </c>
    </row>
    <row r="184" spans="1:2" x14ac:dyDescent="0.35">
      <c r="A184" s="16" t="s">
        <v>229</v>
      </c>
      <c r="B184">
        <v>268510</v>
      </c>
    </row>
    <row r="185" spans="1:2" x14ac:dyDescent="0.35">
      <c r="A185" s="16" t="s">
        <v>230</v>
      </c>
      <c r="B185">
        <v>267800</v>
      </c>
    </row>
    <row r="186" spans="1:2" x14ac:dyDescent="0.35">
      <c r="A186" s="16" t="s">
        <v>231</v>
      </c>
      <c r="B186">
        <v>244236</v>
      </c>
    </row>
    <row r="187" spans="1:2" x14ac:dyDescent="0.35">
      <c r="A187" s="16" t="s">
        <v>232</v>
      </c>
      <c r="B187">
        <v>228319</v>
      </c>
    </row>
    <row r="188" spans="1:2" x14ac:dyDescent="0.35">
      <c r="A188" s="16" t="s">
        <v>233</v>
      </c>
      <c r="B188">
        <v>205557</v>
      </c>
    </row>
    <row r="189" spans="1:2" x14ac:dyDescent="0.35">
      <c r="A189" s="16" t="s">
        <v>234</v>
      </c>
      <c r="B189">
        <v>184100</v>
      </c>
    </row>
    <row r="190" spans="1:2" x14ac:dyDescent="0.35">
      <c r="A190" s="16" t="s">
        <v>235</v>
      </c>
      <c r="B190">
        <v>153836</v>
      </c>
    </row>
    <row r="191" spans="1:2" x14ac:dyDescent="0.35">
      <c r="A191" s="16" t="s">
        <v>236</v>
      </c>
      <c r="B191">
        <v>155826</v>
      </c>
    </row>
    <row r="192" spans="1:2" x14ac:dyDescent="0.35">
      <c r="A192" s="16" t="s">
        <v>237</v>
      </c>
      <c r="B192">
        <v>121355</v>
      </c>
    </row>
    <row r="193" spans="1:2" x14ac:dyDescent="0.35">
      <c r="A193" s="16" t="s">
        <v>238</v>
      </c>
      <c r="B193">
        <v>120740</v>
      </c>
    </row>
    <row r="194" spans="1:2" x14ac:dyDescent="0.35">
      <c r="A194" s="16" t="s">
        <v>239</v>
      </c>
      <c r="B194">
        <v>112579</v>
      </c>
    </row>
    <row r="195" spans="1:2" x14ac:dyDescent="0.35">
      <c r="A195" s="16" t="s">
        <v>240</v>
      </c>
      <c r="B195">
        <v>110872</v>
      </c>
    </row>
    <row r="196" spans="1:2" x14ac:dyDescent="0.35">
      <c r="A196" s="16" t="s">
        <v>241</v>
      </c>
      <c r="B196">
        <v>107151</v>
      </c>
    </row>
    <row r="197" spans="1:2" x14ac:dyDescent="0.35">
      <c r="A197" s="16" t="s">
        <v>242</v>
      </c>
      <c r="B197">
        <v>105754</v>
      </c>
    </row>
    <row r="198" spans="1:2" x14ac:dyDescent="0.35">
      <c r="A198" s="16" t="s">
        <v>243</v>
      </c>
      <c r="B198">
        <v>103603</v>
      </c>
    </row>
    <row r="199" spans="1:2" x14ac:dyDescent="0.35">
      <c r="A199" s="16" t="s">
        <v>244</v>
      </c>
      <c r="B199">
        <v>103267</v>
      </c>
    </row>
    <row r="200" spans="1:2" x14ac:dyDescent="0.35">
      <c r="A200" s="16" t="s">
        <v>245</v>
      </c>
      <c r="B200">
        <v>100179</v>
      </c>
    </row>
    <row r="201" spans="1:2" x14ac:dyDescent="0.35">
      <c r="A201" s="16" t="s">
        <v>246</v>
      </c>
      <c r="B201">
        <v>87146</v>
      </c>
    </row>
    <row r="202" spans="1:2" x14ac:dyDescent="0.35">
      <c r="A202" s="16" t="s">
        <v>247</v>
      </c>
      <c r="B202">
        <v>86398</v>
      </c>
    </row>
    <row r="203" spans="1:2" x14ac:dyDescent="0.35">
      <c r="A203" s="16" t="s">
        <v>248</v>
      </c>
      <c r="B203">
        <v>84530</v>
      </c>
    </row>
    <row r="204" spans="1:2" x14ac:dyDescent="0.35">
      <c r="A204" s="16" t="s">
        <v>249</v>
      </c>
      <c r="B204">
        <v>71105</v>
      </c>
    </row>
    <row r="205" spans="1:2" x14ac:dyDescent="0.35">
      <c r="A205" s="16" t="s">
        <v>250</v>
      </c>
      <c r="B205">
        <v>67408</v>
      </c>
    </row>
    <row r="206" spans="1:2" x14ac:dyDescent="0.35">
      <c r="A206" s="16" t="s">
        <v>251</v>
      </c>
      <c r="B206">
        <v>64769</v>
      </c>
    </row>
    <row r="207" spans="1:2" x14ac:dyDescent="0.35">
      <c r="A207" s="16" t="s">
        <v>252</v>
      </c>
      <c r="B207">
        <v>64055</v>
      </c>
    </row>
    <row r="208" spans="1:2" x14ac:dyDescent="0.35">
      <c r="A208" s="16" t="s">
        <v>253</v>
      </c>
      <c r="B208">
        <v>56865</v>
      </c>
    </row>
    <row r="209" spans="1:2" x14ac:dyDescent="0.35">
      <c r="A209" s="16" t="s">
        <v>254</v>
      </c>
      <c r="B209">
        <v>56520</v>
      </c>
    </row>
    <row r="210" spans="1:2" x14ac:dyDescent="0.35">
      <c r="A210" s="16" t="s">
        <v>255</v>
      </c>
      <c r="B210">
        <v>54908</v>
      </c>
    </row>
    <row r="211" spans="1:2" x14ac:dyDescent="0.35">
      <c r="A211" s="16" t="s">
        <v>256</v>
      </c>
      <c r="B211">
        <v>51320</v>
      </c>
    </row>
    <row r="212" spans="1:2" x14ac:dyDescent="0.35">
      <c r="A212" s="16" t="s">
        <v>257</v>
      </c>
      <c r="B212">
        <v>49710</v>
      </c>
    </row>
    <row r="213" spans="1:2" x14ac:dyDescent="0.35">
      <c r="A213" s="16" t="s">
        <v>258</v>
      </c>
      <c r="B213">
        <v>49309</v>
      </c>
    </row>
    <row r="214" spans="1:2" x14ac:dyDescent="0.35">
      <c r="A214" s="16" t="s">
        <v>259</v>
      </c>
      <c r="B214">
        <v>47329</v>
      </c>
    </row>
    <row r="215" spans="1:2" x14ac:dyDescent="0.35">
      <c r="A215" s="16" t="s">
        <v>260</v>
      </c>
      <c r="B215">
        <v>42418</v>
      </c>
    </row>
    <row r="216" spans="1:2" x14ac:dyDescent="0.35">
      <c r="A216" s="16" t="s">
        <v>261</v>
      </c>
      <c r="B216">
        <v>41349</v>
      </c>
    </row>
    <row r="217" spans="1:2" x14ac:dyDescent="0.35">
      <c r="A217" s="16" t="s">
        <v>262</v>
      </c>
      <c r="B217">
        <v>40023</v>
      </c>
    </row>
    <row r="218" spans="1:2" x14ac:dyDescent="0.35">
      <c r="A218" s="16" t="s">
        <v>263</v>
      </c>
      <c r="B218">
        <v>38367</v>
      </c>
    </row>
    <row r="219" spans="1:2" x14ac:dyDescent="0.35">
      <c r="A219" s="16" t="s">
        <v>264</v>
      </c>
      <c r="B219">
        <v>34003</v>
      </c>
    </row>
    <row r="220" spans="1:2" x14ac:dyDescent="0.35">
      <c r="A220" s="16" t="s">
        <v>265</v>
      </c>
      <c r="B220">
        <v>33984</v>
      </c>
    </row>
    <row r="221" spans="1:2" x14ac:dyDescent="0.35">
      <c r="A221" s="16" t="s">
        <v>266</v>
      </c>
      <c r="B221">
        <v>32358</v>
      </c>
    </row>
    <row r="222" spans="1:2" x14ac:dyDescent="0.35">
      <c r="A222" s="16" t="s">
        <v>267</v>
      </c>
      <c r="B222">
        <v>31538</v>
      </c>
    </row>
    <row r="223" spans="1:2" x14ac:dyDescent="0.35">
      <c r="A223" s="16" t="s">
        <v>268</v>
      </c>
      <c r="B223">
        <v>16733</v>
      </c>
    </row>
    <row r="224" spans="1:2" x14ac:dyDescent="0.35">
      <c r="A224" s="16" t="s">
        <v>269</v>
      </c>
      <c r="B224">
        <v>15780</v>
      </c>
    </row>
    <row r="225" spans="1:2" x14ac:dyDescent="0.35">
      <c r="A225" s="16" t="s">
        <v>270</v>
      </c>
      <c r="B225">
        <v>15040</v>
      </c>
    </row>
    <row r="226" spans="1:2" x14ac:dyDescent="0.35">
      <c r="A226" s="16" t="s">
        <v>271</v>
      </c>
      <c r="B226">
        <v>11680</v>
      </c>
    </row>
    <row r="227" spans="1:2" x14ac:dyDescent="0.35">
      <c r="A227" s="16" t="s">
        <v>272</v>
      </c>
      <c r="B227">
        <v>11620</v>
      </c>
    </row>
    <row r="228" spans="1:2" x14ac:dyDescent="0.35">
      <c r="A228" s="16" t="s">
        <v>273</v>
      </c>
      <c r="B228">
        <v>10679</v>
      </c>
    </row>
    <row r="229" spans="1:2" x14ac:dyDescent="0.35">
      <c r="A229" s="16" t="s">
        <v>274</v>
      </c>
      <c r="B229">
        <v>10585</v>
      </c>
    </row>
    <row r="230" spans="1:2" x14ac:dyDescent="0.35">
      <c r="A230" s="16" t="s">
        <v>275</v>
      </c>
      <c r="B230">
        <v>6092</v>
      </c>
    </row>
    <row r="231" spans="1:2" x14ac:dyDescent="0.35">
      <c r="A231" s="16" t="s">
        <v>276</v>
      </c>
      <c r="B231">
        <v>5651</v>
      </c>
    </row>
    <row r="232" spans="1:2" x14ac:dyDescent="0.35">
      <c r="A232" s="16" t="s">
        <v>277</v>
      </c>
      <c r="B232">
        <v>4386</v>
      </c>
    </row>
    <row r="233" spans="1:2" x14ac:dyDescent="0.35">
      <c r="A233" s="16" t="s">
        <v>278</v>
      </c>
      <c r="B233">
        <v>3662</v>
      </c>
    </row>
    <row r="234" spans="1:2" x14ac:dyDescent="0.35">
      <c r="A234" s="16" t="s">
        <v>279</v>
      </c>
      <c r="B234">
        <v>2188</v>
      </c>
    </row>
    <row r="235" spans="1:2" x14ac:dyDescent="0.35">
      <c r="A235" s="16" t="s">
        <v>280</v>
      </c>
      <c r="B235">
        <v>1692</v>
      </c>
    </row>
    <row r="236" spans="1:2" x14ac:dyDescent="0.35">
      <c r="A236" s="16" t="s">
        <v>281</v>
      </c>
      <c r="B236">
        <v>1681</v>
      </c>
    </row>
    <row r="237" spans="1:2" x14ac:dyDescent="0.35">
      <c r="A237" s="16" t="s">
        <v>282</v>
      </c>
      <c r="B237">
        <v>1647</v>
      </c>
    </row>
    <row r="238" spans="1:2" x14ac:dyDescent="0.35">
      <c r="A238" s="16" t="s">
        <v>283</v>
      </c>
      <c r="B238">
        <v>764</v>
      </c>
    </row>
    <row r="239" spans="1:2" x14ac:dyDescent="0.35">
      <c r="A239" s="16" t="s">
        <v>284</v>
      </c>
      <c r="B239">
        <v>593</v>
      </c>
    </row>
    <row r="240" spans="1:2" x14ac:dyDescent="0.35">
      <c r="A240" s="16" t="s">
        <v>285</v>
      </c>
      <c r="B240">
        <v>35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96CFD4-E546-4E63-92C6-676495EB7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 Jaiswal</dc:creator>
  <cp:lastModifiedBy>Suraj kumar Jaiswal</cp:lastModifiedBy>
  <dcterms:created xsi:type="dcterms:W3CDTF">2024-11-02T05:10:42Z</dcterms:created>
  <dcterms:modified xsi:type="dcterms:W3CDTF">2024-11-04T11:07:51Z</dcterms:modified>
</cp:coreProperties>
</file>