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HP cc\Desktop\PROJECT\ipl dashboard\"/>
    </mc:Choice>
  </mc:AlternateContent>
  <xr:revisionPtr revIDLastSave="0" documentId="13_ncr:1_{43DB7F13-80E4-4366-8535-7F014FB0BC52}" xr6:coauthVersionLast="47" xr6:coauthVersionMax="47" xr10:uidLastSave="{00000000-0000-0000-0000-000000000000}"/>
  <bookViews>
    <workbookView xWindow="-108" yWindow="-108" windowWidth="23256" windowHeight="12456" firstSheet="5" activeTab="5" xr2:uid="{00000000-000D-0000-FFFF-FFFF00000000}"/>
  </bookViews>
  <sheets>
    <sheet name="Matches Win by Team by 2008" sheetId="3" state="hidden" r:id="rId1"/>
    <sheet name="toss based decision" sheetId="5" state="hidden" r:id="rId2"/>
    <sheet name="top 10 venues" sheetId="7" state="hidden" r:id="rId3"/>
    <sheet name="Top 10 mom" sheetId="8" state="hidden" r:id="rId4"/>
    <sheet name="kpi" sheetId="10" state="hidden" r:id="rId5"/>
    <sheet name="dashboard" sheetId="11" r:id="rId6"/>
    <sheet name="IPL Matches 2008-2020" sheetId="1" state="hidden" r:id="rId7"/>
    <sheet name="title winner" sheetId="9" state="hidden" r:id="rId8"/>
    <sheet name="Winner" sheetId="2" state="hidden" r:id="rId9"/>
  </sheets>
  <definedNames>
    <definedName name="_xlnm._FilterDatabase" localSheetId="6" hidden="1">'IPL Matches 2008-2020'!$A$1:$R$817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1">#N/A</definedName>
    <definedName name="Slicer_Season3">#N/A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 i="9" l="1"/>
  <c r="E7" i="9"/>
  <c r="E8" i="9"/>
  <c r="E9" i="9"/>
  <c r="E5" i="9"/>
  <c r="E4" i="9"/>
  <c r="D6" i="10"/>
  <c r="H6" i="10" s="1"/>
  <c r="D5" i="9"/>
  <c r="D6" i="9"/>
  <c r="D7" i="9"/>
  <c r="D8" i="9"/>
  <c r="D9" i="9"/>
  <c r="D4" i="9"/>
  <c r="D5" i="8"/>
  <c r="D6" i="8"/>
  <c r="D7" i="8"/>
  <c r="D8" i="8"/>
  <c r="D9" i="8"/>
  <c r="D10" i="8"/>
  <c r="D11" i="8"/>
  <c r="D12" i="8"/>
  <c r="D13" i="8"/>
  <c r="D4" i="8"/>
  <c r="E13" i="8"/>
  <c r="E11" i="8"/>
  <c r="E10" i="8"/>
  <c r="E6" i="8"/>
  <c r="E7" i="8"/>
  <c r="E9" i="8"/>
  <c r="E4" i="8"/>
  <c r="E12" i="8"/>
  <c r="E5" i="8"/>
  <c r="E8" i="8"/>
  <c r="E6" i="10" l="1"/>
  <c r="F6" i="10"/>
  <c r="I6" i="10"/>
  <c r="G6" i="10"/>
</calcChain>
</file>

<file path=xl/sharedStrings.xml><?xml version="1.0" encoding="utf-8"?>
<sst xmlns="http://schemas.openxmlformats.org/spreadsheetml/2006/main" count="11745" uniqueCount="453">
  <si>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</si>
  <si>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</si>
  <si>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</si>
  <si>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</si>
  <si>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</si>
  <si>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</si>
  <si>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</si>
  <si>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</si>
  <si>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</si>
  <si>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</si>
  <si>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</si>
  <si>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</si>
  <si>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</si>
  <si>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</si>
  <si>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</si>
  <si>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</si>
  <si>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</si>
  <si>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</si>
  <si>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</si>
  <si>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</si>
  <si>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</si>
  <si>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</si>
  <si>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</si>
  <si>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</si>
  <si>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</si>
  <si>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</si>
  <si>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</si>
  <si>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</si>
  <si>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</si>
  <si>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</si>
  <si>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</si>
  <si>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</si>
  <si>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</si>
  <si>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</si>
  <si>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</si>
  <si>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</si>
  <si>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</si>
  <si>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</si>
  <si>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</si>
  <si>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</si>
  <si>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</si>
  <si>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</si>
  <si>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</si>
  <si>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</si>
  <si>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</si>
  <si>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</si>
  <si>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</si>
  <si>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</si>
  <si>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</si>
  <si>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</si>
  <si>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</si>
  <si>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</si>
  <si>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</si>
  <si>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</si>
  <si>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</si>
  <si>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</si>
  <si>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</si>
  <si>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</si>
  <si>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</si>
  <si>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</si>
  <si>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</si>
  <si>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</si>
  <si>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</si>
  <si>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</si>
  <si>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</si>
  <si>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</si>
  <si>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</si>
  <si>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</si>
  <si>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</si>
  <si>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</si>
  <si>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</si>
  <si>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</si>
  <si>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</si>
  <si>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</si>
  <si>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</si>
  <si>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</si>
  <si>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</si>
  <si>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</si>
  <si>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</si>
  <si>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</si>
  <si>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</si>
  <si>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</si>
  <si>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</si>
  <si>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</si>
  <si>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</si>
  <si>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</si>
  <si>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</si>
  <si>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</si>
  <si>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</si>
  <si>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</si>
  <si>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</si>
  <si>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</si>
  <si>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</si>
  <si>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</si>
  <si>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</si>
  <si>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</si>
  <si>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</si>
  <si>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</si>
  <si>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</si>
  <si>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</si>
  <si>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</si>
  <si>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</si>
  <si>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</si>
  <si>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</si>
  <si>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</si>
  <si>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</si>
  <si>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</si>
  <si>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</si>
  <si>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</si>
  <si>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</si>
  <si>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</si>
  <si>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</si>
  <si>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</si>
  <si>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</si>
  <si>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</si>
  <si>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</si>
  <si>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</si>
  <si>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</si>
  <si>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</si>
  <si>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</si>
  <si>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</si>
  <si>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</si>
  <si>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</si>
  <si>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</si>
  <si>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</si>
  <si>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</si>
  <si>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</si>
  <si>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</si>
  <si>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</si>
  <si>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</si>
  <si>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</si>
  <si>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</si>
  <si>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</si>
  <si>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</si>
  <si>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</si>
  <si>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</si>
  <si>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</si>
  <si>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</si>
  <si>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</si>
  <si>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</si>
  <si>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</si>
  <si>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</si>
  <si>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</si>
  <si>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</si>
  <si>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</si>
  <si>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</si>
  <si>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</si>
  <si>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</si>
  <si>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</si>
  <si>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</si>
  <si>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</si>
  <si>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</si>
  <si>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</si>
  <si>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</si>
  <si>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</si>
  <si>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</si>
  <si>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</si>
  <si>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</si>
  <si>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</si>
  <si>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</si>
  <si>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</si>
  <si>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</si>
  <si>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</si>
  <si>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</si>
  <si>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</si>
  <si>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</si>
  <si>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</si>
  <si>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</si>
  <si>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</si>
  <si>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</si>
  <si>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</si>
  <si>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</si>
  <si>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</si>
  <si>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</si>
  <si>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</si>
  <si>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</si>
  <si>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</si>
  <si>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</si>
  <si>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</si>
  <si>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</si>
  <si>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</si>
  <si>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</si>
  <si>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</si>
  <si>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</si>
  <si>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</si>
  <si>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</si>
  <si>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</si>
  <si>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</si>
  <si>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</si>
  <si>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</si>
  <si>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</si>
  <si>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</si>
  <si>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</si>
  <si>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</si>
  <si>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</si>
  <si>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</si>
  <si>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</si>
  <si>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</si>
  <si>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</si>
  <si>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</si>
  <si>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</si>
  <si>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</si>
  <si>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</si>
  <si>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</si>
  <si>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</si>
  <si>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</si>
  <si>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</si>
  <si>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</si>
  <si>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</si>
  <si>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</si>
  <si>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</si>
  <si>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</si>
  <si>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</si>
  <si>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</si>
  <si>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</si>
  <si>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</si>
  <si>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</si>
  <si>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</si>
  <si>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</si>
  <si>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</si>
  <si>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</si>
  <si>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</si>
  <si>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</si>
  <si>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</si>
  <si>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</si>
  <si>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</si>
  <si>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</si>
  <si>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</si>
  <si>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</si>
  <si>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</si>
  <si>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</si>
  <si>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</si>
  <si>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</si>
  <si>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</si>
  <si>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</si>
  <si>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</si>
  <si>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</si>
  <si>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</si>
  <si>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</si>
  <si>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</si>
  <si>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</si>
  <si>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</si>
  <si>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</si>
  <si>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</si>
  <si>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</si>
  <si>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</si>
  <si>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</si>
  <si>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</si>
  <si>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</si>
  <si>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</si>
  <si>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</si>
  <si>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</si>
  <si>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</si>
  <si>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</si>
  <si>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</si>
  <si>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</si>
  <si>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</si>
  <si>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</si>
  <si>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</si>
  <si>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</si>
  <si>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</si>
  <si>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</si>
  <si>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</si>
  <si>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</si>
  <si>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</si>
  <si>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</si>
  <si>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</si>
  <si>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</si>
  <si>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</si>
  <si>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</si>
  <si>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</si>
  <si>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</si>
  <si>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</si>
  <si>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</si>
  <si>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</si>
  <si>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</si>
  <si>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</si>
  <si>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</si>
  <si>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</si>
  <si>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</si>
  <si>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</si>
  <si>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</si>
  <si>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</si>
  <si>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</si>
  <si>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</si>
  <si>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</si>
  <si>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</si>
  <si>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</si>
  <si>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</si>
  <si>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</si>
  <si>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</si>
  <si>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</si>
  <si>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</si>
  <si>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</si>
  <si>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</si>
  <si>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</si>
  <si>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</si>
  <si>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</si>
  <si>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</si>
  <si>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</si>
  <si>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</si>
  <si>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</si>
  <si>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</si>
  <si>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</si>
  <si>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</si>
  <si>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</si>
  <si>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</si>
  <si>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</si>
  <si>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</si>
  <si>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</si>
  <si>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</si>
  <si>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</si>
  <si>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</si>
  <si>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</si>
  <si>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</si>
  <si>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</si>
  <si>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</si>
  <si>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</si>
  <si>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</si>
  <si>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</si>
  <si>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</si>
  <si>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</si>
  <si>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</si>
  <si>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</si>
  <si>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</si>
  <si>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</si>
  <si>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</si>
  <si>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</si>
  <si>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</si>
  <si>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</si>
  <si>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</si>
  <si>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</si>
  <si>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</si>
  <si>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</si>
  <si>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</si>
  <si>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</si>
  <si>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</si>
  <si>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</si>
  <si>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</si>
  <si>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</si>
  <si>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</si>
  <si>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</si>
  <si>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</si>
  <si>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</si>
  <si>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</si>
  <si>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</si>
  <si>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</si>
  <si>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</si>
  <si>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</si>
  <si>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</si>
  <si>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</si>
  <si>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</si>
  <si>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</si>
  <si>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</si>
  <si>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</si>
  <si>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</si>
  <si>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</si>
  <si>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</si>
  <si>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</si>
  <si>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</si>
  <si>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</si>
  <si>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</si>
  <si>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</si>
  <si>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</si>
  <si>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</si>
  <si>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</si>
  <si>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</si>
  <si>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</si>
  <si>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</si>
  <si>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</si>
  <si>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</si>
  <si>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</si>
  <si>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</si>
  <si>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</si>
  <si>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</si>
  <si>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</si>
  <si>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</si>
  <si>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</si>
  <si>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</si>
  <si>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</si>
  <si>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</si>
  <si>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</si>
  <si>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</si>
  <si>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</si>
  <si>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</si>
  <si>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</si>
  <si>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</si>
  <si>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</si>
  <si>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</si>
  <si>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</si>
  <si>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</si>
  <si>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</si>
  <si>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</si>
  <si>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</si>
  <si>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</si>
  <si>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</si>
  <si>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</si>
  <si>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</si>
  <si>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</si>
  <si>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</si>
  <si>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</si>
  <si>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</si>
  <si>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</si>
  <si>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</si>
  <si>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</si>
  <si>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</si>
  <si>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</si>
  <si>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</si>
  <si>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</si>
  <si>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</si>
  <si>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</si>
  <si>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</si>
  <si>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</si>
  <si>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Runner-up</t>
  </si>
  <si>
    <t>place</t>
  </si>
  <si>
    <t>player of match</t>
  </si>
  <si>
    <t>player of series</t>
  </si>
  <si>
    <t>Trent Boult</t>
  </si>
  <si>
    <t>Jofra Archer</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</si>
  <si>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</si>
  <si>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</si>
  <si>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</si>
  <si>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</si>
  <si>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</si>
  <si>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</si>
  <si>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</si>
  <si>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</si>
  <si>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</si>
  <si>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</si>
  <si>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</si>
  <si>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</si>
  <si>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</si>
  <si>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</si>
  <si>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</si>
  <si>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</si>
  <si>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</si>
  <si>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Johhanesburg</t>
  </si>
  <si>
    <t>Anil Kumble</t>
  </si>
  <si>
    <t>Adam Gilchrist</t>
  </si>
  <si>
    <t>Yusuf Pathan</t>
  </si>
  <si>
    <t>Row Labels</t>
  </si>
  <si>
    <t>Grand Total</t>
  </si>
  <si>
    <t>Count of winner</t>
  </si>
  <si>
    <t>Column Labels</t>
  </si>
  <si>
    <t>Count of player_of_match</t>
  </si>
  <si>
    <t>player</t>
  </si>
  <si>
    <t>man of match</t>
  </si>
  <si>
    <t>Count of Winner</t>
  </si>
  <si>
    <t>team</t>
  </si>
  <si>
    <t>winner count</t>
  </si>
  <si>
    <t>Place</t>
  </si>
  <si>
    <t>Player of Match</t>
  </si>
  <si>
    <t>Player of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</si>
</sst>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rgb="FF212529"/>
      <name val="Lato"/>
      <family val="2"/>
    </font>
    <font>
      <sz val="9"/>
      <color rgb="FF000000"/>
      <name val="Segoe UI"/>
      <family val="2"/>
    </font>
    <font>
      <sz val="9"/>
      <color theme="1"/>
      <name val="Calibri"/>
      <family val="2"/>
      <scheme val="minor"/>
    </font>
    <font>
      <b/>
      <sz val="9"/>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FF"/>
        <bgColor indexed="64"/>
      </patternFill>
    </fill>
    <fill>
      <patternFill patternType="solid">
        <fgColor theme="0"/>
        <bgColor indexed="64"/>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19" fillId="34" borderId="0" xfId="0" applyFont="1" applyFill="1" applyAlignment="1">
      <alignment vertical="center" wrapText="1"/>
    </xf>
    <xf numFmtId="0" fontId="20" fillId="35" borderId="0" xfId="0" applyFont="1" applyFill="1" applyAlignment="1">
      <alignment horizontal="left" vertical="center" wrapText="1"/>
    </xf>
    <xf numFmtId="0" fontId="21" fillId="0" borderId="0" xfId="0" applyFont="1"/>
    <xf numFmtId="0" fontId="21" fillId="33" borderId="0" xfId="0" applyFont="1"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2" fillId="36" borderId="10" xfId="0" applyFont="1" applyFill="1" applyBorder="1"/>
    <xf numFmtId="0" fontId="22" fillId="36" borderId="11" xfId="0" applyFont="1" applyFill="1" applyBorder="1"/>
    <xf numFmtId="0" fontId="22"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9"/>
        <color rgb="FF000000"/>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strike val="0"/>
        <outline val="0"/>
        <shadow val="0"/>
        <u val="none"/>
        <vertAlign val="baseline"/>
        <sz val="9"/>
      </font>
      <border diagonalUp="0" diagonalDown="0" outline="0">
        <left style="thin">
          <color indexed="64"/>
        </left>
        <right style="thin">
          <color indexed="64"/>
        </right>
        <top/>
        <bottom/>
      </border>
    </dxf>
    <dxf>
      <numFmt numFmtId="19" formatCode="dd/mm/yyyy"/>
    </dxf>
    <dxf>
      <font>
        <b val="0"/>
        <i val="0"/>
        <strike val="0"/>
        <condense val="0"/>
        <extend val="0"/>
        <outline val="0"/>
        <shadow val="0"/>
        <u val="none"/>
        <vertAlign val="baseline"/>
        <sz val="9"/>
        <color rgb="FF000000"/>
        <name val="Segoe UI"/>
        <family val="2"/>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9"/>
        <color rgb="FF212529"/>
        <name val="Lato"/>
        <family val="2"/>
        <scheme val="none"/>
      </font>
      <fill>
        <patternFill patternType="solid">
          <fgColor indexed="64"/>
          <bgColor rgb="FFFFFFFF"/>
        </patternFill>
      </fill>
      <alignment horizontal="general" vertical="center" textRotation="0" wrapText="1" indent="0" justifyLastLine="0" shrinkToFit="0" readingOrder="0"/>
    </dxf>
    <dxf>
      <font>
        <b val="0"/>
        <strike val="0"/>
        <outline val="0"/>
        <shadow val="0"/>
        <u val="none"/>
        <vertAlign val="baseline"/>
        <sz val="9"/>
      </font>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 by 2008!matches win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win by team wrt bat first or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14851139169736E-2"/>
          <c:y val="0.16348000950312244"/>
          <c:w val="0.87739859605343762"/>
          <c:h val="0.48753990210683124"/>
        </c:manualLayout>
      </c:layout>
      <c:barChart>
        <c:barDir val="col"/>
        <c:grouping val="stacked"/>
        <c:varyColors val="0"/>
        <c:ser>
          <c:idx val="0"/>
          <c:order val="0"/>
          <c:tx>
            <c:strRef>
              <c:f>'Matches Win by Team by 2008'!$B$3:$B$4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by 2008'!$A$5:$A$16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by 2008'!$B$5:$B$16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7AA1-4F51-9158-DE1E0811BE13}"/>
            </c:ext>
          </c:extLst>
        </c:ser>
        <c:ser>
          <c:idx val="1"/>
          <c:order val="1"/>
          <c:tx>
            <c:strRef>
              <c:f>'Matches Win by Team by 2008'!$C$3:$C$4</c:f>
              <c:strCache>
                <c:ptCount val="1"/>
                <c:pt idx="0">
                  <c:v>field</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by 2008'!$A$5:$A$16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by 2008'!$C$5:$C$16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7AA1-4F51-9158-DE1E0811BE13}"/>
            </c:ext>
          </c:extLst>
        </c:ser>
        <c:dLbls>
          <c:dLblPos val="ctr"/>
          <c:showLegendKey val="0"/>
          <c:showVal val="1"/>
          <c:showCatName val="0"/>
          <c:showSerName val="0"/>
          <c:showPercent val="0"/>
          <c:showBubbleSize val="0"/>
        </c:dLbls>
        <c:gapWidth val="48"/>
        <c:overlap val="100"/>
        <c:axId val="1688411808"/>
        <c:axId val="1688413888"/>
      </c:barChart>
      <c:catAx>
        <c:axId val="168841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413888"/>
        <c:crosses val="autoZero"/>
        <c:auto val="1"/>
        <c:lblAlgn val="ctr"/>
        <c:lblOffset val="100"/>
        <c:noMultiLvlLbl val="0"/>
      </c:catAx>
      <c:valAx>
        <c:axId val="1688413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a:t>
                </a:r>
                <a:r>
                  <a:rPr lang="en-IN" baseline="0"/>
                  <a:t>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411808"/>
        <c:crosses val="autoZero"/>
        <c:crossBetween val="between"/>
      </c:valAx>
      <c:spPr>
        <a:noFill/>
        <a:ln>
          <a:noFill/>
        </a:ln>
        <a:effectLst/>
      </c:spPr>
    </c:plotArea>
    <c:legend>
      <c:legendPos val="r"/>
      <c:layout>
        <c:manualLayout>
          <c:xMode val="edge"/>
          <c:yMode val="edge"/>
          <c:x val="0.43438320209973746"/>
          <c:y val="0.13139568702560828"/>
          <c:w val="0.13021351453124033"/>
          <c:h val="0.10698304603816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based decision!toss based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decision based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098534054210966"/>
          <c:y val="0.27385277421717635"/>
          <c:w val="0.66502019908801724"/>
          <c:h val="0.77333624963546221"/>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FD-4352-85FB-E82C4D5907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FD-4352-85FB-E82C4D5907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0.34246575342465752</c:v>
                </c:pt>
                <c:pt idx="1">
                  <c:v>0.65753424657534243</c:v>
                </c:pt>
              </c:numCache>
            </c:numRef>
          </c:val>
          <c:extLst>
            <c:ext xmlns:c16="http://schemas.microsoft.com/office/drawing/2014/chart" uri="{C3380CC4-5D6E-409C-BE32-E72D297353CC}">
              <c16:uniqueId val="{00000000-AFC1-421D-8F9F-E1E9B1C0CB59}"/>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3372612697606345"/>
          <c:y val="0.16751597696479587"/>
          <c:w val="0.35708328797609978"/>
          <c:h val="8.97025156867676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ANALYSIS.xlsx]top 10 venues!top 10 venue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 winning % based on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45779519239968"/>
          <c:y val="7.0972062763107538E-2"/>
          <c:w val="0.53462778325450999"/>
          <c:h val="0.88463783444979827"/>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venues'!$B$5:$B$15</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838E-4469-B37F-4F2C8C0BFB80}"/>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venues'!$C$5:$C$15</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838E-4469-B37F-4F2C8C0BFB80}"/>
            </c:ext>
          </c:extLst>
        </c:ser>
        <c:dLbls>
          <c:dLblPos val="ctr"/>
          <c:showLegendKey val="0"/>
          <c:showVal val="1"/>
          <c:showCatName val="0"/>
          <c:showSerName val="0"/>
          <c:showPercent val="0"/>
          <c:showBubbleSize val="0"/>
        </c:dLbls>
        <c:gapWidth val="150"/>
        <c:overlap val="100"/>
        <c:axId val="740846447"/>
        <c:axId val="740849359"/>
      </c:barChart>
      <c:catAx>
        <c:axId val="740846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49359"/>
        <c:crosses val="autoZero"/>
        <c:auto val="1"/>
        <c:lblAlgn val="ctr"/>
        <c:lblOffset val="100"/>
        <c:noMultiLvlLbl val="0"/>
      </c:catAx>
      <c:valAx>
        <c:axId val="7408493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46447"/>
        <c:crosses val="autoZero"/>
        <c:crossBetween val="between"/>
      </c:valAx>
      <c:spPr>
        <a:noFill/>
        <a:ln>
          <a:noFill/>
        </a:ln>
        <a:effectLst/>
      </c:spPr>
    </c:plotArea>
    <c:legend>
      <c:legendPos val="r"/>
      <c:layout>
        <c:manualLayout>
          <c:xMode val="edge"/>
          <c:yMode val="edge"/>
          <c:x val="0.77499697398262113"/>
          <c:y val="8.1541438676097686E-2"/>
          <c:w val="0.22215375252006542"/>
          <c:h val="8.52068772302338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Man of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man of match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'Top 10 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754-4F55-9398-EAF153E429CA}"/>
            </c:ext>
          </c:extLst>
        </c:ser>
        <c:dLbls>
          <c:dLblPos val="inEnd"/>
          <c:showLegendKey val="0"/>
          <c:showVal val="1"/>
          <c:showCatName val="0"/>
          <c:showSerName val="0"/>
          <c:showPercent val="0"/>
          <c:showBubbleSize val="0"/>
        </c:dLbls>
        <c:gapWidth val="100"/>
        <c:overlap val="-24"/>
        <c:axId val="1142305807"/>
        <c:axId val="1142316623"/>
      </c:barChart>
      <c:catAx>
        <c:axId val="114230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16623"/>
        <c:crosses val="autoZero"/>
        <c:auto val="1"/>
        <c:lblAlgn val="ctr"/>
        <c:lblOffset val="100"/>
        <c:noMultiLvlLbl val="0"/>
      </c:catAx>
      <c:valAx>
        <c:axId val="1142316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0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 by 2008!matches win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 win by team wrt bat first or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14851139169736E-2"/>
          <c:y val="0.16348000950312244"/>
          <c:w val="0.87739859605343762"/>
          <c:h val="0.69689952549034817"/>
        </c:manualLayout>
      </c:layout>
      <c:barChart>
        <c:barDir val="col"/>
        <c:grouping val="stacked"/>
        <c:varyColors val="0"/>
        <c:ser>
          <c:idx val="0"/>
          <c:order val="0"/>
          <c:tx>
            <c:strRef>
              <c:f>'Matches Win by Team by 2008'!$B$3:$B$4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by 2008'!$A$5:$A$16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by 2008'!$B$5:$B$16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5671-45BC-9D9C-D8AE72134E3D}"/>
            </c:ext>
          </c:extLst>
        </c:ser>
        <c:ser>
          <c:idx val="1"/>
          <c:order val="1"/>
          <c:tx>
            <c:strRef>
              <c:f>'Matches Win by Team by 2008'!$C$3:$C$4</c:f>
              <c:strCache>
                <c:ptCount val="1"/>
                <c:pt idx="0">
                  <c:v>field</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by 2008'!$A$5:$A$16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NA</c:v>
                </c:pt>
              </c:strCache>
            </c:strRef>
          </c:cat>
          <c:val>
            <c:numRef>
              <c:f>'Matches Win by Team by 2008'!$C$5:$C$16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5671-45BC-9D9C-D8AE72134E3D}"/>
            </c:ext>
          </c:extLst>
        </c:ser>
        <c:dLbls>
          <c:dLblPos val="ctr"/>
          <c:showLegendKey val="0"/>
          <c:showVal val="1"/>
          <c:showCatName val="0"/>
          <c:showSerName val="0"/>
          <c:showPercent val="0"/>
          <c:showBubbleSize val="0"/>
        </c:dLbls>
        <c:gapWidth val="48"/>
        <c:overlap val="100"/>
        <c:axId val="1688411808"/>
        <c:axId val="1688413888"/>
      </c:barChart>
      <c:catAx>
        <c:axId val="168841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413888"/>
        <c:crosses val="autoZero"/>
        <c:auto val="1"/>
        <c:lblAlgn val="ctr"/>
        <c:lblOffset val="100"/>
        <c:noMultiLvlLbl val="0"/>
      </c:catAx>
      <c:valAx>
        <c:axId val="1688413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Matches</a:t>
                </a:r>
                <a:r>
                  <a:rPr lang="en-IN" baseline="0"/>
                  <a:t>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8411808"/>
        <c:crosses val="autoZero"/>
        <c:crossBetween val="between"/>
      </c:valAx>
      <c:spPr>
        <a:noFill/>
        <a:ln>
          <a:noFill/>
        </a:ln>
        <a:effectLst/>
      </c:spPr>
    </c:plotArea>
    <c:legend>
      <c:legendPos val="r"/>
      <c:layout>
        <c:manualLayout>
          <c:xMode val="edge"/>
          <c:yMode val="edge"/>
          <c:x val="0.43438320209973746"/>
          <c:y val="0.13139568702560828"/>
          <c:w val="0.13021351453124033"/>
          <c:h val="0.10698304603816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based decision!toss based</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decision based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823016074603578"/>
          <c:y val="0.20864581116549621"/>
          <c:w val="0.64393483072680435"/>
          <c:h val="0.75531815279846781"/>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18-4A04-A8A2-32BA5DB996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18-4A04-A8A2-32BA5DB996C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0.34246575342465752</c:v>
                </c:pt>
                <c:pt idx="1">
                  <c:v>0.65753424657534243</c:v>
                </c:pt>
              </c:numCache>
            </c:numRef>
          </c:val>
          <c:extLst>
            <c:ext xmlns:c16="http://schemas.microsoft.com/office/drawing/2014/chart" uri="{C3380CC4-5D6E-409C-BE32-E72D297353CC}">
              <c16:uniqueId val="{00000004-3718-4A04-A8A2-32BA5DB996CC}"/>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3372612697606345"/>
          <c:y val="0.16751597696479587"/>
          <c:w val="0.35708328797609978"/>
          <c:h val="8.97025156867676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ANALYSIS.xlsx]top 10 venues!top 10 venue</c:name>
    <c:fmtId val="2"/>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Top 10 venue winning % based on toss decision</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45779519239968"/>
          <c:y val="7.0972062763107538E-2"/>
          <c:w val="0.53462778325450999"/>
          <c:h val="0.88463783444979827"/>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venues'!$B$5:$B$15</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5881-4AFB-B741-98D4DF85DDDC}"/>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venues'!$C$5:$C$15</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5881-4AFB-B741-98D4DF85DDDC}"/>
            </c:ext>
          </c:extLst>
        </c:ser>
        <c:dLbls>
          <c:dLblPos val="ctr"/>
          <c:showLegendKey val="0"/>
          <c:showVal val="1"/>
          <c:showCatName val="0"/>
          <c:showSerName val="0"/>
          <c:showPercent val="0"/>
          <c:showBubbleSize val="0"/>
        </c:dLbls>
        <c:gapWidth val="150"/>
        <c:overlap val="100"/>
        <c:axId val="740846447"/>
        <c:axId val="740849359"/>
      </c:barChart>
      <c:catAx>
        <c:axId val="740846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49359"/>
        <c:crosses val="autoZero"/>
        <c:auto val="1"/>
        <c:lblAlgn val="ctr"/>
        <c:lblOffset val="100"/>
        <c:noMultiLvlLbl val="0"/>
      </c:catAx>
      <c:valAx>
        <c:axId val="7408493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46447"/>
        <c:crosses val="autoZero"/>
        <c:crossBetween val="between"/>
      </c:valAx>
      <c:spPr>
        <a:noFill/>
        <a:ln>
          <a:noFill/>
        </a:ln>
        <a:effectLst/>
      </c:spPr>
    </c:plotArea>
    <c:legend>
      <c:legendPos val="r"/>
      <c:layout>
        <c:manualLayout>
          <c:xMode val="edge"/>
          <c:yMode val="edge"/>
          <c:x val="0.77499697398262113"/>
          <c:y val="8.1541438676097686E-2"/>
          <c:w val="0.22215375252006542"/>
          <c:h val="8.52068772302338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Man of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man of match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'Top 10 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2177-421C-8D7E-993A06B7D0F3}"/>
            </c:ext>
          </c:extLst>
        </c:ser>
        <c:dLbls>
          <c:dLblPos val="inEnd"/>
          <c:showLegendKey val="0"/>
          <c:showVal val="1"/>
          <c:showCatName val="0"/>
          <c:showSerName val="0"/>
          <c:showPercent val="0"/>
          <c:showBubbleSize val="0"/>
        </c:dLbls>
        <c:gapWidth val="100"/>
        <c:overlap val="-24"/>
        <c:axId val="1142305807"/>
        <c:axId val="1142316623"/>
      </c:barChart>
      <c:catAx>
        <c:axId val="1142305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16623"/>
        <c:crosses val="autoZero"/>
        <c:auto val="1"/>
        <c:lblAlgn val="ctr"/>
        <c:lblOffset val="100"/>
        <c:noMultiLvlLbl val="0"/>
      </c:catAx>
      <c:valAx>
        <c:axId val="1142316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0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Title Winners</a:t>
          </a:r>
        </a:p>
      </cx:txPr>
    </cx:title>
    <cx:plotArea>
      <cx:plotAreaRegion>
        <cx:series layoutId="treemap" uniqueId="{BE1FFB40-F93F-4223-A911-5147E032B1F9}">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Title Winners</a:t>
          </a:r>
        </a:p>
      </cx:txPr>
    </cx:title>
    <cx:plotArea>
      <cx:plotAreaRegion>
        <cx:series layoutId="treemap" uniqueId="{BE1FFB40-F93F-4223-A911-5147E032B1F9}">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293024</xdr:colOff>
      <xdr:row>2</xdr:row>
      <xdr:rowOff>45028</xdr:rowOff>
    </xdr:from>
    <xdr:to>
      <xdr:col>19</xdr:col>
      <xdr:colOff>294409</xdr:colOff>
      <xdr:row>21</xdr:row>
      <xdr:rowOff>105988</xdr:rowOff>
    </xdr:to>
    <xdr:graphicFrame macro="">
      <xdr:nvGraphicFramePr>
        <xdr:cNvPr id="2" name="Chart 1">
          <a:extLst>
            <a:ext uri="{FF2B5EF4-FFF2-40B4-BE49-F238E27FC236}">
              <a16:creationId xmlns:a16="http://schemas.microsoft.com/office/drawing/2014/main" id="{CF2AE50A-9253-4FE8-8B6D-8EE3AB568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2</xdr:row>
      <xdr:rowOff>15240</xdr:rowOff>
    </xdr:from>
    <xdr:to>
      <xdr:col>8</xdr:col>
      <xdr:colOff>350520</xdr:colOff>
      <xdr:row>19</xdr:row>
      <xdr:rowOff>7620</xdr:rowOff>
    </xdr:to>
    <xdr:graphicFrame macro="">
      <xdr:nvGraphicFramePr>
        <xdr:cNvPr id="2" name="Chart 1">
          <a:extLst>
            <a:ext uri="{FF2B5EF4-FFF2-40B4-BE49-F238E27FC236}">
              <a16:creationId xmlns:a16="http://schemas.microsoft.com/office/drawing/2014/main" id="{29E09FEE-99A0-4BCC-A953-F5A8C751A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68580</xdr:colOff>
      <xdr:row>2</xdr:row>
      <xdr:rowOff>175260</xdr:rowOff>
    </xdr:from>
    <xdr:to>
      <xdr:col>14</xdr:col>
      <xdr:colOff>441960</xdr:colOff>
      <xdr:row>39</xdr:row>
      <xdr:rowOff>45720</xdr:rowOff>
    </xdr:to>
    <xdr:graphicFrame macro="">
      <xdr:nvGraphicFramePr>
        <xdr:cNvPr id="2" name="Chart 1">
          <a:extLst>
            <a:ext uri="{FF2B5EF4-FFF2-40B4-BE49-F238E27FC236}">
              <a16:creationId xmlns:a16="http://schemas.microsoft.com/office/drawing/2014/main" id="{BC7FA3EB-CC41-4F86-8BA7-4BD7961FA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480060</xdr:colOff>
      <xdr:row>2</xdr:row>
      <xdr:rowOff>160020</xdr:rowOff>
    </xdr:from>
    <xdr:to>
      <xdr:col>17</xdr:col>
      <xdr:colOff>480060</xdr:colOff>
      <xdr:row>23</xdr:row>
      <xdr:rowOff>160020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C738AA9-52A3-48A9-AF43-FA62014609B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09020" y="525780"/>
              <a:ext cx="1828800" cy="3840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99060</xdr:colOff>
      <xdr:row>2</xdr:row>
      <xdr:rowOff>68580</xdr:rowOff>
    </xdr:from>
    <xdr:to>
      <xdr:col>9</xdr:col>
      <xdr:colOff>99060</xdr:colOff>
      <xdr:row>23</xdr:row>
      <xdr:rowOff>76200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AAB852B-932A-471A-A1DD-DAD47A5B115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341620" y="434340"/>
              <a:ext cx="1828800" cy="384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388620</xdr:colOff>
      <xdr:row>3</xdr:row>
      <xdr:rowOff>68580</xdr:rowOff>
    </xdr:from>
    <xdr:to>
      <xdr:col>18</xdr:col>
      <xdr:colOff>419100</xdr:colOff>
      <xdr:row>18</xdr:row>
      <xdr:rowOff>68580</xdr:rowOff>
    </xdr:to>
    <xdr:graphicFrame macro="">
      <xdr:nvGraphicFramePr>
        <xdr:cNvPr id="4" name="Chart 3">
          <a:extLst>
            <a:ext uri="{FF2B5EF4-FFF2-40B4-BE49-F238E27FC236}">
              <a16:creationId xmlns:a16="http://schemas.microsoft.com/office/drawing/2014/main" id="{522C264D-5F22-4419-8B3D-3BA0CE306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601980</xdr:colOff>
      <xdr:row>1</xdr:row>
      <xdr:rowOff>129540</xdr:rowOff>
    </xdr:from>
    <xdr:to>
      <xdr:col>19</xdr:col>
      <xdr:colOff>601980</xdr:colOff>
      <xdr:row>19</xdr:row>
      <xdr:rowOff>419100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5F90C2A-FBEE-409B-AFFA-CCE567BABDC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230100" y="312420"/>
              <a:ext cx="1828800" cy="37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190501</xdr:colOff>
      <xdr:row>9</xdr:row>
      <xdr:rowOff>10521</xdr:rowOff>
    </xdr:from>
    <xdr:to>
      <xdr:col>16</xdr:col>
      <xdr:colOff>312420</xdr:colOff>
      <xdr:row>13</xdr:row>
      <xdr:rowOff>141878</xdr:rowOff>
    </xdr:to>
    <xdr:grpSp>
      <xdr:nvGrpSpPr>
        <xdr:cNvPr id="28" name="Group 27">
          <a:extLst>
            <a:ext uri="{FF2B5EF4-FFF2-40B4-BE49-F238E27FC236}">
              <a16:creationId xmlns:a16="http://schemas.microsoft.com/office/drawing/2014/main" id="{FA58C384-9484-44A6-A8EB-F56062B5EF7B}"/>
            </a:ext>
          </a:extLst>
        </xdr:cNvPr>
        <xdr:cNvGrpSpPr/>
      </xdr:nvGrpSpPr>
      <xdr:grpSpPr>
        <a:xfrm>
          <a:off x="1661161" y="1656441"/>
          <a:ext cx="10279379" cy="862877"/>
          <a:chOff x="1661161" y="1656441"/>
          <a:chExt cx="10279379" cy="862877"/>
        </a:xfrm>
      </xdr:grpSpPr>
      <xdr:grpSp>
        <xdr:nvGrpSpPr>
          <xdr:cNvPr id="15" name="Group 14">
            <a:extLst>
              <a:ext uri="{FF2B5EF4-FFF2-40B4-BE49-F238E27FC236}">
                <a16:creationId xmlns:a16="http://schemas.microsoft.com/office/drawing/2014/main" id="{FD3AD91E-28D3-4685-B229-1D215DF89BC8}"/>
              </a:ext>
            </a:extLst>
          </xdr:cNvPr>
          <xdr:cNvGrpSpPr/>
        </xdr:nvGrpSpPr>
        <xdr:grpSpPr>
          <a:xfrm>
            <a:off x="1661161" y="1656441"/>
            <a:ext cx="1943100" cy="862877"/>
            <a:chOff x="53341" y="1542141"/>
            <a:chExt cx="1943100" cy="862877"/>
          </a:xfrm>
        </xdr:grpSpPr>
        <xdr:sp macro="" textlink="">
          <xdr:nvSpPr>
            <xdr:cNvPr id="5" name="Arrow: Chevron 4">
              <a:extLst>
                <a:ext uri="{FF2B5EF4-FFF2-40B4-BE49-F238E27FC236}">
                  <a16:creationId xmlns:a16="http://schemas.microsoft.com/office/drawing/2014/main" id="{43E6113C-74C6-4886-BC23-C63FCF939A3B}"/>
                </a:ext>
              </a:extLst>
            </xdr:cNvPr>
            <xdr:cNvSpPr/>
          </xdr:nvSpPr>
          <xdr:spPr>
            <a:xfrm>
              <a:off x="53341" y="1542141"/>
              <a:ext cx="19431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F871BCE7-4550-4A42-9BA8-F6442F967544}"/>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grpSp>
        <xdr:nvGrpSpPr>
          <xdr:cNvPr id="16" name="Group 15">
            <a:extLst>
              <a:ext uri="{FF2B5EF4-FFF2-40B4-BE49-F238E27FC236}">
                <a16:creationId xmlns:a16="http://schemas.microsoft.com/office/drawing/2014/main" id="{DC9239D2-0B98-4E9D-B494-033F8281F37D}"/>
              </a:ext>
            </a:extLst>
          </xdr:cNvPr>
          <xdr:cNvGrpSpPr/>
        </xdr:nvGrpSpPr>
        <xdr:grpSpPr>
          <a:xfrm>
            <a:off x="3745231" y="1656441"/>
            <a:ext cx="1943100" cy="862877"/>
            <a:chOff x="53341" y="1542141"/>
            <a:chExt cx="1943100" cy="862877"/>
          </a:xfrm>
        </xdr:grpSpPr>
        <xdr:sp macro="" textlink="">
          <xdr:nvSpPr>
            <xdr:cNvPr id="17" name="Arrow: Chevron 16">
              <a:extLst>
                <a:ext uri="{FF2B5EF4-FFF2-40B4-BE49-F238E27FC236}">
                  <a16:creationId xmlns:a16="http://schemas.microsoft.com/office/drawing/2014/main" id="{E35400EC-9F28-4547-852F-7041EBEF5DE8}"/>
                </a:ext>
              </a:extLst>
            </xdr:cNvPr>
            <xdr:cNvSpPr/>
          </xdr:nvSpPr>
          <xdr:spPr>
            <a:xfrm>
              <a:off x="53341" y="1542141"/>
              <a:ext cx="19431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8" name="Freeform: Shape 17">
              <a:extLst>
                <a:ext uri="{FF2B5EF4-FFF2-40B4-BE49-F238E27FC236}">
                  <a16:creationId xmlns:a16="http://schemas.microsoft.com/office/drawing/2014/main" id="{28150798-5253-4896-B734-3F60E6C995F4}"/>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grpSp>
        <xdr:nvGrpSpPr>
          <xdr:cNvPr id="19" name="Group 18">
            <a:extLst>
              <a:ext uri="{FF2B5EF4-FFF2-40B4-BE49-F238E27FC236}">
                <a16:creationId xmlns:a16="http://schemas.microsoft.com/office/drawing/2014/main" id="{548FD92D-7694-4C01-B8C5-701446C82027}"/>
              </a:ext>
            </a:extLst>
          </xdr:cNvPr>
          <xdr:cNvGrpSpPr/>
        </xdr:nvGrpSpPr>
        <xdr:grpSpPr>
          <a:xfrm>
            <a:off x="5829301" y="1656441"/>
            <a:ext cx="1943100" cy="862877"/>
            <a:chOff x="53341" y="1542141"/>
            <a:chExt cx="1943100" cy="862877"/>
          </a:xfrm>
        </xdr:grpSpPr>
        <xdr:sp macro="" textlink="">
          <xdr:nvSpPr>
            <xdr:cNvPr id="20" name="Arrow: Chevron 19">
              <a:extLst>
                <a:ext uri="{FF2B5EF4-FFF2-40B4-BE49-F238E27FC236}">
                  <a16:creationId xmlns:a16="http://schemas.microsoft.com/office/drawing/2014/main" id="{4990C6F0-A24A-4946-942F-32C51490A2AD}"/>
                </a:ext>
              </a:extLst>
            </xdr:cNvPr>
            <xdr:cNvSpPr/>
          </xdr:nvSpPr>
          <xdr:spPr>
            <a:xfrm>
              <a:off x="53341" y="1542141"/>
              <a:ext cx="19431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1" name="Freeform: Shape 20">
              <a:extLst>
                <a:ext uri="{FF2B5EF4-FFF2-40B4-BE49-F238E27FC236}">
                  <a16:creationId xmlns:a16="http://schemas.microsoft.com/office/drawing/2014/main" id="{8CA98A17-2B19-4CF0-918E-924B65E62131}"/>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grpSp>
        <xdr:nvGrpSpPr>
          <xdr:cNvPr id="22" name="Group 21">
            <a:extLst>
              <a:ext uri="{FF2B5EF4-FFF2-40B4-BE49-F238E27FC236}">
                <a16:creationId xmlns:a16="http://schemas.microsoft.com/office/drawing/2014/main" id="{94489379-3708-42D2-BBD1-B6400FED5B95}"/>
              </a:ext>
            </a:extLst>
          </xdr:cNvPr>
          <xdr:cNvGrpSpPr/>
        </xdr:nvGrpSpPr>
        <xdr:grpSpPr>
          <a:xfrm>
            <a:off x="7913371" y="1656441"/>
            <a:ext cx="1943100" cy="862877"/>
            <a:chOff x="53341" y="1542141"/>
            <a:chExt cx="1943100" cy="862877"/>
          </a:xfrm>
        </xdr:grpSpPr>
        <xdr:sp macro="" textlink="">
          <xdr:nvSpPr>
            <xdr:cNvPr id="23" name="Arrow: Chevron 22">
              <a:extLst>
                <a:ext uri="{FF2B5EF4-FFF2-40B4-BE49-F238E27FC236}">
                  <a16:creationId xmlns:a16="http://schemas.microsoft.com/office/drawing/2014/main" id="{9EAC5A29-2DA9-49A8-B3A6-370D0B018F39}"/>
                </a:ext>
              </a:extLst>
            </xdr:cNvPr>
            <xdr:cNvSpPr/>
          </xdr:nvSpPr>
          <xdr:spPr>
            <a:xfrm>
              <a:off x="53341" y="1542141"/>
              <a:ext cx="19431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4" name="Freeform: Shape 23">
              <a:extLst>
                <a:ext uri="{FF2B5EF4-FFF2-40B4-BE49-F238E27FC236}">
                  <a16:creationId xmlns:a16="http://schemas.microsoft.com/office/drawing/2014/main" id="{A5D57A24-1862-43E8-AD08-C470B33358ED}"/>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grpSp>
        <xdr:nvGrpSpPr>
          <xdr:cNvPr id="25" name="Group 24">
            <a:extLst>
              <a:ext uri="{FF2B5EF4-FFF2-40B4-BE49-F238E27FC236}">
                <a16:creationId xmlns:a16="http://schemas.microsoft.com/office/drawing/2014/main" id="{AAEBFAE9-8D58-4347-B5AD-103105968F62}"/>
              </a:ext>
            </a:extLst>
          </xdr:cNvPr>
          <xdr:cNvGrpSpPr/>
        </xdr:nvGrpSpPr>
        <xdr:grpSpPr>
          <a:xfrm>
            <a:off x="9997440" y="1656441"/>
            <a:ext cx="1943100" cy="862877"/>
            <a:chOff x="53341" y="1542141"/>
            <a:chExt cx="1943100" cy="862877"/>
          </a:xfrm>
        </xdr:grpSpPr>
        <xdr:sp macro="" textlink="">
          <xdr:nvSpPr>
            <xdr:cNvPr id="26" name="Arrow: Chevron 25">
              <a:extLst>
                <a:ext uri="{FF2B5EF4-FFF2-40B4-BE49-F238E27FC236}">
                  <a16:creationId xmlns:a16="http://schemas.microsoft.com/office/drawing/2014/main" id="{E57534AF-2651-4DFF-8395-08A0BBAECF0E}"/>
                </a:ext>
              </a:extLst>
            </xdr:cNvPr>
            <xdr:cNvSpPr/>
          </xdr:nvSpPr>
          <xdr:spPr>
            <a:xfrm>
              <a:off x="53341" y="1542141"/>
              <a:ext cx="194310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7" name="Freeform: Shape 26">
              <a:extLst>
                <a:ext uri="{FF2B5EF4-FFF2-40B4-BE49-F238E27FC236}">
                  <a16:creationId xmlns:a16="http://schemas.microsoft.com/office/drawing/2014/main" id="{650C1526-367F-4295-83FE-CF1537B10595}"/>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60960</xdr:rowOff>
    </xdr:from>
    <xdr:to>
      <xdr:col>5</xdr:col>
      <xdr:colOff>0</xdr:colOff>
      <xdr:row>5</xdr:row>
      <xdr:rowOff>60960</xdr:rowOff>
    </xdr:to>
    <xdr:sp macro="" textlink="">
      <xdr:nvSpPr>
        <xdr:cNvPr id="2" name="Rectangle: Rounded Corners 1">
          <a:extLst>
            <a:ext uri="{FF2B5EF4-FFF2-40B4-BE49-F238E27FC236}">
              <a16:creationId xmlns:a16="http://schemas.microsoft.com/office/drawing/2014/main" id="{B65FABFD-1B09-41A0-81BC-974483885A11}"/>
            </a:ext>
          </a:extLst>
        </xdr:cNvPr>
        <xdr:cNvSpPr/>
      </xdr:nvSpPr>
      <xdr:spPr>
        <a:xfrm>
          <a:off x="30480" y="60960"/>
          <a:ext cx="3017520" cy="91440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800" b="1">
              <a:latin typeface="+mn-lt"/>
            </a:rPr>
            <a:t>INDIAN</a:t>
          </a:r>
          <a:r>
            <a:rPr lang="en-IN" sz="1800" b="1" baseline="0">
              <a:latin typeface="+mn-lt"/>
            </a:rPr>
            <a:t> PREMIER LEAGUE ANALYSIS</a:t>
          </a:r>
        </a:p>
      </xdr:txBody>
    </xdr:sp>
    <xdr:clientData/>
  </xdr:twoCellAnchor>
  <xdr:twoCellAnchor>
    <xdr:from>
      <xdr:col>5</xdr:col>
      <xdr:colOff>91440</xdr:colOff>
      <xdr:row>0</xdr:row>
      <xdr:rowOff>60960</xdr:rowOff>
    </xdr:from>
    <xdr:to>
      <xdr:col>23</xdr:col>
      <xdr:colOff>45720</xdr:colOff>
      <xdr:row>5</xdr:row>
      <xdr:rowOff>60960</xdr:rowOff>
    </xdr:to>
    <xdr:grpSp>
      <xdr:nvGrpSpPr>
        <xdr:cNvPr id="3" name="Group 2">
          <a:extLst>
            <a:ext uri="{FF2B5EF4-FFF2-40B4-BE49-F238E27FC236}">
              <a16:creationId xmlns:a16="http://schemas.microsoft.com/office/drawing/2014/main" id="{31AE2136-4963-4CDB-B561-1A8F2DB8CE42}"/>
            </a:ext>
          </a:extLst>
        </xdr:cNvPr>
        <xdr:cNvGrpSpPr/>
      </xdr:nvGrpSpPr>
      <xdr:grpSpPr>
        <a:xfrm>
          <a:off x="3139440" y="60960"/>
          <a:ext cx="10927080" cy="914400"/>
          <a:chOff x="1661161" y="1656441"/>
          <a:chExt cx="10279379" cy="862877"/>
        </a:xfrm>
      </xdr:grpSpPr>
      <xdr:grpSp>
        <xdr:nvGrpSpPr>
          <xdr:cNvPr id="4" name="Group 3">
            <a:extLst>
              <a:ext uri="{FF2B5EF4-FFF2-40B4-BE49-F238E27FC236}">
                <a16:creationId xmlns:a16="http://schemas.microsoft.com/office/drawing/2014/main" id="{EAF2CACC-DC6D-4ABE-94FC-1392B7E4CBFF}"/>
              </a:ext>
            </a:extLst>
          </xdr:cNvPr>
          <xdr:cNvGrpSpPr/>
        </xdr:nvGrpSpPr>
        <xdr:grpSpPr>
          <a:xfrm>
            <a:off x="1661161" y="1656441"/>
            <a:ext cx="1943100" cy="862877"/>
            <a:chOff x="53341" y="1542141"/>
            <a:chExt cx="1943100" cy="862877"/>
          </a:xfrm>
        </xdr:grpSpPr>
        <xdr:sp macro="" textlink="kpi!D5">
          <xdr:nvSpPr>
            <xdr:cNvPr id="17" name="Arrow: Chevron 16">
              <a:extLst>
                <a:ext uri="{FF2B5EF4-FFF2-40B4-BE49-F238E27FC236}">
                  <a16:creationId xmlns:a16="http://schemas.microsoft.com/office/drawing/2014/main" id="{05B65C8B-F3F7-4353-9D08-A911EB8AFBC9}"/>
                </a:ext>
              </a:extLst>
            </xdr:cNvPr>
            <xdr:cNvSpPr/>
          </xdr:nvSpPr>
          <xdr:spPr>
            <a:xfrm>
              <a:off x="53341" y="1542141"/>
              <a:ext cx="1943100" cy="519614"/>
            </a:xfrm>
            <a:prstGeom prst="chevron">
              <a:avLst>
                <a:gd name="adj" fmla="val 40000"/>
              </a:avLst>
            </a:prstGeom>
          </xdr:spPr>
          <xdr:style>
            <a:lnRef idx="0">
              <a:schemeClr val="dk1"/>
            </a:lnRef>
            <a:fillRef idx="3">
              <a:schemeClr val="dk1"/>
            </a:fillRef>
            <a:effectRef idx="3">
              <a:schemeClr val="dk1"/>
            </a:effectRef>
            <a:fontRef idx="minor">
              <a:schemeClr val="lt1"/>
            </a:fontRef>
          </xdr:style>
          <xdr:txBody>
            <a:bodyPr anchor="t"/>
            <a:lstStyle/>
            <a:p>
              <a:pPr algn="ctr"/>
              <a:fld id="{C3965B69-9431-4007-ABD6-34FDE1D825CC}" type="TxLink">
                <a:rPr lang="en-US" sz="1600" b="1" i="0" u="none" strike="noStrike">
                  <a:solidFill>
                    <a:srgbClr val="FFFFFF"/>
                  </a:solidFill>
                  <a:latin typeface="Calibri"/>
                  <a:cs typeface="Calibri"/>
                </a:rPr>
                <a:pPr algn="ctr"/>
                <a:t>Season</a:t>
              </a:fld>
              <a:endParaRPr lang="en-IN" sz="1600"/>
            </a:p>
          </xdr:txBody>
        </xdr:sp>
        <xdr:sp macro="" textlink="kpi!D6">
          <xdr:nvSpPr>
            <xdr:cNvPr id="18" name="Freeform: Shape 17">
              <a:extLst>
                <a:ext uri="{FF2B5EF4-FFF2-40B4-BE49-F238E27FC236}">
                  <a16:creationId xmlns:a16="http://schemas.microsoft.com/office/drawing/2014/main" id="{23813D30-7F3F-4804-821B-22587A832E4A}"/>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0">
              <a:schemeClr val="accent2"/>
            </a:lnRef>
            <a:fillRef idx="3">
              <a:schemeClr val="accent2"/>
            </a:fillRef>
            <a:effectRef idx="3">
              <a:schemeClr val="accent2"/>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D9118F-9CDF-4A38-B015-6E9BE7CC09B4}" type="TxLink">
                <a:rPr lang="en-US" sz="14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IPL-2011</a:t>
              </a:fld>
              <a:endParaRPr lang="en-IN" sz="1400" b="1" kern="1200">
                <a:solidFill>
                  <a:schemeClr val="bg1"/>
                </a:solidFill>
              </a:endParaRPr>
            </a:p>
          </xdr:txBody>
        </xdr:sp>
      </xdr:grpSp>
      <xdr:grpSp>
        <xdr:nvGrpSpPr>
          <xdr:cNvPr id="5" name="Group 4">
            <a:extLst>
              <a:ext uri="{FF2B5EF4-FFF2-40B4-BE49-F238E27FC236}">
                <a16:creationId xmlns:a16="http://schemas.microsoft.com/office/drawing/2014/main" id="{9456028C-DEA7-4EF5-A488-2F5F889CBC49}"/>
              </a:ext>
            </a:extLst>
          </xdr:cNvPr>
          <xdr:cNvGrpSpPr/>
        </xdr:nvGrpSpPr>
        <xdr:grpSpPr>
          <a:xfrm>
            <a:off x="3745231" y="1656441"/>
            <a:ext cx="1943100" cy="862877"/>
            <a:chOff x="53341" y="1542141"/>
            <a:chExt cx="1943100" cy="862877"/>
          </a:xfrm>
        </xdr:grpSpPr>
        <xdr:sp macro="" textlink="kpi!E5">
          <xdr:nvSpPr>
            <xdr:cNvPr id="15" name="Arrow: Chevron 14">
              <a:extLst>
                <a:ext uri="{FF2B5EF4-FFF2-40B4-BE49-F238E27FC236}">
                  <a16:creationId xmlns:a16="http://schemas.microsoft.com/office/drawing/2014/main" id="{7930226B-6B6F-41A1-A750-4A7E94D18507}"/>
                </a:ext>
              </a:extLst>
            </xdr:cNvPr>
            <xdr:cNvSpPr/>
          </xdr:nvSpPr>
          <xdr:spPr>
            <a:xfrm>
              <a:off x="53341" y="1542141"/>
              <a:ext cx="1943100" cy="519614"/>
            </a:xfrm>
            <a:prstGeom prst="chevron">
              <a:avLst>
                <a:gd name="adj" fmla="val 40000"/>
              </a:avLst>
            </a:prstGeom>
          </xdr:spPr>
          <xdr:style>
            <a:lnRef idx="0">
              <a:schemeClr val="dk1"/>
            </a:lnRef>
            <a:fillRef idx="3">
              <a:schemeClr val="dk1"/>
            </a:fillRef>
            <a:effectRef idx="3">
              <a:schemeClr val="dk1"/>
            </a:effectRef>
            <a:fontRef idx="minor">
              <a:schemeClr val="lt1"/>
            </a:fontRef>
          </xdr:style>
          <xdr:txBody>
            <a:bodyPr/>
            <a:lstStyle/>
            <a:p>
              <a:pPr algn="ctr"/>
              <a:fld id="{14F903BE-1685-4A39-98A8-E674C4D55466}" type="TxLink">
                <a:rPr lang="en-US" sz="1600" b="1" i="0" u="none" strike="noStrike">
                  <a:solidFill>
                    <a:srgbClr val="FFFFFF"/>
                  </a:solidFill>
                  <a:latin typeface="Calibri"/>
                  <a:cs typeface="Calibri"/>
                </a:rPr>
                <a:pPr algn="ctr"/>
                <a:t>Winner</a:t>
              </a:fld>
              <a:endParaRPr lang="en-IN" sz="1600"/>
            </a:p>
          </xdr:txBody>
        </xdr:sp>
        <xdr:sp macro="" textlink="kpi!E6">
          <xdr:nvSpPr>
            <xdr:cNvPr id="16" name="Freeform: Shape 15">
              <a:extLst>
                <a:ext uri="{FF2B5EF4-FFF2-40B4-BE49-F238E27FC236}">
                  <a16:creationId xmlns:a16="http://schemas.microsoft.com/office/drawing/2014/main" id="{6219BEB9-7A12-4D3E-BC78-3A457AB0E3F2}"/>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0">
              <a:schemeClr val="accent2"/>
            </a:lnRef>
            <a:fillRef idx="3">
              <a:schemeClr val="accent2"/>
            </a:fillRef>
            <a:effectRef idx="3">
              <a:schemeClr val="accent2"/>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4F0C356-77DC-4FFC-9313-E1085FD0AA74}" type="TxLink">
                <a:rPr lang="en-US" sz="14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Chennai Super Kings</a:t>
              </a:fld>
              <a:endParaRPr lang="en-IN" sz="1400" b="1" kern="1200">
                <a:solidFill>
                  <a:schemeClr val="bg1"/>
                </a:solidFill>
              </a:endParaRPr>
            </a:p>
          </xdr:txBody>
        </xdr:sp>
      </xdr:grpSp>
      <xdr:grpSp>
        <xdr:nvGrpSpPr>
          <xdr:cNvPr id="6" name="Group 5">
            <a:extLst>
              <a:ext uri="{FF2B5EF4-FFF2-40B4-BE49-F238E27FC236}">
                <a16:creationId xmlns:a16="http://schemas.microsoft.com/office/drawing/2014/main" id="{D262E209-F2BA-42A5-BF49-13D6185FF9F8}"/>
              </a:ext>
            </a:extLst>
          </xdr:cNvPr>
          <xdr:cNvGrpSpPr/>
        </xdr:nvGrpSpPr>
        <xdr:grpSpPr>
          <a:xfrm>
            <a:off x="5829301" y="1656441"/>
            <a:ext cx="1943100" cy="862877"/>
            <a:chOff x="53341" y="1542141"/>
            <a:chExt cx="1943100" cy="862877"/>
          </a:xfrm>
        </xdr:grpSpPr>
        <xdr:sp macro="" textlink="kpi!F5">
          <xdr:nvSpPr>
            <xdr:cNvPr id="13" name="Arrow: Chevron 12">
              <a:extLst>
                <a:ext uri="{FF2B5EF4-FFF2-40B4-BE49-F238E27FC236}">
                  <a16:creationId xmlns:a16="http://schemas.microsoft.com/office/drawing/2014/main" id="{ED375A47-E7DB-4BE2-A141-1F3A26854518}"/>
                </a:ext>
              </a:extLst>
            </xdr:cNvPr>
            <xdr:cNvSpPr/>
          </xdr:nvSpPr>
          <xdr:spPr>
            <a:xfrm>
              <a:off x="53341" y="1542141"/>
              <a:ext cx="1943100" cy="519614"/>
            </a:xfrm>
            <a:prstGeom prst="chevron">
              <a:avLst>
                <a:gd name="adj" fmla="val 40000"/>
              </a:avLst>
            </a:prstGeom>
          </xdr:spPr>
          <xdr:style>
            <a:lnRef idx="0">
              <a:schemeClr val="dk1"/>
            </a:lnRef>
            <a:fillRef idx="3">
              <a:schemeClr val="dk1"/>
            </a:fillRef>
            <a:effectRef idx="3">
              <a:schemeClr val="dk1"/>
            </a:effectRef>
            <a:fontRef idx="minor">
              <a:schemeClr val="lt1"/>
            </a:fontRef>
          </xdr:style>
          <xdr:txBody>
            <a:bodyPr/>
            <a:lstStyle/>
            <a:p>
              <a:pPr algn="ctr"/>
              <a:fld id="{CF529068-A1D5-4B40-B5EF-429195EE04BA}" type="TxLink">
                <a:rPr lang="en-US" sz="1600" b="1" i="0" u="none" strike="noStrike">
                  <a:solidFill>
                    <a:srgbClr val="FFFFFF"/>
                  </a:solidFill>
                  <a:latin typeface="Calibri"/>
                  <a:cs typeface="Calibri"/>
                </a:rPr>
                <a:pPr algn="ctr"/>
                <a:t>Runner-up</a:t>
              </a:fld>
              <a:endParaRPr lang="en-IN" sz="1600"/>
            </a:p>
          </xdr:txBody>
        </xdr:sp>
        <xdr:sp macro="" textlink="kpi!F6">
          <xdr:nvSpPr>
            <xdr:cNvPr id="14" name="Freeform: Shape 13">
              <a:extLst>
                <a:ext uri="{FF2B5EF4-FFF2-40B4-BE49-F238E27FC236}">
                  <a16:creationId xmlns:a16="http://schemas.microsoft.com/office/drawing/2014/main" id="{D5AD940C-F672-46DC-B435-64E4BF3F854F}"/>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0">
              <a:schemeClr val="accent2"/>
            </a:lnRef>
            <a:fillRef idx="3">
              <a:schemeClr val="accent2"/>
            </a:fillRef>
            <a:effectRef idx="3">
              <a:schemeClr val="accent2"/>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8CA82DF-FA09-4913-AA01-9B5313C35851}" type="TxLink">
                <a:rPr lang="en-US" sz="14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Royal Challengers Bangalore</a:t>
              </a:fld>
              <a:endParaRPr lang="en-IN" sz="1400" b="1" kern="1200">
                <a:solidFill>
                  <a:schemeClr val="bg1"/>
                </a:solidFill>
              </a:endParaRPr>
            </a:p>
          </xdr:txBody>
        </xdr:sp>
      </xdr:grpSp>
      <xdr:grpSp>
        <xdr:nvGrpSpPr>
          <xdr:cNvPr id="7" name="Group 6">
            <a:extLst>
              <a:ext uri="{FF2B5EF4-FFF2-40B4-BE49-F238E27FC236}">
                <a16:creationId xmlns:a16="http://schemas.microsoft.com/office/drawing/2014/main" id="{57C11FBE-F47D-4B6D-B709-C18B486780E0}"/>
              </a:ext>
            </a:extLst>
          </xdr:cNvPr>
          <xdr:cNvGrpSpPr/>
        </xdr:nvGrpSpPr>
        <xdr:grpSpPr>
          <a:xfrm>
            <a:off x="7913371" y="1656441"/>
            <a:ext cx="1943100" cy="862877"/>
            <a:chOff x="53341" y="1542141"/>
            <a:chExt cx="1943100" cy="862877"/>
          </a:xfrm>
        </xdr:grpSpPr>
        <xdr:sp macro="" textlink="kpi!H5">
          <xdr:nvSpPr>
            <xdr:cNvPr id="11" name="Arrow: Chevron 10">
              <a:extLst>
                <a:ext uri="{FF2B5EF4-FFF2-40B4-BE49-F238E27FC236}">
                  <a16:creationId xmlns:a16="http://schemas.microsoft.com/office/drawing/2014/main" id="{8227FADE-B2B9-4B51-B3F2-A3DE3C4E1F30}"/>
                </a:ext>
              </a:extLst>
            </xdr:cNvPr>
            <xdr:cNvSpPr/>
          </xdr:nvSpPr>
          <xdr:spPr>
            <a:xfrm>
              <a:off x="53341" y="1542141"/>
              <a:ext cx="1943100" cy="519614"/>
            </a:xfrm>
            <a:prstGeom prst="chevron">
              <a:avLst>
                <a:gd name="adj" fmla="val 40000"/>
              </a:avLst>
            </a:prstGeom>
          </xdr:spPr>
          <xdr:style>
            <a:lnRef idx="0">
              <a:schemeClr val="dk1"/>
            </a:lnRef>
            <a:fillRef idx="3">
              <a:schemeClr val="dk1"/>
            </a:fillRef>
            <a:effectRef idx="3">
              <a:schemeClr val="dk1"/>
            </a:effectRef>
            <a:fontRef idx="minor">
              <a:schemeClr val="lt1"/>
            </a:fontRef>
          </xdr:style>
          <xdr:txBody>
            <a:bodyPr/>
            <a:lstStyle/>
            <a:p>
              <a:pPr algn="ctr"/>
              <a:fld id="{58B23993-D148-46B9-A17A-4CFE25DEE853}" type="TxLink">
                <a:rPr lang="en-US" sz="1600" b="1" i="0" u="none" strike="noStrike">
                  <a:solidFill>
                    <a:srgbClr val="FFFFFF"/>
                  </a:solidFill>
                  <a:latin typeface="Calibri"/>
                  <a:cs typeface="Calibri"/>
                </a:rPr>
                <a:pPr algn="ctr"/>
                <a:t>Player of Match</a:t>
              </a:fld>
              <a:endParaRPr lang="en-IN" sz="1600" b="1"/>
            </a:p>
          </xdr:txBody>
        </xdr:sp>
        <xdr:sp macro="" textlink="kpi!H6">
          <xdr:nvSpPr>
            <xdr:cNvPr id="12" name="Freeform: Shape 11">
              <a:extLst>
                <a:ext uri="{FF2B5EF4-FFF2-40B4-BE49-F238E27FC236}">
                  <a16:creationId xmlns:a16="http://schemas.microsoft.com/office/drawing/2014/main" id="{25683104-F5C8-490A-B5D5-7FFCFD30939D}"/>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0">
              <a:schemeClr val="accent2"/>
            </a:lnRef>
            <a:fillRef idx="3">
              <a:schemeClr val="accent2"/>
            </a:fillRef>
            <a:effectRef idx="3">
              <a:schemeClr val="accent2"/>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B158CCD-668C-4037-9F15-15CAF492487F}" type="TxLink">
                <a:rPr lang="en-US" sz="14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Murali Vijay</a:t>
              </a:fld>
              <a:endParaRPr lang="en-IN" sz="1400" b="1" kern="1200">
                <a:solidFill>
                  <a:schemeClr val="bg1"/>
                </a:solidFill>
              </a:endParaRPr>
            </a:p>
          </xdr:txBody>
        </xdr:sp>
      </xdr:grpSp>
      <xdr:grpSp>
        <xdr:nvGrpSpPr>
          <xdr:cNvPr id="8" name="Group 7">
            <a:extLst>
              <a:ext uri="{FF2B5EF4-FFF2-40B4-BE49-F238E27FC236}">
                <a16:creationId xmlns:a16="http://schemas.microsoft.com/office/drawing/2014/main" id="{C1EE6255-2656-418E-BD7B-802597263512}"/>
              </a:ext>
            </a:extLst>
          </xdr:cNvPr>
          <xdr:cNvGrpSpPr/>
        </xdr:nvGrpSpPr>
        <xdr:grpSpPr>
          <a:xfrm>
            <a:off x="9997440" y="1656441"/>
            <a:ext cx="1943100" cy="862877"/>
            <a:chOff x="53341" y="1542141"/>
            <a:chExt cx="1943100" cy="862877"/>
          </a:xfrm>
        </xdr:grpSpPr>
        <xdr:sp macro="" textlink="kpi!I5">
          <xdr:nvSpPr>
            <xdr:cNvPr id="9" name="Arrow: Chevron 8">
              <a:extLst>
                <a:ext uri="{FF2B5EF4-FFF2-40B4-BE49-F238E27FC236}">
                  <a16:creationId xmlns:a16="http://schemas.microsoft.com/office/drawing/2014/main" id="{112AAE58-CB7F-4E1D-BC67-52564AD25BCA}"/>
                </a:ext>
              </a:extLst>
            </xdr:cNvPr>
            <xdr:cNvSpPr/>
          </xdr:nvSpPr>
          <xdr:spPr>
            <a:xfrm>
              <a:off x="53341" y="1542141"/>
              <a:ext cx="1943100" cy="519614"/>
            </a:xfrm>
            <a:prstGeom prst="chevron">
              <a:avLst>
                <a:gd name="adj" fmla="val 40000"/>
              </a:avLst>
            </a:prstGeom>
          </xdr:spPr>
          <xdr:style>
            <a:lnRef idx="0">
              <a:schemeClr val="dk1"/>
            </a:lnRef>
            <a:fillRef idx="3">
              <a:schemeClr val="dk1"/>
            </a:fillRef>
            <a:effectRef idx="3">
              <a:schemeClr val="dk1"/>
            </a:effectRef>
            <a:fontRef idx="minor">
              <a:schemeClr val="lt1"/>
            </a:fontRef>
          </xdr:style>
          <xdr:txBody>
            <a:bodyPr/>
            <a:lstStyle/>
            <a:p>
              <a:pPr algn="ctr"/>
              <a:fld id="{BC351C6D-BC06-4807-879B-356ADAE42F72}" type="TxLink">
                <a:rPr lang="en-US" sz="1600" b="1" i="0" u="none" strike="noStrike">
                  <a:solidFill>
                    <a:srgbClr val="FFFFFF"/>
                  </a:solidFill>
                  <a:latin typeface="Calibri"/>
                  <a:cs typeface="Calibri"/>
                </a:rPr>
                <a:pPr algn="ctr"/>
                <a:t>Player of Series</a:t>
              </a:fld>
              <a:endParaRPr lang="en-IN" sz="1600"/>
            </a:p>
          </xdr:txBody>
        </xdr:sp>
        <xdr:sp macro="" textlink="kpi!I6">
          <xdr:nvSpPr>
            <xdr:cNvPr id="10" name="Freeform: Shape 9">
              <a:extLst>
                <a:ext uri="{FF2B5EF4-FFF2-40B4-BE49-F238E27FC236}">
                  <a16:creationId xmlns:a16="http://schemas.microsoft.com/office/drawing/2014/main" id="{7A897645-C812-4C20-BEBD-DBC687705732}"/>
                </a:ext>
              </a:extLst>
            </xdr:cNvPr>
            <xdr:cNvSpPr/>
          </xdr:nvSpPr>
          <xdr:spPr>
            <a:xfrm>
              <a:off x="289560" y="1885404"/>
              <a:ext cx="16840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0">
              <a:schemeClr val="accent2"/>
            </a:lnRef>
            <a:fillRef idx="3">
              <a:schemeClr val="accent2"/>
            </a:fillRef>
            <a:effectRef idx="3">
              <a:schemeClr val="accent2"/>
            </a:effectRef>
            <a:fontRef idx="minor">
              <a:schemeClr val="lt1"/>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94603F9-E711-499A-B99B-10C6CCFE4245}" type="TxLink">
                <a:rPr lang="en-US" sz="1400" b="1" i="0" u="none" strike="noStrike" kern="1200">
                  <a:solidFill>
                    <a:schemeClr val="bg1"/>
                  </a:solidFill>
                  <a:latin typeface="Calibri"/>
                  <a:cs typeface="Calibri"/>
                </a:rPr>
                <a:pPr marL="0" lvl="0" indent="0" algn="ctr" defTabSz="755650">
                  <a:lnSpc>
                    <a:spcPct val="90000"/>
                  </a:lnSpc>
                  <a:spcBef>
                    <a:spcPct val="0"/>
                  </a:spcBef>
                  <a:spcAft>
                    <a:spcPct val="35000"/>
                  </a:spcAft>
                  <a:buNone/>
                </a:pPr>
                <a:t>Chris Gayle</a:t>
              </a:fld>
              <a:endParaRPr lang="en-IN" sz="1400" b="1" kern="1200">
                <a:solidFill>
                  <a:schemeClr val="bg1"/>
                </a:solidFill>
              </a:endParaRPr>
            </a:p>
          </xdr:txBody>
        </xdr:sp>
      </xdr:grpSp>
    </xdr:grpSp>
    <xdr:clientData/>
  </xdr:twoCellAnchor>
  <xdr:twoCellAnchor editAs="oneCell">
    <xdr:from>
      <xdr:col>0</xdr:col>
      <xdr:colOff>53340</xdr:colOff>
      <xdr:row>5</xdr:row>
      <xdr:rowOff>175260</xdr:rowOff>
    </xdr:from>
    <xdr:to>
      <xdr:col>23</xdr:col>
      <xdr:colOff>68580</xdr:colOff>
      <xdr:row>8</xdr:row>
      <xdr:rowOff>91440</xdr:rowOff>
    </xdr:to>
    <mc:AlternateContent xmlns:mc="http://schemas.openxmlformats.org/markup-compatibility/2006" xmlns:a14="http://schemas.microsoft.com/office/drawing/2010/main">
      <mc:Choice Requires="a14">
        <xdr:graphicFrame macro="">
          <xdr:nvGraphicFramePr>
            <xdr:cNvPr id="19" name="Season 4">
              <a:extLst>
                <a:ext uri="{FF2B5EF4-FFF2-40B4-BE49-F238E27FC236}">
                  <a16:creationId xmlns:a16="http://schemas.microsoft.com/office/drawing/2014/main" id="{9B36D2FB-9C70-43ED-8E6F-83665719C03B}"/>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53340" y="1089660"/>
              <a:ext cx="1403604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60961</xdr:colOff>
      <xdr:row>8</xdr:row>
      <xdr:rowOff>137160</xdr:rowOff>
    </xdr:from>
    <xdr:to>
      <xdr:col>12</xdr:col>
      <xdr:colOff>144780</xdr:colOff>
      <xdr:row>24</xdr:row>
      <xdr:rowOff>22860</xdr:rowOff>
    </xdr:to>
    <xdr:graphicFrame macro="">
      <xdr:nvGraphicFramePr>
        <xdr:cNvPr id="20" name="Chart 19">
          <a:extLst>
            <a:ext uri="{FF2B5EF4-FFF2-40B4-BE49-F238E27FC236}">
              <a16:creationId xmlns:a16="http://schemas.microsoft.com/office/drawing/2014/main" id="{77A391C1-7ACC-489C-8B04-7B8A090E9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8</xdr:row>
      <xdr:rowOff>129540</xdr:rowOff>
    </xdr:from>
    <xdr:to>
      <xdr:col>17</xdr:col>
      <xdr:colOff>297180</xdr:colOff>
      <xdr:row>24</xdr:row>
      <xdr:rowOff>22860</xdr:rowOff>
    </xdr:to>
    <xdr:graphicFrame macro="">
      <xdr:nvGraphicFramePr>
        <xdr:cNvPr id="21" name="Chart 20">
          <a:extLst>
            <a:ext uri="{FF2B5EF4-FFF2-40B4-BE49-F238E27FC236}">
              <a16:creationId xmlns:a16="http://schemas.microsoft.com/office/drawing/2014/main" id="{7579A143-171E-44FD-85CB-111779C5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358140</xdr:colOff>
      <xdr:row>8</xdr:row>
      <xdr:rowOff>129540</xdr:rowOff>
    </xdr:from>
    <xdr:to>
      <xdr:col>23</xdr:col>
      <xdr:colOff>53340</xdr:colOff>
      <xdr:row>38</xdr:row>
      <xdr:rowOff>137160</xdr:rowOff>
    </xdr:to>
    <xdr:graphicFrame macro="">
      <xdr:nvGraphicFramePr>
        <xdr:cNvPr id="22" name="Chart 21">
          <a:extLst>
            <a:ext uri="{FF2B5EF4-FFF2-40B4-BE49-F238E27FC236}">
              <a16:creationId xmlns:a16="http://schemas.microsoft.com/office/drawing/2014/main" id="{983FB68B-8119-461C-A4A7-C5308C943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426720</xdr:colOff>
      <xdr:row>24</xdr:row>
      <xdr:rowOff>68580</xdr:rowOff>
    </xdr:from>
    <xdr:to>
      <xdr:col>17</xdr:col>
      <xdr:colOff>312420</xdr:colOff>
      <xdr:row>38</xdr:row>
      <xdr:rowOff>144780</xdr:rowOff>
    </xdr:to>
    <xdr:graphicFrame macro="">
      <xdr:nvGraphicFramePr>
        <xdr:cNvPr id="23" name="Chart 22">
          <a:extLst>
            <a:ext uri="{FF2B5EF4-FFF2-40B4-BE49-F238E27FC236}">
              <a16:creationId xmlns:a16="http://schemas.microsoft.com/office/drawing/2014/main" id="{3A97E154-92A4-4D53-9BC3-2224DA6C8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24</xdr:row>
      <xdr:rowOff>60960</xdr:rowOff>
    </xdr:from>
    <xdr:to>
      <xdr:col>7</xdr:col>
      <xdr:colOff>358140</xdr:colOff>
      <xdr:row>38</xdr:row>
      <xdr:rowOff>144780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25C6F019-DB72-48DB-9546-D191C03319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4450080"/>
              <a:ext cx="4572000" cy="2644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388620</xdr:colOff>
      <xdr:row>4</xdr:row>
      <xdr:rowOff>175260</xdr:rowOff>
    </xdr:from>
    <xdr:to>
      <xdr:col>14</xdr:col>
      <xdr:colOff>449580</xdr:colOff>
      <xdr:row>19</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4786877-C1FF-40BB-B10D-240FF2FF8F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93080" y="9067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266700</xdr:colOff>
      <xdr:row>4</xdr:row>
      <xdr:rowOff>160020</xdr:rowOff>
    </xdr:from>
    <xdr:to>
      <xdr:col>19</xdr:col>
      <xdr:colOff>266700</xdr:colOff>
      <xdr:row>26</xdr:row>
      <xdr:rowOff>121920</xdr:rowOff>
    </xdr:to>
    <mc:AlternateContent xmlns:mc="http://schemas.openxmlformats.org/markup-compatibility/2006" xmlns:a14="http://schemas.microsoft.com/office/drawing/2010/main">
      <mc:Choice Requires="a14">
        <xdr:graphicFrame macro="">
          <xdr:nvGraphicFramePr>
            <xdr:cNvPr id="3" name="Season 3">
              <a:extLst>
                <a:ext uri="{FF2B5EF4-FFF2-40B4-BE49-F238E27FC236}">
                  <a16:creationId xmlns:a16="http://schemas.microsoft.com/office/drawing/2014/main" id="{2E17B463-EB0D-4907-B95A-DD5E3FFDC8F6}"/>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1330940" y="891540"/>
              <a:ext cx="1828800" cy="398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cc" refreshedDate="44667.51191238426" createdVersion="7" refreshedVersion="7" minRefreshableVersion="3" recordCount="816" xr:uid="{00000000-000A-0000-FFFF-FFFF08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6951283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cc" refreshedDate="44668.460990509258" createdVersion="7" refreshedVersion="7" minRefreshableVersion="3" recordCount="13" xr:uid="{1AC560F3-C20B-4CA9-8AB5-0B9103273E0B}">
  <cacheSource type="worksheet">
    <worksheetSource name="Table13"/>
  </cacheSource>
  <cacheFields count="6">
    <cacheField name="Season" numFmtId="0">
      <sharedItems count="13">
        <s v="IPL-2020"/>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up" numFmtId="0">
      <sharedItems/>
    </cacheField>
    <cacheField name="place" numFmtId="0">
      <sharedItems/>
    </cacheField>
    <cacheField name="player of match" numFmtId="0">
      <sharedItems/>
    </cacheField>
    <cacheField name="player of series" numFmtId="0">
      <sharedItems/>
    </cacheField>
  </cacheFields>
  <extLst>
    <ext xmlns:x14="http://schemas.microsoft.com/office/spreadsheetml/2009/9/main" uri="{725AE2AE-9491-48be-B2B4-4EB974FC3084}">
      <x14:pivotCacheDefinition pivotCacheId="1432519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Delhi Capitals"/>
    <s v="Dubai"/>
    <s v="Trent Boult"/>
    <s v="Jofra Archer"/>
  </r>
  <r>
    <x v="1"/>
    <x v="0"/>
    <s v="Chennai Super Kings"/>
    <s v="Hyderabad"/>
    <s v="Jasprit Bumrah"/>
    <s v="Andre Russell"/>
  </r>
  <r>
    <x v="2"/>
    <x v="1"/>
    <s v="Sunrisers Hyderabad"/>
    <s v="Mumbai"/>
    <s v="Shane Watson"/>
    <s v="Sunil Narine"/>
  </r>
  <r>
    <x v="3"/>
    <x v="0"/>
    <s v="Rising Pune Supergiants"/>
    <s v="Hyderabad"/>
    <s v="Krunal Pandya"/>
    <s v="Ben Stokes"/>
  </r>
  <r>
    <x v="4"/>
    <x v="2"/>
    <s v="Royal Challengers Bangalore"/>
    <s v="Bangalore"/>
    <s v="Ben Cutting"/>
    <s v="Virat Kohli"/>
  </r>
  <r>
    <x v="5"/>
    <x v="0"/>
    <s v="Chennai Super Kings"/>
    <s v="Kolkata"/>
    <s v="Rohit Sharma"/>
    <s v="Andre Russell"/>
  </r>
  <r>
    <x v="6"/>
    <x v="3"/>
    <s v="Kings XI Punjab"/>
    <s v="Bangalore"/>
    <s v="Manish Pandey"/>
    <s v="Glenn Maxwell"/>
  </r>
  <r>
    <x v="7"/>
    <x v="0"/>
    <s v="Chennai Super Kings"/>
    <s v="Kolkata"/>
    <s v="Kieron Pollard"/>
    <s v="Shane Watson"/>
  </r>
  <r>
    <x v="8"/>
    <x v="3"/>
    <s v="Chennai Super Kings"/>
    <s v="Chennai"/>
    <s v="Manvinder Bisla"/>
    <s v="Sunil Narine"/>
  </r>
  <r>
    <x v="9"/>
    <x v="1"/>
    <s v="Royal Challengers Bangalore"/>
    <s v="Chennai"/>
    <s v="Murali Vijay"/>
    <s v="Chris Gayle"/>
  </r>
  <r>
    <x v="10"/>
    <x v="1"/>
    <s v="Mumbai Indians"/>
    <s v="Mumbai"/>
    <s v="Suresh Raina"/>
    <s v="Sachin Tendulkar"/>
  </r>
  <r>
    <x v="11"/>
    <x v="4"/>
    <s v="Royal Challengers Bangalore"/>
    <s v="Johhanesburg"/>
    <s v="Anil Kumble"/>
    <s v="Adam Gilchrist"/>
  </r>
  <r>
    <x v="12"/>
    <x v="5"/>
    <s v="Chennai Super Kings"/>
    <s v="Mumbai"/>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6"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Col"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2">
    <i>
      <x/>
    </i>
    <i>
      <x v="8"/>
    </i>
    <i>
      <x v="14"/>
    </i>
    <i>
      <x v="7"/>
    </i>
    <i>
      <x v="5"/>
    </i>
    <i>
      <x v="1"/>
    </i>
    <i>
      <x v="6"/>
    </i>
    <i>
      <x v="11"/>
    </i>
    <i>
      <x v="10"/>
    </i>
    <i>
      <x v="3"/>
    </i>
    <i>
      <x v="9"/>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ss bas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1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FCAB7-C6C0-4A81-931F-7F63846B2408}" name="top 10 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35"/>
    </i>
    <i>
      <x v="16"/>
    </i>
    <i>
      <x v="24"/>
    </i>
    <i>
      <x v="8"/>
    </i>
    <i>
      <x v="27"/>
    </i>
    <i>
      <x v="7"/>
    </i>
    <i>
      <x v="4"/>
    </i>
    <i>
      <x v="14"/>
    </i>
    <i>
      <x v="18"/>
    </i>
    <i>
      <x v="23"/>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DC91B-74CF-401A-9E45-E80B42E02A45}"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7" firstHeaderRow="1" firstDataRow="1"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4">
    <i>
      <x v="35"/>
    </i>
    <i>
      <x v="125"/>
    </i>
    <i>
      <x v="167"/>
    </i>
    <i>
      <x v="225"/>
    </i>
    <i>
      <x v="203"/>
    </i>
    <i>
      <x v="30"/>
    </i>
    <i>
      <x v="154"/>
    </i>
    <i>
      <x v="32"/>
    </i>
    <i>
      <x v="202"/>
    </i>
    <i>
      <x v="74"/>
    </i>
    <i>
      <x v="224"/>
    </i>
    <i>
      <x v="118"/>
    </i>
    <i>
      <x v="230"/>
    </i>
    <i>
      <x v="133"/>
    </i>
    <i>
      <x v="2"/>
    </i>
    <i>
      <x v="212"/>
    </i>
    <i>
      <x v="184"/>
    </i>
    <i>
      <x v="158"/>
    </i>
    <i>
      <x v="76"/>
    </i>
    <i>
      <x v="200"/>
    </i>
    <i>
      <x v="78"/>
    </i>
    <i>
      <x v="228"/>
    </i>
    <i>
      <x v="84"/>
    </i>
    <i>
      <x v="181"/>
    </i>
    <i>
      <x v="85"/>
    </i>
    <i>
      <x v="193"/>
    </i>
    <i>
      <x v="92"/>
    </i>
    <i>
      <x v="53"/>
    </i>
    <i>
      <x v="94"/>
    </i>
    <i>
      <x v="58"/>
    </i>
    <i>
      <x v="107"/>
    </i>
    <i>
      <x v="23"/>
    </i>
    <i>
      <x v="113"/>
    </i>
    <i>
      <x v="45"/>
    </i>
    <i>
      <x v="28"/>
    </i>
    <i>
      <x v="182"/>
    </i>
    <i>
      <x v="124"/>
    </i>
    <i>
      <x v="187"/>
    </i>
    <i>
      <x v="232"/>
    </i>
    <i>
      <x v="195"/>
    </i>
    <i>
      <x v="11"/>
    </i>
    <i>
      <x v="201"/>
    </i>
    <i>
      <x v="9"/>
    </i>
    <i>
      <x v="55"/>
    </i>
    <i>
      <x v="139"/>
    </i>
    <i>
      <x v="213"/>
    </i>
    <i>
      <x v="141"/>
    </i>
    <i>
      <x v="64"/>
    </i>
    <i>
      <x v="147"/>
    </i>
    <i>
      <x v="71"/>
    </i>
    <i>
      <x v="152"/>
    </i>
    <i>
      <x v="44"/>
    </i>
    <i>
      <x v="131"/>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2251CD-A2C7-4FE1-8846-3678D3A7187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8">
    <pivotField showAll="0"/>
    <pivotField showAll="0"/>
    <pivotField axis="axisRow" showAll="0">
      <items count="14">
        <item h="1" x="0"/>
        <item h="1" x="1"/>
        <item h="1" x="2"/>
        <item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7FA2C9-86DF-4650-A396-A606315C5346}" name="title winn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6">
    <pivotField showAll="0">
      <items count="14">
        <item x="12"/>
        <item x="11"/>
        <item x="10"/>
        <item x="9"/>
        <item x="8"/>
        <item x="7"/>
        <item x="6"/>
        <item x="5"/>
        <item x="4"/>
        <item x="3"/>
        <item x="2"/>
        <item x="1"/>
        <item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CCB2AFB-EB7F-4B68-A5BF-DA9C17E1210C}" sourceName="Season">
  <pivotTables>
    <pivotTable tabId="8" name="mom"/>
    <pivotTable tabId="10" name="PivotTable8"/>
    <pivotTable tabId="3" name="matches win"/>
    <pivotTable tabId="7" name="top 10 venue"/>
    <pivotTable tabId="5" name="toss based"/>
  </pivotTables>
  <data>
    <tabular pivotCacheId="1695128397">
      <items count="13">
        <i x="0"/>
        <i x="1"/>
        <i x="2"/>
        <i x="3" s="1"/>
        <i x="4"/>
        <i x="5"/>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D08CA311-B466-43AB-BC76-0F1C25BAEE1D}" sourceName="Season">
  <pivotTables>
    <pivotTable tabId="9" name="title winner"/>
  </pivotTables>
  <data>
    <tabular pivotCacheId="1432519552">
      <items count="13">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B0C19FC-ACA5-4642-A4D5-FC12C3FFEF53}" cache="Slicer_Season1"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0005139-79E8-46A2-A713-014AFE1F69E2}"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0887F9F-BBE4-491E-9F1B-603DDD3EAA61}"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DAD1ADDB-28B3-49AC-B50A-8E104907FA55}" cache="Slicer_Season1" caption="Season" columnCount="13" showCaption="0"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3F10C4D3-54BF-4AFC-A40B-A8D494EA3382}" cache="Slicer_Season3"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FD3B83-9927-40A9-9F20-5059A2342EA7}" name="Table134" displayName="Table134" ref="C18:H31" totalsRowShown="0" headerRowDxfId="16" dataDxfId="15">
  <autoFilter ref="C18:H31" xr:uid="{DCFD3B83-9927-40A9-9F20-5059A2342EA7}"/>
  <tableColumns count="6">
    <tableColumn id="1" xr3:uid="{D4E6F219-499C-49E8-8421-5069091D58FC}" name="Season" dataDxfId="14"/>
    <tableColumn id="2" xr3:uid="{1DF212A4-B098-4822-88A5-8EB9819D20E4}" name="Winner" dataDxfId="13"/>
    <tableColumn id="3" xr3:uid="{2B28B6E2-6249-4409-A935-4EE507CAC074}" name="Runner-up" dataDxfId="12"/>
    <tableColumn id="4" xr3:uid="{DE5C35E5-D403-4FF2-AE0D-DA14E27D13FB}" name="place" dataDxfId="11"/>
    <tableColumn id="5" xr3:uid="{DA07D228-BC96-46FD-8E9C-ACE6A760FBB6}" name="player of match" dataDxfId="10"/>
    <tableColumn id="6" xr3:uid="{19B944CF-246E-46A4-A24F-73EA89ABEBB7}" name="player of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8"/>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2:F15" totalsRowShown="0" headerRowDxfId="7" dataDxfId="6">
  <autoFilter ref="A2:F15" xr:uid="{00000000-0009-0000-0100-000002000000}"/>
  <tableColumns count="6">
    <tableColumn id="1" xr3:uid="{00000000-0010-0000-0100-000001000000}" name="Season" dataDxfId="5"/>
    <tableColumn id="2" xr3:uid="{00000000-0010-0000-0100-000002000000}" name="Winner" dataDxfId="4"/>
    <tableColumn id="3" xr3:uid="{00000000-0010-0000-0100-000003000000}" name="Runner-up" dataDxfId="3"/>
    <tableColumn id="4" xr3:uid="{00000000-0010-0000-0100-000004000000}" name="place" dataDxfId="2"/>
    <tableColumn id="5" xr3:uid="{00000000-0010-0000-0100-000005000000}" name="player of match" dataDxfId="1"/>
    <tableColumn id="6" xr3:uid="{00000000-0010-0000-0100-000006000000}" name="player of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6"/>
  <sheetViews>
    <sheetView zoomScaleNormal="100" workbookViewId="0">
      <selection activeCell="E26" sqref="E26"/>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4.6640625" bestFit="1" customWidth="1"/>
    <col min="6" max="6" width="19.44140625" bestFit="1" customWidth="1"/>
    <col min="7" max="7" width="23.88671875" bestFit="1" customWidth="1"/>
  </cols>
  <sheetData>
    <row r="3" spans="1:4" x14ac:dyDescent="0.3">
      <c r="A3" s="6" t="s">
        <v>442</v>
      </c>
      <c r="B3" s="6" t="s">
        <v>443</v>
      </c>
    </row>
    <row r="4" spans="1:4" x14ac:dyDescent="0.3">
      <c r="A4" s="6" t="s">
        <v>440</v>
      </c>
      <c r="B4" t="s">
        <v>33</v>
      </c>
      <c r="C4" t="s">
        <v>22</v>
      </c>
      <c r="D4" t="s">
        <v>441</v>
      </c>
    </row>
    <row r="5" spans="1:4" x14ac:dyDescent="0.3">
      <c r="A5" s="7" t="s">
        <v>32</v>
      </c>
      <c r="B5" s="8">
        <v>8</v>
      </c>
      <c r="C5" s="8">
        <v>3</v>
      </c>
      <c r="D5" s="8">
        <v>11</v>
      </c>
    </row>
    <row r="6" spans="1:4" x14ac:dyDescent="0.3">
      <c r="A6" s="7" t="s">
        <v>47</v>
      </c>
      <c r="B6" s="8">
        <v>2</v>
      </c>
      <c r="C6" s="8">
        <v>8</v>
      </c>
      <c r="D6" s="8">
        <v>10</v>
      </c>
    </row>
    <row r="7" spans="1:4" x14ac:dyDescent="0.3">
      <c r="A7" s="7" t="s">
        <v>20</v>
      </c>
      <c r="B7" s="8">
        <v>2</v>
      </c>
      <c r="C7" s="8">
        <v>8</v>
      </c>
      <c r="D7" s="8">
        <v>10</v>
      </c>
    </row>
    <row r="8" spans="1:4" x14ac:dyDescent="0.3">
      <c r="A8" s="7" t="s">
        <v>21</v>
      </c>
      <c r="B8" s="8">
        <v>2</v>
      </c>
      <c r="C8" s="8">
        <v>6</v>
      </c>
      <c r="D8" s="8">
        <v>8</v>
      </c>
    </row>
    <row r="9" spans="1:4" x14ac:dyDescent="0.3">
      <c r="A9" s="7" t="s">
        <v>31</v>
      </c>
      <c r="B9" s="8">
        <v>1</v>
      </c>
      <c r="C9" s="8">
        <v>6</v>
      </c>
      <c r="D9" s="8">
        <v>7</v>
      </c>
    </row>
    <row r="10" spans="1:4" x14ac:dyDescent="0.3">
      <c r="A10" s="7" t="s">
        <v>53</v>
      </c>
      <c r="B10" s="8">
        <v>2</v>
      </c>
      <c r="C10" s="8">
        <v>4</v>
      </c>
      <c r="D10" s="8">
        <v>6</v>
      </c>
    </row>
    <row r="11" spans="1:4" x14ac:dyDescent="0.3">
      <c r="A11" s="7" t="s">
        <v>205</v>
      </c>
      <c r="B11" s="8"/>
      <c r="C11" s="8">
        <v>6</v>
      </c>
      <c r="D11" s="8">
        <v>6</v>
      </c>
    </row>
    <row r="12" spans="1:4" x14ac:dyDescent="0.3">
      <c r="A12" s="7" t="s">
        <v>40</v>
      </c>
      <c r="B12" s="8">
        <v>2</v>
      </c>
      <c r="C12" s="8">
        <v>4</v>
      </c>
      <c r="D12" s="8">
        <v>6</v>
      </c>
    </row>
    <row r="13" spans="1:4" x14ac:dyDescent="0.3">
      <c r="A13" s="7" t="s">
        <v>207</v>
      </c>
      <c r="B13" s="8">
        <v>4</v>
      </c>
      <c r="C13" s="8"/>
      <c r="D13" s="8">
        <v>4</v>
      </c>
    </row>
    <row r="14" spans="1:4" x14ac:dyDescent="0.3">
      <c r="A14" s="7" t="s">
        <v>39</v>
      </c>
      <c r="B14" s="8">
        <v>1</v>
      </c>
      <c r="C14" s="8">
        <v>3</v>
      </c>
      <c r="D14" s="8">
        <v>4</v>
      </c>
    </row>
    <row r="15" spans="1:4" x14ac:dyDescent="0.3">
      <c r="A15" s="7" t="s">
        <v>25</v>
      </c>
      <c r="B15" s="8">
        <v>1</v>
      </c>
      <c r="C15" s="8"/>
      <c r="D15" s="8">
        <v>1</v>
      </c>
    </row>
    <row r="16" spans="1:4" x14ac:dyDescent="0.3">
      <c r="A16" s="7" t="s">
        <v>441</v>
      </c>
      <c r="B16" s="8">
        <v>25</v>
      </c>
      <c r="C16" s="8">
        <v>48</v>
      </c>
      <c r="D16" s="8">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M11" sqref="M11"/>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s>
  <sheetData>
    <row r="3" spans="1:2" x14ac:dyDescent="0.3">
      <c r="A3" s="6" t="s">
        <v>440</v>
      </c>
      <c r="B3" t="s">
        <v>442</v>
      </c>
    </row>
    <row r="4" spans="1:2" x14ac:dyDescent="0.3">
      <c r="A4" s="7" t="s">
        <v>33</v>
      </c>
      <c r="B4" s="9">
        <v>0.34246575342465752</v>
      </c>
    </row>
    <row r="5" spans="1:2" x14ac:dyDescent="0.3">
      <c r="A5" s="7" t="s">
        <v>22</v>
      </c>
      <c r="B5" s="9">
        <v>0.65753424657534243</v>
      </c>
    </row>
    <row r="6" spans="1:2" x14ac:dyDescent="0.3">
      <c r="A6" s="7" t="s">
        <v>441</v>
      </c>
      <c r="B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D85C-7DF4-49A5-B31D-DDD89091E5E9}">
  <dimension ref="A3:D15"/>
  <sheetViews>
    <sheetView workbookViewId="0">
      <selection activeCell="A10" sqref="A10"/>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6" t="s">
        <v>442</v>
      </c>
      <c r="B3" s="6" t="s">
        <v>443</v>
      </c>
    </row>
    <row r="4" spans="1:4" x14ac:dyDescent="0.3">
      <c r="A4" s="6" t="s">
        <v>440</v>
      </c>
      <c r="B4" t="s">
        <v>33</v>
      </c>
      <c r="C4" t="s">
        <v>22</v>
      </c>
      <c r="D4" t="s">
        <v>441</v>
      </c>
    </row>
    <row r="5" spans="1:4" x14ac:dyDescent="0.3">
      <c r="A5" s="7" t="s">
        <v>46</v>
      </c>
      <c r="B5" s="8">
        <v>3</v>
      </c>
      <c r="C5" s="8">
        <v>6</v>
      </c>
      <c r="D5" s="8">
        <v>9</v>
      </c>
    </row>
    <row r="6" spans="1:4" x14ac:dyDescent="0.3">
      <c r="A6" s="7" t="s">
        <v>67</v>
      </c>
      <c r="B6" s="8">
        <v>7</v>
      </c>
      <c r="C6" s="8">
        <v>2</v>
      </c>
      <c r="D6" s="8">
        <v>9</v>
      </c>
    </row>
    <row r="7" spans="1:4" x14ac:dyDescent="0.3">
      <c r="A7" s="7" t="s">
        <v>62</v>
      </c>
      <c r="B7" s="8">
        <v>1</v>
      </c>
      <c r="C7" s="8">
        <v>6</v>
      </c>
      <c r="D7" s="8">
        <v>7</v>
      </c>
    </row>
    <row r="8" spans="1:4" x14ac:dyDescent="0.3">
      <c r="A8" s="7" t="s">
        <v>38</v>
      </c>
      <c r="B8" s="8">
        <v>3</v>
      </c>
      <c r="C8" s="8">
        <v>4</v>
      </c>
      <c r="D8" s="8">
        <v>7</v>
      </c>
    </row>
    <row r="9" spans="1:4" x14ac:dyDescent="0.3">
      <c r="A9" s="7" t="s">
        <v>58</v>
      </c>
      <c r="B9" s="8">
        <v>1</v>
      </c>
      <c r="C9" s="8">
        <v>6</v>
      </c>
      <c r="D9" s="8">
        <v>7</v>
      </c>
    </row>
    <row r="10" spans="1:4" x14ac:dyDescent="0.3">
      <c r="A10" s="7" t="s">
        <v>52</v>
      </c>
      <c r="B10" s="8">
        <v>2</v>
      </c>
      <c r="C10" s="8">
        <v>5</v>
      </c>
      <c r="D10" s="8">
        <v>7</v>
      </c>
    </row>
    <row r="11" spans="1:4" x14ac:dyDescent="0.3">
      <c r="A11" s="7" t="s">
        <v>73</v>
      </c>
      <c r="B11" s="8">
        <v>3</v>
      </c>
      <c r="C11" s="8">
        <v>4</v>
      </c>
      <c r="D11" s="8">
        <v>7</v>
      </c>
    </row>
    <row r="12" spans="1:4" x14ac:dyDescent="0.3">
      <c r="A12" s="7" t="s">
        <v>19</v>
      </c>
      <c r="B12" s="8">
        <v>1</v>
      </c>
      <c r="C12" s="8">
        <v>5</v>
      </c>
      <c r="D12" s="8">
        <v>6</v>
      </c>
    </row>
    <row r="13" spans="1:4" x14ac:dyDescent="0.3">
      <c r="A13" s="7" t="s">
        <v>204</v>
      </c>
      <c r="B13" s="8">
        <v>2</v>
      </c>
      <c r="C13" s="8">
        <v>3</v>
      </c>
      <c r="D13" s="8">
        <v>5</v>
      </c>
    </row>
    <row r="14" spans="1:4" x14ac:dyDescent="0.3">
      <c r="A14" s="7" t="s">
        <v>30</v>
      </c>
      <c r="B14" s="8">
        <v>1</v>
      </c>
      <c r="C14" s="8">
        <v>3</v>
      </c>
      <c r="D14" s="8">
        <v>4</v>
      </c>
    </row>
    <row r="15" spans="1:4" x14ac:dyDescent="0.3">
      <c r="A15" s="7" t="s">
        <v>441</v>
      </c>
      <c r="B15" s="8">
        <v>24</v>
      </c>
      <c r="C15" s="8">
        <v>44</v>
      </c>
      <c r="D15" s="8">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8C2C-273D-4E27-A2B3-F5FB69BF508E}">
  <dimension ref="A3:E57"/>
  <sheetViews>
    <sheetView workbookViewId="0">
      <selection activeCell="E20" sqref="E20"/>
    </sheetView>
  </sheetViews>
  <sheetFormatPr defaultRowHeight="14.4" x14ac:dyDescent="0.3"/>
  <cols>
    <col min="1" max="1" width="17.44140625" bestFit="1" customWidth="1"/>
    <col min="2" max="2" width="23.44140625" bestFit="1" customWidth="1"/>
  </cols>
  <sheetData>
    <row r="3" spans="1:5" x14ac:dyDescent="0.3">
      <c r="A3" s="6" t="s">
        <v>440</v>
      </c>
      <c r="B3" t="s">
        <v>444</v>
      </c>
      <c r="D3" t="s">
        <v>445</v>
      </c>
      <c r="E3" t="s">
        <v>446</v>
      </c>
    </row>
    <row r="4" spans="1:5" x14ac:dyDescent="0.3">
      <c r="A4" s="7" t="s">
        <v>118</v>
      </c>
      <c r="B4" s="8">
        <v>6</v>
      </c>
      <c r="D4" t="str">
        <f>A4</f>
        <v>CH Gayle</v>
      </c>
      <c r="E4">
        <f>GETPIVOTDATA("player_of_match",$A$3,"player_of_match",A4)</f>
        <v>6</v>
      </c>
    </row>
    <row r="5" spans="1:5" x14ac:dyDescent="0.3">
      <c r="A5" s="7" t="s">
        <v>29</v>
      </c>
      <c r="B5" s="8">
        <v>3</v>
      </c>
      <c r="D5" t="str">
        <f t="shared" ref="D5:D13" si="0">A5</f>
        <v>MEK Hussey</v>
      </c>
      <c r="E5">
        <f t="shared" ref="E5:E13" si="1">GETPIVOTDATA("player_of_match",$A$3,"player_of_match",A5)</f>
        <v>3</v>
      </c>
    </row>
    <row r="6" spans="1:5" x14ac:dyDescent="0.3">
      <c r="A6" s="7" t="s">
        <v>220</v>
      </c>
      <c r="B6" s="8">
        <v>2</v>
      </c>
      <c r="D6" t="str">
        <f t="shared" si="0"/>
        <v>R Sharma</v>
      </c>
      <c r="E6">
        <f t="shared" si="1"/>
        <v>2</v>
      </c>
    </row>
    <row r="7" spans="1:5" x14ac:dyDescent="0.3">
      <c r="A7" s="7" t="s">
        <v>61</v>
      </c>
      <c r="B7" s="8">
        <v>2</v>
      </c>
      <c r="D7" t="str">
        <f t="shared" si="0"/>
        <v>V Sehwag</v>
      </c>
      <c r="E7">
        <f t="shared" si="1"/>
        <v>2</v>
      </c>
    </row>
    <row r="8" spans="1:5" x14ac:dyDescent="0.3">
      <c r="A8" s="7" t="s">
        <v>180</v>
      </c>
      <c r="B8" s="8">
        <v>2</v>
      </c>
      <c r="D8" t="str">
        <f t="shared" si="0"/>
        <v>SL Malinga</v>
      </c>
      <c r="E8">
        <f t="shared" si="1"/>
        <v>2</v>
      </c>
    </row>
    <row r="9" spans="1:5" x14ac:dyDescent="0.3">
      <c r="A9" s="7" t="s">
        <v>18</v>
      </c>
      <c r="B9" s="8">
        <v>2</v>
      </c>
      <c r="D9" t="str">
        <f t="shared" si="0"/>
        <v>BB McCullum</v>
      </c>
      <c r="E9">
        <f t="shared" si="1"/>
        <v>2</v>
      </c>
    </row>
    <row r="10" spans="1:5" x14ac:dyDescent="0.3">
      <c r="A10" s="7" t="s">
        <v>209</v>
      </c>
      <c r="B10" s="8">
        <v>2</v>
      </c>
      <c r="D10" t="str">
        <f t="shared" si="0"/>
        <v>PC Valthaty</v>
      </c>
      <c r="E10">
        <f t="shared" si="1"/>
        <v>2</v>
      </c>
    </row>
    <row r="11" spans="1:5" x14ac:dyDescent="0.3">
      <c r="A11" s="7" t="s">
        <v>160</v>
      </c>
      <c r="B11" s="8">
        <v>2</v>
      </c>
      <c r="D11" t="str">
        <f t="shared" si="0"/>
        <v>BJ Hodge</v>
      </c>
      <c r="E11">
        <f t="shared" si="1"/>
        <v>2</v>
      </c>
    </row>
    <row r="12" spans="1:5" x14ac:dyDescent="0.3">
      <c r="A12" s="7" t="s">
        <v>156</v>
      </c>
      <c r="B12" s="8">
        <v>2</v>
      </c>
      <c r="D12" t="str">
        <f t="shared" si="0"/>
        <v>SK Warne</v>
      </c>
      <c r="E12">
        <f t="shared" si="1"/>
        <v>2</v>
      </c>
    </row>
    <row r="13" spans="1:5" x14ac:dyDescent="0.3">
      <c r="A13" s="7" t="s">
        <v>218</v>
      </c>
      <c r="B13" s="8">
        <v>2</v>
      </c>
      <c r="D13" t="str">
        <f t="shared" si="0"/>
        <v>Iqbal Abdulla</v>
      </c>
      <c r="E13">
        <f t="shared" si="1"/>
        <v>2</v>
      </c>
    </row>
    <row r="14" spans="1:5" x14ac:dyDescent="0.3">
      <c r="A14" s="7" t="s">
        <v>215</v>
      </c>
      <c r="B14" s="8">
        <v>2</v>
      </c>
    </row>
    <row r="15" spans="1:5" x14ac:dyDescent="0.3">
      <c r="A15" s="7" t="s">
        <v>181</v>
      </c>
      <c r="B15" s="8">
        <v>2</v>
      </c>
    </row>
    <row r="16" spans="1:5" x14ac:dyDescent="0.3">
      <c r="A16" s="7" t="s">
        <v>68</v>
      </c>
      <c r="B16" s="8">
        <v>2</v>
      </c>
    </row>
    <row r="17" spans="1:2" x14ac:dyDescent="0.3">
      <c r="A17" s="7" t="s">
        <v>214</v>
      </c>
      <c r="B17" s="8">
        <v>2</v>
      </c>
    </row>
    <row r="18" spans="1:2" x14ac:dyDescent="0.3">
      <c r="A18" s="7" t="s">
        <v>93</v>
      </c>
      <c r="B18" s="8">
        <v>2</v>
      </c>
    </row>
    <row r="19" spans="1:2" x14ac:dyDescent="0.3">
      <c r="A19" s="7" t="s">
        <v>107</v>
      </c>
      <c r="B19" s="8">
        <v>1</v>
      </c>
    </row>
    <row r="20" spans="1:2" x14ac:dyDescent="0.3">
      <c r="A20" s="7" t="s">
        <v>227</v>
      </c>
      <c r="B20" s="8">
        <v>1</v>
      </c>
    </row>
    <row r="21" spans="1:2" x14ac:dyDescent="0.3">
      <c r="A21" s="7" t="s">
        <v>190</v>
      </c>
      <c r="B21" s="8">
        <v>1</v>
      </c>
    </row>
    <row r="22" spans="1:2" x14ac:dyDescent="0.3">
      <c r="A22" s="7" t="s">
        <v>217</v>
      </c>
      <c r="B22" s="8">
        <v>1</v>
      </c>
    </row>
    <row r="23" spans="1:2" x14ac:dyDescent="0.3">
      <c r="A23" s="7" t="s">
        <v>105</v>
      </c>
      <c r="B23" s="8">
        <v>1</v>
      </c>
    </row>
    <row r="24" spans="1:2" x14ac:dyDescent="0.3">
      <c r="A24" s="7" t="s">
        <v>102</v>
      </c>
      <c r="B24" s="8">
        <v>1</v>
      </c>
    </row>
    <row r="25" spans="1:2" x14ac:dyDescent="0.3">
      <c r="A25" s="7" t="s">
        <v>226</v>
      </c>
      <c r="B25" s="8">
        <v>1</v>
      </c>
    </row>
    <row r="26" spans="1:2" x14ac:dyDescent="0.3">
      <c r="A26" s="7" t="s">
        <v>228</v>
      </c>
      <c r="B26" s="8">
        <v>1</v>
      </c>
    </row>
    <row r="27" spans="1:2" x14ac:dyDescent="0.3">
      <c r="A27" s="7" t="s">
        <v>200</v>
      </c>
      <c r="B27" s="8">
        <v>1</v>
      </c>
    </row>
    <row r="28" spans="1:2" x14ac:dyDescent="0.3">
      <c r="A28" s="7" t="s">
        <v>144</v>
      </c>
      <c r="B28" s="8">
        <v>1</v>
      </c>
    </row>
    <row r="29" spans="1:2" x14ac:dyDescent="0.3">
      <c r="A29" s="7" t="s">
        <v>206</v>
      </c>
      <c r="B29" s="8">
        <v>1</v>
      </c>
    </row>
    <row r="30" spans="1:2" x14ac:dyDescent="0.3">
      <c r="A30" s="7" t="s">
        <v>192</v>
      </c>
      <c r="B30" s="8">
        <v>1</v>
      </c>
    </row>
    <row r="31" spans="1:2" x14ac:dyDescent="0.3">
      <c r="A31" s="7" t="s">
        <v>94</v>
      </c>
      <c r="B31" s="8">
        <v>1</v>
      </c>
    </row>
    <row r="32" spans="1:2" x14ac:dyDescent="0.3">
      <c r="A32" s="7" t="s">
        <v>101</v>
      </c>
      <c r="B32" s="8">
        <v>1</v>
      </c>
    </row>
    <row r="33" spans="1:2" x14ac:dyDescent="0.3">
      <c r="A33" s="7" t="s">
        <v>146</v>
      </c>
      <c r="B33" s="8">
        <v>1</v>
      </c>
    </row>
    <row r="34" spans="1:2" x14ac:dyDescent="0.3">
      <c r="A34" s="7" t="s">
        <v>90</v>
      </c>
      <c r="B34" s="8">
        <v>1</v>
      </c>
    </row>
    <row r="35" spans="1:2" x14ac:dyDescent="0.3">
      <c r="A35" s="7" t="s">
        <v>183</v>
      </c>
      <c r="B35" s="8">
        <v>1</v>
      </c>
    </row>
    <row r="36" spans="1:2" x14ac:dyDescent="0.3">
      <c r="A36" s="7" t="s">
        <v>153</v>
      </c>
      <c r="B36" s="8">
        <v>1</v>
      </c>
    </row>
    <row r="37" spans="1:2" x14ac:dyDescent="0.3">
      <c r="A37" s="7" t="s">
        <v>199</v>
      </c>
      <c r="B37" s="8">
        <v>1</v>
      </c>
    </row>
    <row r="38" spans="1:2" x14ac:dyDescent="0.3">
      <c r="A38" s="7" t="s">
        <v>222</v>
      </c>
      <c r="B38" s="8">
        <v>1</v>
      </c>
    </row>
    <row r="39" spans="1:2" x14ac:dyDescent="0.3">
      <c r="A39" s="7" t="s">
        <v>223</v>
      </c>
      <c r="B39" s="8">
        <v>1</v>
      </c>
    </row>
    <row r="40" spans="1:2" x14ac:dyDescent="0.3">
      <c r="A40" s="7" t="s">
        <v>210</v>
      </c>
      <c r="B40" s="8">
        <v>1</v>
      </c>
    </row>
    <row r="41" spans="1:2" x14ac:dyDescent="0.3">
      <c r="A41" s="7" t="s">
        <v>212</v>
      </c>
      <c r="B41" s="8">
        <v>1</v>
      </c>
    </row>
    <row r="42" spans="1:2" x14ac:dyDescent="0.3">
      <c r="A42" s="7" t="s">
        <v>139</v>
      </c>
      <c r="B42" s="8">
        <v>1</v>
      </c>
    </row>
    <row r="43" spans="1:2" x14ac:dyDescent="0.3">
      <c r="A43" s="7" t="s">
        <v>80</v>
      </c>
      <c r="B43" s="8">
        <v>1</v>
      </c>
    </row>
    <row r="44" spans="1:2" x14ac:dyDescent="0.3">
      <c r="A44" s="7" t="s">
        <v>72</v>
      </c>
      <c r="B44" s="8">
        <v>1</v>
      </c>
    </row>
    <row r="45" spans="1:2" x14ac:dyDescent="0.3">
      <c r="A45" s="7" t="s">
        <v>202</v>
      </c>
      <c r="B45" s="8">
        <v>1</v>
      </c>
    </row>
    <row r="46" spans="1:2" x14ac:dyDescent="0.3">
      <c r="A46" s="7" t="s">
        <v>121</v>
      </c>
      <c r="B46" s="8">
        <v>1</v>
      </c>
    </row>
    <row r="47" spans="1:2" x14ac:dyDescent="0.3">
      <c r="A47" s="7" t="s">
        <v>211</v>
      </c>
      <c r="B47" s="8">
        <v>1</v>
      </c>
    </row>
    <row r="48" spans="1:2" x14ac:dyDescent="0.3">
      <c r="A48" s="7" t="s">
        <v>221</v>
      </c>
      <c r="B48" s="8">
        <v>1</v>
      </c>
    </row>
    <row r="49" spans="1:2" x14ac:dyDescent="0.3">
      <c r="A49" s="7" t="s">
        <v>57</v>
      </c>
      <c r="B49" s="8">
        <v>1</v>
      </c>
    </row>
    <row r="50" spans="1:2" x14ac:dyDescent="0.3">
      <c r="A50" s="7" t="s">
        <v>76</v>
      </c>
      <c r="B50" s="8">
        <v>1</v>
      </c>
    </row>
    <row r="51" spans="1:2" x14ac:dyDescent="0.3">
      <c r="A51" s="7" t="s">
        <v>154</v>
      </c>
      <c r="B51" s="8">
        <v>1</v>
      </c>
    </row>
    <row r="52" spans="1:2" x14ac:dyDescent="0.3">
      <c r="A52" s="7" t="s">
        <v>25</v>
      </c>
      <c r="B52" s="8">
        <v>1</v>
      </c>
    </row>
    <row r="53" spans="1:2" x14ac:dyDescent="0.3">
      <c r="A53" s="7" t="s">
        <v>216</v>
      </c>
      <c r="B53" s="8">
        <v>1</v>
      </c>
    </row>
    <row r="54" spans="1:2" x14ac:dyDescent="0.3">
      <c r="A54" s="7" t="s">
        <v>219</v>
      </c>
      <c r="B54" s="8">
        <v>1</v>
      </c>
    </row>
    <row r="55" spans="1:2" x14ac:dyDescent="0.3">
      <c r="A55" s="7" t="s">
        <v>179</v>
      </c>
      <c r="B55" s="8">
        <v>1</v>
      </c>
    </row>
    <row r="56" spans="1:2" x14ac:dyDescent="0.3">
      <c r="A56" s="7" t="s">
        <v>165</v>
      </c>
      <c r="B56" s="8">
        <v>1</v>
      </c>
    </row>
    <row r="57" spans="1:2" x14ac:dyDescent="0.3">
      <c r="A57" s="7" t="s">
        <v>441</v>
      </c>
      <c r="B57" s="8">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DEB1-0388-45CE-981B-93ECA069C230}">
  <dimension ref="A3:I31"/>
  <sheetViews>
    <sheetView workbookViewId="0">
      <selection activeCell="G5" sqref="G5"/>
    </sheetView>
  </sheetViews>
  <sheetFormatPr defaultRowHeight="14.4" x14ac:dyDescent="0.3"/>
  <cols>
    <col min="1" max="1" width="12.5546875" bestFit="1" customWidth="1"/>
    <col min="3" max="3" width="8" bestFit="1" customWidth="1"/>
    <col min="4" max="4" width="15.88671875" customWidth="1"/>
    <col min="5" max="5" width="13.88671875" customWidth="1"/>
    <col min="7" max="7" width="10.5546875" customWidth="1"/>
    <col min="8" max="8" width="15.88671875" customWidth="1"/>
    <col min="9" max="9" width="12.77734375" customWidth="1"/>
  </cols>
  <sheetData>
    <row r="3" spans="1:9" x14ac:dyDescent="0.3">
      <c r="A3" s="6" t="s">
        <v>440</v>
      </c>
    </row>
    <row r="4" spans="1:9" x14ac:dyDescent="0.3">
      <c r="A4" s="7" t="s">
        <v>402</v>
      </c>
    </row>
    <row r="5" spans="1:9" x14ac:dyDescent="0.3">
      <c r="A5" s="7" t="s">
        <v>441</v>
      </c>
      <c r="D5" s="10" t="s">
        <v>398</v>
      </c>
      <c r="E5" s="11" t="s">
        <v>412</v>
      </c>
      <c r="F5" s="11" t="s">
        <v>413</v>
      </c>
      <c r="G5" s="11" t="s">
        <v>450</v>
      </c>
      <c r="H5" s="11" t="s">
        <v>451</v>
      </c>
      <c r="I5" s="12" t="s">
        <v>452</v>
      </c>
    </row>
    <row r="6" spans="1:9" x14ac:dyDescent="0.3">
      <c r="D6" t="str">
        <f>A4</f>
        <v>IPL-2011</v>
      </c>
      <c r="E6" t="str">
        <f>VLOOKUP(D6,Table134[],2,0)</f>
        <v>Chennai Super Kings</v>
      </c>
      <c r="F6" t="str">
        <f>VLOOKUP(D6,Table134[],3,0)</f>
        <v>Royal Challengers Bangalore</v>
      </c>
      <c r="G6" t="str">
        <f>VLOOKUP(D6,Table134[],4,0)</f>
        <v>Chennai</v>
      </c>
      <c r="H6" t="str">
        <f>VLOOKUP(D6,Table134[],5,0)</f>
        <v>Murali Vijay</v>
      </c>
      <c r="I6" t="str">
        <f>VLOOKUP(D6,Table134[],6,0)</f>
        <v>Chris Gayle</v>
      </c>
    </row>
    <row r="18" spans="3:8" x14ac:dyDescent="0.3">
      <c r="C18" s="4" t="s">
        <v>398</v>
      </c>
      <c r="D18" s="4" t="s">
        <v>412</v>
      </c>
      <c r="E18" s="4" t="s">
        <v>413</v>
      </c>
      <c r="F18" s="4" t="s">
        <v>414</v>
      </c>
      <c r="G18" s="4" t="s">
        <v>415</v>
      </c>
      <c r="H18" s="5" t="s">
        <v>416</v>
      </c>
    </row>
    <row r="19" spans="3:8" ht="28.8" x14ac:dyDescent="0.3">
      <c r="C19" s="2" t="s">
        <v>411</v>
      </c>
      <c r="D19" s="2" t="s">
        <v>47</v>
      </c>
      <c r="E19" s="2" t="s">
        <v>373</v>
      </c>
      <c r="F19" s="2" t="s">
        <v>388</v>
      </c>
      <c r="G19" s="2" t="s">
        <v>417</v>
      </c>
      <c r="H19" s="3" t="s">
        <v>418</v>
      </c>
    </row>
    <row r="20" spans="3:8" ht="43.2" x14ac:dyDescent="0.3">
      <c r="C20" s="2" t="s">
        <v>410</v>
      </c>
      <c r="D20" s="2" t="s">
        <v>47</v>
      </c>
      <c r="E20" s="2" t="s">
        <v>32</v>
      </c>
      <c r="F20" s="2" t="s">
        <v>60</v>
      </c>
      <c r="G20" s="2" t="s">
        <v>419</v>
      </c>
      <c r="H20" s="3" t="s">
        <v>420</v>
      </c>
    </row>
    <row r="21" spans="3:8" ht="43.2" x14ac:dyDescent="0.3">
      <c r="C21" s="2" t="s">
        <v>409</v>
      </c>
      <c r="D21" s="2" t="s">
        <v>32</v>
      </c>
      <c r="E21" s="2" t="s">
        <v>259</v>
      </c>
      <c r="F21" s="2" t="s">
        <v>44</v>
      </c>
      <c r="G21" s="2" t="s">
        <v>421</v>
      </c>
      <c r="H21" s="3" t="s">
        <v>422</v>
      </c>
    </row>
    <row r="22" spans="3:8" ht="57.6" x14ac:dyDescent="0.3">
      <c r="C22" s="2" t="s">
        <v>408</v>
      </c>
      <c r="D22" s="2" t="s">
        <v>47</v>
      </c>
      <c r="E22" s="2" t="s">
        <v>317</v>
      </c>
      <c r="F22" s="2" t="s">
        <v>60</v>
      </c>
      <c r="G22" s="2" t="s">
        <v>423</v>
      </c>
      <c r="H22" s="3" t="s">
        <v>424</v>
      </c>
    </row>
    <row r="23" spans="3:8" ht="43.2" x14ac:dyDescent="0.3">
      <c r="C23" s="2" t="s">
        <v>407</v>
      </c>
      <c r="D23" s="2" t="s">
        <v>259</v>
      </c>
      <c r="E23" s="2" t="s">
        <v>20</v>
      </c>
      <c r="F23" s="2" t="s">
        <v>17</v>
      </c>
      <c r="G23" s="2" t="s">
        <v>425</v>
      </c>
      <c r="H23" s="3" t="s">
        <v>426</v>
      </c>
    </row>
    <row r="24" spans="3:8" ht="28.8" x14ac:dyDescent="0.3">
      <c r="C24" s="2" t="s">
        <v>406</v>
      </c>
      <c r="D24" s="2" t="s">
        <v>47</v>
      </c>
      <c r="E24" s="2" t="s">
        <v>32</v>
      </c>
      <c r="F24" s="2" t="s">
        <v>50</v>
      </c>
      <c r="G24" s="2" t="s">
        <v>427</v>
      </c>
      <c r="H24" s="3" t="s">
        <v>420</v>
      </c>
    </row>
    <row r="25" spans="3:8" ht="28.8" x14ac:dyDescent="0.3">
      <c r="C25" s="2" t="s">
        <v>405</v>
      </c>
      <c r="D25" s="2" t="s">
        <v>21</v>
      </c>
      <c r="E25" s="2" t="s">
        <v>31</v>
      </c>
      <c r="F25" s="2" t="s">
        <v>17</v>
      </c>
      <c r="G25" s="2" t="s">
        <v>428</v>
      </c>
      <c r="H25" s="3" t="s">
        <v>429</v>
      </c>
    </row>
    <row r="26" spans="3:8" ht="28.8" x14ac:dyDescent="0.3">
      <c r="C26" s="2" t="s">
        <v>404</v>
      </c>
      <c r="D26" s="2" t="s">
        <v>47</v>
      </c>
      <c r="E26" s="2" t="s">
        <v>32</v>
      </c>
      <c r="F26" s="2" t="s">
        <v>50</v>
      </c>
      <c r="G26" s="2" t="s">
        <v>430</v>
      </c>
      <c r="H26" s="3" t="s">
        <v>421</v>
      </c>
    </row>
    <row r="27" spans="3:8" ht="28.8" x14ac:dyDescent="0.3">
      <c r="C27" s="2" t="s">
        <v>403</v>
      </c>
      <c r="D27" s="2" t="s">
        <v>21</v>
      </c>
      <c r="E27" s="2" t="s">
        <v>32</v>
      </c>
      <c r="F27" s="2" t="s">
        <v>65</v>
      </c>
      <c r="G27" s="2" t="s">
        <v>431</v>
      </c>
      <c r="H27" s="3" t="s">
        <v>422</v>
      </c>
    </row>
    <row r="28" spans="3:8" ht="43.2" x14ac:dyDescent="0.3">
      <c r="C28" s="2" t="s">
        <v>402</v>
      </c>
      <c r="D28" s="2" t="s">
        <v>32</v>
      </c>
      <c r="E28" s="2" t="s">
        <v>20</v>
      </c>
      <c r="F28" s="2" t="s">
        <v>65</v>
      </c>
      <c r="G28" s="2" t="s">
        <v>432</v>
      </c>
      <c r="H28" s="3" t="s">
        <v>433</v>
      </c>
    </row>
    <row r="29" spans="3:8" ht="28.8" x14ac:dyDescent="0.3">
      <c r="C29" s="2" t="s">
        <v>401</v>
      </c>
      <c r="D29" s="2" t="s">
        <v>32</v>
      </c>
      <c r="E29" s="2" t="s">
        <v>47</v>
      </c>
      <c r="F29" s="2" t="s">
        <v>44</v>
      </c>
      <c r="G29" s="2" t="s">
        <v>434</v>
      </c>
      <c r="H29" s="3" t="s">
        <v>435</v>
      </c>
    </row>
    <row r="30" spans="3:8" ht="43.2" x14ac:dyDescent="0.3">
      <c r="C30" s="2" t="s">
        <v>400</v>
      </c>
      <c r="D30" s="2" t="s">
        <v>53</v>
      </c>
      <c r="E30" s="2" t="s">
        <v>20</v>
      </c>
      <c r="F30" s="2" t="s">
        <v>436</v>
      </c>
      <c r="G30" s="2" t="s">
        <v>437</v>
      </c>
      <c r="H30" s="3" t="s">
        <v>438</v>
      </c>
    </row>
    <row r="31" spans="3:8" ht="28.8" x14ac:dyDescent="0.3">
      <c r="C31" s="2" t="s">
        <v>399</v>
      </c>
      <c r="D31" s="2" t="s">
        <v>40</v>
      </c>
      <c r="E31" s="2" t="s">
        <v>32</v>
      </c>
      <c r="F31" s="2" t="s">
        <v>44</v>
      </c>
      <c r="G31" s="2" t="s">
        <v>439</v>
      </c>
      <c r="H31" s="3" t="s">
        <v>421</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57418-7E67-4B17-B616-EFC537977A84}">
  <dimension ref="A1"/>
  <sheetViews>
    <sheetView showGridLines="0" tabSelected="1" workbookViewId="0">
      <selection activeCell="K43" sqref="K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17"/>
  <sheetViews>
    <sheetView topLeftCell="A2" workbookViewId="0">
      <selection activeCell="C5" sqref="C5"/>
    </sheetView>
  </sheetViews>
  <sheetFormatPr defaultRowHeight="14.4" x14ac:dyDescent="0.3"/>
  <cols>
    <col min="1" max="1" width="8" bestFit="1" customWidth="1"/>
    <col min="2" max="2" width="13.5546875" bestFit="1" customWidth="1"/>
    <col min="3" max="3" width="13.5546875" customWidth="1"/>
    <col min="4" max="4" width="10.33203125" bestFit="1" customWidth="1"/>
    <col min="5" max="5" width="17.44140625" bestFit="1" customWidth="1"/>
    <col min="6" max="6" width="45.6640625" bestFit="1" customWidth="1"/>
    <col min="7" max="7" width="15.109375" customWidth="1"/>
    <col min="8" max="10" width="24.33203125" bestFit="1" customWidth="1"/>
    <col min="11" max="11" width="14.109375" customWidth="1"/>
    <col min="12" max="12" width="24.33203125" bestFit="1" customWidth="1"/>
    <col min="13" max="13" width="7.5546875" customWidth="1"/>
    <col min="14" max="14" width="14.44140625" customWidth="1"/>
    <col min="15" max="15" width="11.44140625" customWidth="1"/>
    <col min="16" max="16" width="9.5546875" customWidth="1"/>
    <col min="17" max="17" width="22.44140625" bestFit="1" customWidth="1"/>
    <col min="18" max="18" width="16.21875" bestFit="1"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4211-BA56-4B5F-8B76-A0F22A049720}">
  <dimension ref="A3:E10"/>
  <sheetViews>
    <sheetView workbookViewId="0">
      <selection activeCell="P22" sqref="P22"/>
    </sheetView>
  </sheetViews>
  <sheetFormatPr defaultRowHeight="14.4" x14ac:dyDescent="0.3"/>
  <cols>
    <col min="1" max="1" width="18.21875" bestFit="1" customWidth="1"/>
    <col min="2" max="2" width="15" bestFit="1" customWidth="1"/>
    <col min="3" max="3" width="8.21875" bestFit="1" customWidth="1"/>
    <col min="4" max="4" width="18" customWidth="1"/>
    <col min="5" max="14" width="8.21875" bestFit="1" customWidth="1"/>
    <col min="15" max="15" width="10.77734375" bestFit="1" customWidth="1"/>
  </cols>
  <sheetData>
    <row r="3" spans="1:5" x14ac:dyDescent="0.3">
      <c r="A3" s="6" t="s">
        <v>440</v>
      </c>
      <c r="B3" t="s">
        <v>447</v>
      </c>
      <c r="D3" t="s">
        <v>448</v>
      </c>
      <c r="E3" t="s">
        <v>449</v>
      </c>
    </row>
    <row r="4" spans="1:5" x14ac:dyDescent="0.3">
      <c r="A4" s="7" t="s">
        <v>47</v>
      </c>
      <c r="B4" s="8">
        <v>5</v>
      </c>
      <c r="D4" t="str">
        <f>A4</f>
        <v>Mumbai Indians</v>
      </c>
      <c r="E4">
        <f>GETPIVOTDATA("Winner",$A$3,"Winner",A4)</f>
        <v>5</v>
      </c>
    </row>
    <row r="5" spans="1:5" x14ac:dyDescent="0.3">
      <c r="A5" s="7" t="s">
        <v>32</v>
      </c>
      <c r="B5" s="8">
        <v>3</v>
      </c>
      <c r="D5" t="str">
        <f t="shared" ref="D5:D9" si="0">A5</f>
        <v>Chennai Super Kings</v>
      </c>
      <c r="E5">
        <f t="shared" ref="E5:E9" si="1">GETPIVOTDATA("Winner",$A$3,"Winner",A5)</f>
        <v>3</v>
      </c>
    </row>
    <row r="6" spans="1:5" x14ac:dyDescent="0.3">
      <c r="A6" s="7" t="s">
        <v>21</v>
      </c>
      <c r="B6" s="8">
        <v>2</v>
      </c>
      <c r="D6" t="str">
        <f t="shared" si="0"/>
        <v>Kolkata Knight Riders</v>
      </c>
      <c r="E6">
        <f t="shared" si="1"/>
        <v>2</v>
      </c>
    </row>
    <row r="7" spans="1:5" x14ac:dyDescent="0.3">
      <c r="A7" s="7" t="s">
        <v>53</v>
      </c>
      <c r="B7" s="8">
        <v>1</v>
      </c>
      <c r="D7" t="str">
        <f t="shared" si="0"/>
        <v>Deccan Chargers</v>
      </c>
      <c r="E7">
        <f t="shared" si="1"/>
        <v>1</v>
      </c>
    </row>
    <row r="8" spans="1:5" x14ac:dyDescent="0.3">
      <c r="A8" s="7" t="s">
        <v>259</v>
      </c>
      <c r="B8" s="8">
        <v>1</v>
      </c>
      <c r="D8" t="str">
        <f t="shared" si="0"/>
        <v>Sunrisers Hyderabad</v>
      </c>
      <c r="E8">
        <f t="shared" si="1"/>
        <v>1</v>
      </c>
    </row>
    <row r="9" spans="1:5" x14ac:dyDescent="0.3">
      <c r="A9" s="7" t="s">
        <v>40</v>
      </c>
      <c r="B9" s="8">
        <v>1</v>
      </c>
      <c r="D9" t="str">
        <f t="shared" si="0"/>
        <v>Rajasthan Royals</v>
      </c>
      <c r="E9">
        <f t="shared" si="1"/>
        <v>1</v>
      </c>
    </row>
    <row r="10" spans="1:5" x14ac:dyDescent="0.3">
      <c r="A10" s="7" t="s">
        <v>441</v>
      </c>
      <c r="B10" s="8">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5"/>
  <sheetViews>
    <sheetView workbookViewId="0">
      <selection activeCell="A2" sqref="A2:F15"/>
    </sheetView>
  </sheetViews>
  <sheetFormatPr defaultColWidth="24" defaultRowHeight="14.4" x14ac:dyDescent="0.3"/>
  <sheetData>
    <row r="2" spans="1:6" x14ac:dyDescent="0.3">
      <c r="A2" s="4" t="s">
        <v>398</v>
      </c>
      <c r="B2" s="4" t="s">
        <v>412</v>
      </c>
      <c r="C2" s="4" t="s">
        <v>413</v>
      </c>
      <c r="D2" s="4" t="s">
        <v>414</v>
      </c>
      <c r="E2" s="4" t="s">
        <v>415</v>
      </c>
      <c r="F2" s="5" t="s">
        <v>416</v>
      </c>
    </row>
    <row r="3" spans="1:6" x14ac:dyDescent="0.3">
      <c r="A3" s="2" t="s">
        <v>411</v>
      </c>
      <c r="B3" s="2" t="s">
        <v>47</v>
      </c>
      <c r="C3" s="2" t="s">
        <v>373</v>
      </c>
      <c r="D3" s="2" t="s">
        <v>388</v>
      </c>
      <c r="E3" s="2" t="s">
        <v>417</v>
      </c>
      <c r="F3" s="3" t="s">
        <v>418</v>
      </c>
    </row>
    <row r="4" spans="1:6" x14ac:dyDescent="0.3">
      <c r="A4" s="2" t="s">
        <v>410</v>
      </c>
      <c r="B4" s="2" t="s">
        <v>47</v>
      </c>
      <c r="C4" s="2" t="s">
        <v>32</v>
      </c>
      <c r="D4" s="2" t="s">
        <v>60</v>
      </c>
      <c r="E4" s="2" t="s">
        <v>419</v>
      </c>
      <c r="F4" s="3" t="s">
        <v>420</v>
      </c>
    </row>
    <row r="5" spans="1:6" x14ac:dyDescent="0.3">
      <c r="A5" s="2" t="s">
        <v>409</v>
      </c>
      <c r="B5" s="2" t="s">
        <v>32</v>
      </c>
      <c r="C5" s="2" t="s">
        <v>259</v>
      </c>
      <c r="D5" s="2" t="s">
        <v>44</v>
      </c>
      <c r="E5" s="2" t="s">
        <v>421</v>
      </c>
      <c r="F5" s="3" t="s">
        <v>422</v>
      </c>
    </row>
    <row r="6" spans="1:6" x14ac:dyDescent="0.3">
      <c r="A6" s="2" t="s">
        <v>408</v>
      </c>
      <c r="B6" s="2" t="s">
        <v>47</v>
      </c>
      <c r="C6" s="2" t="s">
        <v>317</v>
      </c>
      <c r="D6" s="2" t="s">
        <v>60</v>
      </c>
      <c r="E6" s="2" t="s">
        <v>423</v>
      </c>
      <c r="F6" s="3" t="s">
        <v>424</v>
      </c>
    </row>
    <row r="7" spans="1:6" x14ac:dyDescent="0.3">
      <c r="A7" s="2" t="s">
        <v>407</v>
      </c>
      <c r="B7" s="2" t="s">
        <v>259</v>
      </c>
      <c r="C7" s="2" t="s">
        <v>20</v>
      </c>
      <c r="D7" s="2" t="s">
        <v>17</v>
      </c>
      <c r="E7" s="2" t="s">
        <v>425</v>
      </c>
      <c r="F7" s="3" t="s">
        <v>426</v>
      </c>
    </row>
    <row r="8" spans="1:6" x14ac:dyDescent="0.3">
      <c r="A8" s="2" t="s">
        <v>406</v>
      </c>
      <c r="B8" s="2" t="s">
        <v>47</v>
      </c>
      <c r="C8" s="2" t="s">
        <v>32</v>
      </c>
      <c r="D8" s="2" t="s">
        <v>50</v>
      </c>
      <c r="E8" s="2" t="s">
        <v>427</v>
      </c>
      <c r="F8" s="3" t="s">
        <v>420</v>
      </c>
    </row>
    <row r="9" spans="1:6" x14ac:dyDescent="0.3">
      <c r="A9" s="2" t="s">
        <v>405</v>
      </c>
      <c r="B9" s="2" t="s">
        <v>21</v>
      </c>
      <c r="C9" s="2" t="s">
        <v>31</v>
      </c>
      <c r="D9" s="2" t="s">
        <v>17</v>
      </c>
      <c r="E9" s="2" t="s">
        <v>428</v>
      </c>
      <c r="F9" s="3" t="s">
        <v>429</v>
      </c>
    </row>
    <row r="10" spans="1:6" x14ac:dyDescent="0.3">
      <c r="A10" s="2" t="s">
        <v>404</v>
      </c>
      <c r="B10" s="2" t="s">
        <v>47</v>
      </c>
      <c r="C10" s="2" t="s">
        <v>32</v>
      </c>
      <c r="D10" s="2" t="s">
        <v>50</v>
      </c>
      <c r="E10" s="2" t="s">
        <v>430</v>
      </c>
      <c r="F10" s="3" t="s">
        <v>421</v>
      </c>
    </row>
    <row r="11" spans="1:6" x14ac:dyDescent="0.3">
      <c r="A11" s="2" t="s">
        <v>403</v>
      </c>
      <c r="B11" s="2" t="s">
        <v>21</v>
      </c>
      <c r="C11" s="2" t="s">
        <v>32</v>
      </c>
      <c r="D11" s="2" t="s">
        <v>65</v>
      </c>
      <c r="E11" s="2" t="s">
        <v>431</v>
      </c>
      <c r="F11" s="3" t="s">
        <v>422</v>
      </c>
    </row>
    <row r="12" spans="1:6" x14ac:dyDescent="0.3">
      <c r="A12" s="2" t="s">
        <v>402</v>
      </c>
      <c r="B12" s="2" t="s">
        <v>32</v>
      </c>
      <c r="C12" s="2" t="s">
        <v>20</v>
      </c>
      <c r="D12" s="2" t="s">
        <v>65</v>
      </c>
      <c r="E12" s="2" t="s">
        <v>432</v>
      </c>
      <c r="F12" s="3" t="s">
        <v>433</v>
      </c>
    </row>
    <row r="13" spans="1:6" x14ac:dyDescent="0.3">
      <c r="A13" s="2" t="s">
        <v>401</v>
      </c>
      <c r="B13" s="2" t="s">
        <v>32</v>
      </c>
      <c r="C13" s="2" t="s">
        <v>47</v>
      </c>
      <c r="D13" s="2" t="s">
        <v>44</v>
      </c>
      <c r="E13" s="2" t="s">
        <v>434</v>
      </c>
      <c r="F13" s="3" t="s">
        <v>435</v>
      </c>
    </row>
    <row r="14" spans="1:6" x14ac:dyDescent="0.3">
      <c r="A14" s="2" t="s">
        <v>400</v>
      </c>
      <c r="B14" s="2" t="s">
        <v>53</v>
      </c>
      <c r="C14" s="2" t="s">
        <v>20</v>
      </c>
      <c r="D14" s="2" t="s">
        <v>436</v>
      </c>
      <c r="E14" s="2" t="s">
        <v>437</v>
      </c>
      <c r="F14" s="3" t="s">
        <v>438</v>
      </c>
    </row>
    <row r="15" spans="1:6" x14ac:dyDescent="0.3">
      <c r="A15" s="2" t="s">
        <v>399</v>
      </c>
      <c r="B15" s="2" t="s">
        <v>40</v>
      </c>
      <c r="C15" s="2" t="s">
        <v>32</v>
      </c>
      <c r="D15" s="2" t="s">
        <v>44</v>
      </c>
      <c r="E15" s="2" t="s">
        <v>439</v>
      </c>
      <c r="F15" s="3" t="s">
        <v>421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by 2008</vt:lpstr>
      <vt:lpstr>toss based decision</vt:lpstr>
      <vt:lpstr>top 10 venues</vt:lpstr>
      <vt:lpstr>Top 10 mom</vt:lpstr>
      <vt:lpstr>kpi</vt:lpstr>
      <vt:lpstr>dashboard</vt:lpstr>
      <vt:lpstr>IPL Matches 2008-2020</vt:lpstr>
      <vt:lpstr>title winner</vt:lpstr>
      <vt:lpstr>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cc</dc:creator>
  <cp:lastModifiedBy>HP cc</cp:lastModifiedBy>
  <dcterms:created xsi:type="dcterms:W3CDTF">2022-04-16T06:02:20Z</dcterms:created>
  <dcterms:modified xsi:type="dcterms:W3CDTF">2022-04-17T07:07:38Z</dcterms:modified>
</cp:coreProperties>
</file>