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urajit\Desktop\DANLC\Excel\"/>
    </mc:Choice>
  </mc:AlternateContent>
  <xr:revisionPtr revIDLastSave="0" documentId="13_ncr:1_{F026E7FD-7294-4E3F-B2A4-17CBE6B1FC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s" sheetId="1" r:id="rId1"/>
    <sheet name="Electricity Bill" sheetId="2" r:id="rId2"/>
    <sheet name="Employe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D3" i="2"/>
  <c r="D4" i="2"/>
  <c r="D5" i="2"/>
  <c r="D6" i="2"/>
  <c r="D2" i="2"/>
  <c r="C3" i="3"/>
  <c r="C4" i="3"/>
  <c r="C5" i="3"/>
  <c r="C6" i="3"/>
  <c r="C2" i="3"/>
  <c r="D4" i="3"/>
  <c r="D5" i="3"/>
  <c r="D6" i="3"/>
  <c r="D3" i="3"/>
  <c r="E3" i="3" s="1"/>
  <c r="D2" i="3"/>
  <c r="E4" i="3"/>
  <c r="E5" i="3"/>
  <c r="E6" i="3"/>
  <c r="C17" i="2"/>
  <c r="J3" i="1"/>
  <c r="C16" i="1"/>
  <c r="D8" i="1"/>
  <c r="E8" i="1"/>
  <c r="C8" i="1"/>
  <c r="H7" i="1"/>
  <c r="I4" i="1"/>
  <c r="I5" i="1"/>
  <c r="I6" i="1"/>
  <c r="I7" i="1"/>
  <c r="I3" i="1"/>
  <c r="H4" i="1"/>
  <c r="H5" i="1"/>
  <c r="H6" i="1"/>
  <c r="H3" i="1"/>
  <c r="G4" i="1"/>
  <c r="J4" i="1" s="1"/>
  <c r="G5" i="1"/>
  <c r="J5" i="1" s="1"/>
  <c r="G6" i="1"/>
  <c r="J6" i="1" s="1"/>
  <c r="G7" i="1"/>
  <c r="J7" i="1" s="1"/>
  <c r="G3" i="1"/>
  <c r="F4" i="1"/>
  <c r="F5" i="1"/>
  <c r="F6" i="1"/>
  <c r="F7" i="1"/>
  <c r="F3" i="1"/>
  <c r="E2" i="3" l="1"/>
  <c r="B25" i="1"/>
  <c r="B22" i="1"/>
  <c r="B19" i="1"/>
</calcChain>
</file>

<file path=xl/sharedStrings.xml><?xml version="1.0" encoding="utf-8"?>
<sst xmlns="http://schemas.openxmlformats.org/spreadsheetml/2006/main" count="64" uniqueCount="61">
  <si>
    <t>Roll</t>
  </si>
  <si>
    <t>Name</t>
  </si>
  <si>
    <t>Assessment Score in Data Visualization</t>
  </si>
  <si>
    <t>Assessment Score in Python Programming</t>
  </si>
  <si>
    <t>Assessment Score in Numpy</t>
  </si>
  <si>
    <t>Ashok</t>
  </si>
  <si>
    <t>Nikita</t>
  </si>
  <si>
    <t>Tapan</t>
  </si>
  <si>
    <t>Debmalya</t>
  </si>
  <si>
    <t>Sagarika</t>
  </si>
  <si>
    <t>Total Sore</t>
  </si>
  <si>
    <t>Average</t>
  </si>
  <si>
    <t>Max Score</t>
  </si>
  <si>
    <t>Min Score</t>
  </si>
  <si>
    <t>Grade</t>
  </si>
  <si>
    <t>Students' Progress Report</t>
  </si>
  <si>
    <t>Task 1</t>
  </si>
  <si>
    <t>Fill up the empty columns by using suitable formulae</t>
  </si>
  <si>
    <t>Task 2</t>
  </si>
  <si>
    <t>Evaluate the grade on average score. If the average  score id greater than or equal ,grade will be "Pass", else "Fail"</t>
  </si>
  <si>
    <t>Task 3</t>
  </si>
  <si>
    <t>Find the total number of students</t>
  </si>
  <si>
    <t>Number of students</t>
  </si>
  <si>
    <t>Task 4</t>
  </si>
  <si>
    <t>Find how many students have passed</t>
  </si>
  <si>
    <t>Task 5</t>
  </si>
  <si>
    <t>Find the total score of Ashok and Nikita</t>
  </si>
  <si>
    <t>Task 6</t>
  </si>
  <si>
    <t>Find how many students  have given their assessments on Data Visuialization and Numpy  and their score is in between 70 and 100</t>
  </si>
  <si>
    <t>Class Average</t>
  </si>
  <si>
    <t>80-100</t>
  </si>
  <si>
    <t>Oustanding</t>
  </si>
  <si>
    <t>60-80</t>
  </si>
  <si>
    <t>Excellent</t>
  </si>
  <si>
    <t>40-60</t>
  </si>
  <si>
    <t>Fair</t>
  </si>
  <si>
    <t>&lt;40</t>
  </si>
  <si>
    <t>Poor</t>
  </si>
  <si>
    <t>Consumer No</t>
  </si>
  <si>
    <t>Previous Month Reading</t>
  </si>
  <si>
    <t>Current Month Reading</t>
  </si>
  <si>
    <t>Units Consumed</t>
  </si>
  <si>
    <t>Total Charge</t>
  </si>
  <si>
    <t>Units Consumed=Current Reading-Previous Reading</t>
  </si>
  <si>
    <t>Rate</t>
  </si>
  <si>
    <t>1st 100</t>
  </si>
  <si>
    <t>Rs.5/unit</t>
  </si>
  <si>
    <t>2nd 100</t>
  </si>
  <si>
    <t>Rs. 6/unit</t>
  </si>
  <si>
    <t>3rd 100</t>
  </si>
  <si>
    <t>Rs. 7/unit</t>
  </si>
  <si>
    <t>&gt;300</t>
  </si>
  <si>
    <t>Rs. 8/unit</t>
  </si>
  <si>
    <t>Employee ID</t>
  </si>
  <si>
    <t>Basic</t>
  </si>
  <si>
    <t>DA</t>
  </si>
  <si>
    <t>HRA</t>
  </si>
  <si>
    <t>Gross</t>
  </si>
  <si>
    <t>DA Rate</t>
  </si>
  <si>
    <t>HRA Rate</t>
  </si>
  <si>
    <t>Gross=Basic+DA+HRA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</si>
</sst>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B7" workbookViewId="0">
      <selection activeCell="C18" sqref="C18"/>
    </sheetView>
  </sheetViews>
  <sheetFormatPr defaultRowHeight="14.4" x14ac:dyDescent="0.3"/>
  <cols>
    <col min="2" max="2" width="27.33203125" customWidth="1"/>
    <col min="3" max="3" width="37.88671875" customWidth="1"/>
    <col min="4" max="4" width="42.109375" customWidth="1"/>
    <col min="5" max="5" width="32.6640625" customWidth="1"/>
  </cols>
  <sheetData>
    <row r="1" spans="1:10" x14ac:dyDescent="0.3">
      <c r="B1" s="2" t="s">
        <v>15</v>
      </c>
      <c r="C1" s="2"/>
      <c r="D1" s="2"/>
      <c r="E1" s="2"/>
      <c r="F1" s="2"/>
      <c r="G1" s="2"/>
      <c r="H1" s="2"/>
      <c r="I1" s="2"/>
      <c r="J1" s="2"/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3">
      <c r="A3">
        <v>1</v>
      </c>
      <c r="B3" t="s">
        <v>5</v>
      </c>
      <c r="C3">
        <v>90</v>
      </c>
      <c r="D3">
        <v>85</v>
      </c>
      <c r="E3">
        <v>92</v>
      </c>
      <c r="F3">
        <f>SUM(C3:E3)</f>
        <v>267</v>
      </c>
      <c r="G3">
        <f>AVERAGE(C3:E3)</f>
        <v>89</v>
      </c>
      <c r="H3">
        <f>MAX(C3:E3)</f>
        <v>92</v>
      </c>
      <c r="I3">
        <f>MIN(C3:E3)</f>
        <v>85</v>
      </c>
      <c r="J3" t="str">
        <f>IF(G3&gt;=80,"Oustanding",IF(G3&gt;=60,"Excellent",IF(G3&gt;=40,"Fair","Poor")))</f>
        <v>Oustanding</v>
      </c>
    </row>
    <row r="4" spans="1:10" x14ac:dyDescent="0.3">
      <c r="A4">
        <v>2</v>
      </c>
      <c r="B4" t="s">
        <v>6</v>
      </c>
      <c r="C4">
        <v>85</v>
      </c>
      <c r="D4">
        <v>65</v>
      </c>
      <c r="E4">
        <v>69</v>
      </c>
      <c r="F4">
        <f t="shared" ref="F4:F7" si="0">SUM(C4:E4)</f>
        <v>219</v>
      </c>
      <c r="G4">
        <f t="shared" ref="G4:G7" si="1">AVERAGE(C4:E4)</f>
        <v>73</v>
      </c>
      <c r="H4">
        <f t="shared" ref="H4:H7" si="2">MAX(C4:E4)</f>
        <v>85</v>
      </c>
      <c r="I4">
        <f t="shared" ref="I4:I7" si="3">MIN(C4:E4)</f>
        <v>65</v>
      </c>
      <c r="J4" t="str">
        <f t="shared" ref="J4:J7" si="4">IF(G4&gt;=80,"Oustanding",IF(G4&gt;=60,"Excellent",IF(G4&gt;=40,"Fair","Poor")))</f>
        <v>Excellent</v>
      </c>
    </row>
    <row r="5" spans="1:10" x14ac:dyDescent="0.3">
      <c r="A5">
        <v>3</v>
      </c>
      <c r="B5" t="s">
        <v>7</v>
      </c>
      <c r="C5">
        <v>77</v>
      </c>
      <c r="D5">
        <v>72</v>
      </c>
      <c r="E5">
        <v>64</v>
      </c>
      <c r="F5">
        <f t="shared" si="0"/>
        <v>213</v>
      </c>
      <c r="G5">
        <f t="shared" si="1"/>
        <v>71</v>
      </c>
      <c r="H5">
        <f t="shared" si="2"/>
        <v>77</v>
      </c>
      <c r="I5">
        <f t="shared" si="3"/>
        <v>64</v>
      </c>
      <c r="J5" t="str">
        <f t="shared" si="4"/>
        <v>Excellent</v>
      </c>
    </row>
    <row r="6" spans="1:10" x14ac:dyDescent="0.3">
      <c r="A6">
        <v>4</v>
      </c>
      <c r="B6" t="s">
        <v>8</v>
      </c>
      <c r="C6">
        <v>25</v>
      </c>
      <c r="D6">
        <v>44</v>
      </c>
      <c r="E6">
        <v>44</v>
      </c>
      <c r="F6">
        <f t="shared" si="0"/>
        <v>113</v>
      </c>
      <c r="G6">
        <f t="shared" si="1"/>
        <v>37.666666666666664</v>
      </c>
      <c r="H6">
        <f t="shared" si="2"/>
        <v>44</v>
      </c>
      <c r="I6">
        <f t="shared" si="3"/>
        <v>25</v>
      </c>
      <c r="J6" t="str">
        <f t="shared" si="4"/>
        <v>Poor</v>
      </c>
    </row>
    <row r="7" spans="1:10" x14ac:dyDescent="0.3">
      <c r="A7">
        <v>5</v>
      </c>
      <c r="B7" t="s">
        <v>9</v>
      </c>
      <c r="C7">
        <v>65</v>
      </c>
      <c r="D7">
        <v>69</v>
      </c>
      <c r="E7">
        <v>64</v>
      </c>
      <c r="F7">
        <f t="shared" si="0"/>
        <v>198</v>
      </c>
      <c r="G7">
        <f t="shared" si="1"/>
        <v>66</v>
      </c>
      <c r="H7">
        <f t="shared" si="2"/>
        <v>69</v>
      </c>
      <c r="I7">
        <f t="shared" si="3"/>
        <v>64</v>
      </c>
      <c r="J7" t="str">
        <f t="shared" si="4"/>
        <v>Excellent</v>
      </c>
    </row>
    <row r="8" spans="1:10" x14ac:dyDescent="0.3">
      <c r="B8" t="s">
        <v>29</v>
      </c>
      <c r="C8">
        <f>AVERAGE(C3:C7)</f>
        <v>68.400000000000006</v>
      </c>
      <c r="D8">
        <f t="shared" ref="D8:E8" si="5">AVERAGE(D3:D7)</f>
        <v>67</v>
      </c>
      <c r="E8">
        <f t="shared" si="5"/>
        <v>66.599999999999994</v>
      </c>
    </row>
    <row r="10" spans="1:10" x14ac:dyDescent="0.3">
      <c r="B10" t="s">
        <v>16</v>
      </c>
    </row>
    <row r="11" spans="1:10" x14ac:dyDescent="0.3">
      <c r="B11" t="s">
        <v>17</v>
      </c>
    </row>
    <row r="12" spans="1:10" x14ac:dyDescent="0.3">
      <c r="B12" t="s">
        <v>18</v>
      </c>
    </row>
    <row r="13" spans="1:10" x14ac:dyDescent="0.3">
      <c r="B13" t="s">
        <v>19</v>
      </c>
    </row>
    <row r="14" spans="1:10" x14ac:dyDescent="0.3">
      <c r="B14" t="s">
        <v>20</v>
      </c>
    </row>
    <row r="15" spans="1:10" x14ac:dyDescent="0.3">
      <c r="B15" t="s">
        <v>21</v>
      </c>
    </row>
    <row r="16" spans="1:10" x14ac:dyDescent="0.3">
      <c r="B16" t="s">
        <v>22</v>
      </c>
      <c r="C16">
        <f>COUNTA(B3:B7)</f>
        <v>5</v>
      </c>
    </row>
    <row r="17" spans="2:3" x14ac:dyDescent="0.3">
      <c r="B17" t="s">
        <v>23</v>
      </c>
    </row>
    <row r="18" spans="2:3" x14ac:dyDescent="0.3">
      <c r="B18" t="s">
        <v>24</v>
      </c>
    </row>
    <row r="19" spans="2:3" x14ac:dyDescent="0.3">
      <c r="B19">
        <f>COUNTIF(J3:J7,J3)</f>
        <v>1</v>
      </c>
    </row>
    <row r="20" spans="2:3" x14ac:dyDescent="0.3">
      <c r="B20" t="s">
        <v>25</v>
      </c>
    </row>
    <row r="21" spans="2:3" x14ac:dyDescent="0.3">
      <c r="B21" t="s">
        <v>26</v>
      </c>
    </row>
    <row r="22" spans="2:3" x14ac:dyDescent="0.3">
      <c r="B22">
        <f>SUMIFS(F3:F7,A3:A7,A3)+SUMIFS(F3:F7,A3:A7,A4)</f>
        <v>486</v>
      </c>
    </row>
    <row r="23" spans="2:3" x14ac:dyDescent="0.3">
      <c r="B23" t="s">
        <v>27</v>
      </c>
    </row>
    <row r="24" spans="2:3" x14ac:dyDescent="0.3">
      <c r="B24" t="s">
        <v>28</v>
      </c>
    </row>
    <row r="25" spans="2:3" x14ac:dyDescent="0.3">
      <c r="B25">
        <f>COUNTIFS(D:D,"&gt;=70",D:D,"&lt;=100")+COUNTIFS(E:E,"&gt;=70",E:E,"&lt;=100")</f>
        <v>3</v>
      </c>
    </row>
    <row r="27" spans="2:3" x14ac:dyDescent="0.3">
      <c r="B27" t="s">
        <v>11</v>
      </c>
      <c r="C27" t="s">
        <v>14</v>
      </c>
    </row>
    <row r="28" spans="2:3" x14ac:dyDescent="0.3">
      <c r="B28" t="s">
        <v>30</v>
      </c>
      <c r="C28" t="s">
        <v>31</v>
      </c>
    </row>
    <row r="29" spans="2:3" x14ac:dyDescent="0.3">
      <c r="B29" t="s">
        <v>32</v>
      </c>
      <c r="C29" t="s">
        <v>33</v>
      </c>
    </row>
    <row r="30" spans="2:3" x14ac:dyDescent="0.3">
      <c r="B30" t="s">
        <v>34</v>
      </c>
      <c r="C30" t="s">
        <v>35</v>
      </c>
    </row>
    <row r="31" spans="2:3" x14ac:dyDescent="0.3">
      <c r="B31" t="s">
        <v>36</v>
      </c>
      <c r="C31" t="s">
        <v>37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E1" sqref="E1:E1048576"/>
    </sheetView>
  </sheetViews>
  <sheetFormatPr defaultRowHeight="14.4" x14ac:dyDescent="0.3"/>
  <cols>
    <col min="1" max="1" width="16.88671875" customWidth="1"/>
    <col min="2" max="2" width="27.88671875" customWidth="1"/>
    <col min="3" max="3" width="23.5546875" customWidth="1"/>
    <col min="4" max="4" width="23.33203125" customWidth="1"/>
    <col min="5" max="5" width="17.33203125" customWidth="1"/>
  </cols>
  <sheetData>
    <row r="1" spans="1:5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3">
      <c r="A2">
        <v>1001</v>
      </c>
      <c r="B2">
        <v>65</v>
      </c>
      <c r="C2">
        <v>150</v>
      </c>
      <c r="D2">
        <f>C2-B2</f>
        <v>85</v>
      </c>
      <c r="E2">
        <f>IF(D2&lt;=100, D2*5, IF(D2&lt;=200, 100*5+(D2-100)*6, IF(D2&lt;=300, 100*5+100*6+(D2-200)*7, 100*5+100*6+100*7+(D2-300)*8)))</f>
        <v>425</v>
      </c>
    </row>
    <row r="3" spans="1:5" x14ac:dyDescent="0.3">
      <c r="A3">
        <v>1002</v>
      </c>
      <c r="B3">
        <v>95</v>
      </c>
      <c r="C3">
        <v>220</v>
      </c>
      <c r="D3">
        <f t="shared" ref="D3:D6" si="0">C3-B3</f>
        <v>125</v>
      </c>
      <c r="E3">
        <f t="shared" ref="E3:E6" si="1">IF(D3&lt;=100, D3*5, IF(D3&lt;=200, 100*5+(D3-100)*6, IF(D3&lt;=300, 100*5+100*6+(D3-200)*7, 100*5+100*6+100*7+(D3-300)*8)))</f>
        <v>650</v>
      </c>
    </row>
    <row r="4" spans="1:5" x14ac:dyDescent="0.3">
      <c r="A4">
        <v>1003</v>
      </c>
      <c r="B4">
        <v>125</v>
      </c>
      <c r="C4">
        <v>370</v>
      </c>
      <c r="D4">
        <f t="shared" si="0"/>
        <v>245</v>
      </c>
      <c r="E4">
        <f t="shared" si="1"/>
        <v>1415</v>
      </c>
    </row>
    <row r="5" spans="1:5" x14ac:dyDescent="0.3">
      <c r="A5">
        <v>1004</v>
      </c>
      <c r="B5">
        <v>130</v>
      </c>
      <c r="C5">
        <v>525</v>
      </c>
      <c r="D5">
        <f t="shared" si="0"/>
        <v>395</v>
      </c>
      <c r="E5">
        <f t="shared" si="1"/>
        <v>2560</v>
      </c>
    </row>
    <row r="6" spans="1:5" x14ac:dyDescent="0.3">
      <c r="A6">
        <v>1005</v>
      </c>
      <c r="B6">
        <v>75</v>
      </c>
      <c r="C6">
        <v>175</v>
      </c>
      <c r="D6">
        <f t="shared" si="0"/>
        <v>100</v>
      </c>
      <c r="E6">
        <f t="shared" si="1"/>
        <v>500</v>
      </c>
    </row>
    <row r="8" spans="1:5" x14ac:dyDescent="0.3">
      <c r="B8" t="s">
        <v>43</v>
      </c>
    </row>
    <row r="10" spans="1:5" x14ac:dyDescent="0.3">
      <c r="B10" t="s">
        <v>41</v>
      </c>
      <c r="C10" t="s">
        <v>44</v>
      </c>
    </row>
    <row r="11" spans="1:5" x14ac:dyDescent="0.3">
      <c r="B11" t="s">
        <v>45</v>
      </c>
      <c r="C11" t="s">
        <v>46</v>
      </c>
    </row>
    <row r="12" spans="1:5" x14ac:dyDescent="0.3">
      <c r="B12" t="s">
        <v>47</v>
      </c>
      <c r="C12" t="s">
        <v>48</v>
      </c>
    </row>
    <row r="13" spans="1:5" x14ac:dyDescent="0.3">
      <c r="B13" t="s">
        <v>49</v>
      </c>
      <c r="C13" t="s">
        <v>50</v>
      </c>
    </row>
    <row r="14" spans="1:5" x14ac:dyDescent="0.3">
      <c r="B14" t="s">
        <v>51</v>
      </c>
      <c r="C14" t="s">
        <v>52</v>
      </c>
    </row>
    <row r="17" spans="2:3" x14ac:dyDescent="0.3">
      <c r="B17">
        <v>525</v>
      </c>
      <c r="C17">
        <f>100*5+100*6+100*7+(B17-300)*8</f>
        <v>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4" sqref="E4"/>
    </sheetView>
  </sheetViews>
  <sheetFormatPr defaultRowHeight="14.4" x14ac:dyDescent="0.3"/>
  <cols>
    <col min="1" max="1" width="15.44140625" customWidth="1"/>
  </cols>
  <sheetData>
    <row r="1" spans="1:5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3">
      <c r="A2">
        <v>1001</v>
      </c>
      <c r="B2">
        <v>15000</v>
      </c>
      <c r="C2">
        <f>B2*$C$11</f>
        <v>4200</v>
      </c>
      <c r="D2">
        <f>B2*$D11</f>
        <v>4500</v>
      </c>
      <c r="E2">
        <f>B2+C2+D2</f>
        <v>23700</v>
      </c>
    </row>
    <row r="3" spans="1:5" x14ac:dyDescent="0.3">
      <c r="A3">
        <v>1002</v>
      </c>
      <c r="B3">
        <v>18000</v>
      </c>
      <c r="C3">
        <f t="shared" ref="C3:C6" si="0">B3*$C$11</f>
        <v>5040.0000000000009</v>
      </c>
      <c r="D3">
        <f>B3*$D$11</f>
        <v>5400</v>
      </c>
      <c r="E3">
        <f t="shared" ref="E3:E6" si="1">B3+C3+D3</f>
        <v>28440</v>
      </c>
    </row>
    <row r="4" spans="1:5" x14ac:dyDescent="0.3">
      <c r="A4">
        <v>1003</v>
      </c>
      <c r="B4">
        <v>20000</v>
      </c>
      <c r="C4">
        <f t="shared" si="0"/>
        <v>5600.0000000000009</v>
      </c>
      <c r="D4">
        <f t="shared" ref="D4:D6" si="2">B4*$D$11</f>
        <v>6000</v>
      </c>
      <c r="E4">
        <f t="shared" si="1"/>
        <v>31600</v>
      </c>
    </row>
    <row r="5" spans="1:5" x14ac:dyDescent="0.3">
      <c r="A5">
        <v>1004</v>
      </c>
      <c r="B5">
        <v>32000</v>
      </c>
      <c r="C5">
        <f t="shared" si="0"/>
        <v>8960</v>
      </c>
      <c r="D5">
        <f t="shared" si="2"/>
        <v>9600</v>
      </c>
      <c r="E5">
        <f t="shared" si="1"/>
        <v>50560</v>
      </c>
    </row>
    <row r="6" spans="1:5" x14ac:dyDescent="0.3">
      <c r="A6">
        <v>1005</v>
      </c>
      <c r="B6">
        <v>30000</v>
      </c>
      <c r="C6">
        <f t="shared" si="0"/>
        <v>8400</v>
      </c>
      <c r="D6">
        <f t="shared" si="2"/>
        <v>9000</v>
      </c>
      <c r="E6">
        <f t="shared" si="1"/>
        <v>47400</v>
      </c>
    </row>
    <row r="10" spans="1:5" x14ac:dyDescent="0.3">
      <c r="C10" t="s">
        <v>58</v>
      </c>
      <c r="D10" t="s">
        <v>59</v>
      </c>
    </row>
    <row r="11" spans="1:5" x14ac:dyDescent="0.3">
      <c r="C11" s="1">
        <v>0.28000000000000003</v>
      </c>
      <c r="D11" s="1">
        <v>0.3</v>
      </c>
    </row>
    <row r="13" spans="1:5" x14ac:dyDescent="0.3">
      <c r="C1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Electricity Bill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Surajit Gharami</cp:lastModifiedBy>
  <dcterms:created xsi:type="dcterms:W3CDTF">2024-06-06T05:54:15Z</dcterms:created>
  <dcterms:modified xsi:type="dcterms:W3CDTF">2024-06-11T13:24:26Z</dcterms:modified>
</cp:coreProperties>
</file>