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Surajit\Downloads\"/>
    </mc:Choice>
  </mc:AlternateContent>
  <xr:revisionPtr revIDLastSave="0" documentId="13_ncr:1_{2FACB5F0-234F-4CF2-924A-4AAE75AE5421}" xr6:coauthVersionLast="47" xr6:coauthVersionMax="47" xr10:uidLastSave="{00000000-0000-0000-0000-000000000000}"/>
  <bookViews>
    <workbookView xWindow="-108" yWindow="-108" windowWidth="23256" windowHeight="12456" activeTab="9" xr2:uid="{00000000-000D-0000-FFFF-FFFF00000000}"/>
  </bookViews>
  <sheets>
    <sheet name="Expense" sheetId="1" r:id="rId1"/>
    <sheet name="Tasks" sheetId="2" r:id="rId2"/>
    <sheet name="Task-1" sheetId="3" r:id="rId3"/>
    <sheet name="Task-2" sheetId="4" r:id="rId4"/>
    <sheet name="Task-3" sheetId="5" r:id="rId5"/>
    <sheet name="Task-4" sheetId="7" r:id="rId6"/>
    <sheet name="Task-5" sheetId="8" r:id="rId7"/>
    <sheet name="Task-6" sheetId="9" r:id="rId8"/>
    <sheet name="Task-7" sheetId="11" r:id="rId9"/>
    <sheet name="Task-8" sheetId="12" r:id="rId10"/>
  </sheets>
  <definedNames>
    <definedName name="_xlnm._FilterDatabase" localSheetId="0" hidden="1">Expense!$A$1:$C$51</definedName>
  </definedNames>
  <calcPr calcId="191029"/>
  <pivotCaches>
    <pivotCache cacheId="0" r:id="rId11"/>
    <pivotCache cacheId="2"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1" l="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F57" i="9"/>
  <c r="F17" i="7"/>
  <c r="F16" i="7"/>
  <c r="F15" i="7"/>
  <c r="F14" i="7"/>
  <c r="F13" i="7"/>
  <c r="F12" i="7"/>
  <c r="F11" i="7"/>
  <c r="F10" i="7"/>
  <c r="F9" i="7"/>
  <c r="F8" i="7"/>
  <c r="F7" i="7"/>
  <c r="G8" i="5"/>
  <c r="G17" i="5"/>
  <c r="G18" i="5"/>
  <c r="G15" i="5"/>
  <c r="G16" i="5"/>
  <c r="G12" i="5"/>
  <c r="G13" i="5"/>
  <c r="G14" i="5"/>
  <c r="G9" i="5"/>
  <c r="G11" i="5"/>
  <c r="G10" i="5"/>
  <c r="F8" i="4"/>
  <c r="F9" i="4"/>
  <c r="F10" i="4"/>
  <c r="F11" i="4"/>
  <c r="F12" i="4"/>
  <c r="F13" i="4"/>
  <c r="F14" i="4"/>
  <c r="F15" i="4"/>
  <c r="F16" i="4"/>
  <c r="F17" i="4"/>
  <c r="F7" i="4"/>
  <c r="G7" i="3"/>
  <c r="G8" i="3"/>
  <c r="G6" i="3"/>
  <c r="C52" i="1"/>
  <c r="G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6833BD-CAEE-4159-8256-D4FEEE296C5D}" keepAlive="1" name="Query - Expense" description="Connection to the 'Expense' query in the workbook." type="5" refreshedVersion="0" background="1">
    <dbPr connection="Provider=Microsoft.Mashup.OleDb.1;Data Source=$Workbook$;Location=Expense;Extended Properties=&quot;&quot;" command="SELECT * FROM [Expense]"/>
  </connection>
</connections>
</file>

<file path=xl/sharedStrings.xml><?xml version="1.0" encoding="utf-8"?>
<sst xmlns="http://schemas.openxmlformats.org/spreadsheetml/2006/main" count="360" uniqueCount="51">
  <si>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</si>
  <si>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</si>
  <si>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</si>
  <si>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</si>
  <si>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</si>
  <si>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</si>
  <si>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</si>
  <si>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</si>
  <si>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</si>
  <si>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</si>
  <si>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</si>
  <si>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</si>
  <si>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</si>
  <si>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</si>
  <si>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</si>
  <si>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</si>
  <si>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</si>
  <si>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</si>
  <si>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</si>
  <si>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</si>
  <si>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</si>
  <si>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</si>
  <si>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</si>
  <si>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</si>
  <si>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Task-1: How many times has Priya done transactions on online shopping, ordering food and gifts?</t>
  </si>
  <si>
    <t>Total</t>
  </si>
  <si>
    <t>Counts</t>
  </si>
  <si>
    <t>Task-2: Calculate the total expenses against each distinct item.</t>
  </si>
  <si>
    <t>Expenses</t>
  </si>
  <si>
    <t>Task-3: Arrange the item-wise total expense in descending order.</t>
  </si>
  <si>
    <t>Task-4: Present the item-wise total expense through a chart that shows the expense of each item as a percentage of the total expense. Don’t take trip expenses into consideration.</t>
  </si>
  <si>
    <t>Task-5: Present the expense pattern visually over 3 months.</t>
  </si>
  <si>
    <t>Grand Total</t>
  </si>
  <si>
    <t>Oct</t>
  </si>
  <si>
    <t>Nov</t>
  </si>
  <si>
    <t>Dec</t>
  </si>
  <si>
    <t>Month-wise Expenses</t>
  </si>
  <si>
    <t>Months (Date)</t>
  </si>
  <si>
    <t>Task-6: Add a new column to the data table, name it as “Category” and apply data validation with drop-down fields as “Essentials” and “Non-essentials”. Fill in the column.</t>
  </si>
  <si>
    <t>Category</t>
  </si>
  <si>
    <t>Non-Essentials</t>
  </si>
  <si>
    <t>Essentials</t>
  </si>
  <si>
    <t>Task-7:Add another new column and name it as “Cost Type”. For each item, if the expense is more than 2000, tag it as “Over budget”, else, tag it as “Within budget”.</t>
  </si>
  <si>
    <t>Cost Type</t>
  </si>
  <si>
    <t>Task-8: Mention the ways how Priya can reduce her expenses. Justify each point.</t>
  </si>
  <si>
    <t>Expense Count</t>
  </si>
  <si>
    <t>Observations:</t>
  </si>
  <si>
    <t>1. Priya spend more on non-essentials than essentials item. She spents on non-essentials items about 7 times in October, 11 times in November, 3 times in December.</t>
  </si>
  <si>
    <t xml:space="preserve">2. Only in October expenses of essentials was higher than non-essentials. However, it's significantly lower than non-essentials in rest two months. </t>
  </si>
  <si>
    <t>Solutions:</t>
  </si>
  <si>
    <t>1. As we learn from the observations it would be best for Priya if she try to cut down some expenses on non-essentials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</si>
</sst>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0070C0"/>
      <name val="Montserrat ExtraBold"/>
    </font>
    <font>
      <sz val="11"/>
      <color theme="1"/>
      <name val="Verdana"/>
      <family val="2"/>
    </font>
    <font>
      <sz val="11"/>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4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6" borderId="0" xfId="0" applyFill="1" applyAlignment="1">
      <alignment horizontal="centerContinuous" vertical="center"/>
    </xf>
    <xf numFmtId="0" fontId="3" fillId="2" borderId="3" xfId="0" applyFont="1" applyFill="1" applyBorder="1" applyAlignment="1">
      <alignment vertical="center"/>
    </xf>
    <xf numFmtId="0" fontId="3" fillId="3" borderId="3" xfId="0" applyFont="1" applyFill="1" applyBorder="1" applyAlignment="1">
      <alignment vertical="center"/>
    </xf>
    <xf numFmtId="0" fontId="0" fillId="0" borderId="4" xfId="0" applyBorder="1"/>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7" xfId="0" applyFont="1" applyFill="1" applyBorder="1" applyAlignment="1">
      <alignment vertical="center"/>
    </xf>
    <xf numFmtId="0" fontId="0" fillId="0" borderId="8" xfId="0" applyBorder="1"/>
    <xf numFmtId="0" fontId="3" fillId="3" borderId="7" xfId="0" applyFont="1" applyFill="1" applyBorder="1" applyAlignment="1">
      <alignment vertical="center"/>
    </xf>
    <xf numFmtId="0" fontId="0" fillId="4" borderId="0" xfId="0" applyFill="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6" fillId="0" borderId="0" xfId="0" applyFont="1"/>
    <xf numFmtId="0" fontId="0" fillId="6" borderId="1" xfId="0" applyFill="1" applyBorder="1" applyAlignment="1">
      <alignment horizontal="centerContinuous" vertical="center"/>
    </xf>
    <xf numFmtId="0" fontId="2" fillId="4"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0" borderId="0" xfId="0" applyFont="1"/>
    <xf numFmtId="0" fontId="2" fillId="4" borderId="9" xfId="0" applyFont="1" applyFill="1" applyBorder="1" applyAlignment="1">
      <alignment horizontal="center" vertical="center" wrapText="1"/>
    </xf>
    <xf numFmtId="0" fontId="7" fillId="0" borderId="1" xfId="0" applyFont="1" applyBorder="1"/>
    <xf numFmtId="0" fontId="7" fillId="0" borderId="4" xfId="0" applyFont="1" applyBorder="1"/>
    <xf numFmtId="0" fontId="0" fillId="6" borderId="1" xfId="0" applyFill="1" applyBorder="1" applyAlignment="1">
      <alignment horizontal="center" vertical="center"/>
    </xf>
    <xf numFmtId="0" fontId="0" fillId="6" borderId="1" xfId="0" applyFill="1" applyBorder="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0" borderId="0" xfId="0" applyNumberFormat="1"/>
    <xf numFmtId="1" fontId="3" fillId="4" borderId="1" xfId="0" applyNumberFormat="1" applyFont="1" applyFill="1" applyBorder="1" applyAlignment="1">
      <alignment horizontal="right" vertical="center" wrapText="1"/>
    </xf>
    <xf numFmtId="0" fontId="8" fillId="7" borderId="0" xfId="0" applyFont="1" applyFill="1"/>
    <xf numFmtId="0" fontId="0" fillId="0" borderId="0" xfId="0"/>
  </cellXfs>
  <cellStyles count="1">
    <cellStyle name="Normal" xfId="0" builtinId="0"/>
  </cellStyles>
  <dxfs count="37">
    <dxf>
      <font>
        <b val="0"/>
        <i val="0"/>
        <strike val="0"/>
        <condense val="0"/>
        <extend val="0"/>
        <outline val="0"/>
        <shadow val="0"/>
        <u val="none"/>
        <vertAlign val="baseline"/>
        <sz val="11"/>
        <color rgb="FF000000"/>
        <name val="Verdana"/>
        <family val="2"/>
        <scheme val="none"/>
      </font>
      <numFmt numFmtId="1" formatCode="0"/>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Verdana"/>
        <family val="2"/>
        <scheme val="none"/>
      </font>
      <border outline="0">
        <left style="thin">
          <color indexed="64"/>
        </left>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Verdana"/>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numFmt numFmtId="19" formatCode="m/d/yyyy"/>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strike val="0"/>
        <outline val="0"/>
        <shadow val="0"/>
        <u val="none"/>
        <vertAlign val="baseline"/>
        <sz val="11"/>
        <color theme="1"/>
        <name val="Verdana"/>
        <family val="2"/>
        <scheme val="none"/>
      </font>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Verdana"/>
        <family val="2"/>
        <scheme val="none"/>
      </font>
      <numFmt numFmtId="19" formatCode="m/d/yyyy"/>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7F6F6"/>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003F81"/>
        <name val="Verdana"/>
        <family val="2"/>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7F6F6"/>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003F81"/>
        <name val="Verdana"/>
        <family val="2"/>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7F6F6"/>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003F81"/>
        <name val="Verdana"/>
        <family val="2"/>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Item-wise</a:t>
            </a:r>
            <a:r>
              <a:rPr lang="en-US" baseline="0"/>
              <a:t> Expenses without Trip Expense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8E-4DF9-9BFA-ABDC50A056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8E-4DF9-9BFA-ABDC50A056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8E-4DF9-9BFA-ABDC50A056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8E-4DF9-9BFA-ABDC50A056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8E-4DF9-9BFA-ABDC50A056E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8E-4DF9-9BFA-ABDC50A056E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8E-4DF9-9BFA-ABDC50A056E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F8E-4DF9-9BFA-ABDC50A056E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F8E-4DF9-9BFA-ABDC50A056E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F8E-4DF9-9BFA-ABDC50A056E5}"/>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'Task-4'!$E$7:$E$17</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f>'Task-4'!$F$7:$F$17</c:f>
              <c:numCache>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6="http://schemas.microsoft.com/office/drawing/2014/chart" uri="{C3380CC4-5D6E-409C-BE32-E72D297353CC}">
              <c16:uniqueId val="{00000000-6D81-494D-AF3D-018B3E8CFC5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Summary.xlsx]Task-5!PivotTable5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'Task-5'!$G$7:$G$8</c:f>
              <c:strCache>
                <c:ptCount val="1"/>
                <c:pt idx="0">
                  <c:v>Cab to office</c:v>
                </c:pt>
              </c:strCache>
            </c:strRef>
          </c:tx>
          <c:spPr>
            <a:solidFill>
              <a:schemeClr val="accent1"/>
            </a:solidFill>
            <a:ln>
              <a:noFill/>
            </a:ln>
            <a:effectLst/>
          </c:spPr>
          <c:invertIfNegative val="0"/>
          <c:cat>
            <c:strRef>
              <c:f>'Task-5'!$F$9:$F$12</c:f>
              <c:strCache>
                <c:ptCount val="3"/>
                <c:pt idx="0">
                  <c:v>Oct</c:v>
                </c:pt>
                <c:pt idx="1">
                  <c:v>Nov</c:v>
                </c:pt>
                <c:pt idx="2">
                  <c:v>Dec</c:v>
                </c:pt>
              </c:strCache>
            </c:strRef>
          </c:cat>
          <c:val>
            <c:numRef>
              <c:f>'Task-5'!$G$9:$G$12</c:f>
              <c:numCache>
                <c:formatCode>General</c:formatCode>
                <c:ptCount val="3"/>
                <c:pt idx="0">
                  <c:v>1188.27</c:v>
                </c:pt>
                <c:pt idx="1">
                  <c:v>322.64</c:v>
                </c:pt>
                <c:pt idx="2">
                  <c:v>0</c:v>
                </c:pt>
              </c:numCache>
            </c:numRef>
          </c:val>
          <c:extLst>
            <c:ext xmlns:c16="http://schemas.microsoft.com/office/drawing/2014/chart" uri="{C3380CC4-5D6E-409C-BE32-E72D297353CC}">
              <c16:uniqueId val="{00000000-7D01-4D35-AB8E-3D681EB07004}"/>
            </c:ext>
          </c:extLst>
        </c:ser>
        <c:ser>
          <c:idx val="1"/>
          <c:order val="1"/>
          <c:tx>
            <c:strRef>
              <c:f>'Task-5'!$H$7:$H$8</c:f>
              <c:strCache>
                <c:ptCount val="1"/>
                <c:pt idx="0">
                  <c:v>Fish &amp; Chicken</c:v>
                </c:pt>
              </c:strCache>
            </c:strRef>
          </c:tx>
          <c:spPr>
            <a:solidFill>
              <a:schemeClr val="accent2"/>
            </a:solidFill>
            <a:ln>
              <a:noFill/>
            </a:ln>
            <a:effectLst/>
          </c:spPr>
          <c:invertIfNegative val="0"/>
          <c:cat>
            <c:strRef>
              <c:f>'Task-5'!$F$9:$F$12</c:f>
              <c:strCache>
                <c:ptCount val="3"/>
                <c:pt idx="0">
                  <c:v>Oct</c:v>
                </c:pt>
                <c:pt idx="1">
                  <c:v>Nov</c:v>
                </c:pt>
                <c:pt idx="2">
                  <c:v>Dec</c:v>
                </c:pt>
              </c:strCache>
            </c:strRef>
          </c:cat>
          <c:val>
            <c:numRef>
              <c:f>'Task-5'!$H$9:$H$12</c:f>
              <c:numCache>
                <c:formatCode>General</c:formatCode>
                <c:ptCount val="3"/>
                <c:pt idx="0">
                  <c:v>1310</c:v>
                </c:pt>
                <c:pt idx="1">
                  <c:v>1392</c:v>
                </c:pt>
                <c:pt idx="2">
                  <c:v>640</c:v>
                </c:pt>
              </c:numCache>
            </c:numRef>
          </c:val>
          <c:extLst>
            <c:ext xmlns:c16="http://schemas.microsoft.com/office/drawing/2014/chart" uri="{C3380CC4-5D6E-409C-BE32-E72D297353CC}">
              <c16:uniqueId val="{00000018-7D01-4D35-AB8E-3D681EB07004}"/>
            </c:ext>
          </c:extLst>
        </c:ser>
        <c:ser>
          <c:idx val="2"/>
          <c:order val="2"/>
          <c:tx>
            <c:strRef>
              <c:f>'Task-5'!$I$7:$I$8</c:f>
              <c:strCache>
                <c:ptCount val="1"/>
                <c:pt idx="0">
                  <c:v>Gifts</c:v>
                </c:pt>
              </c:strCache>
            </c:strRef>
          </c:tx>
          <c:spPr>
            <a:solidFill>
              <a:schemeClr val="accent3"/>
            </a:solidFill>
            <a:ln>
              <a:noFill/>
            </a:ln>
            <a:effectLst/>
          </c:spPr>
          <c:invertIfNegative val="0"/>
          <c:cat>
            <c:strRef>
              <c:f>'Task-5'!$F$9:$F$12</c:f>
              <c:strCache>
                <c:ptCount val="3"/>
                <c:pt idx="0">
                  <c:v>Oct</c:v>
                </c:pt>
                <c:pt idx="1">
                  <c:v>Nov</c:v>
                </c:pt>
                <c:pt idx="2">
                  <c:v>Dec</c:v>
                </c:pt>
              </c:strCache>
            </c:strRef>
          </c:cat>
          <c:val>
            <c:numRef>
              <c:f>'Task-5'!$I$9:$I$12</c:f>
              <c:numCache>
                <c:formatCode>General</c:formatCode>
                <c:ptCount val="3"/>
                <c:pt idx="0">
                  <c:v>1900</c:v>
                </c:pt>
                <c:pt idx="1">
                  <c:v>2288</c:v>
                </c:pt>
                <c:pt idx="2">
                  <c:v>1500</c:v>
                </c:pt>
              </c:numCache>
            </c:numRef>
          </c:val>
          <c:extLst>
            <c:ext xmlns:c16="http://schemas.microsoft.com/office/drawing/2014/chart" uri="{C3380CC4-5D6E-409C-BE32-E72D297353CC}">
              <c16:uniqueId val="{00000019-7D01-4D35-AB8E-3D681EB07004}"/>
            </c:ext>
          </c:extLst>
        </c:ser>
        <c:ser>
          <c:idx val="3"/>
          <c:order val="3"/>
          <c:tx>
            <c:strRef>
              <c:f>'Task-5'!$J$7:$J$8</c:f>
              <c:strCache>
                <c:ptCount val="1"/>
                <c:pt idx="0">
                  <c:v>Medicine</c:v>
                </c:pt>
              </c:strCache>
            </c:strRef>
          </c:tx>
          <c:spPr>
            <a:solidFill>
              <a:schemeClr val="accent4"/>
            </a:solidFill>
            <a:ln>
              <a:noFill/>
            </a:ln>
            <a:effectLst/>
          </c:spPr>
          <c:invertIfNegative val="0"/>
          <c:cat>
            <c:strRef>
              <c:f>'Task-5'!$F$9:$F$12</c:f>
              <c:strCache>
                <c:ptCount val="3"/>
                <c:pt idx="0">
                  <c:v>Oct</c:v>
                </c:pt>
                <c:pt idx="1">
                  <c:v>Nov</c:v>
                </c:pt>
                <c:pt idx="2">
                  <c:v>Dec</c:v>
                </c:pt>
              </c:strCache>
            </c:strRef>
          </c:cat>
          <c:val>
            <c:numRef>
              <c:f>'Task-5'!$J$9:$J$12</c:f>
              <c:numCache>
                <c:formatCode>General</c:formatCode>
                <c:ptCount val="3"/>
                <c:pt idx="0">
                  <c:v>3375</c:v>
                </c:pt>
                <c:pt idx="1">
                  <c:v>2100</c:v>
                </c:pt>
                <c:pt idx="2">
                  <c:v>2300</c:v>
                </c:pt>
              </c:numCache>
            </c:numRef>
          </c:val>
          <c:extLst>
            <c:ext xmlns:c16="http://schemas.microsoft.com/office/drawing/2014/chart" uri="{C3380CC4-5D6E-409C-BE32-E72D297353CC}">
              <c16:uniqueId val="{0000001A-7D01-4D35-AB8E-3D681EB07004}"/>
            </c:ext>
          </c:extLst>
        </c:ser>
        <c:ser>
          <c:idx val="4"/>
          <c:order val="4"/>
          <c:tx>
            <c:strRef>
              <c:f>'Task-5'!$K$7:$K$8</c:f>
              <c:strCache>
                <c:ptCount val="1"/>
                <c:pt idx="0">
                  <c:v>Mobile Bill Payment</c:v>
                </c:pt>
              </c:strCache>
            </c:strRef>
          </c:tx>
          <c:spPr>
            <a:solidFill>
              <a:schemeClr val="accent5"/>
            </a:solidFill>
            <a:ln>
              <a:noFill/>
            </a:ln>
            <a:effectLst/>
          </c:spPr>
          <c:invertIfNegative val="0"/>
          <c:cat>
            <c:strRef>
              <c:f>'Task-5'!$F$9:$F$12</c:f>
              <c:strCache>
                <c:ptCount val="3"/>
                <c:pt idx="0">
                  <c:v>Oct</c:v>
                </c:pt>
                <c:pt idx="1">
                  <c:v>Nov</c:v>
                </c:pt>
                <c:pt idx="2">
                  <c:v>Dec</c:v>
                </c:pt>
              </c:strCache>
            </c:strRef>
          </c:cat>
          <c:val>
            <c:numRef>
              <c:f>'Task-5'!$K$9:$K$12</c:f>
              <c:numCache>
                <c:formatCode>General</c:formatCode>
                <c:ptCount val="3"/>
                <c:pt idx="0">
                  <c:v>470</c:v>
                </c:pt>
                <c:pt idx="1">
                  <c:v>470.63</c:v>
                </c:pt>
                <c:pt idx="2">
                  <c:v>470.63</c:v>
                </c:pt>
              </c:numCache>
            </c:numRef>
          </c:val>
          <c:extLst>
            <c:ext xmlns:c16="http://schemas.microsoft.com/office/drawing/2014/chart" uri="{C3380CC4-5D6E-409C-BE32-E72D297353CC}">
              <c16:uniqueId val="{0000001B-7D01-4D35-AB8E-3D681EB07004}"/>
            </c:ext>
          </c:extLst>
        </c:ser>
        <c:ser>
          <c:idx val="5"/>
          <c:order val="5"/>
          <c:tx>
            <c:strRef>
              <c:f>'Task-5'!$L$7:$L$8</c:f>
              <c:strCache>
                <c:ptCount val="1"/>
                <c:pt idx="0">
                  <c:v>Movie with friends</c:v>
                </c:pt>
              </c:strCache>
            </c:strRef>
          </c:tx>
          <c:spPr>
            <a:solidFill>
              <a:schemeClr val="accent6"/>
            </a:solidFill>
            <a:ln>
              <a:noFill/>
            </a:ln>
            <a:effectLst/>
          </c:spPr>
          <c:invertIfNegative val="0"/>
          <c:cat>
            <c:strRef>
              <c:f>'Task-5'!$F$9:$F$12</c:f>
              <c:strCache>
                <c:ptCount val="3"/>
                <c:pt idx="0">
                  <c:v>Oct</c:v>
                </c:pt>
                <c:pt idx="1">
                  <c:v>Nov</c:v>
                </c:pt>
                <c:pt idx="2">
                  <c:v>Dec</c:v>
                </c:pt>
              </c:strCache>
            </c:strRef>
          </c:cat>
          <c:val>
            <c:numRef>
              <c:f>'Task-5'!$L$9:$L$12</c:f>
              <c:numCache>
                <c:formatCode>General</c:formatCode>
                <c:ptCount val="3"/>
                <c:pt idx="0">
                  <c:v>1140</c:v>
                </c:pt>
                <c:pt idx="1">
                  <c:v>1446</c:v>
                </c:pt>
                <c:pt idx="2">
                  <c:v>0</c:v>
                </c:pt>
              </c:numCache>
            </c:numRef>
          </c:val>
          <c:extLst>
            <c:ext xmlns:c16="http://schemas.microsoft.com/office/drawing/2014/chart" uri="{C3380CC4-5D6E-409C-BE32-E72D297353CC}">
              <c16:uniqueId val="{0000001C-7D01-4D35-AB8E-3D681EB07004}"/>
            </c:ext>
          </c:extLst>
        </c:ser>
        <c:ser>
          <c:idx val="6"/>
          <c:order val="6"/>
          <c:tx>
            <c:strRef>
              <c:f>'Task-5'!$M$7:$M$8</c:f>
              <c:strCache>
                <c:ptCount val="1"/>
                <c:pt idx="0">
                  <c:v>Online shopping</c:v>
                </c:pt>
              </c:strCache>
            </c:strRef>
          </c:tx>
          <c:spPr>
            <a:solidFill>
              <a:schemeClr val="accent1">
                <a:lumMod val="60000"/>
              </a:schemeClr>
            </a:solidFill>
            <a:ln>
              <a:noFill/>
            </a:ln>
            <a:effectLst/>
          </c:spPr>
          <c:invertIfNegative val="0"/>
          <c:cat>
            <c:strRef>
              <c:f>'Task-5'!$F$9:$F$12</c:f>
              <c:strCache>
                <c:ptCount val="3"/>
                <c:pt idx="0">
                  <c:v>Oct</c:v>
                </c:pt>
                <c:pt idx="1">
                  <c:v>Nov</c:v>
                </c:pt>
                <c:pt idx="2">
                  <c:v>Dec</c:v>
                </c:pt>
              </c:strCache>
            </c:strRef>
          </c:cat>
          <c:val>
            <c:numRef>
              <c:f>'Task-5'!$M$9:$M$12</c:f>
              <c:numCache>
                <c:formatCode>General</c:formatCode>
                <c:ptCount val="3"/>
                <c:pt idx="0">
                  <c:v>1737</c:v>
                </c:pt>
                <c:pt idx="1">
                  <c:v>5727</c:v>
                </c:pt>
                <c:pt idx="2">
                  <c:v>0</c:v>
                </c:pt>
              </c:numCache>
            </c:numRef>
          </c:val>
          <c:extLst>
            <c:ext xmlns:c16="http://schemas.microsoft.com/office/drawing/2014/chart" uri="{C3380CC4-5D6E-409C-BE32-E72D297353CC}">
              <c16:uniqueId val="{0000001D-7D01-4D35-AB8E-3D681EB07004}"/>
            </c:ext>
          </c:extLst>
        </c:ser>
        <c:ser>
          <c:idx val="7"/>
          <c:order val="7"/>
          <c:tx>
            <c:strRef>
              <c:f>'Task-5'!$N$7:$N$8</c:f>
              <c:strCache>
                <c:ptCount val="1"/>
                <c:pt idx="0">
                  <c:v>Ordering food</c:v>
                </c:pt>
              </c:strCache>
            </c:strRef>
          </c:tx>
          <c:spPr>
            <a:solidFill>
              <a:schemeClr val="accent2">
                <a:lumMod val="60000"/>
              </a:schemeClr>
            </a:solidFill>
            <a:ln>
              <a:noFill/>
            </a:ln>
            <a:effectLst/>
          </c:spPr>
          <c:invertIfNegative val="0"/>
          <c:cat>
            <c:strRef>
              <c:f>'Task-5'!$F$9:$F$12</c:f>
              <c:strCache>
                <c:ptCount val="3"/>
                <c:pt idx="0">
                  <c:v>Oct</c:v>
                </c:pt>
                <c:pt idx="1">
                  <c:v>Nov</c:v>
                </c:pt>
                <c:pt idx="2">
                  <c:v>Dec</c:v>
                </c:pt>
              </c:strCache>
            </c:strRef>
          </c:cat>
          <c:val>
            <c:numRef>
              <c:f>'Task-5'!$N$9:$N$12</c:f>
              <c:numCache>
                <c:formatCode>General</c:formatCode>
                <c:ptCount val="3"/>
                <c:pt idx="0">
                  <c:v>939</c:v>
                </c:pt>
                <c:pt idx="1">
                  <c:v>651</c:v>
                </c:pt>
                <c:pt idx="2">
                  <c:v>267</c:v>
                </c:pt>
              </c:numCache>
            </c:numRef>
          </c:val>
          <c:extLst>
            <c:ext xmlns:c16="http://schemas.microsoft.com/office/drawing/2014/chart" uri="{C3380CC4-5D6E-409C-BE32-E72D297353CC}">
              <c16:uniqueId val="{0000001E-7D01-4D35-AB8E-3D681EB07004}"/>
            </c:ext>
          </c:extLst>
        </c:ser>
        <c:ser>
          <c:idx val="8"/>
          <c:order val="8"/>
          <c:tx>
            <c:strRef>
              <c:f>'Task-5'!$O$7:$O$8</c:f>
              <c:strCache>
                <c:ptCount val="1"/>
                <c:pt idx="0">
                  <c:v>Other essential items</c:v>
                </c:pt>
              </c:strCache>
            </c:strRef>
          </c:tx>
          <c:spPr>
            <a:solidFill>
              <a:schemeClr val="accent3">
                <a:lumMod val="60000"/>
              </a:schemeClr>
            </a:solidFill>
            <a:ln>
              <a:noFill/>
            </a:ln>
            <a:effectLst/>
          </c:spPr>
          <c:invertIfNegative val="0"/>
          <c:cat>
            <c:strRef>
              <c:f>'Task-5'!$F$9:$F$12</c:f>
              <c:strCache>
                <c:ptCount val="3"/>
                <c:pt idx="0">
                  <c:v>Oct</c:v>
                </c:pt>
                <c:pt idx="1">
                  <c:v>Nov</c:v>
                </c:pt>
                <c:pt idx="2">
                  <c:v>Dec</c:v>
                </c:pt>
              </c:strCache>
            </c:strRef>
          </c:cat>
          <c:val>
            <c:numRef>
              <c:f>'Task-5'!$O$9:$O$12</c:f>
              <c:numCache>
                <c:formatCode>General</c:formatCode>
                <c:ptCount val="3"/>
                <c:pt idx="0">
                  <c:v>4374.1000000000004</c:v>
                </c:pt>
                <c:pt idx="1">
                  <c:v>3320</c:v>
                </c:pt>
                <c:pt idx="2">
                  <c:v>2500</c:v>
                </c:pt>
              </c:numCache>
            </c:numRef>
          </c:val>
          <c:extLst>
            <c:ext xmlns:c16="http://schemas.microsoft.com/office/drawing/2014/chart" uri="{C3380CC4-5D6E-409C-BE32-E72D297353CC}">
              <c16:uniqueId val="{0000001F-7D01-4D35-AB8E-3D681EB07004}"/>
            </c:ext>
          </c:extLst>
        </c:ser>
        <c:ser>
          <c:idx val="9"/>
          <c:order val="9"/>
          <c:tx>
            <c:strRef>
              <c:f>'Task-5'!$P$7:$P$8</c:f>
              <c:strCache>
                <c:ptCount val="1"/>
                <c:pt idx="0">
                  <c:v>Trip</c:v>
                </c:pt>
              </c:strCache>
            </c:strRef>
          </c:tx>
          <c:spPr>
            <a:solidFill>
              <a:schemeClr val="accent4">
                <a:lumMod val="60000"/>
              </a:schemeClr>
            </a:solidFill>
            <a:ln>
              <a:noFill/>
            </a:ln>
            <a:effectLst/>
          </c:spPr>
          <c:invertIfNegative val="0"/>
          <c:cat>
            <c:strRef>
              <c:f>'Task-5'!$F$9:$F$12</c:f>
              <c:strCache>
                <c:ptCount val="3"/>
                <c:pt idx="0">
                  <c:v>Oct</c:v>
                </c:pt>
                <c:pt idx="1">
                  <c:v>Nov</c:v>
                </c:pt>
                <c:pt idx="2">
                  <c:v>Dec</c:v>
                </c:pt>
              </c:strCache>
            </c:strRef>
          </c:cat>
          <c:val>
            <c:numRef>
              <c:f>'Task-5'!$P$9:$P$12</c:f>
              <c:numCache>
                <c:formatCode>General</c:formatCode>
                <c:ptCount val="3"/>
                <c:pt idx="0">
                  <c:v>0</c:v>
                </c:pt>
                <c:pt idx="1">
                  <c:v>0</c:v>
                </c:pt>
                <c:pt idx="2">
                  <c:v>12000</c:v>
                </c:pt>
              </c:numCache>
            </c:numRef>
          </c:val>
          <c:extLst>
            <c:ext xmlns:c16="http://schemas.microsoft.com/office/drawing/2014/chart" uri="{C3380CC4-5D6E-409C-BE32-E72D297353CC}">
              <c16:uniqueId val="{00000020-7D01-4D35-AB8E-3D681EB07004}"/>
            </c:ext>
          </c:extLst>
        </c:ser>
        <c:ser>
          <c:idx val="10"/>
          <c:order val="10"/>
          <c:tx>
            <c:strRef>
              <c:f>'Task-5'!$Q$7:$Q$8</c:f>
              <c:strCache>
                <c:ptCount val="1"/>
                <c:pt idx="0">
                  <c:v>Vegetables &amp; Fruit</c:v>
                </c:pt>
              </c:strCache>
            </c:strRef>
          </c:tx>
          <c:spPr>
            <a:solidFill>
              <a:schemeClr val="accent5">
                <a:lumMod val="60000"/>
              </a:schemeClr>
            </a:solidFill>
            <a:ln>
              <a:noFill/>
            </a:ln>
            <a:effectLst/>
          </c:spPr>
          <c:invertIfNegative val="0"/>
          <c:cat>
            <c:strRef>
              <c:f>'Task-5'!$F$9:$F$12</c:f>
              <c:strCache>
                <c:ptCount val="3"/>
                <c:pt idx="0">
                  <c:v>Oct</c:v>
                </c:pt>
                <c:pt idx="1">
                  <c:v>Nov</c:v>
                </c:pt>
                <c:pt idx="2">
                  <c:v>Dec</c:v>
                </c:pt>
              </c:strCache>
            </c:strRef>
          </c:cat>
          <c:val>
            <c:numRef>
              <c:f>'Task-5'!$Q$9:$Q$12</c:f>
              <c:numCache>
                <c:formatCode>General</c:formatCode>
                <c:ptCount val="3"/>
                <c:pt idx="0">
                  <c:v>1010</c:v>
                </c:pt>
                <c:pt idx="1">
                  <c:v>1047</c:v>
                </c:pt>
                <c:pt idx="2">
                  <c:v>1160</c:v>
                </c:pt>
              </c:numCache>
            </c:numRef>
          </c:val>
          <c:extLst>
            <c:ext xmlns:c16="http://schemas.microsoft.com/office/drawing/2014/chart" uri="{C3380CC4-5D6E-409C-BE32-E72D297353CC}">
              <c16:uniqueId val="{00000021-7D01-4D35-AB8E-3D681EB07004}"/>
            </c:ext>
          </c:extLst>
        </c:ser>
        <c:dLbls>
          <c:showLegendKey val="0"/>
          <c:showVal val="0"/>
          <c:showCatName val="0"/>
          <c:showSerName val="0"/>
          <c:showPercent val="0"/>
          <c:showBubbleSize val="0"/>
        </c:dLbls>
        <c:gapWidth val="219"/>
        <c:overlap val="-27"/>
        <c:axId val="575041696"/>
        <c:axId val="575044576"/>
      </c:barChart>
      <c:catAx>
        <c:axId val="57504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44576"/>
        <c:crosses val="autoZero"/>
        <c:auto val="1"/>
        <c:lblAlgn val="ctr"/>
        <c:lblOffset val="100"/>
        <c:noMultiLvlLbl val="0"/>
      </c:catAx>
      <c:valAx>
        <c:axId val="57504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4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358140</xdr:colOff>
      <xdr:row>7</xdr:row>
      <xdr:rowOff>0</xdr:rowOff>
    </xdr:from>
    <xdr:to>
      <xdr:col>12</xdr:col>
      <xdr:colOff>472440</xdr:colOff>
      <xdr:row>24</xdr:row>
      <xdr:rowOff>7620</xdr:rowOff>
    </xdr:to>
    <xdr:graphicFrame macro="">
      <xdr:nvGraphicFramePr>
        <xdr:cNvPr id="2" name="Chart 1">
          <a:extLst>
            <a:ext uri="{FF2B5EF4-FFF2-40B4-BE49-F238E27FC236}">
              <a16:creationId xmlns:a16="http://schemas.microsoft.com/office/drawing/2014/main" id="{56866409-9FBC-DC3C-6CE4-D68665790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13</xdr:row>
      <xdr:rowOff>7620</xdr:rowOff>
    </xdr:from>
    <xdr:to>
      <xdr:col>11</xdr:col>
      <xdr:colOff>396240</xdr:colOff>
      <xdr:row>32</xdr:row>
      <xdr:rowOff>7620</xdr:rowOff>
    </xdr:to>
    <xdr:graphicFrame macro="">
      <xdr:nvGraphicFramePr>
        <xdr:cNvPr id="4" name="Chart 3">
          <a:extLst>
            <a:ext uri="{FF2B5EF4-FFF2-40B4-BE49-F238E27FC236}">
              <a16:creationId xmlns:a16="http://schemas.microsoft.com/office/drawing/2014/main" id="{308F1D51-5A80-D26B-4738-9A85BFEB0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it" refreshedDate="45461.863178703701" createdVersion="8" refreshedVersion="8" minRefreshableVersion="3" recordCount="50" xr:uid="{3BE04016-A1D0-468B-BB33-52CACFA24CD9}">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10/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Months (Date)"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it" refreshedDate="45461.888407754632" createdVersion="8" refreshedVersion="8" minRefreshableVersion="3" recordCount="50" xr:uid="{72AD444B-3163-406D-A7C3-7AD557AAFFB5}">
  <cacheSource type="worksheet">
    <worksheetSource name="Table1014"/>
  </cacheSource>
  <cacheFields count="7">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6"/>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ategory" numFmtId="0">
      <sharedItems count="2">
        <s v="Essentials"/>
        <s v="Non-Essentials"/>
      </sharedItems>
    </cacheField>
    <cacheField name="Cost Type" numFmtId="0">
      <sharedItems count="2">
        <s v="Over budget"/>
        <s v="Within budget"/>
      </sharedItems>
    </cacheField>
    <cacheField name="Days (Date)" numFmtId="0" databaseField="0">
      <fieldGroup base="0">
        <rangePr groupBy="days" startDate="2021-10-01T00:00:00" endDate="2021-12-24T00:00:00"/>
        <groupItems count="368">
          <s v="&lt;10/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Months (Date)"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x v="0"/>
    <x v="0"/>
  </r>
  <r>
    <x v="0"/>
    <x v="1"/>
    <n v="767"/>
    <x v="1"/>
    <x v="1"/>
  </r>
  <r>
    <x v="0"/>
    <x v="2"/>
    <n v="2500"/>
    <x v="0"/>
    <x v="0"/>
  </r>
  <r>
    <x v="1"/>
    <x v="3"/>
    <n v="710"/>
    <x v="0"/>
    <x v="1"/>
  </r>
  <r>
    <x v="1"/>
    <x v="4"/>
    <n v="760"/>
    <x v="0"/>
    <x v="1"/>
  </r>
  <r>
    <x v="2"/>
    <x v="5"/>
    <n v="1900"/>
    <x v="1"/>
    <x v="1"/>
  </r>
  <r>
    <x v="3"/>
    <x v="6"/>
    <n v="450"/>
    <x v="1"/>
    <x v="1"/>
  </r>
  <r>
    <x v="4"/>
    <x v="7"/>
    <n v="620"/>
    <x v="1"/>
    <x v="1"/>
  </r>
  <r>
    <x v="5"/>
    <x v="8"/>
    <n v="470"/>
    <x v="0"/>
    <x v="1"/>
  </r>
  <r>
    <x v="6"/>
    <x v="1"/>
    <n v="970"/>
    <x v="1"/>
    <x v="1"/>
  </r>
  <r>
    <x v="6"/>
    <x v="0"/>
    <n v="1075"/>
    <x v="0"/>
    <x v="1"/>
  </r>
  <r>
    <x v="7"/>
    <x v="6"/>
    <n v="489"/>
    <x v="1"/>
    <x v="1"/>
  </r>
  <r>
    <x v="8"/>
    <x v="2"/>
    <n v="1574.1"/>
    <x v="0"/>
    <x v="1"/>
  </r>
  <r>
    <x v="8"/>
    <x v="4"/>
    <n v="550"/>
    <x v="0"/>
    <x v="1"/>
  </r>
  <r>
    <x v="9"/>
    <x v="9"/>
    <n v="423"/>
    <x v="0"/>
    <x v="1"/>
  </r>
  <r>
    <x v="10"/>
    <x v="9"/>
    <n v="358.22"/>
    <x v="0"/>
    <x v="1"/>
  </r>
  <r>
    <x v="10"/>
    <x v="7"/>
    <n v="520"/>
    <x v="1"/>
    <x v="1"/>
  </r>
  <r>
    <x v="11"/>
    <x v="3"/>
    <n v="300"/>
    <x v="0"/>
    <x v="1"/>
  </r>
  <r>
    <x v="12"/>
    <x v="9"/>
    <n v="407.05"/>
    <x v="0"/>
    <x v="1"/>
  </r>
  <r>
    <x v="13"/>
    <x v="2"/>
    <n v="300"/>
    <x v="0"/>
    <x v="1"/>
  </r>
  <r>
    <x v="14"/>
    <x v="1"/>
    <n v="2327"/>
    <x v="1"/>
    <x v="0"/>
  </r>
  <r>
    <x v="15"/>
    <x v="5"/>
    <n v="1150"/>
    <x v="1"/>
    <x v="1"/>
  </r>
  <r>
    <x v="16"/>
    <x v="5"/>
    <n v="1138"/>
    <x v="1"/>
    <x v="1"/>
  </r>
  <r>
    <x v="17"/>
    <x v="1"/>
    <n v="500"/>
    <x v="1"/>
    <x v="1"/>
  </r>
  <r>
    <x v="18"/>
    <x v="4"/>
    <n v="702"/>
    <x v="0"/>
    <x v="1"/>
  </r>
  <r>
    <x v="19"/>
    <x v="2"/>
    <n v="1600"/>
    <x v="0"/>
    <x v="1"/>
  </r>
  <r>
    <x v="20"/>
    <x v="3"/>
    <n v="600"/>
    <x v="0"/>
    <x v="1"/>
  </r>
  <r>
    <x v="21"/>
    <x v="1"/>
    <n v="900"/>
    <x v="1"/>
    <x v="1"/>
  </r>
  <r>
    <x v="21"/>
    <x v="4"/>
    <n v="150"/>
    <x v="0"/>
    <x v="1"/>
  </r>
  <r>
    <x v="21"/>
    <x v="0"/>
    <n v="2100"/>
    <x v="0"/>
    <x v="0"/>
  </r>
  <r>
    <x v="22"/>
    <x v="8"/>
    <n v="470.63"/>
    <x v="0"/>
    <x v="1"/>
  </r>
  <r>
    <x v="22"/>
    <x v="9"/>
    <n v="322.64"/>
    <x v="0"/>
    <x v="1"/>
  </r>
  <r>
    <x v="23"/>
    <x v="7"/>
    <n v="428"/>
    <x v="1"/>
    <x v="1"/>
  </r>
  <r>
    <x v="24"/>
    <x v="3"/>
    <n v="447"/>
    <x v="0"/>
    <x v="1"/>
  </r>
  <r>
    <x v="25"/>
    <x v="2"/>
    <n v="1720"/>
    <x v="0"/>
    <x v="1"/>
  </r>
  <r>
    <x v="26"/>
    <x v="4"/>
    <n v="540"/>
    <x v="0"/>
    <x v="1"/>
  </r>
  <r>
    <x v="27"/>
    <x v="6"/>
    <n v="314"/>
    <x v="1"/>
    <x v="1"/>
  </r>
  <r>
    <x v="28"/>
    <x v="7"/>
    <n v="518"/>
    <x v="1"/>
    <x v="1"/>
  </r>
  <r>
    <x v="28"/>
    <x v="1"/>
    <n v="2000"/>
    <x v="1"/>
    <x v="1"/>
  </r>
  <r>
    <x v="29"/>
    <x v="6"/>
    <n v="337"/>
    <x v="1"/>
    <x v="1"/>
  </r>
  <r>
    <x v="30"/>
    <x v="7"/>
    <n v="500"/>
    <x v="1"/>
    <x v="1"/>
  </r>
  <r>
    <x v="31"/>
    <x v="2"/>
    <n v="2500"/>
    <x v="0"/>
    <x v="0"/>
  </r>
  <r>
    <x v="32"/>
    <x v="3"/>
    <n v="710"/>
    <x v="0"/>
    <x v="1"/>
  </r>
  <r>
    <x v="33"/>
    <x v="0"/>
    <n v="2300"/>
    <x v="0"/>
    <x v="0"/>
  </r>
  <r>
    <x v="34"/>
    <x v="10"/>
    <n v="12000"/>
    <x v="1"/>
    <x v="0"/>
  </r>
  <r>
    <x v="35"/>
    <x v="5"/>
    <n v="1500"/>
    <x v="1"/>
    <x v="1"/>
  </r>
  <r>
    <x v="36"/>
    <x v="8"/>
    <n v="470.63"/>
    <x v="0"/>
    <x v="1"/>
  </r>
  <r>
    <x v="37"/>
    <x v="6"/>
    <n v="267"/>
    <x v="1"/>
    <x v="1"/>
  </r>
  <r>
    <x v="38"/>
    <x v="4"/>
    <n v="640"/>
    <x v="0"/>
    <x v="1"/>
  </r>
  <r>
    <x v="38"/>
    <x v="3"/>
    <n v="4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76B29-807C-4EE6-AB8D-CCFD8F1B85E1}" name="PivotTable5" cacheId="0" applyNumberFormats="0" applyBorderFormats="0" applyFontFormats="0" applyPatternFormats="0" applyAlignmentFormats="0" applyWidthHeightFormats="1" dataCaption="Values" missingCaption="0" updatedVersion="8" minRefreshableVersion="3" useAutoFormatting="1" colGrandTotals="0" itemPrintTitles="1" createdVersion="8" indent="0" compact="0" compactData="0" multipleFieldFilters="0" chartFormat="5" rowHeaderCaption="Itmes" colHeaderCaption="Months">
  <location ref="F7:Q12" firstHeaderRow="1" firstDataRow="2" firstDataCol="1"/>
  <pivotFields count="5">
    <pivotField compact="0" numFmtId="14" outline="0" showAll="0" defaultSubtota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xis="axisCol" compact="0" outline="0" showAll="0" defaultSubtotal="0">
      <items count="11">
        <item x="9"/>
        <item x="4"/>
        <item x="5"/>
        <item x="0"/>
        <item x="8"/>
        <item x="7"/>
        <item x="1"/>
        <item x="6"/>
        <item x="2"/>
        <item x="10"/>
        <item x="3"/>
      </items>
    </pivotField>
    <pivotField dataField="1" compact="0"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4">
    <i>
      <x v="10"/>
    </i>
    <i>
      <x v="11"/>
    </i>
    <i>
      <x v="12"/>
    </i>
    <i t="grand">
      <x/>
    </i>
  </rowItems>
  <colFields count="1">
    <field x="1"/>
  </colFields>
  <colItems count="11">
    <i>
      <x/>
    </i>
    <i>
      <x v="1"/>
    </i>
    <i>
      <x v="2"/>
    </i>
    <i>
      <x v="3"/>
    </i>
    <i>
      <x v="4"/>
    </i>
    <i>
      <x v="5"/>
    </i>
    <i>
      <x v="6"/>
    </i>
    <i>
      <x v="7"/>
    </i>
    <i>
      <x v="8"/>
    </i>
    <i>
      <x v="9"/>
    </i>
    <i>
      <x v="10"/>
    </i>
  </colItems>
  <dataFields count="1">
    <dataField name="Month-wise Expenses" fld="2" baseField="4" baseItem="10"/>
  </dataFields>
  <chartFormats count="14">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series="1">
      <pivotArea type="data" outline="0" fieldPosition="0">
        <references count="2">
          <reference field="4294967294" count="1" selected="0">
            <x v="0"/>
          </reference>
          <reference field="1" count="1" selected="0">
            <x v="7"/>
          </reference>
        </references>
      </pivotArea>
    </chartFormat>
    <chartFormat chart="4" format="8" series="1">
      <pivotArea type="data" outline="0" fieldPosition="0">
        <references count="2">
          <reference field="4294967294" count="1" selected="0">
            <x v="0"/>
          </reference>
          <reference field="1" count="1" selected="0">
            <x v="8"/>
          </reference>
        </references>
      </pivotArea>
    </chartFormat>
    <chartFormat chart="4" format="9" series="1">
      <pivotArea type="data" outline="0" fieldPosition="0">
        <references count="2">
          <reference field="4294967294" count="1" selected="0">
            <x v="0"/>
          </reference>
          <reference field="1" count="1" selected="0">
            <x v="9"/>
          </reference>
        </references>
      </pivotArea>
    </chartFormat>
    <chartFormat chart="4" format="10" series="1">
      <pivotArea type="data" outline="0" fieldPosition="0">
        <references count="2">
          <reference field="4294967294" count="1" selected="0">
            <x v="0"/>
          </reference>
          <reference field="1" count="1" selected="0">
            <x v="10"/>
          </reference>
        </references>
      </pivotArea>
    </chartFormat>
    <chartFormat chart="4" format="11" series="1">
      <pivotArea type="data" outline="0" fieldPosition="0">
        <references count="1">
          <reference field="4294967294" count="1" selected="0">
            <x v="0"/>
          </reference>
        </references>
      </pivotArea>
    </chartFormat>
    <chartFormat chart="4" format="12" series="1">
      <pivotArea type="data" outline="0" fieldPosition="0">
        <references count="2">
          <reference field="4294967294" count="1" selected="0">
            <x v="0"/>
          </reference>
          <reference field="4" count="1" selected="0">
            <x v="11"/>
          </reference>
        </references>
      </pivotArea>
    </chartFormat>
    <chartFormat chart="4" format="13" series="1">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353C8F-F065-4563-95DE-EFC0B95E1237}" name="PivotTable6" cacheId="2" applyNumberFormats="0" applyBorderFormats="0" applyFontFormats="0" applyPatternFormats="0" applyAlignmentFormats="0" applyWidthHeightFormats="1" dataCaption="Values" missingCaption="0" updatedVersion="8" minRefreshableVersion="3" useAutoFormatting="1" colGrandTotals="0" itemPrintTitles="1" createdVersion="8" indent="0" outline="1" outlineData="1" multipleFieldFilters="0" chartFormat="3" rowHeaderCaption="Category" colHeaderCaption="Cost Type">
  <location ref="G9:I19" firstHeaderRow="0" firstDataRow="1" firstDataCol="1"/>
  <pivotFields count="7">
    <pivotField numFmtId="14" subtotalTop="0" showAll="0" defaultSubtota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xis="axisRow" subtotalTop="0" showAll="0" defaultSubtotal="0">
      <items count="11">
        <item x="9"/>
        <item x="4"/>
        <item x="5"/>
        <item x="0"/>
        <item x="8"/>
        <item x="7"/>
        <item x="1"/>
        <item x="6"/>
        <item x="2"/>
        <item x="10"/>
        <item x="3"/>
      </items>
    </pivotField>
    <pivotField dataField="1" subtotalTop="0" showAll="0" defaultSubtotal="0"/>
    <pivotField axis="axisRow" subtotalTop="0" showAll="0" defaultSubtotal="0">
      <items count="2">
        <item sd="0" x="0"/>
        <item sd="0" x="1"/>
      </items>
    </pivotField>
    <pivotField subtotalTop="0" showAll="0" defaultSubtotal="0">
      <items count="2">
        <item sd="0" x="0"/>
        <item x="1"/>
      </items>
    </pivotField>
    <pivotField subtotalTop="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ubtotalTop="0" showAll="0" defaultSubtotal="0">
      <items count="14">
        <item sd="0" x="0"/>
        <item sd="0" x="1"/>
        <item sd="0" x="2"/>
        <item sd="0" x="3"/>
        <item sd="0" x="4"/>
        <item sd="0" x="5"/>
        <item sd="0" x="6"/>
        <item sd="0" x="7"/>
        <item sd="0" x="8"/>
        <item sd="0" x="9"/>
        <item x="10"/>
        <item x="11"/>
        <item x="12"/>
        <item sd="0" x="13"/>
      </items>
    </pivotField>
  </pivotFields>
  <rowFields count="3">
    <field x="6"/>
    <field x="3"/>
    <field x="1"/>
  </rowFields>
  <rowItems count="10">
    <i>
      <x v="10"/>
    </i>
    <i r="1">
      <x/>
    </i>
    <i r="1">
      <x v="1"/>
    </i>
    <i>
      <x v="11"/>
    </i>
    <i r="1">
      <x/>
    </i>
    <i r="1">
      <x v="1"/>
    </i>
    <i>
      <x v="12"/>
    </i>
    <i r="1">
      <x/>
    </i>
    <i r="1">
      <x v="1"/>
    </i>
    <i t="grand">
      <x/>
    </i>
  </rowItems>
  <colFields count="1">
    <field x="-2"/>
  </colFields>
  <colItems count="2">
    <i>
      <x/>
    </i>
    <i i="1">
      <x v="1"/>
    </i>
  </colItems>
  <dataFields count="2">
    <dataField name="Expenses" fld="2" baseField="6" baseItem="10"/>
    <dataField name="Expense Count" fld="2" subtotal="count" baseField="3"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2" format="0"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4C51DC-9AA3-4161-B22F-0CF045305528}" name="Table2" displayName="Table2" ref="F5:G9" totalsRowShown="0">
  <autoFilter ref="F5:G9" xr:uid="{B94C51DC-9AA3-4161-B22F-0CF045305528}"/>
  <tableColumns count="2">
    <tableColumn id="1" xr3:uid="{9EDA2223-E8F6-4468-A6A3-75C7C7CE5652}" name="Items"/>
    <tableColumn id="2" xr3:uid="{53A4131D-5EC9-4FBA-AD14-1A00D6C0C727}" name="Counts"/>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E282D9-8822-48D0-8053-AE47AA8BE564}" name="Table4" displayName="Table4" ref="E6:F17" totalsRowShown="0" headerRowDxfId="36" headerRowBorderDxfId="35" tableBorderDxfId="34" totalsRowBorderDxfId="33">
  <autoFilter ref="E6:F17" xr:uid="{0CE282D9-8822-48D0-8053-AE47AA8BE564}"/>
  <tableColumns count="2">
    <tableColumn id="1" xr3:uid="{FB1967BC-1707-4726-B632-7975DABE53B7}" name="Items" dataDxfId="32"/>
    <tableColumn id="2" xr3:uid="{FBAE4898-D0E2-43AF-9FAE-E5952B122719}" name="Expenses" dataDxfId="31">
      <calculatedColumnFormula>SUMIF(Expense!$B$2:$B$51,E7,Expense!$C$2:$C$51)</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ED7A16-AED2-44BA-A7E1-690271056590}" name="Table46" displayName="Table46" ref="F7:G18" totalsRowShown="0" headerRowDxfId="30" headerRowBorderDxfId="29" tableBorderDxfId="28" totalsRowBorderDxfId="27">
  <autoFilter ref="F7:G18" xr:uid="{68ED7A16-AED2-44BA-A7E1-690271056590}"/>
  <sortState xmlns:xlrd2="http://schemas.microsoft.com/office/spreadsheetml/2017/richdata2" ref="F8:G18">
    <sortCondition descending="1" ref="G7:G18"/>
  </sortState>
  <tableColumns count="2">
    <tableColumn id="1" xr3:uid="{1CAABAA8-F684-47B4-BF24-09647F935EFF}" name="Items" dataDxfId="26"/>
    <tableColumn id="2" xr3:uid="{300B34FA-6CD7-40D7-BC14-3082C2C12BDF}" name="Expenses" dataDxfId="25">
      <calculatedColumnFormula>SUMIF(Expense!$B$2:$B$51,F8,Expense!$C$2:$C$51)</calculatedColumnFormula>
    </tableColum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A11AB1-509D-428E-9D65-F33BBB24FDE0}" name="Table467" displayName="Table467" ref="E6:F17" totalsRowShown="0" headerRowDxfId="24" headerRowBorderDxfId="23" tableBorderDxfId="22" totalsRowBorderDxfId="21">
  <autoFilter ref="E6:F17" xr:uid="{87A11AB1-509D-428E-9D65-F33BBB24FDE0}">
    <filterColumn colId="0">
      <filters>
        <filter val="Cab to office"/>
        <filter val="Fish &amp; Chicken"/>
        <filter val="Gifts"/>
        <filter val="Medicine"/>
        <filter val="Mobile Bill Payment"/>
        <filter val="Movie with friends"/>
        <filter val="Online shopping"/>
        <filter val="Ordering food"/>
        <filter val="Other essential items"/>
        <filter val="Vegetables &amp; Fruit"/>
      </filters>
    </filterColumn>
  </autoFilter>
  <sortState xmlns:xlrd2="http://schemas.microsoft.com/office/spreadsheetml/2017/richdata2" ref="E7:F17">
    <sortCondition descending="1" ref="F7:F18"/>
  </sortState>
  <tableColumns count="2">
    <tableColumn id="1" xr3:uid="{37A75454-F350-4833-901F-6636960BADF9}" name="Items" dataDxfId="20"/>
    <tableColumn id="2" xr3:uid="{D587E613-AC48-4884-BB01-BC5C819EA04D}" name="Expenses" dataDxfId="19">
      <calculatedColumnFormula>SUMIF(Expense!$B$2:$B$51,E7,Expense!$C$2:$C$51)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6DE786A-EE96-4E9A-A747-F100E77FA3E6}" name="Table10" displayName="Table10" ref="D6:G57" headerRowBorderDxfId="18" tableBorderDxfId="17">
  <autoFilter ref="D6:G57" xr:uid="{36DE786A-EE96-4E9A-A747-F100E77FA3E6}"/>
  <tableColumns count="4">
    <tableColumn id="1" xr3:uid="{31E4126F-8B87-4410-AAB4-20623306B5AE}" name="Date" totalsRowLabel="Total" dataDxfId="16" totalsRowDxfId="15"/>
    <tableColumn id="2" xr3:uid="{E3C308B3-9537-455A-8C8E-FCE217943215}" name="Items" dataDxfId="14" totalsRowDxfId="13"/>
    <tableColumn id="3" xr3:uid="{99666CA5-6922-4057-88B0-2AAF12846BC5}" name="Expense" totalsRowFunction="sum" dataDxfId="12" totalsRowDxfId="11"/>
    <tableColumn id="4" xr3:uid="{74C33424-DC24-4C79-8B1D-333B78BDAE9B}" name="Category" dataDxf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A010BFF-463C-47AD-BFB8-E9140F90A14F}" name="Table1014" displayName="Table1014" ref="E7:I57" headerRowBorderDxfId="9" tableBorderDxfId="8">
  <autoFilter ref="E7:I57" xr:uid="{EA010BFF-463C-47AD-BFB8-E9140F90A14F}"/>
  <tableColumns count="5">
    <tableColumn id="1" xr3:uid="{0795E2DC-DC99-492E-8BE5-B11D9C9358F8}" name="Date" totalsRowLabel="Total" dataDxfId="7" totalsRowDxfId="6"/>
    <tableColumn id="2" xr3:uid="{97CED3B4-BA10-46E8-8E46-47D0C1D80F45}" name="Items" dataDxfId="2" totalsRowDxfId="5"/>
    <tableColumn id="3" xr3:uid="{19507E78-DA1E-40B3-827C-721860E473C4}" name="Expense" totalsRowFunction="sum" dataDxfId="0" totalsRowDxfId="4"/>
    <tableColumn id="4" xr3:uid="{7EFBAED3-24C5-4473-8698-131F2AB345CC}" name="Category" dataDxfId="1"/>
    <tableColumn id="9" xr3:uid="{75395E9D-687E-42AB-A18C-D1553532271A}" name="Cost Type" dataDxfId="3">
      <calculatedColumnFormula>IF(Table1014[[#This Row],[Expense]]&gt;2000,"Over budget","Within budget")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36" zoomScale="145" zoomScaleNormal="145" workbookViewId="0">
      <selection activeCell="B52" sqref="B52"/>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AEDB8-11B0-4C25-93A0-5BB100482C5C}">
  <dimension ref="F6:R19"/>
  <sheetViews>
    <sheetView tabSelected="1" topLeftCell="B4" workbookViewId="0">
      <selection activeCell="M20" sqref="M20"/>
    </sheetView>
  </sheetViews>
  <sheetFormatPr defaultRowHeight="14.4" x14ac:dyDescent="0.3"/>
  <cols>
    <col min="7" max="7" width="17.33203125" bestFit="1" customWidth="1"/>
    <col min="8" max="8" width="9" bestFit="1" customWidth="1"/>
    <col min="9" max="9" width="13.5546875" bestFit="1" customWidth="1"/>
    <col min="10" max="10" width="9" bestFit="1" customWidth="1"/>
    <col min="11" max="11" width="13.5546875" bestFit="1" customWidth="1"/>
    <col min="12" max="12" width="9" bestFit="1" customWidth="1"/>
    <col min="13" max="13" width="13.5546875" bestFit="1" customWidth="1"/>
    <col min="14" max="14" width="8.77734375" bestFit="1" customWidth="1"/>
    <col min="15" max="15" width="13.5546875" bestFit="1" customWidth="1"/>
    <col min="16" max="16" width="18" bestFit="1" customWidth="1"/>
    <col min="17" max="17" width="13.5546875" bestFit="1" customWidth="1"/>
    <col min="18" max="18" width="16.77734375" bestFit="1" customWidth="1"/>
    <col min="19" max="19" width="13.5546875" bestFit="1" customWidth="1"/>
    <col min="20" max="20" width="14.77734375" bestFit="1" customWidth="1"/>
    <col min="21" max="21" width="13.5546875" bestFit="1" customWidth="1"/>
    <col min="22" max="22" width="12.77734375" bestFit="1" customWidth="1"/>
    <col min="23" max="23" width="13.5546875" bestFit="1" customWidth="1"/>
    <col min="24" max="24" width="18.6640625" bestFit="1" customWidth="1"/>
    <col min="25" max="25" width="13.5546875" bestFit="1" customWidth="1"/>
    <col min="26" max="26" width="8.6640625" bestFit="1" customWidth="1"/>
    <col min="27" max="27" width="13.5546875" bestFit="1" customWidth="1"/>
    <col min="28" max="28" width="16.44140625" bestFit="1" customWidth="1"/>
    <col min="29" max="29" width="13.5546875" bestFit="1" customWidth="1"/>
  </cols>
  <sheetData>
    <row r="6" spans="6:15" x14ac:dyDescent="0.3">
      <c r="F6" s="40" t="s">
        <v>44</v>
      </c>
      <c r="G6" s="40"/>
      <c r="H6" s="40"/>
      <c r="I6" s="40"/>
      <c r="J6" s="40"/>
      <c r="K6" s="40"/>
      <c r="L6" s="40"/>
      <c r="M6" s="40"/>
      <c r="N6" s="40"/>
      <c r="O6" s="40"/>
    </row>
    <row r="9" spans="6:15" x14ac:dyDescent="0.3">
      <c r="G9" s="24" t="s">
        <v>39</v>
      </c>
      <c r="H9" t="s">
        <v>28</v>
      </c>
      <c r="I9" t="s">
        <v>45</v>
      </c>
    </row>
    <row r="10" spans="6:15" x14ac:dyDescent="0.3">
      <c r="G10" s="25" t="s">
        <v>33</v>
      </c>
      <c r="H10" s="41"/>
      <c r="I10" s="41"/>
      <c r="K10" s="43" t="s">
        <v>46</v>
      </c>
    </row>
    <row r="11" spans="6:15" x14ac:dyDescent="0.3">
      <c r="G11" s="26" t="s">
        <v>41</v>
      </c>
      <c r="H11" s="41">
        <v>11727.369999999999</v>
      </c>
      <c r="I11" s="41">
        <v>13</v>
      </c>
    </row>
    <row r="12" spans="6:15" x14ac:dyDescent="0.3">
      <c r="G12" s="26" t="s">
        <v>40</v>
      </c>
      <c r="H12" s="41">
        <v>5716</v>
      </c>
      <c r="I12" s="41">
        <v>7</v>
      </c>
      <c r="K12" t="s">
        <v>47</v>
      </c>
    </row>
    <row r="13" spans="6:15" x14ac:dyDescent="0.3">
      <c r="G13" s="25" t="s">
        <v>34</v>
      </c>
      <c r="H13" s="41"/>
      <c r="I13" s="41"/>
      <c r="K13" t="s">
        <v>48</v>
      </c>
    </row>
    <row r="14" spans="6:15" x14ac:dyDescent="0.3">
      <c r="G14" s="26" t="s">
        <v>41</v>
      </c>
      <c r="H14" s="41">
        <v>8652.27</v>
      </c>
      <c r="I14" s="41">
        <v>10</v>
      </c>
    </row>
    <row r="15" spans="6:15" x14ac:dyDescent="0.3">
      <c r="G15" s="26" t="s">
        <v>40</v>
      </c>
      <c r="H15" s="41">
        <v>10112</v>
      </c>
      <c r="I15" s="41">
        <v>11</v>
      </c>
      <c r="K15" s="43" t="s">
        <v>49</v>
      </c>
    </row>
    <row r="16" spans="6:15" x14ac:dyDescent="0.3">
      <c r="G16" s="25" t="s">
        <v>35</v>
      </c>
      <c r="H16" s="41"/>
      <c r="I16" s="41"/>
    </row>
    <row r="17" spans="7:18" x14ac:dyDescent="0.3">
      <c r="G17" s="26" t="s">
        <v>41</v>
      </c>
      <c r="H17" s="41">
        <v>7070.63</v>
      </c>
      <c r="I17" s="41">
        <v>6</v>
      </c>
      <c r="K17" s="44" t="s">
        <v>50</v>
      </c>
      <c r="L17" s="44"/>
      <c r="M17" s="44"/>
      <c r="N17" s="44"/>
      <c r="O17" s="44"/>
      <c r="P17" s="44"/>
      <c r="Q17" s="44"/>
      <c r="R17" s="44"/>
    </row>
    <row r="18" spans="7:18" x14ac:dyDescent="0.3">
      <c r="G18" s="26" t="s">
        <v>40</v>
      </c>
      <c r="H18" s="41">
        <v>13767</v>
      </c>
      <c r="I18" s="41">
        <v>3</v>
      </c>
    </row>
    <row r="19" spans="7:18" x14ac:dyDescent="0.3">
      <c r="G19" s="25" t="s">
        <v>32</v>
      </c>
      <c r="H19" s="41">
        <v>57045.27</v>
      </c>
      <c r="I19" s="41">
        <v>50</v>
      </c>
    </row>
  </sheetData>
  <mergeCells count="2">
    <mergeCell ref="F6:O6"/>
    <mergeCell ref="K17:R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C3C44-469E-4C18-A305-6728D4D01335}">
  <dimension ref="B3:K9"/>
  <sheetViews>
    <sheetView workbookViewId="0">
      <selection activeCell="F25" sqref="F25"/>
    </sheetView>
  </sheetViews>
  <sheetFormatPr defaultRowHeight="14.4" x14ac:dyDescent="0.3"/>
  <cols>
    <col min="6" max="7" width="14" bestFit="1" customWidth="1"/>
    <col min="8" max="8" width="10.44140625" customWidth="1"/>
  </cols>
  <sheetData>
    <row r="3" spans="2:11" x14ac:dyDescent="0.3">
      <c r="B3" s="14" t="s">
        <v>24</v>
      </c>
      <c r="C3" s="14"/>
      <c r="D3" s="14"/>
      <c r="E3" s="14"/>
      <c r="F3" s="14"/>
      <c r="G3" s="14"/>
      <c r="H3" s="14"/>
      <c r="I3" s="14"/>
      <c r="J3" s="14"/>
      <c r="K3" s="14"/>
    </row>
    <row r="5" spans="2:11" ht="16.8" x14ac:dyDescent="0.4">
      <c r="F5" s="27" t="s">
        <v>14</v>
      </c>
      <c r="G5" s="27" t="s">
        <v>26</v>
      </c>
    </row>
    <row r="6" spans="2:11" x14ac:dyDescent="0.3">
      <c r="F6" t="s">
        <v>3</v>
      </c>
      <c r="G6">
        <f>COUNTIF(Expense!$B$2:$B$51,'Task-1'!F6)</f>
        <v>6</v>
      </c>
    </row>
    <row r="7" spans="2:11" x14ac:dyDescent="0.3">
      <c r="F7" t="s">
        <v>7</v>
      </c>
      <c r="G7">
        <f>COUNTIF(Expense!$B$2:$B$51,'Task-1'!F7)</f>
        <v>5</v>
      </c>
    </row>
    <row r="8" spans="2:11" x14ac:dyDescent="0.3">
      <c r="F8" t="s">
        <v>10</v>
      </c>
      <c r="G8">
        <f>COUNTIF(Expense!$B$2:$B$51,'Task-1'!F8)</f>
        <v>4</v>
      </c>
    </row>
    <row r="9" spans="2:11" x14ac:dyDescent="0.3">
      <c r="F9" t="s">
        <v>25</v>
      </c>
      <c r="G9">
        <f>SUM(G6:G8)</f>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AB65E-53C7-4954-B5E9-F407A08963D2}">
  <dimension ref="C4:I17"/>
  <sheetViews>
    <sheetView workbookViewId="0">
      <selection activeCell="E19" sqref="E19"/>
    </sheetView>
  </sheetViews>
  <sheetFormatPr defaultRowHeight="14.4" x14ac:dyDescent="0.3"/>
  <cols>
    <col min="4" max="4" width="9.21875" customWidth="1"/>
    <col min="5" max="5" width="22.6640625" bestFit="1" customWidth="1"/>
    <col min="6" max="6" width="13.5546875" customWidth="1"/>
  </cols>
  <sheetData>
    <row r="4" spans="3:9" x14ac:dyDescent="0.3">
      <c r="C4" s="28" t="s">
        <v>27</v>
      </c>
      <c r="D4" s="28"/>
      <c r="E4" s="28"/>
      <c r="F4" s="28"/>
      <c r="G4" s="28"/>
      <c r="H4" s="28"/>
      <c r="I4" s="28"/>
    </row>
    <row r="6" spans="3:9" x14ac:dyDescent="0.3">
      <c r="E6" s="18" t="s">
        <v>14</v>
      </c>
      <c r="F6" s="19" t="s">
        <v>28</v>
      </c>
    </row>
    <row r="7" spans="3:9" x14ac:dyDescent="0.3">
      <c r="E7" s="15" t="s">
        <v>2</v>
      </c>
      <c r="F7" s="17">
        <f>SUMIF(Expense!$B$2:$B$51,E7,Expense!$C$2:$C$51)</f>
        <v>7775</v>
      </c>
    </row>
    <row r="8" spans="3:9" x14ac:dyDescent="0.3">
      <c r="E8" s="16" t="s">
        <v>3</v>
      </c>
      <c r="F8" s="17">
        <f>SUMIF(Expense!$B$2:$B$51,E8,Expense!$C$2:$C$51)</f>
        <v>7464</v>
      </c>
    </row>
    <row r="9" spans="3:9" x14ac:dyDescent="0.3">
      <c r="E9" s="16" t="s">
        <v>4</v>
      </c>
      <c r="F9" s="17">
        <f>SUMIF(Expense!$B$2:$B$51,E9,Expense!$C$2:$C$51)</f>
        <v>10194.1</v>
      </c>
    </row>
    <row r="10" spans="3:9" x14ac:dyDescent="0.3">
      <c r="E10" s="16" t="s">
        <v>5</v>
      </c>
      <c r="F10" s="17">
        <f>SUMIF(Expense!$B$2:$B$51,E10,Expense!$C$2:$C$51)</f>
        <v>3217</v>
      </c>
    </row>
    <row r="11" spans="3:9" x14ac:dyDescent="0.3">
      <c r="E11" s="15" t="s">
        <v>6</v>
      </c>
      <c r="F11" s="17">
        <f>SUMIF(Expense!$B$2:$B$51,E11,Expense!$C$2:$C$51)</f>
        <v>3342</v>
      </c>
    </row>
    <row r="12" spans="3:9" x14ac:dyDescent="0.3">
      <c r="E12" s="16" t="s">
        <v>10</v>
      </c>
      <c r="F12" s="17">
        <f>SUMIF(Expense!$B$2:$B$51,E12,Expense!$C$2:$C$51)</f>
        <v>5688</v>
      </c>
    </row>
    <row r="13" spans="3:9" x14ac:dyDescent="0.3">
      <c r="E13" s="15" t="s">
        <v>7</v>
      </c>
      <c r="F13" s="17">
        <f>SUMIF(Expense!$B$2:$B$51,E13,Expense!$C$2:$C$51)</f>
        <v>1857</v>
      </c>
    </row>
    <row r="14" spans="3:9" x14ac:dyDescent="0.3">
      <c r="E14" s="16" t="s">
        <v>8</v>
      </c>
      <c r="F14" s="17">
        <f>SUMIF(Expense!$B$2:$B$51,E14,Expense!$C$2:$C$51)</f>
        <v>2586</v>
      </c>
    </row>
    <row r="15" spans="3:9" x14ac:dyDescent="0.3">
      <c r="E15" s="16" t="s">
        <v>11</v>
      </c>
      <c r="F15" s="17">
        <f>SUMIF(Expense!$B$2:$B$51,E15,Expense!$C$2:$C$51)</f>
        <v>1411.26</v>
      </c>
    </row>
    <row r="16" spans="3:9" x14ac:dyDescent="0.3">
      <c r="E16" s="16" t="s">
        <v>9</v>
      </c>
      <c r="F16" s="17">
        <f>SUMIF(Expense!$B$2:$B$51,E16,Expense!$C$2:$C$51)</f>
        <v>1510.9099999999999</v>
      </c>
    </row>
    <row r="17" spans="5:6" x14ac:dyDescent="0.3">
      <c r="E17" s="20" t="s">
        <v>12</v>
      </c>
      <c r="F17" s="21">
        <f>SUMIF(Expense!$B$2:$B$51,E17,Expense!$C$2:$C$51)</f>
        <v>12000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481CE-53D2-4E82-86ED-4EB9FD0FA916}">
  <dimension ref="D4:J18"/>
  <sheetViews>
    <sheetView workbookViewId="0">
      <selection activeCell="D11" sqref="D11"/>
    </sheetView>
  </sheetViews>
  <sheetFormatPr defaultRowHeight="14.4" x14ac:dyDescent="0.3"/>
  <cols>
    <col min="5" max="5" width="10.44140625" customWidth="1"/>
    <col min="6" max="6" width="22.6640625" bestFit="1" customWidth="1"/>
    <col min="7" max="7" width="16.33203125" bestFit="1" customWidth="1"/>
  </cols>
  <sheetData>
    <row r="4" spans="4:10" x14ac:dyDescent="0.3">
      <c r="D4" s="28" t="s">
        <v>29</v>
      </c>
      <c r="E4" s="28"/>
      <c r="F4" s="28"/>
      <c r="G4" s="28"/>
      <c r="H4" s="28"/>
      <c r="I4" s="28"/>
      <c r="J4" s="28"/>
    </row>
    <row r="7" spans="4:10" x14ac:dyDescent="0.3">
      <c r="F7" s="18" t="s">
        <v>14</v>
      </c>
      <c r="G7" s="19" t="s">
        <v>28</v>
      </c>
    </row>
    <row r="8" spans="4:10" x14ac:dyDescent="0.3">
      <c r="F8" s="15" t="s">
        <v>12</v>
      </c>
      <c r="G8" s="17">
        <f>SUMIF(Expense!$B$2:$B$51,F8,Expense!$C$2:$C$51)</f>
        <v>12000</v>
      </c>
    </row>
    <row r="9" spans="4:10" x14ac:dyDescent="0.3">
      <c r="F9" s="16" t="s">
        <v>4</v>
      </c>
      <c r="G9" s="17">
        <f>SUMIF(Expense!$B$2:$B$51,F9,Expense!$C$2:$C$51)</f>
        <v>10194.1</v>
      </c>
    </row>
    <row r="10" spans="4:10" x14ac:dyDescent="0.3">
      <c r="F10" s="15" t="s">
        <v>2</v>
      </c>
      <c r="G10" s="17">
        <f>SUMIF(Expense!$B$2:$B$51,F10,Expense!$C$2:$C$51)</f>
        <v>7775</v>
      </c>
    </row>
    <row r="11" spans="4:10" x14ac:dyDescent="0.3">
      <c r="F11" s="16" t="s">
        <v>3</v>
      </c>
      <c r="G11" s="17">
        <f>SUMIF(Expense!$B$2:$B$51,F11,Expense!$C$2:$C$51)</f>
        <v>7464</v>
      </c>
    </row>
    <row r="12" spans="4:10" x14ac:dyDescent="0.3">
      <c r="F12" s="16" t="s">
        <v>10</v>
      </c>
      <c r="G12" s="17">
        <f>SUMIF(Expense!$B$2:$B$51,F12,Expense!$C$2:$C$51)</f>
        <v>5688</v>
      </c>
    </row>
    <row r="13" spans="4:10" x14ac:dyDescent="0.3">
      <c r="F13" s="15" t="s">
        <v>6</v>
      </c>
      <c r="G13" s="17">
        <f>SUMIF(Expense!$B$2:$B$51,F13,Expense!$C$2:$C$51)</f>
        <v>3342</v>
      </c>
    </row>
    <row r="14" spans="4:10" x14ac:dyDescent="0.3">
      <c r="F14" s="16" t="s">
        <v>5</v>
      </c>
      <c r="G14" s="17">
        <f>SUMIF(Expense!$B$2:$B$51,F14,Expense!$C$2:$C$51)</f>
        <v>3217</v>
      </c>
    </row>
    <row r="15" spans="4:10" x14ac:dyDescent="0.3">
      <c r="F15" s="16" t="s">
        <v>8</v>
      </c>
      <c r="G15" s="17">
        <f>SUMIF(Expense!$B$2:$B$51,F15,Expense!$C$2:$C$51)</f>
        <v>2586</v>
      </c>
    </row>
    <row r="16" spans="4:10" x14ac:dyDescent="0.3">
      <c r="F16" s="15" t="s">
        <v>7</v>
      </c>
      <c r="G16" s="17">
        <f>SUMIF(Expense!$B$2:$B$51,F16,Expense!$C$2:$C$51)</f>
        <v>1857</v>
      </c>
    </row>
    <row r="17" spans="6:7" x14ac:dyDescent="0.3">
      <c r="F17" s="16" t="s">
        <v>9</v>
      </c>
      <c r="G17" s="17">
        <f>SUMIF(Expense!$B$2:$B$51,F17,Expense!$C$2:$C$51)</f>
        <v>1510.9099999999999</v>
      </c>
    </row>
    <row r="18" spans="6:7" x14ac:dyDescent="0.3">
      <c r="F18" s="22" t="s">
        <v>11</v>
      </c>
      <c r="G18" s="21">
        <f>SUMIF(Expense!$B$2:$B$51,F18,Expense!$C$2:$C$51)</f>
        <v>1411.26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2F01-D1D4-41D5-B7F9-FF5322F08E10}">
  <dimension ref="E4:Q17"/>
  <sheetViews>
    <sheetView workbookViewId="0">
      <selection activeCell="C8" sqref="C8"/>
    </sheetView>
  </sheetViews>
  <sheetFormatPr defaultRowHeight="14.4" x14ac:dyDescent="0.3"/>
  <cols>
    <col min="5" max="5" width="22.6640625" bestFit="1" customWidth="1"/>
    <col min="6" max="6" width="16.33203125" bestFit="1" customWidth="1"/>
    <col min="7" max="7" width="22.6640625" bestFit="1" customWidth="1"/>
    <col min="8" max="8" width="16.33203125" bestFit="1" customWidth="1"/>
  </cols>
  <sheetData>
    <row r="4" spans="5:17" x14ac:dyDescent="0.3">
      <c r="E4" s="37" t="s">
        <v>30</v>
      </c>
      <c r="F4" s="37"/>
      <c r="G4" s="37"/>
      <c r="H4" s="37"/>
      <c r="I4" s="37"/>
      <c r="J4" s="37"/>
      <c r="K4" s="37"/>
      <c r="L4" s="37"/>
      <c r="M4" s="37"/>
      <c r="N4" s="37"/>
      <c r="O4" s="37"/>
      <c r="P4" s="37"/>
      <c r="Q4" s="37"/>
    </row>
    <row r="6" spans="5:17" x14ac:dyDescent="0.3">
      <c r="E6" s="18" t="s">
        <v>14</v>
      </c>
      <c r="F6" s="19" t="s">
        <v>28</v>
      </c>
    </row>
    <row r="7" spans="5:17" hidden="1" x14ac:dyDescent="0.3">
      <c r="E7" s="15" t="s">
        <v>12</v>
      </c>
      <c r="F7" s="17">
        <f>SUMIF(Expense!$B$2:$B$51,E7,Expense!$C$2:$C$51)</f>
        <v>12000</v>
      </c>
    </row>
    <row r="8" spans="5:17" x14ac:dyDescent="0.3">
      <c r="E8" s="16" t="s">
        <v>4</v>
      </c>
      <c r="F8" s="17">
        <f>SUMIF(Expense!$B$2:$B$51,E8,Expense!$C$2:$C$51)</f>
        <v>10194.1</v>
      </c>
    </row>
    <row r="9" spans="5:17" x14ac:dyDescent="0.3">
      <c r="E9" s="15" t="s">
        <v>2</v>
      </c>
      <c r="F9" s="17">
        <f>SUMIF(Expense!$B$2:$B$51,E9,Expense!$C$2:$C$51)</f>
        <v>7775</v>
      </c>
    </row>
    <row r="10" spans="5:17" x14ac:dyDescent="0.3">
      <c r="E10" s="16" t="s">
        <v>3</v>
      </c>
      <c r="F10" s="17">
        <f>SUMIF(Expense!$B$2:$B$51,E10,Expense!$C$2:$C$51)</f>
        <v>7464</v>
      </c>
    </row>
    <row r="11" spans="5:17" x14ac:dyDescent="0.3">
      <c r="E11" s="16" t="s">
        <v>10</v>
      </c>
      <c r="F11" s="17">
        <f>SUMIF(Expense!$B$2:$B$51,E11,Expense!$C$2:$C$51)</f>
        <v>5688</v>
      </c>
    </row>
    <row r="12" spans="5:17" x14ac:dyDescent="0.3">
      <c r="E12" s="15" t="s">
        <v>6</v>
      </c>
      <c r="F12" s="17">
        <f>SUMIF(Expense!$B$2:$B$51,E12,Expense!$C$2:$C$51)</f>
        <v>3342</v>
      </c>
    </row>
    <row r="13" spans="5:17" x14ac:dyDescent="0.3">
      <c r="E13" s="16" t="s">
        <v>5</v>
      </c>
      <c r="F13" s="17">
        <f>SUMIF(Expense!$B$2:$B$51,E13,Expense!$C$2:$C$51)</f>
        <v>3217</v>
      </c>
    </row>
    <row r="14" spans="5:17" x14ac:dyDescent="0.3">
      <c r="E14" s="16" t="s">
        <v>8</v>
      </c>
      <c r="F14" s="17">
        <f>SUMIF(Expense!$B$2:$B$51,E14,Expense!$C$2:$C$51)</f>
        <v>2586</v>
      </c>
    </row>
    <row r="15" spans="5:17" x14ac:dyDescent="0.3">
      <c r="E15" s="15" t="s">
        <v>7</v>
      </c>
      <c r="F15" s="17">
        <f>SUMIF(Expense!$B$2:$B$51,E15,Expense!$C$2:$C$51)</f>
        <v>1857</v>
      </c>
    </row>
    <row r="16" spans="5:17" x14ac:dyDescent="0.3">
      <c r="E16" s="16" t="s">
        <v>9</v>
      </c>
      <c r="F16" s="17">
        <f>SUMIF(Expense!$B$2:$B$51,E16,Expense!$C$2:$C$51)</f>
        <v>1510.9099999999999</v>
      </c>
    </row>
    <row r="17" spans="5:6" x14ac:dyDescent="0.3">
      <c r="E17" s="22" t="s">
        <v>11</v>
      </c>
      <c r="F17" s="21">
        <f>SUMIF(Expense!$B$2:$B$51,E17,Expense!$C$2:$C$51)</f>
        <v>1411.26</v>
      </c>
    </row>
  </sheetData>
  <mergeCells count="1">
    <mergeCell ref="E4:Q4"/>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F94B0-41B5-440F-81E6-320053EAE59E}">
  <dimension ref="E4:Q12"/>
  <sheetViews>
    <sheetView topLeftCell="D7" workbookViewId="0">
      <selection activeCell="N20" sqref="N20"/>
    </sheetView>
  </sheetViews>
  <sheetFormatPr defaultRowHeight="14.4" x14ac:dyDescent="0.3"/>
  <cols>
    <col min="6" max="6" width="19.44140625" bestFit="1" customWidth="1"/>
    <col min="7" max="7" width="11.6640625" bestFit="1" customWidth="1"/>
    <col min="8" max="8" width="13.33203125" bestFit="1" customWidth="1"/>
    <col min="9" max="9" width="5" bestFit="1" customWidth="1"/>
    <col min="10" max="10" width="8.77734375" bestFit="1" customWidth="1"/>
    <col min="11" max="11" width="18" bestFit="1" customWidth="1"/>
    <col min="12" max="12" width="16.77734375" bestFit="1" customWidth="1"/>
    <col min="13" max="13" width="14.77734375" bestFit="1" customWidth="1"/>
    <col min="14" max="14" width="12.77734375" bestFit="1" customWidth="1"/>
    <col min="15" max="15" width="18.6640625" bestFit="1" customWidth="1"/>
    <col min="16" max="16" width="6" bestFit="1" customWidth="1"/>
    <col min="17" max="17" width="16.44140625" bestFit="1" customWidth="1"/>
    <col min="18" max="18" width="10.77734375" bestFit="1" customWidth="1"/>
  </cols>
  <sheetData>
    <row r="4" spans="5:17" x14ac:dyDescent="0.3">
      <c r="E4" s="38" t="s">
        <v>31</v>
      </c>
      <c r="F4" s="38"/>
      <c r="G4" s="38"/>
      <c r="H4" s="38"/>
      <c r="I4" s="38"/>
      <c r="J4" s="38"/>
    </row>
    <row r="7" spans="5:17" x14ac:dyDescent="0.3">
      <c r="F7" s="24" t="s">
        <v>36</v>
      </c>
      <c r="G7" s="24" t="s">
        <v>14</v>
      </c>
    </row>
    <row r="8" spans="5:17" x14ac:dyDescent="0.3">
      <c r="F8" s="24" t="s">
        <v>37</v>
      </c>
      <c r="G8" t="s">
        <v>9</v>
      </c>
      <c r="H8" t="s">
        <v>6</v>
      </c>
      <c r="I8" t="s">
        <v>10</v>
      </c>
      <c r="J8" t="s">
        <v>2</v>
      </c>
      <c r="K8" t="s">
        <v>11</v>
      </c>
      <c r="L8" t="s">
        <v>8</v>
      </c>
      <c r="M8" t="s">
        <v>3</v>
      </c>
      <c r="N8" t="s">
        <v>7</v>
      </c>
      <c r="O8" t="s">
        <v>4</v>
      </c>
      <c r="P8" t="s">
        <v>12</v>
      </c>
      <c r="Q8" t="s">
        <v>5</v>
      </c>
    </row>
    <row r="9" spans="5:17" x14ac:dyDescent="0.3">
      <c r="F9" t="s">
        <v>33</v>
      </c>
      <c r="G9">
        <v>1188.27</v>
      </c>
      <c r="H9">
        <v>1310</v>
      </c>
      <c r="I9">
        <v>1900</v>
      </c>
      <c r="J9">
        <v>3375</v>
      </c>
      <c r="K9">
        <v>470</v>
      </c>
      <c r="L9">
        <v>1140</v>
      </c>
      <c r="M9">
        <v>1737</v>
      </c>
      <c r="N9">
        <v>939</v>
      </c>
      <c r="O9">
        <v>4374.1000000000004</v>
      </c>
      <c r="P9">
        <v>0</v>
      </c>
      <c r="Q9">
        <v>1010</v>
      </c>
    </row>
    <row r="10" spans="5:17" x14ac:dyDescent="0.3">
      <c r="F10" t="s">
        <v>34</v>
      </c>
      <c r="G10">
        <v>322.64</v>
      </c>
      <c r="H10">
        <v>1392</v>
      </c>
      <c r="I10">
        <v>2288</v>
      </c>
      <c r="J10">
        <v>2100</v>
      </c>
      <c r="K10">
        <v>470.63</v>
      </c>
      <c r="L10">
        <v>1446</v>
      </c>
      <c r="M10">
        <v>5727</v>
      </c>
      <c r="N10">
        <v>651</v>
      </c>
      <c r="O10">
        <v>3320</v>
      </c>
      <c r="P10">
        <v>0</v>
      </c>
      <c r="Q10">
        <v>1047</v>
      </c>
    </row>
    <row r="11" spans="5:17" x14ac:dyDescent="0.3">
      <c r="F11" t="s">
        <v>35</v>
      </c>
      <c r="G11">
        <v>0</v>
      </c>
      <c r="H11">
        <v>640</v>
      </c>
      <c r="I11">
        <v>1500</v>
      </c>
      <c r="J11">
        <v>2300</v>
      </c>
      <c r="K11">
        <v>470.63</v>
      </c>
      <c r="L11">
        <v>0</v>
      </c>
      <c r="M11">
        <v>0</v>
      </c>
      <c r="N11">
        <v>267</v>
      </c>
      <c r="O11">
        <v>2500</v>
      </c>
      <c r="P11">
        <v>12000</v>
      </c>
      <c r="Q11">
        <v>1160</v>
      </c>
    </row>
    <row r="12" spans="5:17" x14ac:dyDescent="0.3">
      <c r="F12" t="s">
        <v>32</v>
      </c>
      <c r="G12">
        <v>1510.9099999999999</v>
      </c>
      <c r="H12">
        <v>3342</v>
      </c>
      <c r="I12">
        <v>5688</v>
      </c>
      <c r="J12">
        <v>7775</v>
      </c>
      <c r="K12">
        <v>1411.26</v>
      </c>
      <c r="L12">
        <v>2586</v>
      </c>
      <c r="M12">
        <v>7464</v>
      </c>
      <c r="N12">
        <v>1857</v>
      </c>
      <c r="O12">
        <v>10194.1</v>
      </c>
      <c r="P12">
        <v>12000</v>
      </c>
      <c r="Q12">
        <v>3217</v>
      </c>
    </row>
  </sheetData>
  <mergeCells count="1">
    <mergeCell ref="E4:J4"/>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A1C8-7657-418D-BF54-71C9A26B9174}">
  <dimension ref="C3:T57"/>
  <sheetViews>
    <sheetView workbookViewId="0">
      <selection activeCell="J49" sqref="J49"/>
    </sheetView>
  </sheetViews>
  <sheetFormatPr defaultRowHeight="14.4" x14ac:dyDescent="0.3"/>
  <cols>
    <col min="4" max="4" width="17.109375" customWidth="1"/>
    <col min="5" max="5" width="24.5546875" customWidth="1"/>
    <col min="6" max="6" width="14.44140625" customWidth="1"/>
    <col min="7" max="7" width="23.5546875" customWidth="1"/>
  </cols>
  <sheetData>
    <row r="3" spans="3:20" x14ac:dyDescent="0.3">
      <c r="C3" s="38" t="s">
        <v>38</v>
      </c>
      <c r="D3" s="38"/>
      <c r="E3" s="38"/>
      <c r="F3" s="38"/>
      <c r="G3" s="38"/>
      <c r="H3" s="38"/>
      <c r="I3" s="38"/>
      <c r="J3" s="38"/>
      <c r="K3" s="38"/>
      <c r="L3" s="38"/>
      <c r="M3" s="38"/>
      <c r="N3" s="38"/>
      <c r="O3" s="38"/>
      <c r="P3" s="38"/>
      <c r="Q3" s="38"/>
      <c r="R3" s="38"/>
      <c r="S3" s="38"/>
      <c r="T3" s="38"/>
    </row>
    <row r="6" spans="3:20" ht="27.6" x14ac:dyDescent="0.3">
      <c r="D6" s="30" t="s">
        <v>0</v>
      </c>
      <c r="E6" s="30" t="s">
        <v>14</v>
      </c>
      <c r="F6" s="31" t="s">
        <v>1</v>
      </c>
      <c r="G6" s="32" t="s">
        <v>39</v>
      </c>
    </row>
    <row r="7" spans="3:20" x14ac:dyDescent="0.3">
      <c r="D7" s="4">
        <v>44470</v>
      </c>
      <c r="E7" s="5" t="s">
        <v>2</v>
      </c>
      <c r="F7" s="9">
        <v>2300</v>
      </c>
      <c r="G7" s="33" t="s">
        <v>41</v>
      </c>
    </row>
    <row r="8" spans="3:20" x14ac:dyDescent="0.3">
      <c r="D8" s="6">
        <v>44470</v>
      </c>
      <c r="E8" s="7" t="s">
        <v>3</v>
      </c>
      <c r="F8" s="9">
        <v>767</v>
      </c>
      <c r="G8" s="33" t="s">
        <v>40</v>
      </c>
    </row>
    <row r="9" spans="3:20" x14ac:dyDescent="0.3">
      <c r="D9" s="6">
        <v>44470</v>
      </c>
      <c r="E9" s="7" t="s">
        <v>4</v>
      </c>
      <c r="F9" s="10">
        <v>2500</v>
      </c>
      <c r="G9" s="33" t="s">
        <v>41</v>
      </c>
    </row>
    <row r="10" spans="3:20" x14ac:dyDescent="0.3">
      <c r="D10" s="6">
        <v>44473</v>
      </c>
      <c r="E10" s="7" t="s">
        <v>5</v>
      </c>
      <c r="F10" s="9">
        <v>710</v>
      </c>
      <c r="G10" s="33" t="s">
        <v>41</v>
      </c>
    </row>
    <row r="11" spans="3:20" x14ac:dyDescent="0.3">
      <c r="D11" s="4">
        <v>44473</v>
      </c>
      <c r="E11" s="5" t="s">
        <v>6</v>
      </c>
      <c r="F11" s="9">
        <v>760</v>
      </c>
      <c r="G11" s="33" t="s">
        <v>41</v>
      </c>
    </row>
    <row r="12" spans="3:20" x14ac:dyDescent="0.3">
      <c r="D12" s="6">
        <v>44476</v>
      </c>
      <c r="E12" s="7" t="s">
        <v>10</v>
      </c>
      <c r="F12" s="10">
        <v>1900</v>
      </c>
      <c r="G12" s="33" t="s">
        <v>40</v>
      </c>
    </row>
    <row r="13" spans="3:20" x14ac:dyDescent="0.3">
      <c r="D13" s="4">
        <v>44477</v>
      </c>
      <c r="E13" s="5" t="s">
        <v>7</v>
      </c>
      <c r="F13" s="9">
        <v>450</v>
      </c>
      <c r="G13" s="33" t="s">
        <v>40</v>
      </c>
    </row>
    <row r="14" spans="3:20" x14ac:dyDescent="0.3">
      <c r="D14" s="6">
        <v>44484</v>
      </c>
      <c r="E14" s="7" t="s">
        <v>8</v>
      </c>
      <c r="F14" s="9">
        <v>620</v>
      </c>
      <c r="G14" s="33" t="s">
        <v>40</v>
      </c>
    </row>
    <row r="15" spans="3:20" x14ac:dyDescent="0.3">
      <c r="D15" s="6">
        <v>44485</v>
      </c>
      <c r="E15" s="7" t="s">
        <v>11</v>
      </c>
      <c r="F15" s="9">
        <v>470</v>
      </c>
      <c r="G15" s="33" t="s">
        <v>41</v>
      </c>
    </row>
    <row r="16" spans="3:20" x14ac:dyDescent="0.3">
      <c r="D16" s="6">
        <v>44487</v>
      </c>
      <c r="E16" s="7" t="s">
        <v>3</v>
      </c>
      <c r="F16" s="9">
        <v>970</v>
      </c>
      <c r="G16" s="33" t="s">
        <v>40</v>
      </c>
    </row>
    <row r="17" spans="4:7" x14ac:dyDescent="0.3">
      <c r="D17" s="6">
        <v>44487</v>
      </c>
      <c r="E17" s="5" t="s">
        <v>2</v>
      </c>
      <c r="F17" s="10">
        <v>1075</v>
      </c>
      <c r="G17" s="33" t="s">
        <v>41</v>
      </c>
    </row>
    <row r="18" spans="4:7" x14ac:dyDescent="0.3">
      <c r="D18" s="6">
        <v>44488</v>
      </c>
      <c r="E18" s="7" t="s">
        <v>7</v>
      </c>
      <c r="F18" s="9">
        <v>489</v>
      </c>
      <c r="G18" s="33" t="s">
        <v>40</v>
      </c>
    </row>
    <row r="19" spans="4:7" x14ac:dyDescent="0.3">
      <c r="D19" s="6">
        <v>44491</v>
      </c>
      <c r="E19" s="7" t="s">
        <v>4</v>
      </c>
      <c r="F19" s="10">
        <v>1574.1</v>
      </c>
      <c r="G19" s="33" t="s">
        <v>41</v>
      </c>
    </row>
    <row r="20" spans="4:7" x14ac:dyDescent="0.3">
      <c r="D20" s="6">
        <v>44491</v>
      </c>
      <c r="E20" s="7" t="s">
        <v>6</v>
      </c>
      <c r="F20" s="9">
        <v>550</v>
      </c>
      <c r="G20" s="33" t="s">
        <v>41</v>
      </c>
    </row>
    <row r="21" spans="4:7" x14ac:dyDescent="0.3">
      <c r="D21" s="6">
        <v>44494</v>
      </c>
      <c r="E21" s="7" t="s">
        <v>9</v>
      </c>
      <c r="F21" s="9">
        <v>423</v>
      </c>
      <c r="G21" s="33" t="s">
        <v>41</v>
      </c>
    </row>
    <row r="22" spans="4:7" x14ac:dyDescent="0.3">
      <c r="D22" s="6">
        <v>44496</v>
      </c>
      <c r="E22" s="7" t="s">
        <v>9</v>
      </c>
      <c r="F22" s="9">
        <v>358.22</v>
      </c>
      <c r="G22" s="33" t="s">
        <v>41</v>
      </c>
    </row>
    <row r="23" spans="4:7" x14ac:dyDescent="0.3">
      <c r="D23" s="6">
        <v>44496</v>
      </c>
      <c r="E23" s="7" t="s">
        <v>8</v>
      </c>
      <c r="F23" s="9">
        <v>520</v>
      </c>
      <c r="G23" s="33" t="s">
        <v>40</v>
      </c>
    </row>
    <row r="24" spans="4:7" x14ac:dyDescent="0.3">
      <c r="D24" s="4">
        <v>44497</v>
      </c>
      <c r="E24" s="5" t="s">
        <v>5</v>
      </c>
      <c r="F24" s="9">
        <v>300</v>
      </c>
      <c r="G24" s="33" t="s">
        <v>41</v>
      </c>
    </row>
    <row r="25" spans="4:7" x14ac:dyDescent="0.3">
      <c r="D25" s="4">
        <v>44498</v>
      </c>
      <c r="E25" s="5" t="s">
        <v>9</v>
      </c>
      <c r="F25" s="9">
        <v>407.05</v>
      </c>
      <c r="G25" s="33" t="s">
        <v>41</v>
      </c>
    </row>
    <row r="26" spans="4:7" x14ac:dyDescent="0.3">
      <c r="D26" s="4">
        <v>44499</v>
      </c>
      <c r="E26" s="5" t="s">
        <v>4</v>
      </c>
      <c r="F26" s="9">
        <v>300</v>
      </c>
      <c r="G26" s="33" t="s">
        <v>41</v>
      </c>
    </row>
    <row r="27" spans="4:7" x14ac:dyDescent="0.3">
      <c r="D27" s="6">
        <v>44501</v>
      </c>
      <c r="E27" s="7" t="s">
        <v>3</v>
      </c>
      <c r="F27" s="10">
        <v>2327</v>
      </c>
      <c r="G27" s="33" t="s">
        <v>40</v>
      </c>
    </row>
    <row r="28" spans="4:7" x14ac:dyDescent="0.3">
      <c r="D28" s="6">
        <v>44502</v>
      </c>
      <c r="E28" s="7" t="s">
        <v>10</v>
      </c>
      <c r="F28" s="9">
        <v>1150</v>
      </c>
      <c r="G28" s="33" t="s">
        <v>40</v>
      </c>
    </row>
    <row r="29" spans="4:7" x14ac:dyDescent="0.3">
      <c r="D29" s="6">
        <v>44504</v>
      </c>
      <c r="E29" s="7" t="s">
        <v>10</v>
      </c>
      <c r="F29" s="10">
        <v>1138</v>
      </c>
      <c r="G29" s="33" t="s">
        <v>40</v>
      </c>
    </row>
    <row r="30" spans="4:7" x14ac:dyDescent="0.3">
      <c r="D30" s="4">
        <v>44505</v>
      </c>
      <c r="E30" s="5" t="s">
        <v>13</v>
      </c>
      <c r="F30" s="9">
        <v>500</v>
      </c>
      <c r="G30" s="33" t="s">
        <v>40</v>
      </c>
    </row>
    <row r="31" spans="4:7" x14ac:dyDescent="0.3">
      <c r="D31" s="4">
        <v>44508</v>
      </c>
      <c r="E31" s="5" t="s">
        <v>6</v>
      </c>
      <c r="F31" s="9">
        <v>702</v>
      </c>
      <c r="G31" s="33" t="s">
        <v>41</v>
      </c>
    </row>
    <row r="32" spans="4:7" x14ac:dyDescent="0.3">
      <c r="D32" s="6">
        <v>44509</v>
      </c>
      <c r="E32" s="7" t="s">
        <v>4</v>
      </c>
      <c r="F32" s="10">
        <v>1600</v>
      </c>
      <c r="G32" s="33" t="s">
        <v>41</v>
      </c>
    </row>
    <row r="33" spans="4:7" x14ac:dyDescent="0.3">
      <c r="D33" s="6">
        <v>44512</v>
      </c>
      <c r="E33" s="7" t="s">
        <v>5</v>
      </c>
      <c r="F33" s="9">
        <v>600</v>
      </c>
      <c r="G33" s="33" t="s">
        <v>41</v>
      </c>
    </row>
    <row r="34" spans="4:7" x14ac:dyDescent="0.3">
      <c r="D34" s="4">
        <v>44515</v>
      </c>
      <c r="E34" s="5" t="s">
        <v>13</v>
      </c>
      <c r="F34" s="9">
        <v>900</v>
      </c>
      <c r="G34" s="33" t="s">
        <v>40</v>
      </c>
    </row>
    <row r="35" spans="4:7" x14ac:dyDescent="0.3">
      <c r="D35" s="6">
        <v>44515</v>
      </c>
      <c r="E35" s="5" t="s">
        <v>6</v>
      </c>
      <c r="F35" s="9">
        <v>150</v>
      </c>
      <c r="G35" s="33" t="s">
        <v>41</v>
      </c>
    </row>
    <row r="36" spans="4:7" x14ac:dyDescent="0.3">
      <c r="D36" s="4">
        <v>44515</v>
      </c>
      <c r="E36" s="5" t="s">
        <v>2</v>
      </c>
      <c r="F36" s="9">
        <v>2100</v>
      </c>
      <c r="G36" s="33" t="s">
        <v>41</v>
      </c>
    </row>
    <row r="37" spans="4:7" x14ac:dyDescent="0.3">
      <c r="D37" s="4">
        <v>44517</v>
      </c>
      <c r="E37" s="5" t="s">
        <v>11</v>
      </c>
      <c r="F37" s="9">
        <v>470.63</v>
      </c>
      <c r="G37" s="33" t="s">
        <v>41</v>
      </c>
    </row>
    <row r="38" spans="4:7" x14ac:dyDescent="0.3">
      <c r="D38" s="4">
        <v>44517</v>
      </c>
      <c r="E38" s="5" t="s">
        <v>9</v>
      </c>
      <c r="F38" s="9">
        <v>322.64</v>
      </c>
      <c r="G38" s="33" t="s">
        <v>41</v>
      </c>
    </row>
    <row r="39" spans="4:7" x14ac:dyDescent="0.3">
      <c r="D39" s="4">
        <v>44518</v>
      </c>
      <c r="E39" s="7" t="s">
        <v>8</v>
      </c>
      <c r="F39" s="9">
        <v>428</v>
      </c>
      <c r="G39" s="33" t="s">
        <v>40</v>
      </c>
    </row>
    <row r="40" spans="4:7" x14ac:dyDescent="0.3">
      <c r="D40" s="4">
        <v>44519</v>
      </c>
      <c r="E40" s="5" t="s">
        <v>5</v>
      </c>
      <c r="F40" s="9">
        <v>447</v>
      </c>
      <c r="G40" s="33" t="s">
        <v>41</v>
      </c>
    </row>
    <row r="41" spans="4:7" x14ac:dyDescent="0.3">
      <c r="D41" s="4">
        <v>44522</v>
      </c>
      <c r="E41" s="5" t="s">
        <v>4</v>
      </c>
      <c r="F41" s="10">
        <v>1720</v>
      </c>
      <c r="G41" s="33" t="s">
        <v>41</v>
      </c>
    </row>
    <row r="42" spans="4:7" x14ac:dyDescent="0.3">
      <c r="D42" s="6">
        <v>44524</v>
      </c>
      <c r="E42" s="7" t="s">
        <v>6</v>
      </c>
      <c r="F42" s="9">
        <v>540</v>
      </c>
      <c r="G42" s="33" t="s">
        <v>41</v>
      </c>
    </row>
    <row r="43" spans="4:7" x14ac:dyDescent="0.3">
      <c r="D43" s="4">
        <v>44525</v>
      </c>
      <c r="E43" s="5" t="s">
        <v>7</v>
      </c>
      <c r="F43" s="9">
        <v>314</v>
      </c>
      <c r="G43" s="33" t="s">
        <v>40</v>
      </c>
    </row>
    <row r="44" spans="4:7" x14ac:dyDescent="0.3">
      <c r="D44" s="4">
        <v>44526</v>
      </c>
      <c r="E44" s="5" t="s">
        <v>8</v>
      </c>
      <c r="F44" s="9">
        <v>518</v>
      </c>
      <c r="G44" s="33" t="s">
        <v>40</v>
      </c>
    </row>
    <row r="45" spans="4:7" x14ac:dyDescent="0.3">
      <c r="D45" s="4">
        <v>44526</v>
      </c>
      <c r="E45" s="7" t="s">
        <v>3</v>
      </c>
      <c r="F45" s="10">
        <v>2000</v>
      </c>
      <c r="G45" s="33" t="s">
        <v>40</v>
      </c>
    </row>
    <row r="46" spans="4:7" x14ac:dyDescent="0.3">
      <c r="D46" s="6">
        <v>44529</v>
      </c>
      <c r="E46" s="7" t="s">
        <v>7</v>
      </c>
      <c r="F46" s="9">
        <v>337</v>
      </c>
      <c r="G46" s="33" t="s">
        <v>40</v>
      </c>
    </row>
    <row r="47" spans="4:7" x14ac:dyDescent="0.3">
      <c r="D47" s="4">
        <v>44530</v>
      </c>
      <c r="E47" s="5" t="s">
        <v>8</v>
      </c>
      <c r="F47" s="9">
        <v>500</v>
      </c>
      <c r="G47" s="33" t="s">
        <v>40</v>
      </c>
    </row>
    <row r="48" spans="4:7" x14ac:dyDescent="0.3">
      <c r="D48" s="4">
        <v>44531</v>
      </c>
      <c r="E48" s="5" t="s">
        <v>4</v>
      </c>
      <c r="F48" s="10">
        <v>2500</v>
      </c>
      <c r="G48" s="33" t="s">
        <v>41</v>
      </c>
    </row>
    <row r="49" spans="4:7" x14ac:dyDescent="0.3">
      <c r="D49" s="6">
        <v>44534</v>
      </c>
      <c r="E49" s="7" t="s">
        <v>5</v>
      </c>
      <c r="F49" s="9">
        <v>710</v>
      </c>
      <c r="G49" s="33" t="s">
        <v>41</v>
      </c>
    </row>
    <row r="50" spans="4:7" x14ac:dyDescent="0.3">
      <c r="D50" s="4">
        <v>44537</v>
      </c>
      <c r="E50" s="5" t="s">
        <v>2</v>
      </c>
      <c r="F50" s="9">
        <v>2300</v>
      </c>
      <c r="G50" s="33" t="s">
        <v>41</v>
      </c>
    </row>
    <row r="51" spans="4:7" x14ac:dyDescent="0.3">
      <c r="D51" s="4">
        <v>44539</v>
      </c>
      <c r="E51" s="5" t="s">
        <v>12</v>
      </c>
      <c r="F51" s="9">
        <v>12000</v>
      </c>
      <c r="G51" s="33" t="s">
        <v>40</v>
      </c>
    </row>
    <row r="52" spans="4:7" x14ac:dyDescent="0.3">
      <c r="D52" s="4">
        <v>44545</v>
      </c>
      <c r="E52" s="7" t="s">
        <v>10</v>
      </c>
      <c r="F52" s="9">
        <v>1500</v>
      </c>
      <c r="G52" s="33" t="s">
        <v>40</v>
      </c>
    </row>
    <row r="53" spans="4:7" x14ac:dyDescent="0.3">
      <c r="D53" s="4">
        <v>44547</v>
      </c>
      <c r="E53" s="5" t="s">
        <v>11</v>
      </c>
      <c r="F53" s="9">
        <v>470.63</v>
      </c>
      <c r="G53" s="33" t="s">
        <v>41</v>
      </c>
    </row>
    <row r="54" spans="4:7" x14ac:dyDescent="0.3">
      <c r="D54" s="4">
        <v>44550</v>
      </c>
      <c r="E54" s="5" t="s">
        <v>7</v>
      </c>
      <c r="F54" s="9">
        <v>267</v>
      </c>
      <c r="G54" s="33" t="s">
        <v>40</v>
      </c>
    </row>
    <row r="55" spans="4:7" x14ac:dyDescent="0.3">
      <c r="D55" s="4">
        <v>44553</v>
      </c>
      <c r="E55" s="5" t="s">
        <v>6</v>
      </c>
      <c r="F55" s="9">
        <v>640</v>
      </c>
      <c r="G55" s="33" t="s">
        <v>41</v>
      </c>
    </row>
    <row r="56" spans="4:7" x14ac:dyDescent="0.3">
      <c r="D56" s="4">
        <v>44553</v>
      </c>
      <c r="E56" s="5" t="s">
        <v>5</v>
      </c>
      <c r="F56" s="9">
        <v>450</v>
      </c>
      <c r="G56" s="33" t="s">
        <v>41</v>
      </c>
    </row>
    <row r="57" spans="4:7" ht="31.2" x14ac:dyDescent="0.3">
      <c r="D57" s="2"/>
      <c r="F57" s="11">
        <f>SUM(F7:F56)</f>
        <v>57045.27</v>
      </c>
      <c r="G57" s="33"/>
    </row>
  </sheetData>
  <mergeCells count="1">
    <mergeCell ref="C3:T3"/>
  </mergeCells>
  <dataValidations count="1">
    <dataValidation type="list" allowBlank="1" showInputMessage="1" showErrorMessage="1" errorTitle="Inavalid Category" error="Sorry, your selected category is invalid. Please, select from the given dropdown" promptTitle="Select Category" sqref="G7:G57" xr:uid="{DDF1290E-AAE0-4BEE-B4AC-AF1DDBC04F0F}">
      <formula1>"Essentials, Non-Essentials"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3B904-F19F-4B99-9EB0-4B4627D2C07C}">
  <dimension ref="D4:U57"/>
  <sheetViews>
    <sheetView topLeftCell="A33" workbookViewId="0">
      <selection activeCell="I51" sqref="I51"/>
    </sheetView>
  </sheetViews>
  <sheetFormatPr defaultRowHeight="14.4" x14ac:dyDescent="0.3"/>
  <cols>
    <col min="5" max="5" width="17.109375" customWidth="1"/>
    <col min="6" max="6" width="24.5546875" customWidth="1"/>
    <col min="7" max="7" width="14.44140625" customWidth="1"/>
    <col min="8" max="10" width="23.5546875" customWidth="1"/>
    <col min="11" max="11" width="17.109375" customWidth="1"/>
  </cols>
  <sheetData>
    <row r="4" spans="4:21" x14ac:dyDescent="0.3">
      <c r="D4" s="39" t="s">
        <v>42</v>
      </c>
      <c r="E4" s="39"/>
      <c r="F4" s="39"/>
      <c r="G4" s="39"/>
      <c r="H4" s="39"/>
      <c r="I4" s="39"/>
      <c r="J4" s="39"/>
      <c r="K4" s="39"/>
      <c r="L4" s="23"/>
      <c r="M4" s="23"/>
      <c r="N4" s="23"/>
      <c r="O4" s="23"/>
      <c r="P4" s="23"/>
      <c r="Q4" s="23"/>
      <c r="R4" s="23"/>
      <c r="S4" s="23"/>
      <c r="T4" s="23"/>
      <c r="U4" s="23"/>
    </row>
    <row r="7" spans="4:21" x14ac:dyDescent="0.3">
      <c r="E7" s="30" t="s">
        <v>0</v>
      </c>
      <c r="F7" s="30" t="s">
        <v>14</v>
      </c>
      <c r="G7" s="31" t="s">
        <v>1</v>
      </c>
      <c r="H7" s="8" t="s">
        <v>39</v>
      </c>
      <c r="I7" s="34" t="s">
        <v>43</v>
      </c>
      <c r="J7" s="29"/>
    </row>
    <row r="8" spans="4:21" x14ac:dyDescent="0.3">
      <c r="E8" s="4">
        <v>44470</v>
      </c>
      <c r="F8" s="5" t="s">
        <v>2</v>
      </c>
      <c r="G8" s="42">
        <v>2300</v>
      </c>
      <c r="H8" s="36" t="s">
        <v>41</v>
      </c>
      <c r="I8" s="35" t="str">
        <f>IF(Table1014[[#This Row],[Expense]]&gt;2000,"Over budget","Within budget")</f>
        <v>Over budget</v>
      </c>
      <c r="J8" s="33"/>
    </row>
    <row r="9" spans="4:21" x14ac:dyDescent="0.3">
      <c r="E9" s="6">
        <v>44470</v>
      </c>
      <c r="F9" s="7" t="s">
        <v>3</v>
      </c>
      <c r="G9" s="42">
        <v>767</v>
      </c>
      <c r="H9" s="36" t="s">
        <v>40</v>
      </c>
      <c r="I9" s="35" t="str">
        <f>IF(Table1014[[#This Row],[Expense]]&gt;2000,"Over budget","Within budget")</f>
        <v>Within budget</v>
      </c>
      <c r="J9" s="33"/>
    </row>
    <row r="10" spans="4:21" x14ac:dyDescent="0.3">
      <c r="E10" s="6">
        <v>44470</v>
      </c>
      <c r="F10" s="7" t="s">
        <v>4</v>
      </c>
      <c r="G10" s="42">
        <v>2500</v>
      </c>
      <c r="H10" s="36" t="s">
        <v>41</v>
      </c>
      <c r="I10" s="35" t="str">
        <f>IF(Table1014[[#This Row],[Expense]]&gt;2000,"Over budget","Within budget")</f>
        <v>Over budget</v>
      </c>
      <c r="J10" s="33"/>
    </row>
    <row r="11" spans="4:21" x14ac:dyDescent="0.3">
      <c r="E11" s="6">
        <v>44473</v>
      </c>
      <c r="F11" s="7" t="s">
        <v>5</v>
      </c>
      <c r="G11" s="42">
        <v>710</v>
      </c>
      <c r="H11" s="36" t="s">
        <v>41</v>
      </c>
      <c r="I11" s="35" t="str">
        <f>IF(Table1014[[#This Row],[Expense]]&gt;2000,"Over budget","Within budget")</f>
        <v>Within budget</v>
      </c>
      <c r="J11" s="33"/>
    </row>
    <row r="12" spans="4:21" x14ac:dyDescent="0.3">
      <c r="E12" s="4">
        <v>44473</v>
      </c>
      <c r="F12" s="5" t="s">
        <v>6</v>
      </c>
      <c r="G12" s="42">
        <v>760</v>
      </c>
      <c r="H12" s="36" t="s">
        <v>41</v>
      </c>
      <c r="I12" s="35" t="str">
        <f>IF(Table1014[[#This Row],[Expense]]&gt;2000,"Over budget","Within budget")</f>
        <v>Within budget</v>
      </c>
      <c r="J12" s="33"/>
    </row>
    <row r="13" spans="4:21" x14ac:dyDescent="0.3">
      <c r="E13" s="6">
        <v>44476</v>
      </c>
      <c r="F13" s="7" t="s">
        <v>10</v>
      </c>
      <c r="G13" s="42">
        <v>1900</v>
      </c>
      <c r="H13" s="36" t="s">
        <v>40</v>
      </c>
      <c r="I13" s="35" t="str">
        <f>IF(Table1014[[#This Row],[Expense]]&gt;2000,"Over budget","Within budget")</f>
        <v>Within budget</v>
      </c>
      <c r="J13" s="33"/>
    </row>
    <row r="14" spans="4:21" x14ac:dyDescent="0.3">
      <c r="E14" s="4">
        <v>44477</v>
      </c>
      <c r="F14" s="5" t="s">
        <v>7</v>
      </c>
      <c r="G14" s="42">
        <v>450</v>
      </c>
      <c r="H14" s="36" t="s">
        <v>40</v>
      </c>
      <c r="I14" s="35" t="str">
        <f>IF(Table1014[[#This Row],[Expense]]&gt;2000,"Over budget","Within budget")</f>
        <v>Within budget</v>
      </c>
      <c r="J14" s="33"/>
    </row>
    <row r="15" spans="4:21" x14ac:dyDescent="0.3">
      <c r="E15" s="6">
        <v>44484</v>
      </c>
      <c r="F15" s="7" t="s">
        <v>8</v>
      </c>
      <c r="G15" s="42">
        <v>620</v>
      </c>
      <c r="H15" s="36" t="s">
        <v>40</v>
      </c>
      <c r="I15" s="35" t="str">
        <f>IF(Table1014[[#This Row],[Expense]]&gt;2000,"Over budget","Within budget")</f>
        <v>Within budget</v>
      </c>
      <c r="J15" s="33"/>
    </row>
    <row r="16" spans="4:21" x14ac:dyDescent="0.3">
      <c r="E16" s="6">
        <v>44485</v>
      </c>
      <c r="F16" s="7" t="s">
        <v>11</v>
      </c>
      <c r="G16" s="42">
        <v>470</v>
      </c>
      <c r="H16" s="36" t="s">
        <v>41</v>
      </c>
      <c r="I16" s="35" t="str">
        <f>IF(Table1014[[#This Row],[Expense]]&gt;2000,"Over budget","Within budget")</f>
        <v>Within budget</v>
      </c>
      <c r="J16" s="33"/>
    </row>
    <row r="17" spans="5:10" x14ac:dyDescent="0.3">
      <c r="E17" s="6">
        <v>44487</v>
      </c>
      <c r="F17" s="7" t="s">
        <v>3</v>
      </c>
      <c r="G17" s="42">
        <v>970</v>
      </c>
      <c r="H17" s="36" t="s">
        <v>40</v>
      </c>
      <c r="I17" s="35" t="str">
        <f>IF(Table1014[[#This Row],[Expense]]&gt;2000,"Over budget","Within budget")</f>
        <v>Within budget</v>
      </c>
      <c r="J17" s="33"/>
    </row>
    <row r="18" spans="5:10" x14ac:dyDescent="0.3">
      <c r="E18" s="6">
        <v>44487</v>
      </c>
      <c r="F18" s="5" t="s">
        <v>2</v>
      </c>
      <c r="G18" s="42">
        <v>1075</v>
      </c>
      <c r="H18" s="36" t="s">
        <v>41</v>
      </c>
      <c r="I18" s="35" t="str">
        <f>IF(Table1014[[#This Row],[Expense]]&gt;2000,"Over budget","Within budget")</f>
        <v>Within budget</v>
      </c>
      <c r="J18" s="33"/>
    </row>
    <row r="19" spans="5:10" x14ac:dyDescent="0.3">
      <c r="E19" s="6">
        <v>44488</v>
      </c>
      <c r="F19" s="7" t="s">
        <v>7</v>
      </c>
      <c r="G19" s="42">
        <v>489</v>
      </c>
      <c r="H19" s="36" t="s">
        <v>40</v>
      </c>
      <c r="I19" s="35" t="str">
        <f>IF(Table1014[[#This Row],[Expense]]&gt;2000,"Over budget","Within budget")</f>
        <v>Within budget</v>
      </c>
      <c r="J19" s="33"/>
    </row>
    <row r="20" spans="5:10" x14ac:dyDescent="0.3">
      <c r="E20" s="6">
        <v>44491</v>
      </c>
      <c r="F20" s="7" t="s">
        <v>4</v>
      </c>
      <c r="G20" s="42">
        <v>1574.1</v>
      </c>
      <c r="H20" s="36" t="s">
        <v>41</v>
      </c>
      <c r="I20" s="35" t="str">
        <f>IF(Table1014[[#This Row],[Expense]]&gt;2000,"Over budget","Within budget")</f>
        <v>Within budget</v>
      </c>
      <c r="J20" s="33"/>
    </row>
    <row r="21" spans="5:10" x14ac:dyDescent="0.3">
      <c r="E21" s="6">
        <v>44491</v>
      </c>
      <c r="F21" s="7" t="s">
        <v>6</v>
      </c>
      <c r="G21" s="42">
        <v>550</v>
      </c>
      <c r="H21" s="36" t="s">
        <v>41</v>
      </c>
      <c r="I21" s="35" t="str">
        <f>IF(Table1014[[#This Row],[Expense]]&gt;2000,"Over budget","Within budget")</f>
        <v>Within budget</v>
      </c>
      <c r="J21" s="33"/>
    </row>
    <row r="22" spans="5:10" x14ac:dyDescent="0.3">
      <c r="E22" s="6">
        <v>44494</v>
      </c>
      <c r="F22" s="7" t="s">
        <v>9</v>
      </c>
      <c r="G22" s="42">
        <v>423</v>
      </c>
      <c r="H22" s="36" t="s">
        <v>41</v>
      </c>
      <c r="I22" s="35" t="str">
        <f>IF(Table1014[[#This Row],[Expense]]&gt;2000,"Over budget","Within budget")</f>
        <v>Within budget</v>
      </c>
      <c r="J22" s="33"/>
    </row>
    <row r="23" spans="5:10" x14ac:dyDescent="0.3">
      <c r="E23" s="6">
        <v>44496</v>
      </c>
      <c r="F23" s="7" t="s">
        <v>9</v>
      </c>
      <c r="G23" s="42">
        <v>358.22</v>
      </c>
      <c r="H23" s="36" t="s">
        <v>41</v>
      </c>
      <c r="I23" s="35" t="str">
        <f>IF(Table1014[[#This Row],[Expense]]&gt;2000,"Over budget","Within budget")</f>
        <v>Within budget</v>
      </c>
      <c r="J23" s="33"/>
    </row>
    <row r="24" spans="5:10" x14ac:dyDescent="0.3">
      <c r="E24" s="6">
        <v>44496</v>
      </c>
      <c r="F24" s="7" t="s">
        <v>8</v>
      </c>
      <c r="G24" s="42">
        <v>520</v>
      </c>
      <c r="H24" s="36" t="s">
        <v>40</v>
      </c>
      <c r="I24" s="35" t="str">
        <f>IF(Table1014[[#This Row],[Expense]]&gt;2000,"Over budget","Within budget")</f>
        <v>Within budget</v>
      </c>
      <c r="J24" s="33"/>
    </row>
    <row r="25" spans="5:10" x14ac:dyDescent="0.3">
      <c r="E25" s="4">
        <v>44497</v>
      </c>
      <c r="F25" s="5" t="s">
        <v>5</v>
      </c>
      <c r="G25" s="42">
        <v>300</v>
      </c>
      <c r="H25" s="36" t="s">
        <v>41</v>
      </c>
      <c r="I25" s="35" t="str">
        <f>IF(Table1014[[#This Row],[Expense]]&gt;2000,"Over budget","Within budget")</f>
        <v>Within budget</v>
      </c>
      <c r="J25" s="33"/>
    </row>
    <row r="26" spans="5:10" x14ac:dyDescent="0.3">
      <c r="E26" s="4">
        <v>44498</v>
      </c>
      <c r="F26" s="5" t="s">
        <v>9</v>
      </c>
      <c r="G26" s="42">
        <v>407.05</v>
      </c>
      <c r="H26" s="36" t="s">
        <v>41</v>
      </c>
      <c r="I26" s="35" t="str">
        <f>IF(Table1014[[#This Row],[Expense]]&gt;2000,"Over budget","Within budget")</f>
        <v>Within budget</v>
      </c>
      <c r="J26" s="33"/>
    </row>
    <row r="27" spans="5:10" x14ac:dyDescent="0.3">
      <c r="E27" s="4">
        <v>44499</v>
      </c>
      <c r="F27" s="5" t="s">
        <v>4</v>
      </c>
      <c r="G27" s="42">
        <v>300</v>
      </c>
      <c r="H27" s="36" t="s">
        <v>41</v>
      </c>
      <c r="I27" s="35" t="str">
        <f>IF(Table1014[[#This Row],[Expense]]&gt;2000,"Over budget","Within budget")</f>
        <v>Within budget</v>
      </c>
      <c r="J27" s="33"/>
    </row>
    <row r="28" spans="5:10" x14ac:dyDescent="0.3">
      <c r="E28" s="6">
        <v>44501</v>
      </c>
      <c r="F28" s="7" t="s">
        <v>3</v>
      </c>
      <c r="G28" s="42">
        <v>2327</v>
      </c>
      <c r="H28" s="36" t="s">
        <v>40</v>
      </c>
      <c r="I28" s="35" t="str">
        <f>IF(Table1014[[#This Row],[Expense]]&gt;2000,"Over budget","Within budget")</f>
        <v>Over budget</v>
      </c>
      <c r="J28" s="33"/>
    </row>
    <row r="29" spans="5:10" x14ac:dyDescent="0.3">
      <c r="E29" s="6">
        <v>44502</v>
      </c>
      <c r="F29" s="7" t="s">
        <v>10</v>
      </c>
      <c r="G29" s="42">
        <v>1150</v>
      </c>
      <c r="H29" s="36" t="s">
        <v>40</v>
      </c>
      <c r="I29" s="35" t="str">
        <f>IF(Table1014[[#This Row],[Expense]]&gt;2000,"Over budget","Within budget")</f>
        <v>Within budget</v>
      </c>
      <c r="J29" s="33"/>
    </row>
    <row r="30" spans="5:10" x14ac:dyDescent="0.3">
      <c r="E30" s="6">
        <v>44504</v>
      </c>
      <c r="F30" s="7" t="s">
        <v>10</v>
      </c>
      <c r="G30" s="42">
        <v>1138</v>
      </c>
      <c r="H30" s="36" t="s">
        <v>40</v>
      </c>
      <c r="I30" s="35" t="str">
        <f>IF(Table1014[[#This Row],[Expense]]&gt;2000,"Over budget","Within budget")</f>
        <v>Within budget</v>
      </c>
      <c r="J30" s="33"/>
    </row>
    <row r="31" spans="5:10" x14ac:dyDescent="0.3">
      <c r="E31" s="4">
        <v>44505</v>
      </c>
      <c r="F31" s="5" t="s">
        <v>13</v>
      </c>
      <c r="G31" s="42">
        <v>500</v>
      </c>
      <c r="H31" s="36" t="s">
        <v>40</v>
      </c>
      <c r="I31" s="35" t="str">
        <f>IF(Table1014[[#This Row],[Expense]]&gt;2000,"Over budget","Within budget")</f>
        <v>Within budget</v>
      </c>
      <c r="J31" s="33"/>
    </row>
    <row r="32" spans="5:10" x14ac:dyDescent="0.3">
      <c r="E32" s="4">
        <v>44508</v>
      </c>
      <c r="F32" s="5" t="s">
        <v>6</v>
      </c>
      <c r="G32" s="42">
        <v>702</v>
      </c>
      <c r="H32" s="36" t="s">
        <v>41</v>
      </c>
      <c r="I32" s="35" t="str">
        <f>IF(Table1014[[#This Row],[Expense]]&gt;2000,"Over budget","Within budget")</f>
        <v>Within budget</v>
      </c>
      <c r="J32" s="33"/>
    </row>
    <row r="33" spans="5:10" x14ac:dyDescent="0.3">
      <c r="E33" s="6">
        <v>44509</v>
      </c>
      <c r="F33" s="7" t="s">
        <v>4</v>
      </c>
      <c r="G33" s="42">
        <v>1600</v>
      </c>
      <c r="H33" s="36" t="s">
        <v>41</v>
      </c>
      <c r="I33" s="35" t="str">
        <f>IF(Table1014[[#This Row],[Expense]]&gt;2000,"Over budget","Within budget")</f>
        <v>Within budget</v>
      </c>
      <c r="J33" s="33"/>
    </row>
    <row r="34" spans="5:10" x14ac:dyDescent="0.3">
      <c r="E34" s="6">
        <v>44512</v>
      </c>
      <c r="F34" s="7" t="s">
        <v>5</v>
      </c>
      <c r="G34" s="42">
        <v>600</v>
      </c>
      <c r="H34" s="36" t="s">
        <v>41</v>
      </c>
      <c r="I34" s="35" t="str">
        <f>IF(Table1014[[#This Row],[Expense]]&gt;2000,"Over budget","Within budget")</f>
        <v>Within budget</v>
      </c>
      <c r="J34" s="33"/>
    </row>
    <row r="35" spans="5:10" x14ac:dyDescent="0.3">
      <c r="E35" s="4">
        <v>44515</v>
      </c>
      <c r="F35" s="5" t="s">
        <v>13</v>
      </c>
      <c r="G35" s="42">
        <v>900</v>
      </c>
      <c r="H35" s="36" t="s">
        <v>40</v>
      </c>
      <c r="I35" s="35" t="str">
        <f>IF(Table1014[[#This Row],[Expense]]&gt;2000,"Over budget","Within budget")</f>
        <v>Within budget</v>
      </c>
      <c r="J35" s="33"/>
    </row>
    <row r="36" spans="5:10" x14ac:dyDescent="0.3">
      <c r="E36" s="6">
        <v>44515</v>
      </c>
      <c r="F36" s="5" t="s">
        <v>6</v>
      </c>
      <c r="G36" s="42">
        <v>150</v>
      </c>
      <c r="H36" s="36" t="s">
        <v>41</v>
      </c>
      <c r="I36" s="35" t="str">
        <f>IF(Table1014[[#This Row],[Expense]]&gt;2000,"Over budget","Within budget")</f>
        <v>Within budget</v>
      </c>
      <c r="J36" s="33"/>
    </row>
    <row r="37" spans="5:10" x14ac:dyDescent="0.3">
      <c r="E37" s="4">
        <v>44515</v>
      </c>
      <c r="F37" s="5" t="s">
        <v>2</v>
      </c>
      <c r="G37" s="42">
        <v>2100</v>
      </c>
      <c r="H37" s="36" t="s">
        <v>41</v>
      </c>
      <c r="I37" s="35" t="str">
        <f>IF(Table1014[[#This Row],[Expense]]&gt;2000,"Over budget","Within budget")</f>
        <v>Over budget</v>
      </c>
      <c r="J37" s="33"/>
    </row>
    <row r="38" spans="5:10" x14ac:dyDescent="0.3">
      <c r="E38" s="4">
        <v>44517</v>
      </c>
      <c r="F38" s="5" t="s">
        <v>11</v>
      </c>
      <c r="G38" s="42">
        <v>470.63</v>
      </c>
      <c r="H38" s="36" t="s">
        <v>41</v>
      </c>
      <c r="I38" s="35" t="str">
        <f>IF(Table1014[[#This Row],[Expense]]&gt;2000,"Over budget","Within budget")</f>
        <v>Within budget</v>
      </c>
      <c r="J38" s="33"/>
    </row>
    <row r="39" spans="5:10" x14ac:dyDescent="0.3">
      <c r="E39" s="4">
        <v>44517</v>
      </c>
      <c r="F39" s="5" t="s">
        <v>9</v>
      </c>
      <c r="G39" s="42">
        <v>322.64</v>
      </c>
      <c r="H39" s="36" t="s">
        <v>41</v>
      </c>
      <c r="I39" s="35" t="str">
        <f>IF(Table1014[[#This Row],[Expense]]&gt;2000,"Over budget","Within budget")</f>
        <v>Within budget</v>
      </c>
      <c r="J39" s="33"/>
    </row>
    <row r="40" spans="5:10" x14ac:dyDescent="0.3">
      <c r="E40" s="4">
        <v>44518</v>
      </c>
      <c r="F40" s="7" t="s">
        <v>8</v>
      </c>
      <c r="G40" s="42">
        <v>428</v>
      </c>
      <c r="H40" s="36" t="s">
        <v>40</v>
      </c>
      <c r="I40" s="35" t="str">
        <f>IF(Table1014[[#This Row],[Expense]]&gt;2000,"Over budget","Within budget")</f>
        <v>Within budget</v>
      </c>
      <c r="J40" s="33"/>
    </row>
    <row r="41" spans="5:10" x14ac:dyDescent="0.3">
      <c r="E41" s="4">
        <v>44519</v>
      </c>
      <c r="F41" s="5" t="s">
        <v>5</v>
      </c>
      <c r="G41" s="42">
        <v>447</v>
      </c>
      <c r="H41" s="36" t="s">
        <v>41</v>
      </c>
      <c r="I41" s="35" t="str">
        <f>IF(Table1014[[#This Row],[Expense]]&gt;2000,"Over budget","Within budget")</f>
        <v>Within budget</v>
      </c>
      <c r="J41" s="33"/>
    </row>
    <row r="42" spans="5:10" x14ac:dyDescent="0.3">
      <c r="E42" s="4">
        <v>44522</v>
      </c>
      <c r="F42" s="5" t="s">
        <v>4</v>
      </c>
      <c r="G42" s="42">
        <v>1720</v>
      </c>
      <c r="H42" s="36" t="s">
        <v>41</v>
      </c>
      <c r="I42" s="35" t="str">
        <f>IF(Table1014[[#This Row],[Expense]]&gt;2000,"Over budget","Within budget")</f>
        <v>Within budget</v>
      </c>
      <c r="J42" s="33"/>
    </row>
    <row r="43" spans="5:10" x14ac:dyDescent="0.3">
      <c r="E43" s="6">
        <v>44524</v>
      </c>
      <c r="F43" s="7" t="s">
        <v>6</v>
      </c>
      <c r="G43" s="42">
        <v>540</v>
      </c>
      <c r="H43" s="36" t="s">
        <v>41</v>
      </c>
      <c r="I43" s="35" t="str">
        <f>IF(Table1014[[#This Row],[Expense]]&gt;2000,"Over budget","Within budget")</f>
        <v>Within budget</v>
      </c>
      <c r="J43" s="33"/>
    </row>
    <row r="44" spans="5:10" x14ac:dyDescent="0.3">
      <c r="E44" s="4">
        <v>44525</v>
      </c>
      <c r="F44" s="5" t="s">
        <v>7</v>
      </c>
      <c r="G44" s="42">
        <v>314</v>
      </c>
      <c r="H44" s="36" t="s">
        <v>40</v>
      </c>
      <c r="I44" s="35" t="str">
        <f>IF(Table1014[[#This Row],[Expense]]&gt;2000,"Over budget","Within budget")</f>
        <v>Within budget</v>
      </c>
      <c r="J44" s="33"/>
    </row>
    <row r="45" spans="5:10" x14ac:dyDescent="0.3">
      <c r="E45" s="4">
        <v>44526</v>
      </c>
      <c r="F45" s="5" t="s">
        <v>8</v>
      </c>
      <c r="G45" s="42">
        <v>518</v>
      </c>
      <c r="H45" s="36" t="s">
        <v>40</v>
      </c>
      <c r="I45" s="35" t="str">
        <f>IF(Table1014[[#This Row],[Expense]]&gt;2000,"Over budget","Within budget")</f>
        <v>Within budget</v>
      </c>
      <c r="J45" s="33"/>
    </row>
    <row r="46" spans="5:10" x14ac:dyDescent="0.3">
      <c r="E46" s="4">
        <v>44526</v>
      </c>
      <c r="F46" s="7" t="s">
        <v>3</v>
      </c>
      <c r="G46" s="42">
        <v>2000</v>
      </c>
      <c r="H46" s="36" t="s">
        <v>40</v>
      </c>
      <c r="I46" s="35" t="str">
        <f>IF(Table1014[[#This Row],[Expense]]&gt;2000,"Over budget","Within budget")</f>
        <v>Within budget</v>
      </c>
      <c r="J46" s="33"/>
    </row>
    <row r="47" spans="5:10" x14ac:dyDescent="0.3">
      <c r="E47" s="6">
        <v>44529</v>
      </c>
      <c r="F47" s="7" t="s">
        <v>7</v>
      </c>
      <c r="G47" s="42">
        <v>337</v>
      </c>
      <c r="H47" s="36" t="s">
        <v>40</v>
      </c>
      <c r="I47" s="35" t="str">
        <f>IF(Table1014[[#This Row],[Expense]]&gt;2000,"Over budget","Within budget")</f>
        <v>Within budget</v>
      </c>
      <c r="J47" s="33"/>
    </row>
    <row r="48" spans="5:10" x14ac:dyDescent="0.3">
      <c r="E48" s="4">
        <v>44530</v>
      </c>
      <c r="F48" s="5" t="s">
        <v>8</v>
      </c>
      <c r="G48" s="42">
        <v>500</v>
      </c>
      <c r="H48" s="36" t="s">
        <v>40</v>
      </c>
      <c r="I48" s="35" t="str">
        <f>IF(Table1014[[#This Row],[Expense]]&gt;2000,"Over budget","Within budget")</f>
        <v>Within budget</v>
      </c>
      <c r="J48" s="33"/>
    </row>
    <row r="49" spans="5:10" x14ac:dyDescent="0.3">
      <c r="E49" s="4">
        <v>44531</v>
      </c>
      <c r="F49" s="5" t="s">
        <v>4</v>
      </c>
      <c r="G49" s="42">
        <v>2500</v>
      </c>
      <c r="H49" s="36" t="s">
        <v>41</v>
      </c>
      <c r="I49" s="35" t="str">
        <f>IF(Table1014[[#This Row],[Expense]]&gt;2000,"Over budget","Within budget")</f>
        <v>Over budget</v>
      </c>
      <c r="J49" s="33"/>
    </row>
    <row r="50" spans="5:10" x14ac:dyDescent="0.3">
      <c r="E50" s="6">
        <v>44534</v>
      </c>
      <c r="F50" s="7" t="s">
        <v>5</v>
      </c>
      <c r="G50" s="42">
        <v>710</v>
      </c>
      <c r="H50" s="36" t="s">
        <v>41</v>
      </c>
      <c r="I50" s="35" t="str">
        <f>IF(Table1014[[#This Row],[Expense]]&gt;2000,"Over budget","Within budget")</f>
        <v>Within budget</v>
      </c>
      <c r="J50" s="33"/>
    </row>
    <row r="51" spans="5:10" x14ac:dyDescent="0.3">
      <c r="E51" s="4">
        <v>44537</v>
      </c>
      <c r="F51" s="5" t="s">
        <v>2</v>
      </c>
      <c r="G51" s="42">
        <v>2300</v>
      </c>
      <c r="H51" s="36" t="s">
        <v>41</v>
      </c>
      <c r="I51" s="35" t="str">
        <f>IF(Table1014[[#This Row],[Expense]]&gt;2000,"Over budget","Within budget")</f>
        <v>Over budget</v>
      </c>
      <c r="J51" s="33"/>
    </row>
    <row r="52" spans="5:10" x14ac:dyDescent="0.3">
      <c r="E52" s="4">
        <v>44539</v>
      </c>
      <c r="F52" s="5" t="s">
        <v>12</v>
      </c>
      <c r="G52" s="42">
        <v>12000</v>
      </c>
      <c r="H52" s="36" t="s">
        <v>40</v>
      </c>
      <c r="I52" s="35" t="str">
        <f>IF(Table1014[[#This Row],[Expense]]&gt;2000,"Over budget","Within budget")</f>
        <v>Over budget</v>
      </c>
      <c r="J52" s="33"/>
    </row>
    <row r="53" spans="5:10" x14ac:dyDescent="0.3">
      <c r="E53" s="4">
        <v>44545</v>
      </c>
      <c r="F53" s="7" t="s">
        <v>10</v>
      </c>
      <c r="G53" s="42">
        <v>1500</v>
      </c>
      <c r="H53" s="36" t="s">
        <v>40</v>
      </c>
      <c r="I53" s="35" t="str">
        <f>IF(Table1014[[#This Row],[Expense]]&gt;2000,"Over budget","Within budget")</f>
        <v>Within budget</v>
      </c>
      <c r="J53" s="33"/>
    </row>
    <row r="54" spans="5:10" x14ac:dyDescent="0.3">
      <c r="E54" s="4">
        <v>44547</v>
      </c>
      <c r="F54" s="5" t="s">
        <v>11</v>
      </c>
      <c r="G54" s="42">
        <v>470.63</v>
      </c>
      <c r="H54" s="36" t="s">
        <v>41</v>
      </c>
      <c r="I54" s="35" t="str">
        <f>IF(Table1014[[#This Row],[Expense]]&gt;2000,"Over budget","Within budget")</f>
        <v>Within budget</v>
      </c>
      <c r="J54" s="33"/>
    </row>
    <row r="55" spans="5:10" x14ac:dyDescent="0.3">
      <c r="E55" s="4">
        <v>44550</v>
      </c>
      <c r="F55" s="5" t="s">
        <v>7</v>
      </c>
      <c r="G55" s="42">
        <v>267</v>
      </c>
      <c r="H55" s="36" t="s">
        <v>40</v>
      </c>
      <c r="I55" s="35" t="str">
        <f>IF(Table1014[[#This Row],[Expense]]&gt;2000,"Over budget","Within budget")</f>
        <v>Within budget</v>
      </c>
      <c r="J55" s="33"/>
    </row>
    <row r="56" spans="5:10" x14ac:dyDescent="0.3">
      <c r="E56" s="4">
        <v>44553</v>
      </c>
      <c r="F56" s="5" t="s">
        <v>6</v>
      </c>
      <c r="G56" s="42">
        <v>640</v>
      </c>
      <c r="H56" s="36" t="s">
        <v>41</v>
      </c>
      <c r="I56" s="35" t="str">
        <f>IF(Table1014[[#This Row],[Expense]]&gt;2000,"Over budget","Within budget")</f>
        <v>Within budget</v>
      </c>
      <c r="J56" s="33"/>
    </row>
    <row r="57" spans="5:10" x14ac:dyDescent="0.3">
      <c r="E57" s="4">
        <v>44553</v>
      </c>
      <c r="F57" s="5" t="s">
        <v>5</v>
      </c>
      <c r="G57" s="42">
        <v>450</v>
      </c>
      <c r="H57" s="36" t="s">
        <v>41</v>
      </c>
      <c r="I57" s="35" t="str">
        <f>IF(Table1014[[#This Row],[Expense]]&gt;2000,"Over budget","Within budget")</f>
        <v>Within budget</v>
      </c>
      <c r="J57" s="33"/>
    </row>
  </sheetData>
  <mergeCells count="1">
    <mergeCell ref="D4:K4"/>
  </mergeCells>
  <dataValidations count="1">
    <dataValidation type="list" allowBlank="1" showInputMessage="1" showErrorMessage="1" errorTitle="Inavalid Category" error="Sorry, your selected category is invalid. Please, select from the given dropdown" promptTitle="Select Category" sqref="H8:H57 J8:J57" xr:uid="{DBE52697-55D3-41F1-9162-F61C94ADF508}">
      <formula1>"Essentials, Non-Essentials"</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X a X S 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X a X 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2 l 0 l g G s V x S R w E A A D o C A A A T A B w A R m 9 y b X V s Y X M v U 2 V j d G l v b j E u b S C i G A A o o B Q A A A A A A A A A A A A A A A A A A A A A A A A A A A B 9 k E 1 r w k A Q h u 9 C / s O y v S Q Q A l 4 r O b R + U K k t Y v p x M C J j M j R b N 7 u y O 6 k R 8 b 9 3 Y 4 K 0 R b q X Z e d d n n l m L G Y k t G J J e / c H X s / r 2 Q I M 5 m x c 7 1 B Z Z D G T S F 6 P u Z P o y m R N Z V x n K K N 3 b b Y b r b f + R E i M h l o R K r I + H 9 6 m r x a N T Z P K w K e g d K T 3 S m r I b T o 3 4 g D 2 w k 6 q s g R z i G p p a x 6 E T F V S h o x M h U H Y t u x + r p M C k V z n V u G 4 n B K W M e 9 S H j 4 K l c f 8 / I m v T s s R E K w 6 w g 2 f G 1 1 q c i M 9 I O T O i z v O C 2 y c c 5 d 0 d f 9 X s 5 A t u / h O y i Q D C c b G j d o q u J A X W O o v B 7 6 X o L Z s o f c / 2 A l K t 9 W m 5 l 9 R C B l C V j C l i c 2 E p W h q x + W O D v 7 5 0 W K f g L J C q I 9 m V O s v M N M m j y Y C Z f 4 G s k L r r 9 3 G j p y 3 a z s F w R U v T a T L P 2 J t O A N L z / 7 V E c J + 4 P W E + g 8 2 + A Z Q S w E C L Q A U A A I A C A B d p d J Y 8 W r f s q Q A A A D 2 A A A A E g A A A A A A A A A A A A A A A A A A A A A A Q 2 9 u Z m l n L 1 B h Y 2 t h Z 2 U u e G 1 s U E s B A i 0 A F A A C A A g A X a X S W A / K 6 a u k A A A A 6 Q A A A B M A A A A A A A A A A A A A A A A A 8 A A A A F t D b 2 5 0 Z W 5 0 X 1 R 5 c G V z X S 5 4 b W x Q S w E C L Q A U A A I A C A B d p d J Y B r F c U k c B A A A 6 A g A A E w A A A A A A A A A A A A A A A A D h 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C w A A A A A A A O 0 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H B l b n N l P C 9 J d G V t U G F 0 a D 4 8 L 0 l 0 Z W 1 M b 2 N h d G l v b j 4 8 U 3 R h Y m x l R W 5 0 c m l l c z 4 8 R W 5 0 c n k g V H l w Z T 0 i S X N Q c m l 2 Y X R l I i B W Y W x 1 Z T 0 i b D A i I C 8 + P E V u d H J 5 I F R 5 c G U 9 I l F 1 Z X J 5 S U Q i I F Z h b H V l P S J z Y m Z k N j A 5 N z A t M T Q 3 M S 0 0 Y 2 F k L W E 4 N D g t N D A y M T c 2 Y j Q 2 N 2 U 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F e H B l b n N l L 1 J l b W 9 2 Z W Q g Q m 9 0 d G 9 t I F J v d 3 M u e 0 R h d G U s M H 0 m c X V v d D s s J n F 1 b 3 Q 7 U 2 V j d G l v b j E v R X h w Z W 5 z Z S 9 S Z W 1 v d m V k I E J v d H R v b S B S b 3 d z L n t J d G V t c y w x f S Z x d W 9 0 O y w m c X V v d D t T Z W N 0 a W 9 u M S 9 F e H B l b n N l L 1 J l b W 9 2 Z W Q g Q m 9 0 d G 9 t I F J v d 3 M u e 0 V 4 c G V u c 2 U s M n 0 m c X V v d D t d L C Z x d W 9 0 O 0 N v b H V t b k N v d W 5 0 J n F 1 b 3 Q 7 O j M s J n F 1 b 3 Q 7 S 2 V 5 Q 2 9 s d W 1 u T m F t Z X M m c X V v d D s 6 W 1 0 s J n F 1 b 3 Q 7 Q 2 9 s d W 1 u S W R l b n R p d G l l c y Z x d W 9 0 O z p b J n F 1 b 3 Q 7 U 2 V j d G l v b j E v R X h w Z W 5 z Z S 9 S Z W 1 v d m V k I E J v d H R v b S B S b 3 d z L n t E Y X R l L D B 9 J n F 1 b 3 Q 7 L C Z x d W 9 0 O 1 N l Y 3 R p b 2 4 x L 0 V 4 c G V u c 2 U v U m V t b 3 Z l Z C B C b 3 R 0 b 2 0 g U m 9 3 c y 5 7 S X R l b X M s M X 0 m c X V v d D s s J n F 1 b 3 Q 7 U 2 V j d G l v b j E v R X h w Z W 5 z Z S 9 S Z W 1 v d m V k I E J v d H R v b S B S b 3 d z L n t F e H B l b n N l L D J 9 J n F 1 b 3 Q 7 X S w m c X V v d D t S Z W x h d G l v b n N o a X B J b m Z v J n F 1 b 3 Q 7 O l t d f S I g L z 4 8 R W 5 0 c n k g V H l w Z T 0 i R m l s b F N 0 Y X R 1 c y I g V m F s d W U 9 I n N D b 2 1 w b G V 0 Z S I g L z 4 8 R W 5 0 c n k g V H l w Z T 0 i R m l s b E N v b H V t b k 5 h b W V z I i B W Y W x 1 Z T 0 i c 1 s m c X V v d D t E Y X R l J n F 1 b 3 Q 7 L C Z x d W 9 0 O 0 l 0 Z W 1 z J n F 1 b 3 Q 7 L C Z x d W 9 0 O 0 V 4 c G V u c 2 U m c X V v d D t d I i A v P j x F b n R y e S B U e X B l P S J G a W x s Q 2 9 s d W 1 u V H l w Z X M i I F Z h b H V l P S J z Q U F B Q S I g L z 4 8 R W 5 0 c n k g V H l w Z T 0 i R m l s b E x h c 3 R V c G R h d G V k I i B W Y W x 1 Z T 0 i Z D I w M j Q t M D Y t M T h U M T U 6 M T I 6 N T g u N j k 0 M z Y 4 N V o i I C 8 + P E V u d H J 5 I F R 5 c G U 9 I k Z p b G x F c n J v c k N v d W 5 0 I i B W Y W x 1 Z T 0 i b D A i I C 8 + P E V u d H J 5 I F R 5 c G U 9 I k Z p b G x F c n J v c k N v Z G U i I F Z h b H V l P S J z V W 5 r b m 9 3 b i I g L z 4 8 R W 5 0 c n k g V H l w Z T 0 i R m l s b E N v d W 5 0 I i B W Y W x 1 Z T 0 i b D U w I i A v P j x F b n R y e S B U e X B l P S J B Z G R l Z F R v R G F 0 Y U 1 v Z G V s I i B W Y W x 1 Z T 0 i b D A i I C 8 + P C 9 T d G F i b G V F b n R y a W V z P j w v S X R l b T 4 8 S X R l b T 4 8 S X R l b U x v Y 2 F 0 a W 9 u P j x J d G V t V H l w Z T 5 G b 3 J t d W x h P C 9 J d G V t V H l w Z T 4 8 S X R l b V B h d G g + U 2 V j d G l v b j E v R X h w Z W 5 z Z S 9 T b 3 V y Y 2 U 8 L 0 l 0 Z W 1 Q Y X R o P j w v S X R l b U x v Y 2 F 0 a W 9 u P j x T d G F i b G V F b n R y a W V z I C 8 + P C 9 J d G V t P j x J d G V t P j x J d G V t T G 9 j Y X R p b 2 4 + P E l 0 Z W 1 U e X B l P k Z v c m 1 1 b G E 8 L 0 l 0 Z W 1 U e X B l P j x J d G V t U G F 0 a D 5 T Z W N 0 a W 9 u M S 9 F e H B l b n N l L 0 V 4 c G V u c 2 V f U 2 h l Z X Q 8 L 0 l 0 Z W 1 Q Y X R o P j w v S X R l b U x v Y 2 F 0 a W 9 u P j x T d G F i b G V F b n R y a W V z I C 8 + P C 9 J d G V t P j x J d G V t P j x J d G V t T G 9 j Y X R p b 2 4 + P E l 0 Z W 1 U e X B l P k Z v c m 1 1 b G E 8 L 0 l 0 Z W 1 U e X B l P j x J d G V t U G F 0 a D 5 T Z W N 0 a W 9 u M S 9 F e H B l b n N l L 1 B y b 2 1 v d G V k J T I w S G V h Z G V y c z w v S X R l b V B h d G g + P C 9 J d G V t T G 9 j Y X R p b 2 4 + P F N 0 Y W J s Z U V u d H J p Z X M g L z 4 8 L 0 l 0 Z W 0 + P E l 0 Z W 0 + P E l 0 Z W 1 M b 2 N h d G l v b j 4 8 S X R l b V R 5 c G U + R m 9 y b X V s Y T w v S X R l b V R 5 c G U + P E l 0 Z W 1 Q Y X R o P l N l Y 3 R p b 2 4 x L 0 V 4 c G V u c 2 U v U m V t b 3 Z l Z C U y M E J s Y W 5 r J T I w U m 9 3 c z w v S X R l b V B h d G g + P C 9 J d G V t T G 9 j Y X R p b 2 4 + P F N 0 Y W J s Z U V u d H J p Z X M g L z 4 8 L 0 l 0 Z W 0 + P E l 0 Z W 0 + P E l 0 Z W 1 M b 2 N h d G l v b j 4 8 S X R l b V R 5 c G U + R m 9 y b X V s Y T w v S X R l b V R 5 c G U + P E l 0 Z W 1 Q Y X R o P l N l Y 3 R p b 2 4 x L 0 V 4 c G V u c 2 U v U m V t b 3 Z l Z C U y M E J v d H R v b S U y M F J v d 3 M 8 L 0 l 0 Z W 1 Q Y X R o P j w v S X R l b U x v Y 2 F 0 a W 9 u P j x T d G F i b G V F b n R y a W V z I C 8 + P C 9 J d G V t P j w v S X R l b X M + P C 9 M b 2 N h b F B h Y 2 t h Z 2 V N Z X R h Z G F 0 Y U Z p b G U + F g A A A F B L B Q Y A A A A A A A A A A A A A A A A A A A A A A A A m A Q A A A Q A A A N C M n d 8 B F d E R j H o A w E / C l + s B A A A A o q U P h 5 l 4 8 E G J 4 9 x 9 h Q 5 3 f w A A A A A C A A A A A A A Q Z g A A A A E A A C A A A A C n y m + F E z 6 T 9 M c a G z l u A O b 2 v v F 1 I o U I 3 J w q 6 b s T G / Y P O Q A A A A A O g A A A A A I A A C A A A A A Z k e 1 d t A E A W w x K r H R 7 s T + f l s D H Z S 7 R F q U x 7 e G n R H f F a l A A A A A I v p O t J A M V S X n p D Q U 0 w r p c m I B g k 3 u o S q r o I j f G i 1 B C 9 t 0 N v / m f / A B 1 C B i v X l U 9 V 4 6 o m I p G I 4 3 2 O k 1 I C L D t W u R s j j u 7 3 5 z i L c o c E F w b x y P 6 H U A A A A B 3 x z n F o s Q 7 b m T e Z 4 u 3 V 6 T i y M P j 9 F 3 N 9 O B Y y v Y l J U g b k w y M L / O R P J g y M 4 + I P b 5 T + 5 V 6 6 p P D a b n 7 4 7 o A C O F 6 M x E Z < / D a t a M a s h u p > 
</file>

<file path=customXml/itemProps1.xml><?xml version="1.0" encoding="utf-8"?>
<ds:datastoreItem xmlns:ds="http://schemas.openxmlformats.org/officeDocument/2006/customXml" ds:itemID="{C138DAFF-9CDF-4AB9-8227-569445BDEB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Surajit Gharami</cp:lastModifiedBy>
  <dcterms:created xsi:type="dcterms:W3CDTF">2015-06-05T18:17:20Z</dcterms:created>
  <dcterms:modified xsi:type="dcterms:W3CDTF">2024-06-19T05:16:15Z</dcterms:modified>
</cp:coreProperties>
</file>