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it\Desktop\DANLC\Excel\project_excel\"/>
    </mc:Choice>
  </mc:AlternateContent>
  <xr:revisionPtr revIDLastSave="0" documentId="13_ncr:1_{9892E85D-0812-446A-ACDA-DA67C359CEEA}" xr6:coauthVersionLast="47" xr6:coauthVersionMax="47" xr10:uidLastSave="{00000000-0000-0000-0000-000000000000}"/>
  <bookViews>
    <workbookView xWindow="-108" yWindow="-108" windowWidth="23256" windowHeight="12456" activeTab="2" xr2:uid="{D505B78A-5550-46E7-9011-EC3D358DF837}"/>
  </bookViews>
  <sheets>
    <sheet name="products" sheetId="1" r:id="rId1"/>
    <sheet name="orders" sheetId="2" r:id="rId2"/>
    <sheet name="Task 1" sheetId="3" r:id="rId3"/>
    <sheet name="Task 2" sheetId="4" r:id="rId4"/>
    <sheet name="Task 3" sheetId="5" r:id="rId5"/>
    <sheet name="Task 4" sheetId="6" r:id="rId6"/>
    <sheet name="Task 5" sheetId="7" r:id="rId7"/>
    <sheet name="Task 6" sheetId="8" r:id="rId8"/>
    <sheet name="Task 7" sheetId="9" r:id="rId9"/>
  </sheets>
  <definedNames>
    <definedName name="orders">Table1[#All]</definedName>
    <definedName name="products">Table2[#All]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E8" i="9"/>
  <c r="E9" i="9"/>
  <c r="E10" i="9"/>
  <c r="E11" i="9"/>
  <c r="E12" i="9"/>
  <c r="E13" i="9"/>
  <c r="G8" i="8"/>
  <c r="G9" i="8"/>
  <c r="G10" i="8"/>
  <c r="G11" i="8"/>
  <c r="G12" i="8"/>
  <c r="G13" i="8"/>
  <c r="F16" i="7"/>
  <c r="H8" i="7"/>
  <c r="H9" i="7"/>
  <c r="H10" i="7"/>
  <c r="H11" i="7"/>
  <c r="H12" i="7"/>
  <c r="H13" i="7"/>
  <c r="G8" i="7"/>
  <c r="G9" i="7"/>
  <c r="G10" i="7"/>
  <c r="G11" i="7"/>
  <c r="G12" i="7"/>
  <c r="G13" i="7"/>
  <c r="I8" i="6"/>
  <c r="I9" i="6"/>
  <c r="I10" i="6"/>
  <c r="I11" i="6"/>
  <c r="I12" i="6"/>
  <c r="I13" i="6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7" i="5"/>
  <c r="G8" i="5"/>
  <c r="G9" i="5"/>
  <c r="G10" i="5"/>
  <c r="G11" i="5"/>
  <c r="G12" i="5"/>
  <c r="H8" i="4"/>
  <c r="H9" i="4"/>
  <c r="H10" i="4"/>
  <c r="H11" i="4"/>
  <c r="H12" i="4"/>
  <c r="H13" i="4"/>
  <c r="G8" i="4"/>
  <c r="G9" i="4"/>
  <c r="G10" i="4"/>
  <c r="G11" i="4"/>
  <c r="G12" i="4"/>
  <c r="G13" i="4"/>
  <c r="G8" i="3"/>
  <c r="G9" i="3"/>
  <c r="G10" i="3"/>
  <c r="G11" i="3"/>
  <c r="G12" i="3"/>
  <c r="G13" i="3"/>
</calcChain>
</file>

<file path=xl/sharedStrings.xml><?xml version="1.0" encoding="utf-8"?>
<sst xmlns="http://schemas.openxmlformats.org/spreadsheetml/2006/main" count="58" uniqueCount="28">
  <si>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</si>
  <si>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</si>
  <si>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</si>
  <si>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</si>
  <si>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</si>
  <si>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</si>
  <si>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</si>
  <si>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</si>
  <si>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</si>
  <si>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</si>
  <si>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</si>
  <si>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</si>
  <si>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>1. Use VLOOKUP to find the product names for each ProductID in the Orders worksheet.</t>
  </si>
  <si>
    <t>ProductName</t>
  </si>
  <si>
    <t>2. Use VLOOKUP to find the price for each ProductID in the Orders worksheet, then calculate the TotalPrice by multiplying the Quantity by the Product Price.</t>
  </si>
  <si>
    <t>ProductPrice</t>
  </si>
  <si>
    <t>3. Use VLOOKUP to check if there are any ProductIDs in the Orders worksheet that do not exist in the Products worksheet.
do not exist in the Products worksheet.</t>
  </si>
  <si>
    <t>Answer: As there are no cell with #NA in the ProductName column, it reflects there are not any ProductIDs in the Orders worksheet that do not exist in the Products worksheet.</t>
  </si>
  <si>
    <t>4. Assume a discount of 10% is given on all products. Use VLOOKUP to find the original price and then calculate the discounted price.</t>
  </si>
  <si>
    <t>Discount</t>
  </si>
  <si>
    <t>DiscountedPrice</t>
  </si>
  <si>
    <t>5. Use VLOOKUP to find the price for each ProductID and then calculate the order value. Find the maximum order value from the list.</t>
  </si>
  <si>
    <t>OrderValue</t>
  </si>
  <si>
    <t xml:space="preserve">Maximum order value : </t>
  </si>
  <si>
    <t>6. Use VLOOKUP to find out which products from the Products worksheet have not been ordered.</t>
  </si>
  <si>
    <t>OrderStatus</t>
  </si>
  <si>
    <t>7. Use VLOOKUP to find the Product name and summarize the total quantity sold for each product.</t>
  </si>
  <si>
    <t>TotalQuantity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</si>
</sst>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13">
    <dxf>
      <numFmt numFmtId="0" formatCode="General"/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9B729B-676E-4B67-B064-7A1EB4B97FCC}" name="Table2" displayName="Table2" ref="A1:C7" totalsRowShown="0">
  <autoFilter ref="A1:C7" xr:uid="{8B9B729B-676E-4B67-B064-7A1EB4B97FCC}"/>
  <tableColumns count="3">
    <tableColumn id="1" xr3:uid="{6094C6FF-4C82-4C38-8D76-229C12749A73}" name="ProductID"/>
    <tableColumn id="2" xr3:uid="{E7F5E08C-1E54-4397-B400-ECE8DCC2C5B0}" name="Product"/>
    <tableColumn id="3" xr3:uid="{5C27C9A7-60A2-4376-A13B-9B02FD951951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F79CC-638B-4C26-A0D8-3523CE4B0F3E}" name="Table1" displayName="Table1" ref="A1:C7" totalsRowShown="0">
  <autoFilter ref="A1:C7" xr:uid="{5CAF79CC-638B-4C26-A0D8-3523CE4B0F3E}"/>
  <tableColumns count="3">
    <tableColumn id="1" xr3:uid="{D90898EA-E081-4230-9CA5-BAD052663B93}" name="OrderID"/>
    <tableColumn id="2" xr3:uid="{D4080739-7C6F-41A5-BD27-1909F935CDFC}" name="ProductID"/>
    <tableColumn id="3" xr3:uid="{FB9F7D61-061D-409B-A94B-BCB2AF7CC464}" name="Qua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BCD60D-987C-4DC5-9C56-BE14BA7E9610}" name="Table14" displayName="Table14" ref="D7:G13" totalsRowShown="0">
  <autoFilter ref="D7:G13" xr:uid="{94BCD60D-987C-4DC5-9C56-BE14BA7E9610}"/>
  <tableColumns count="4">
    <tableColumn id="1" xr3:uid="{3F843208-72F0-49E2-9D7F-DBE6C61126E0}" name="OrderID"/>
    <tableColumn id="2" xr3:uid="{520035AD-3991-4B1B-989D-164132C0923A}" name="ProductID"/>
    <tableColumn id="3" xr3:uid="{98666694-3AFE-477E-9BF7-662C011DD0ED}" name="Quantity"/>
    <tableColumn id="5" xr3:uid="{2E65CE78-AE69-4239-867E-6539A2669719}" name="ProductName" dataDxfId="12">
      <calculatedColumnFormula>VLOOKUP(Table14[[#This Row],[ProductID]],products,2,0)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D2CFA-FC2F-41E8-9375-8D47586546E3}" name="Table15" displayName="Table15" ref="D7:H13" totalsRowShown="0">
  <autoFilter ref="D7:H13" xr:uid="{E96D2CFA-FC2F-41E8-9375-8D47586546E3}"/>
  <tableColumns count="5">
    <tableColumn id="1" xr3:uid="{62578ED0-9A22-4BBD-A330-B974B0762116}" name="OrderID"/>
    <tableColumn id="2" xr3:uid="{33669CC8-B3C6-46A8-965C-83F9CFDEF858}" name="ProductID"/>
    <tableColumn id="3" xr3:uid="{85C33CE5-CA3C-4124-8E7A-16951D938221}" name="Quantity"/>
    <tableColumn id="5" xr3:uid="{389D5B95-0CB9-478E-989A-CEFF20C345D5}" name="ProductPrice" dataDxfId="11">
      <calculatedColumnFormula>VLOOKUP(Table15[[#This Row],[ProductID]],products,3,0)</calculatedColumnFormula>
    </tableColumn>
    <tableColumn id="4" xr3:uid="{2E53EE1D-6C3F-4C4B-8D31-9B4674690FF6}" name="TotalPrice" dataDxfId="10">
      <calculatedColumnFormula>Table15[[#This Row],[Quantity]]*Table15[[#This Row],[ProductPrice]]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4A0464-EE5B-44CD-9853-69663967DA64}" name="Table16" displayName="Table16" ref="D6:G12" totalsRowShown="0">
  <autoFilter ref="D6:G12" xr:uid="{A74A0464-EE5B-44CD-9853-69663967DA64}"/>
  <tableColumns count="4">
    <tableColumn id="1" xr3:uid="{97D1ED17-2E65-4C4F-A756-0950956EF792}" name="OrderID"/>
    <tableColumn id="2" xr3:uid="{85BF402C-2E09-4F25-88F1-43F33BB5A1FC}" name="ProductID"/>
    <tableColumn id="3" xr3:uid="{2EDBA479-7B4E-401A-B91C-F48FCB2A0984}" name="Quantity"/>
    <tableColumn id="4" xr3:uid="{DD02A955-AFE4-40EE-B64B-48000CD86A9D}" name="ProductName" dataDxfId="9">
      <calculatedColumnFormula>VLOOKUP(Table16[[#This Row],[ProductID]],products,2,0)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BA9D90-DC9D-4BD0-98DE-A3B4607FB54E}" name="Table17" displayName="Table17" ref="D7:I13" totalsRowShown="0">
  <autoFilter ref="D7:I13" xr:uid="{C0BA9D90-DC9D-4BD0-98DE-A3B4607FB54E}"/>
  <tableColumns count="6">
    <tableColumn id="1" xr3:uid="{B2998FB8-007F-47DE-ABD5-B560B048886A}" name="OrderID"/>
    <tableColumn id="2" xr3:uid="{648C94D4-F95B-4062-B49E-E725FD0F3593}" name="ProductID"/>
    <tableColumn id="3" xr3:uid="{23F60137-64DC-447D-8E63-6AF9A485C57F}" name="Quantity"/>
    <tableColumn id="4" xr3:uid="{7C9B6E3B-BE59-482F-975A-CE0112047DAE}" name="ProductPrice" dataDxfId="8">
      <calculatedColumnFormula>VLOOKUP(Table17[[#This Row],[ProductID]],products,3,0)</calculatedColumnFormula>
    </tableColumn>
    <tableColumn id="5" xr3:uid="{CF1C8758-8EB8-4ADF-AA96-0D3F2A44EB46}" name="Discount" dataDxfId="7">
      <calculatedColumnFormula>Table17[[#This Row],[ProductPrice]]*10%</calculatedColumnFormula>
    </tableColumn>
    <tableColumn id="6" xr3:uid="{53201282-6489-4B34-BDD8-B2344BEB86AD}" name="DiscountedPrice" dataDxfId="6">
      <calculatedColumnFormula>Table17[[#This Row],[ProductPrice]]-Table17[[#This Row],[Discount]]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D27A66-15EE-4EFF-AD7A-6539224AB05C}" name="Table18" displayName="Table18" ref="D7:H13" totalsRowShown="0">
  <autoFilter ref="D7:H13" xr:uid="{13D27A66-15EE-4EFF-AD7A-6539224AB05C}"/>
  <tableColumns count="5">
    <tableColumn id="1" xr3:uid="{6597E189-B6D5-4352-99F0-9F58EF6C3EEA}" name="OrderID"/>
    <tableColumn id="2" xr3:uid="{A63B39D2-BE1C-4A1D-8823-99AB35AD2428}" name="ProductID"/>
    <tableColumn id="3" xr3:uid="{953C51F5-3CDC-4E30-98F5-2E01C3C5ED01}" name="Quantity"/>
    <tableColumn id="4" xr3:uid="{2B04E1C2-A9DC-4263-92B5-A4E8B80E49A2}" name="ProductPrice" dataDxfId="5">
      <calculatedColumnFormula>VLOOKUP(Table18[[#This Row],[ProductID]],products,3,0)</calculatedColumnFormula>
    </tableColumn>
    <tableColumn id="5" xr3:uid="{BB2CE616-B08A-4248-B004-5B07AA7B0437}" name="OrderValue" dataDxfId="4">
      <calculatedColumnFormula>Table18[[#This Row],[Quantity]]*Table18[[#This Row],[ProductPrice]]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B01443-230B-42A4-B06E-D7A96F7311A7}" name="Table210" displayName="Table210" ref="D7:G13" totalsRowShown="0">
  <autoFilter ref="D7:G13" xr:uid="{BCB01443-230B-42A4-B06E-D7A96F7311A7}"/>
  <tableColumns count="4">
    <tableColumn id="1" xr3:uid="{085DE3FE-1F60-4A59-ABE2-466C648898E3}" name="ProductID"/>
    <tableColumn id="2" xr3:uid="{D93AA763-E28D-48F0-8A24-33C2E0E0901A}" name="Product"/>
    <tableColumn id="3" xr3:uid="{DDF813C1-DC7E-4AE8-BAA8-E6EC4E34E414}" name="Price"/>
    <tableColumn id="4" xr3:uid="{929A0F64-542A-4B6B-BA91-66217C72427E}" name="OrderStatus" dataDxfId="3">
      <calculatedColumnFormula>IF(ISNUMBER(VLOOKUP(D8,orders!$B$1:$B$7,1,0)),"Ordered", "Not ordered")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78A5A8-84AE-427A-9504-A17CFA7E6CC8}" name="Table212" displayName="Table212" ref="D7:F13" totalsRowShown="0">
  <autoFilter ref="D7:F13" xr:uid="{C878A5A8-84AE-427A-9504-A17CFA7E6CC8}"/>
  <tableColumns count="3">
    <tableColumn id="1" xr3:uid="{5C3FE6CC-08F2-438A-AFBC-2FD5068C9C66}" name="ProductID"/>
    <tableColumn id="2" xr3:uid="{6541F22B-09DD-4E7A-8DE6-DDB3BFBED183}" name="Product" dataDxfId="2">
      <calculatedColumnFormula>VLOOKUP(Table212[[#This Row],[ProductID]],products,2,0)</calculatedColumnFormula>
    </tableColumn>
    <tableColumn id="3" xr3:uid="{2C1387A5-ECA9-4A43-A270-000E1ACD456E}" name="TotalQuantity" dataDxfId="0">
      <calculatedColumnFormula>SUMIF(Table1[ProductID],Table212[[#This Row],[ProductID]],Table1[Quantity])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6B48-9AF1-490E-87CF-FFB44F8E42AD}">
  <dimension ref="A1:C7"/>
  <sheetViews>
    <sheetView workbookViewId="0">
      <selection activeCell="E25" sqref="E25"/>
    </sheetView>
  </sheetViews>
  <sheetFormatPr defaultRowHeight="14.4" x14ac:dyDescent="0.3"/>
  <cols>
    <col min="1" max="1" width="16.21875" customWidth="1"/>
    <col min="2" max="2" width="14.88671875" customWidth="1"/>
    <col min="3" max="3" width="1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101</v>
      </c>
      <c r="B2" t="s">
        <v>3</v>
      </c>
      <c r="C2">
        <v>120</v>
      </c>
    </row>
    <row r="3" spans="1:3" x14ac:dyDescent="0.3">
      <c r="A3">
        <v>102</v>
      </c>
      <c r="B3" t="s">
        <v>4</v>
      </c>
      <c r="C3">
        <v>150</v>
      </c>
    </row>
    <row r="4" spans="1:3" x14ac:dyDescent="0.3">
      <c r="A4">
        <v>103</v>
      </c>
      <c r="B4" t="s">
        <v>5</v>
      </c>
      <c r="C4">
        <v>200</v>
      </c>
    </row>
    <row r="5" spans="1:3" x14ac:dyDescent="0.3">
      <c r="A5">
        <v>104</v>
      </c>
      <c r="B5" t="s">
        <v>6</v>
      </c>
      <c r="C5">
        <v>90</v>
      </c>
    </row>
    <row r="6" spans="1:3" x14ac:dyDescent="0.3">
      <c r="A6">
        <v>105</v>
      </c>
      <c r="B6" t="s">
        <v>7</v>
      </c>
      <c r="C6">
        <v>220</v>
      </c>
    </row>
    <row r="7" spans="1:3" x14ac:dyDescent="0.3">
      <c r="A7">
        <v>106</v>
      </c>
      <c r="B7" t="s">
        <v>8</v>
      </c>
      <c r="C7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E712-0B1B-44A6-9246-60DAACA2F7AD}">
  <dimension ref="A1:C7"/>
  <sheetViews>
    <sheetView workbookViewId="0">
      <selection activeCell="F20" sqref="F20"/>
    </sheetView>
  </sheetViews>
  <sheetFormatPr defaultRowHeight="14.4" x14ac:dyDescent="0.3"/>
  <cols>
    <col min="1" max="1" width="12.77734375" customWidth="1"/>
    <col min="2" max="2" width="17.6640625" customWidth="1"/>
    <col min="3" max="3" width="15.21875" customWidth="1"/>
    <col min="4" max="4" width="11.5546875" bestFit="1" customWidth="1"/>
  </cols>
  <sheetData>
    <row r="1" spans="1:3" x14ac:dyDescent="0.3">
      <c r="A1" t="s">
        <v>9</v>
      </c>
      <c r="B1" t="s">
        <v>0</v>
      </c>
      <c r="C1" t="s">
        <v>10</v>
      </c>
    </row>
    <row r="2" spans="1:3" x14ac:dyDescent="0.3">
      <c r="A2">
        <v>1</v>
      </c>
      <c r="B2">
        <v>101</v>
      </c>
      <c r="C2">
        <v>2</v>
      </c>
    </row>
    <row r="3" spans="1:3" x14ac:dyDescent="0.3">
      <c r="A3">
        <v>2</v>
      </c>
      <c r="B3">
        <v>103</v>
      </c>
      <c r="C3">
        <v>1</v>
      </c>
    </row>
    <row r="4" spans="1:3" x14ac:dyDescent="0.3">
      <c r="A4">
        <v>3</v>
      </c>
      <c r="B4">
        <v>105</v>
      </c>
      <c r="C4">
        <v>4</v>
      </c>
    </row>
    <row r="5" spans="1:3" x14ac:dyDescent="0.3">
      <c r="A5">
        <v>4</v>
      </c>
      <c r="B5">
        <v>106</v>
      </c>
      <c r="C5">
        <v>3</v>
      </c>
    </row>
    <row r="6" spans="1:3" x14ac:dyDescent="0.3">
      <c r="A6">
        <v>5</v>
      </c>
      <c r="B6">
        <v>102</v>
      </c>
      <c r="C6">
        <v>5</v>
      </c>
    </row>
    <row r="7" spans="1:3" x14ac:dyDescent="0.3">
      <c r="A7">
        <v>6</v>
      </c>
      <c r="B7">
        <v>104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407A-96C1-40FA-BC6D-60C1715158D6}">
  <dimension ref="B3:K13"/>
  <sheetViews>
    <sheetView tabSelected="1" workbookViewId="0">
      <selection activeCell="I25" sqref="I25"/>
    </sheetView>
  </sheetViews>
  <sheetFormatPr defaultRowHeight="14.4" x14ac:dyDescent="0.3"/>
  <cols>
    <col min="2" max="2" width="11.109375" customWidth="1"/>
    <col min="3" max="3" width="9.77734375" customWidth="1"/>
    <col min="4" max="4" width="12.21875" customWidth="1"/>
    <col min="5" max="5" width="12.77734375" customWidth="1"/>
    <col min="6" max="7" width="14.88671875" customWidth="1"/>
    <col min="8" max="8" width="14" customWidth="1"/>
  </cols>
  <sheetData>
    <row r="3" spans="2:11" x14ac:dyDescent="0.3"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</row>
    <row r="4" spans="2:11" ht="15.6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</row>
    <row r="7" spans="2:11" x14ac:dyDescent="0.3">
      <c r="D7" t="s">
        <v>9</v>
      </c>
      <c r="E7" t="s">
        <v>0</v>
      </c>
      <c r="F7" t="s">
        <v>10</v>
      </c>
      <c r="G7" t="s">
        <v>13</v>
      </c>
    </row>
    <row r="8" spans="2:11" x14ac:dyDescent="0.3">
      <c r="D8">
        <v>1</v>
      </c>
      <c r="E8">
        <v>101</v>
      </c>
      <c r="F8">
        <v>2</v>
      </c>
      <c r="G8" t="str">
        <f>VLOOKUP(Table14[[#This Row],[ProductID]],products,2,0)</f>
        <v>Product A</v>
      </c>
    </row>
    <row r="9" spans="2:11" x14ac:dyDescent="0.3">
      <c r="D9">
        <v>2</v>
      </c>
      <c r="E9">
        <v>103</v>
      </c>
      <c r="F9">
        <v>1</v>
      </c>
      <c r="G9" t="str">
        <f>VLOOKUP(Table14[[#This Row],[ProductID]],products,2,0)</f>
        <v>Product C</v>
      </c>
    </row>
    <row r="10" spans="2:11" x14ac:dyDescent="0.3">
      <c r="D10">
        <v>3</v>
      </c>
      <c r="E10">
        <v>105</v>
      </c>
      <c r="F10">
        <v>4</v>
      </c>
      <c r="G10" t="str">
        <f>VLOOKUP(Table14[[#This Row],[ProductID]],products,2,0)</f>
        <v>Product E</v>
      </c>
    </row>
    <row r="11" spans="2:11" x14ac:dyDescent="0.3">
      <c r="D11">
        <v>4</v>
      </c>
      <c r="E11">
        <v>106</v>
      </c>
      <c r="F11">
        <v>3</v>
      </c>
      <c r="G11" t="str">
        <f>VLOOKUP(Table14[[#This Row],[ProductID]],products,2,0)</f>
        <v>Product F</v>
      </c>
    </row>
    <row r="12" spans="2:11" x14ac:dyDescent="0.3">
      <c r="D12">
        <v>5</v>
      </c>
      <c r="E12">
        <v>102</v>
      </c>
      <c r="F12">
        <v>5</v>
      </c>
      <c r="G12" t="str">
        <f>VLOOKUP(Table14[[#This Row],[ProductID]],products,2,0)</f>
        <v>Product B</v>
      </c>
    </row>
    <row r="13" spans="2:11" x14ac:dyDescent="0.3">
      <c r="D13">
        <v>6</v>
      </c>
      <c r="E13">
        <v>104</v>
      </c>
      <c r="F13">
        <v>6</v>
      </c>
      <c r="G13" t="str">
        <f>VLOOKUP(Table14[[#This Row],[ProductID]],products,2,0)</f>
        <v>Product D</v>
      </c>
    </row>
  </sheetData>
  <mergeCells count="1">
    <mergeCell ref="B3:K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A3D0-0966-4A7A-BA5D-584FC8EDB975}">
  <dimension ref="B3:P13"/>
  <sheetViews>
    <sheetView workbookViewId="0">
      <selection activeCell="H25" sqref="H25"/>
    </sheetView>
  </sheetViews>
  <sheetFormatPr defaultRowHeight="14.4" x14ac:dyDescent="0.3"/>
  <cols>
    <col min="4" max="4" width="15.88671875" customWidth="1"/>
    <col min="5" max="5" width="13.109375" customWidth="1"/>
    <col min="6" max="6" width="11.88671875" customWidth="1"/>
    <col min="7" max="7" width="15.33203125" customWidth="1"/>
    <col min="8" max="8" width="15" customWidth="1"/>
  </cols>
  <sheetData>
    <row r="3" spans="2:16" ht="14.4" customHeight="1" x14ac:dyDescent="0.3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5"/>
      <c r="M3" s="5"/>
      <c r="N3" s="5"/>
      <c r="O3" s="5"/>
      <c r="P3" s="5"/>
    </row>
    <row r="4" spans="2:16" ht="14.4" customHeigh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5"/>
      <c r="M4" s="5"/>
      <c r="N4" s="5"/>
      <c r="O4" s="5"/>
      <c r="P4" s="5"/>
    </row>
    <row r="7" spans="2:16" x14ac:dyDescent="0.3">
      <c r="D7" t="s">
        <v>9</v>
      </c>
      <c r="E7" t="s">
        <v>0</v>
      </c>
      <c r="F7" t="s">
        <v>10</v>
      </c>
      <c r="G7" t="s">
        <v>15</v>
      </c>
      <c r="H7" t="s">
        <v>11</v>
      </c>
    </row>
    <row r="8" spans="2:16" x14ac:dyDescent="0.3">
      <c r="D8">
        <v>1</v>
      </c>
      <c r="E8">
        <v>101</v>
      </c>
      <c r="F8">
        <v>2</v>
      </c>
      <c r="G8">
        <f>VLOOKUP(Table15[[#This Row],[ProductID]],products,3,0)</f>
        <v>120</v>
      </c>
      <c r="H8">
        <f>Table15[[#This Row],[Quantity]]*Table15[[#This Row],[ProductPrice]]</f>
        <v>240</v>
      </c>
    </row>
    <row r="9" spans="2:16" x14ac:dyDescent="0.3">
      <c r="D9">
        <v>2</v>
      </c>
      <c r="E9">
        <v>103</v>
      </c>
      <c r="F9">
        <v>1</v>
      </c>
      <c r="G9">
        <f>VLOOKUP(Table15[[#This Row],[ProductID]],products,3,0)</f>
        <v>200</v>
      </c>
      <c r="H9">
        <f>Table15[[#This Row],[Quantity]]*Table15[[#This Row],[ProductPrice]]</f>
        <v>200</v>
      </c>
    </row>
    <row r="10" spans="2:16" x14ac:dyDescent="0.3">
      <c r="D10">
        <v>3</v>
      </c>
      <c r="E10">
        <v>105</v>
      </c>
      <c r="F10">
        <v>4</v>
      </c>
      <c r="G10">
        <f>VLOOKUP(Table15[[#This Row],[ProductID]],products,3,0)</f>
        <v>220</v>
      </c>
      <c r="H10">
        <f>Table15[[#This Row],[Quantity]]*Table15[[#This Row],[ProductPrice]]</f>
        <v>880</v>
      </c>
    </row>
    <row r="11" spans="2:16" x14ac:dyDescent="0.3">
      <c r="D11">
        <v>4</v>
      </c>
      <c r="E11">
        <v>106</v>
      </c>
      <c r="F11">
        <v>3</v>
      </c>
      <c r="G11">
        <f>VLOOKUP(Table15[[#This Row],[ProductID]],products,3,0)</f>
        <v>130</v>
      </c>
      <c r="H11">
        <f>Table15[[#This Row],[Quantity]]*Table15[[#This Row],[ProductPrice]]</f>
        <v>390</v>
      </c>
    </row>
    <row r="12" spans="2:16" x14ac:dyDescent="0.3">
      <c r="D12">
        <v>5</v>
      </c>
      <c r="E12">
        <v>102</v>
      </c>
      <c r="F12">
        <v>5</v>
      </c>
      <c r="G12">
        <f>VLOOKUP(Table15[[#This Row],[ProductID]],products,3,0)</f>
        <v>150</v>
      </c>
      <c r="H12">
        <f>Table15[[#This Row],[Quantity]]*Table15[[#This Row],[ProductPrice]]</f>
        <v>750</v>
      </c>
    </row>
    <row r="13" spans="2:16" x14ac:dyDescent="0.3">
      <c r="D13">
        <v>6</v>
      </c>
      <c r="E13">
        <v>104</v>
      </c>
      <c r="F13">
        <v>6</v>
      </c>
      <c r="G13">
        <f>VLOOKUP(Table15[[#This Row],[ProductID]],products,3,0)</f>
        <v>90</v>
      </c>
      <c r="H13">
        <f>Table15[[#This Row],[Quantity]]*Table15[[#This Row],[ProductPrice]]</f>
        <v>540</v>
      </c>
    </row>
  </sheetData>
  <mergeCells count="1">
    <mergeCell ref="B3:K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6A72-139B-4076-AA26-754E73404504}">
  <dimension ref="B3:P15"/>
  <sheetViews>
    <sheetView workbookViewId="0">
      <selection activeCell="I7" sqref="I7"/>
    </sheetView>
  </sheetViews>
  <sheetFormatPr defaultRowHeight="14.4" x14ac:dyDescent="0.3"/>
  <cols>
    <col min="4" max="4" width="15.77734375" customWidth="1"/>
    <col min="5" max="5" width="17" customWidth="1"/>
    <col min="6" max="6" width="11.77734375" customWidth="1"/>
    <col min="7" max="7" width="17.5546875" customWidth="1"/>
  </cols>
  <sheetData>
    <row r="3" spans="2:16" ht="14.4" customHeight="1" x14ac:dyDescent="0.3"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4"/>
    </row>
    <row r="4" spans="2:16" ht="14.4" customHeigh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</row>
    <row r="6" spans="2:16" x14ac:dyDescent="0.3">
      <c r="D6" t="s">
        <v>9</v>
      </c>
      <c r="E6" t="s">
        <v>0</v>
      </c>
      <c r="F6" t="s">
        <v>10</v>
      </c>
      <c r="G6" t="s">
        <v>13</v>
      </c>
    </row>
    <row r="7" spans="2:16" x14ac:dyDescent="0.3">
      <c r="D7">
        <v>1</v>
      </c>
      <c r="E7">
        <v>101</v>
      </c>
      <c r="F7">
        <v>2</v>
      </c>
      <c r="G7" t="str">
        <f>VLOOKUP(Table16[[#This Row],[ProductID]],products,2,0)</f>
        <v>Product A</v>
      </c>
    </row>
    <row r="8" spans="2:16" x14ac:dyDescent="0.3">
      <c r="D8">
        <v>2</v>
      </c>
      <c r="E8">
        <v>103</v>
      </c>
      <c r="F8">
        <v>1</v>
      </c>
      <c r="G8" t="str">
        <f>VLOOKUP(Table16[[#This Row],[ProductID]],products,2,0)</f>
        <v>Product C</v>
      </c>
    </row>
    <row r="9" spans="2:16" x14ac:dyDescent="0.3">
      <c r="D9">
        <v>3</v>
      </c>
      <c r="E9">
        <v>105</v>
      </c>
      <c r="F9">
        <v>4</v>
      </c>
      <c r="G9" t="str">
        <f>VLOOKUP(Table16[[#This Row],[ProductID]],products,2,0)</f>
        <v>Product E</v>
      </c>
    </row>
    <row r="10" spans="2:16" x14ac:dyDescent="0.3">
      <c r="D10">
        <v>4</v>
      </c>
      <c r="E10">
        <v>106</v>
      </c>
      <c r="F10">
        <v>3</v>
      </c>
      <c r="G10" t="str">
        <f>VLOOKUP(Table16[[#This Row],[ProductID]],products,2,0)</f>
        <v>Product F</v>
      </c>
    </row>
    <row r="11" spans="2:16" x14ac:dyDescent="0.3">
      <c r="D11">
        <v>5</v>
      </c>
      <c r="E11">
        <v>102</v>
      </c>
      <c r="F11">
        <v>5</v>
      </c>
      <c r="G11" t="str">
        <f>VLOOKUP(Table16[[#This Row],[ProductID]],products,2,0)</f>
        <v>Product B</v>
      </c>
    </row>
    <row r="12" spans="2:16" x14ac:dyDescent="0.3">
      <c r="D12">
        <v>6</v>
      </c>
      <c r="E12">
        <v>104</v>
      </c>
      <c r="F12">
        <v>6</v>
      </c>
      <c r="G12" t="str">
        <f>VLOOKUP(Table16[[#This Row],[ProductID]],products,2,0)</f>
        <v>Product D</v>
      </c>
    </row>
    <row r="15" spans="2:16" ht="27.6" customHeight="1" x14ac:dyDescent="0.3">
      <c r="D15" s="6" t="s">
        <v>17</v>
      </c>
      <c r="E15" s="6"/>
      <c r="F15" s="6"/>
      <c r="G15" s="6"/>
      <c r="H15" s="6"/>
      <c r="I15" s="6"/>
      <c r="J15" s="6"/>
      <c r="K15" s="6"/>
      <c r="L15" s="6"/>
      <c r="M15" s="6"/>
      <c r="N15" s="6"/>
    </row>
  </sheetData>
  <mergeCells count="2">
    <mergeCell ref="D15:N15"/>
    <mergeCell ref="B3:K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4C3E-3C05-41B0-BC45-39C7C8961E4C}">
  <dimension ref="B3:K13"/>
  <sheetViews>
    <sheetView workbookViewId="0">
      <selection activeCell="B3" sqref="B3:K4"/>
    </sheetView>
  </sheetViews>
  <sheetFormatPr defaultRowHeight="14.4" x14ac:dyDescent="0.3"/>
  <cols>
    <col min="4" max="4" width="19.21875" customWidth="1"/>
    <col min="5" max="5" width="17.77734375" customWidth="1"/>
    <col min="6" max="6" width="13.5546875" customWidth="1"/>
    <col min="7" max="7" width="15.33203125" customWidth="1"/>
    <col min="8" max="8" width="12.6640625" customWidth="1"/>
    <col min="9" max="9" width="18.33203125" customWidth="1"/>
  </cols>
  <sheetData>
    <row r="3" spans="2:11" x14ac:dyDescent="0.3">
      <c r="B3" s="3" t="s">
        <v>18</v>
      </c>
      <c r="C3" s="3"/>
      <c r="D3" s="3"/>
      <c r="E3" s="3"/>
      <c r="F3" s="3"/>
      <c r="G3" s="3"/>
      <c r="H3" s="3"/>
      <c r="I3" s="3"/>
      <c r="J3" s="3"/>
      <c r="K3" s="3"/>
    </row>
    <row r="4" spans="2:11" x14ac:dyDescent="0.3">
      <c r="B4" s="3"/>
      <c r="C4" s="3"/>
      <c r="D4" s="3"/>
      <c r="E4" s="3"/>
      <c r="F4" s="3"/>
      <c r="G4" s="3"/>
      <c r="H4" s="3"/>
      <c r="I4" s="3"/>
      <c r="J4" s="3"/>
      <c r="K4" s="3"/>
    </row>
    <row r="7" spans="2:11" x14ac:dyDescent="0.3">
      <c r="D7" t="s">
        <v>9</v>
      </c>
      <c r="E7" t="s">
        <v>0</v>
      </c>
      <c r="F7" t="s">
        <v>10</v>
      </c>
      <c r="G7" t="s">
        <v>15</v>
      </c>
      <c r="H7" t="s">
        <v>19</v>
      </c>
      <c r="I7" t="s">
        <v>20</v>
      </c>
    </row>
    <row r="8" spans="2:11" x14ac:dyDescent="0.3">
      <c r="D8">
        <v>1</v>
      </c>
      <c r="E8">
        <v>101</v>
      </c>
      <c r="F8">
        <v>2</v>
      </c>
      <c r="G8">
        <f>VLOOKUP(Table17[[#This Row],[ProductID]],products,3,0)</f>
        <v>120</v>
      </c>
      <c r="H8">
        <f>Table17[[#This Row],[ProductPrice]]*10%</f>
        <v>12</v>
      </c>
      <c r="I8">
        <f>Table17[[#This Row],[ProductPrice]]-Table17[[#This Row],[Discount]]</f>
        <v>108</v>
      </c>
    </row>
    <row r="9" spans="2:11" x14ac:dyDescent="0.3">
      <c r="D9">
        <v>2</v>
      </c>
      <c r="E9">
        <v>103</v>
      </c>
      <c r="F9">
        <v>1</v>
      </c>
      <c r="G9">
        <f>VLOOKUP(Table17[[#This Row],[ProductID]],products,3,0)</f>
        <v>200</v>
      </c>
      <c r="H9">
        <f>Table17[[#This Row],[ProductPrice]]*10%</f>
        <v>20</v>
      </c>
      <c r="I9">
        <f>Table17[[#This Row],[ProductPrice]]-Table17[[#This Row],[Discount]]</f>
        <v>180</v>
      </c>
    </row>
    <row r="10" spans="2:11" x14ac:dyDescent="0.3">
      <c r="D10">
        <v>3</v>
      </c>
      <c r="E10">
        <v>105</v>
      </c>
      <c r="F10">
        <v>4</v>
      </c>
      <c r="G10">
        <f>VLOOKUP(Table17[[#This Row],[ProductID]],products,3,0)</f>
        <v>220</v>
      </c>
      <c r="H10">
        <f>Table17[[#This Row],[ProductPrice]]*10%</f>
        <v>22</v>
      </c>
      <c r="I10">
        <f>Table17[[#This Row],[ProductPrice]]-Table17[[#This Row],[Discount]]</f>
        <v>198</v>
      </c>
    </row>
    <row r="11" spans="2:11" x14ac:dyDescent="0.3">
      <c r="D11">
        <v>4</v>
      </c>
      <c r="E11">
        <v>106</v>
      </c>
      <c r="F11">
        <v>3</v>
      </c>
      <c r="G11">
        <f>VLOOKUP(Table17[[#This Row],[ProductID]],products,3,0)</f>
        <v>130</v>
      </c>
      <c r="H11">
        <f>Table17[[#This Row],[ProductPrice]]*10%</f>
        <v>13</v>
      </c>
      <c r="I11">
        <f>Table17[[#This Row],[ProductPrice]]-Table17[[#This Row],[Discount]]</f>
        <v>117</v>
      </c>
    </row>
    <row r="12" spans="2:11" x14ac:dyDescent="0.3">
      <c r="D12">
        <v>5</v>
      </c>
      <c r="E12">
        <v>102</v>
      </c>
      <c r="F12">
        <v>5</v>
      </c>
      <c r="G12">
        <f>VLOOKUP(Table17[[#This Row],[ProductID]],products,3,0)</f>
        <v>150</v>
      </c>
      <c r="H12">
        <f>Table17[[#This Row],[ProductPrice]]*10%</f>
        <v>15</v>
      </c>
      <c r="I12">
        <f>Table17[[#This Row],[ProductPrice]]-Table17[[#This Row],[Discount]]</f>
        <v>135</v>
      </c>
    </row>
    <row r="13" spans="2:11" x14ac:dyDescent="0.3">
      <c r="D13">
        <v>6</v>
      </c>
      <c r="E13">
        <v>104</v>
      </c>
      <c r="F13">
        <v>6</v>
      </c>
      <c r="G13">
        <f>VLOOKUP(Table17[[#This Row],[ProductID]],products,3,0)</f>
        <v>90</v>
      </c>
      <c r="H13">
        <f>Table17[[#This Row],[ProductPrice]]*10%</f>
        <v>9</v>
      </c>
      <c r="I13">
        <f>Table17[[#This Row],[ProductPrice]]-Table17[[#This Row],[Discount]]</f>
        <v>81</v>
      </c>
    </row>
  </sheetData>
  <mergeCells count="1">
    <mergeCell ref="B3:K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DF82-E3AE-411B-B966-0164BDBD6DB4}">
  <dimension ref="B3:K16"/>
  <sheetViews>
    <sheetView workbookViewId="0">
      <selection activeCell="E25" sqref="E25"/>
    </sheetView>
  </sheetViews>
  <sheetFormatPr defaultRowHeight="14.4" x14ac:dyDescent="0.3"/>
  <cols>
    <col min="4" max="4" width="18.5546875" customWidth="1"/>
    <col min="5" max="5" width="22.6640625" customWidth="1"/>
    <col min="6" max="6" width="20.88671875" customWidth="1"/>
    <col min="7" max="7" width="18.21875" customWidth="1"/>
    <col min="8" max="8" width="16" customWidth="1"/>
  </cols>
  <sheetData>
    <row r="3" spans="2:11" x14ac:dyDescent="0.3">
      <c r="B3" s="3" t="s">
        <v>21</v>
      </c>
      <c r="C3" s="3"/>
      <c r="D3" s="3"/>
      <c r="E3" s="3"/>
      <c r="F3" s="3"/>
      <c r="G3" s="3"/>
      <c r="H3" s="3"/>
      <c r="I3" s="3"/>
      <c r="J3" s="3"/>
      <c r="K3" s="3"/>
    </row>
    <row r="4" spans="2:11" x14ac:dyDescent="0.3">
      <c r="B4" s="3"/>
      <c r="C4" s="3"/>
      <c r="D4" s="3"/>
      <c r="E4" s="3"/>
      <c r="F4" s="3"/>
      <c r="G4" s="3"/>
      <c r="H4" s="3"/>
      <c r="I4" s="3"/>
      <c r="J4" s="3"/>
      <c r="K4" s="3"/>
    </row>
    <row r="7" spans="2:11" x14ac:dyDescent="0.3">
      <c r="D7" t="s">
        <v>9</v>
      </c>
      <c r="E7" t="s">
        <v>0</v>
      </c>
      <c r="F7" t="s">
        <v>10</v>
      </c>
      <c r="G7" t="s">
        <v>15</v>
      </c>
      <c r="H7" t="s">
        <v>22</v>
      </c>
    </row>
    <row r="8" spans="2:11" x14ac:dyDescent="0.3">
      <c r="D8">
        <v>1</v>
      </c>
      <c r="E8">
        <v>101</v>
      </c>
      <c r="F8">
        <v>2</v>
      </c>
      <c r="G8">
        <f>VLOOKUP(Table18[[#This Row],[ProductID]],products,3,0)</f>
        <v>120</v>
      </c>
      <c r="H8">
        <f>Table18[[#This Row],[Quantity]]*Table18[[#This Row],[ProductPrice]]</f>
        <v>240</v>
      </c>
    </row>
    <row r="9" spans="2:11" x14ac:dyDescent="0.3">
      <c r="D9">
        <v>2</v>
      </c>
      <c r="E9">
        <v>103</v>
      </c>
      <c r="F9">
        <v>1</v>
      </c>
      <c r="G9">
        <f>VLOOKUP(Table18[[#This Row],[ProductID]],products,3,0)</f>
        <v>200</v>
      </c>
      <c r="H9">
        <f>Table18[[#This Row],[Quantity]]*Table18[[#This Row],[ProductPrice]]</f>
        <v>200</v>
      </c>
    </row>
    <row r="10" spans="2:11" x14ac:dyDescent="0.3">
      <c r="D10">
        <v>3</v>
      </c>
      <c r="E10">
        <v>105</v>
      </c>
      <c r="F10">
        <v>4</v>
      </c>
      <c r="G10">
        <f>VLOOKUP(Table18[[#This Row],[ProductID]],products,3,0)</f>
        <v>220</v>
      </c>
      <c r="H10">
        <f>Table18[[#This Row],[Quantity]]*Table18[[#This Row],[ProductPrice]]</f>
        <v>880</v>
      </c>
    </row>
    <row r="11" spans="2:11" x14ac:dyDescent="0.3">
      <c r="D11">
        <v>4</v>
      </c>
      <c r="E11">
        <v>106</v>
      </c>
      <c r="F11">
        <v>3</v>
      </c>
      <c r="G11">
        <f>VLOOKUP(Table18[[#This Row],[ProductID]],products,3,0)</f>
        <v>130</v>
      </c>
      <c r="H11">
        <f>Table18[[#This Row],[Quantity]]*Table18[[#This Row],[ProductPrice]]</f>
        <v>390</v>
      </c>
    </row>
    <row r="12" spans="2:11" x14ac:dyDescent="0.3">
      <c r="D12">
        <v>5</v>
      </c>
      <c r="E12">
        <v>102</v>
      </c>
      <c r="F12">
        <v>5</v>
      </c>
      <c r="G12">
        <f>VLOOKUP(Table18[[#This Row],[ProductID]],products,3,0)</f>
        <v>150</v>
      </c>
      <c r="H12">
        <f>Table18[[#This Row],[Quantity]]*Table18[[#This Row],[ProductPrice]]</f>
        <v>750</v>
      </c>
    </row>
    <row r="13" spans="2:11" x14ac:dyDescent="0.3">
      <c r="D13">
        <v>6</v>
      </c>
      <c r="E13">
        <v>104</v>
      </c>
      <c r="F13">
        <v>6</v>
      </c>
      <c r="G13">
        <f>VLOOKUP(Table18[[#This Row],[ProductID]],products,3,0)</f>
        <v>90</v>
      </c>
      <c r="H13">
        <f>Table18[[#This Row],[Quantity]]*Table18[[#This Row],[ProductPrice]]</f>
        <v>540</v>
      </c>
    </row>
    <row r="16" spans="2:11" ht="15.6" x14ac:dyDescent="0.3">
      <c r="E16" s="1" t="s">
        <v>23</v>
      </c>
      <c r="F16" s="7">
        <f>MAX(Table18[OrderValue])</f>
        <v>880</v>
      </c>
    </row>
  </sheetData>
  <mergeCells count="1">
    <mergeCell ref="B3:K4"/>
  </mergeCells>
  <conditionalFormatting sqref="H8:H13">
    <cfRule type="top10" dxfId="1" priority="1" rank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DC0B-1D15-41DA-973C-DBCA475F2E0C}">
  <dimension ref="B3:K13"/>
  <sheetViews>
    <sheetView workbookViewId="0">
      <selection activeCell="G8" sqref="G8"/>
    </sheetView>
  </sheetViews>
  <sheetFormatPr defaultRowHeight="14.4" x14ac:dyDescent="0.3"/>
  <cols>
    <col min="4" max="4" width="15.109375" customWidth="1"/>
    <col min="5" max="5" width="18.21875" customWidth="1"/>
    <col min="6" max="6" width="13.21875" customWidth="1"/>
    <col min="7" max="7" width="18.88671875" customWidth="1"/>
  </cols>
  <sheetData>
    <row r="3" spans="2:11" x14ac:dyDescent="0.3">
      <c r="B3" s="3" t="s">
        <v>24</v>
      </c>
      <c r="C3" s="3"/>
      <c r="D3" s="3"/>
      <c r="E3" s="3"/>
      <c r="F3" s="3"/>
      <c r="G3" s="3"/>
      <c r="H3" s="3"/>
      <c r="I3" s="3"/>
      <c r="J3" s="3"/>
      <c r="K3" s="3"/>
    </row>
    <row r="4" spans="2:11" x14ac:dyDescent="0.3">
      <c r="B4" s="3"/>
      <c r="C4" s="3"/>
      <c r="D4" s="3"/>
      <c r="E4" s="3"/>
      <c r="F4" s="3"/>
      <c r="G4" s="3"/>
      <c r="H4" s="3"/>
      <c r="I4" s="3"/>
      <c r="J4" s="3"/>
      <c r="K4" s="3"/>
    </row>
    <row r="7" spans="2:11" x14ac:dyDescent="0.3">
      <c r="D7" t="s">
        <v>0</v>
      </c>
      <c r="E7" t="s">
        <v>1</v>
      </c>
      <c r="F7" t="s">
        <v>2</v>
      </c>
      <c r="G7" t="s">
        <v>25</v>
      </c>
    </row>
    <row r="8" spans="2:11" x14ac:dyDescent="0.3">
      <c r="D8">
        <v>101</v>
      </c>
      <c r="E8" t="s">
        <v>3</v>
      </c>
      <c r="F8">
        <v>120</v>
      </c>
      <c r="G8" t="str">
        <f>IF(ISNUMBER(VLOOKUP(D8,orders!$B$1:$B$7,1,0)),"Ordered", "Not ordered")</f>
        <v>Ordered</v>
      </c>
    </row>
    <row r="9" spans="2:11" x14ac:dyDescent="0.3">
      <c r="D9">
        <v>102</v>
      </c>
      <c r="E9" t="s">
        <v>4</v>
      </c>
      <c r="F9">
        <v>150</v>
      </c>
      <c r="G9" t="str">
        <f>IF(ISNUMBER(VLOOKUP(D9,orders!$B$1:$B$7,1,0)),"Ordered", "Not ordered")</f>
        <v>Ordered</v>
      </c>
    </row>
    <row r="10" spans="2:11" x14ac:dyDescent="0.3">
      <c r="D10">
        <v>103</v>
      </c>
      <c r="E10" t="s">
        <v>5</v>
      </c>
      <c r="F10">
        <v>200</v>
      </c>
      <c r="G10" t="str">
        <f>IF(ISNUMBER(VLOOKUP(D10,orders!$B$1:$B$7,1,0)),"Ordered", "Not ordered")</f>
        <v>Ordered</v>
      </c>
    </row>
    <row r="11" spans="2:11" x14ac:dyDescent="0.3">
      <c r="D11">
        <v>104</v>
      </c>
      <c r="E11" t="s">
        <v>6</v>
      </c>
      <c r="F11">
        <v>90</v>
      </c>
      <c r="G11" t="str">
        <f>IF(ISNUMBER(VLOOKUP(D11,orders!$B$1:$B$7,1,0)),"Ordered", "Not ordered")</f>
        <v>Ordered</v>
      </c>
    </row>
    <row r="12" spans="2:11" x14ac:dyDescent="0.3">
      <c r="D12">
        <v>105</v>
      </c>
      <c r="E12" t="s">
        <v>7</v>
      </c>
      <c r="F12">
        <v>220</v>
      </c>
      <c r="G12" t="str">
        <f>IF(ISNUMBER(VLOOKUP(D12,orders!$B$1:$B$7,1,0)),"Ordered", "Not ordered")</f>
        <v>Ordered</v>
      </c>
    </row>
    <row r="13" spans="2:11" x14ac:dyDescent="0.3">
      <c r="D13">
        <v>106</v>
      </c>
      <c r="E13" t="s">
        <v>8</v>
      </c>
      <c r="F13">
        <v>130</v>
      </c>
      <c r="G13" t="str">
        <f>IF(ISNUMBER(VLOOKUP(D13,orders!$B$1:$B$7,1,0)),"Ordered", "Not ordered")</f>
        <v>Ordered</v>
      </c>
    </row>
  </sheetData>
  <mergeCells count="1">
    <mergeCell ref="B3:K4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C53C-2392-4072-A36F-D29DDB8CD416}">
  <dimension ref="B3:K13"/>
  <sheetViews>
    <sheetView workbookViewId="0">
      <selection activeCell="G24" sqref="G24"/>
    </sheetView>
  </sheetViews>
  <sheetFormatPr defaultRowHeight="14.4" x14ac:dyDescent="0.3"/>
  <cols>
    <col min="4" max="4" width="15" customWidth="1"/>
    <col min="5" max="5" width="18.77734375" customWidth="1"/>
    <col min="6" max="6" width="17.5546875" customWidth="1"/>
    <col min="7" max="7" width="12.77734375" customWidth="1"/>
  </cols>
  <sheetData>
    <row r="3" spans="2:11" x14ac:dyDescent="0.3">
      <c r="B3" s="3" t="s">
        <v>26</v>
      </c>
      <c r="C3" s="3"/>
      <c r="D3" s="3"/>
      <c r="E3" s="3"/>
      <c r="F3" s="3"/>
      <c r="G3" s="3"/>
      <c r="H3" s="3"/>
      <c r="I3" s="3"/>
      <c r="J3" s="3"/>
      <c r="K3" s="3"/>
    </row>
    <row r="4" spans="2:11" x14ac:dyDescent="0.3">
      <c r="B4" s="3"/>
      <c r="C4" s="3"/>
      <c r="D4" s="3"/>
      <c r="E4" s="3"/>
      <c r="F4" s="3"/>
      <c r="G4" s="3"/>
      <c r="H4" s="3"/>
      <c r="I4" s="3"/>
      <c r="J4" s="3"/>
      <c r="K4" s="3"/>
    </row>
    <row r="7" spans="2:11" x14ac:dyDescent="0.3">
      <c r="D7" t="s">
        <v>0</v>
      </c>
      <c r="E7" t="s">
        <v>1</v>
      </c>
      <c r="F7" t="s">
        <v>27</v>
      </c>
    </row>
    <row r="8" spans="2:11" x14ac:dyDescent="0.3">
      <c r="D8">
        <v>101</v>
      </c>
      <c r="E8" t="str">
        <f>VLOOKUP(Table212[[#This Row],[ProductID]],products,2,0)</f>
        <v>Product A</v>
      </c>
      <c r="F8">
        <f>SUMIF(Table1[ProductID],Table212[[#This Row],[ProductID]],Table1[Quantity])</f>
        <v>2</v>
      </c>
    </row>
    <row r="9" spans="2:11" x14ac:dyDescent="0.3">
      <c r="D9">
        <v>102</v>
      </c>
      <c r="E9" t="str">
        <f>VLOOKUP(Table212[[#This Row],[ProductID]],products,2,0)</f>
        <v>Product B</v>
      </c>
      <c r="F9">
        <f>SUMIF(Table1[ProductID],Table212[[#This Row],[ProductID]],Table1[Quantity])</f>
        <v>5</v>
      </c>
    </row>
    <row r="10" spans="2:11" x14ac:dyDescent="0.3">
      <c r="D10">
        <v>103</v>
      </c>
      <c r="E10" t="str">
        <f>VLOOKUP(Table212[[#This Row],[ProductID]],products,2,0)</f>
        <v>Product C</v>
      </c>
      <c r="F10">
        <f>SUMIF(Table1[ProductID],Table212[[#This Row],[ProductID]],Table1[Quantity])</f>
        <v>1</v>
      </c>
    </row>
    <row r="11" spans="2:11" x14ac:dyDescent="0.3">
      <c r="D11">
        <v>104</v>
      </c>
      <c r="E11" t="str">
        <f>VLOOKUP(Table212[[#This Row],[ProductID]],products,2,0)</f>
        <v>Product D</v>
      </c>
      <c r="F11">
        <f>SUMIF(Table1[ProductID],Table212[[#This Row],[ProductID]],Table1[Quantity])</f>
        <v>6</v>
      </c>
    </row>
    <row r="12" spans="2:11" x14ac:dyDescent="0.3">
      <c r="D12">
        <v>105</v>
      </c>
      <c r="E12" t="str">
        <f>VLOOKUP(Table212[[#This Row],[ProductID]],products,2,0)</f>
        <v>Product E</v>
      </c>
      <c r="F12">
        <f>SUMIF(Table1[ProductID],Table212[[#This Row],[ProductID]],Table1[Quantity])</f>
        <v>4</v>
      </c>
    </row>
    <row r="13" spans="2:11" x14ac:dyDescent="0.3">
      <c r="D13">
        <v>106</v>
      </c>
      <c r="E13" t="str">
        <f>VLOOKUP(Table212[[#This Row],[ProductID]],products,2,0)</f>
        <v>Product F</v>
      </c>
      <c r="F13">
        <f>SUMIF(Table1[ProductID],Table212[[#This Row],[ProductID]],Table1[Quantity])</f>
        <v>3</v>
      </c>
    </row>
  </sheetData>
  <mergeCells count="1">
    <mergeCell ref="B3:K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products</vt:lpstr>
      <vt:lpstr>orders</vt:lpstr>
      <vt:lpstr>Task 1</vt:lpstr>
      <vt:lpstr>Task 2</vt:lpstr>
      <vt:lpstr>Task 3</vt:lpstr>
      <vt:lpstr>Task 4</vt:lpstr>
      <vt:lpstr>Task 5</vt:lpstr>
      <vt:lpstr>Task 6</vt:lpstr>
      <vt:lpstr>Task 7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Surajit Gharami</dc:creator>
  <cp:lastModifiedBy>Surajit Gharami</cp:lastModifiedBy>
  <dcterms:created xsi:type="dcterms:W3CDTF">2024-07-01T12:53:06Z</dcterms:created>
  <dcterms:modified xsi:type="dcterms:W3CDTF">2024-07-01T16:48:23Z</dcterms:modified>
</cp:coreProperties>
</file>