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Business_maths_and_stats\"/>
    </mc:Choice>
  </mc:AlternateContent>
  <xr:revisionPtr revIDLastSave="0" documentId="13_ncr:1_{78C35109-9B9C-40A8-AFAC-883DE3746C0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D4" i="9" s="1"/>
  <c r="E4" i="9" s="1"/>
  <c r="D5" i="9"/>
  <c r="E5" i="9"/>
  <c r="C7" i="9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8" i="9" l="1"/>
  <c r="D8" i="9" s="1"/>
  <c r="E8" i="9" s="1"/>
  <c r="B5" i="9"/>
  <c r="D47" i="1"/>
  <c r="D48" i="1" s="1"/>
  <c r="O43" i="1"/>
  <c r="Q43" i="1"/>
  <c r="D43" i="1"/>
  <c r="B6" i="9" l="1"/>
  <c r="B7" i="9" l="1"/>
  <c r="D7" i="9" s="1"/>
  <c r="E7" i="9" s="1"/>
  <c r="D6" i="9"/>
  <c r="E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<sst xmlns="http://schemas.openxmlformats.org/spreadsheetml/2006/main" count="321" uniqueCount="182">
  <si>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</si>
  <si>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</si>
  <si>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</si>
  <si>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</si>
  <si>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</si>
  <si>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</si>
  <si>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</si>
  <si>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</si>
  <si>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</si>
  <si>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</si>
  <si>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</si>
  <si>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</si>
  <si>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</si>
  <si>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</si>
  <si>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</si>
  <si>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</si>
  <si>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</si>
  <si>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</si>
  <si>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</si>
  <si>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</si>
  <si>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</si>
  <si>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</si>
  <si>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</si>
  <si>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</si>
  <si>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</si>
  <si>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</si>
  <si>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</si>
  <si>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</si>
  <si>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</si>
  <si>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</si>
  <si>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</si>
  <si>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</si>
  <si>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</si>
  <si>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</si>
  <si>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</si>
  <si>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</si>
  <si>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</si>
  <si>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</si>
  <si>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</si>
  <si>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</si>
  <si>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</si>
  <si>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</si>
  <si>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</si>
  <si>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</si>
  <si>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</si>
  <si>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</si>
  <si>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</si>
  <si>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</si>
  <si>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</si>
  <si>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</si>
  <si>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</si>
  <si>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</si>
  <si>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</si>
  <si>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</si>
  <si>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</si>
  <si>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</si>
  <si>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</si>
  <si>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</si>
  <si>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</si>
  <si>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</si>
  <si>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</si>
  <si>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</si>
  <si>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</si>
  <si>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</si>
  <si>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</si>
  <si>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</si>
  <si>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</si>
  <si>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</si>
  <si>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</si>
  <si>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</si>
  <si>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</si>
  <si>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</si>
  <si>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</si>
  <si>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</si>
  <si>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</si>
  <si>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</si>
  <si>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</si>
  <si>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</si>
  <si>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</si>
  <si>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</si>
  <si>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</si>
  <si>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</si>
  <si>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</si>
  <si>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</si>
  <si>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</si>
  <si>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</si>
  <si>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</si>
  <si>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</si>
  <si>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</si>
  <si>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</si>
  <si>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</si>
  <si>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</si>
  <si>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</si>
  <si>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</si>
  <si>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</si>
  <si>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</si>
  <si>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</si>
  <si>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</si>
  <si>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</si>
  <si>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</si>
  <si>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</si>
  <si>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</si>
  <si>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</si>
  <si>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</si>
  <si>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</si>
  <si>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</si>
  <si>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</si>
  <si>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</si>
  <si>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</si>
  <si>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</si>
  <si>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</si>
  <si>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</si>
  <si>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</si>
  <si>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</si>
  <si>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</si>
  <si>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</si>
  <si>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</si>
  <si>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</si>
  <si>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</si>
  <si>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</si>
  <si>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</si>
  <si>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</si>
  <si>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</si>
  <si>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</si>
  <si>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</si>
  <si>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</si>
  <si>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</si>
  <si>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</si>
  <si>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</si>
  <si>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</si>
  <si>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</si>
  <si>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</si>
  <si>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</si>
  <si>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</si>
  <si>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</si>
  <si>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</si>
  <si>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</si>
  <si>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</si>
  <si>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</si>
  <si>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</si>
  <si>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</si>
  <si>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</si>
  <si>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</si>
  <si>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</si>
  <si>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</si>
  <si>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</si>
  <si>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</si>
  <si>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</si>
  <si>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</si>
  <si>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</si>
  <si>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</si>
  <si>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</si>
  <si>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</si>
  <si>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</si>
  <si>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</si>
  <si>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</si>
  <si>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</si>
  <si>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</si>
  <si>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</si>
  <si>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</si>
  <si>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</si>
  <si>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</si>
  <si>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</si>
  <si>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</si>
  <si>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</si>
  <si>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</si>
  <si>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</si>
  <si>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</si>
  <si>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</si>
  <si>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</si>
  <si>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</si>
  <si>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</si>
  <si>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</si>
  <si>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</si>
  <si>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</si>
  <si>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</si>
  <si>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</si>
  <si>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</si>
  <si>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</si>
  <si>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Actuals - Target</t>
  </si>
  <si>
    <t>Actuals - Target %</t>
  </si>
  <si>
    <t xml:space="preserve">Note: Values may seem different from what you saw in the video. This is the updated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</si>
</sst>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 [$₹-4009]\ * #,##0_ ;_ [$₹-4009]\ * \-#,##0_ ;_ [$₹-4009]\ * &quot;-&quot;??_ ;_ @_ "/>
    <numFmt numFmtId="166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0" borderId="0" xfId="2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164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8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7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6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5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4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3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2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11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10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G19" zoomScale="175" zoomScaleNormal="175" workbookViewId="0">
      <selection activeCell="Q3" sqref="Q3:Q38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6.179687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8"/>
  <sheetViews>
    <sheetView tabSelected="1" zoomScale="160" zoomScaleNormal="160" workbookViewId="0">
      <selection activeCell="B4" sqref="B4"/>
    </sheetView>
  </sheetViews>
  <sheetFormatPr defaultRowHeight="14.5" x14ac:dyDescent="0.35"/>
  <cols>
    <col min="1" max="1" width="24" customWidth="1"/>
    <col min="2" max="2" width="23.1796875" customWidth="1"/>
    <col min="3" max="3" width="17.54296875" customWidth="1"/>
    <col min="4" max="4" width="17" customWidth="1"/>
    <col min="5" max="5" width="16.26953125" customWidth="1"/>
  </cols>
  <sheetData>
    <row r="1" spans="1:5" x14ac:dyDescent="0.35">
      <c r="A1" s="13" t="s">
        <v>181</v>
      </c>
    </row>
    <row r="3" spans="1:5" x14ac:dyDescent="0.35">
      <c r="A3" s="9" t="s">
        <v>171</v>
      </c>
      <c r="B3" s="9" t="s">
        <v>172</v>
      </c>
      <c r="C3" s="9" t="s">
        <v>178</v>
      </c>
      <c r="D3" s="9" t="s">
        <v>179</v>
      </c>
      <c r="E3" s="9" t="s">
        <v>180</v>
      </c>
    </row>
    <row r="4" spans="1:5" x14ac:dyDescent="0.35">
      <c r="A4" t="s">
        <v>173</v>
      </c>
      <c r="B4" s="14">
        <f>SUMIF(Movies[studio],"Marvel Studios",Movies[revenue USD])</f>
        <v>9054.6</v>
      </c>
      <c r="C4" s="10">
        <v>8000</v>
      </c>
      <c r="D4" s="11">
        <f>B4-C4</f>
        <v>1054.6000000000004</v>
      </c>
      <c r="E4" s="6">
        <f>D4/C4</f>
        <v>0.13182500000000005</v>
      </c>
    </row>
    <row r="5" spans="1:5" x14ac:dyDescent="0.35">
      <c r="A5" t="s">
        <v>174</v>
      </c>
      <c r="B5" s="10">
        <f>SUMIF(Movies[studio],"Marvel Studios",Movies[budget USD])</f>
        <v>1988.7</v>
      </c>
      <c r="C5" s="10">
        <v>2000</v>
      </c>
      <c r="D5" s="11">
        <f>B5-C5</f>
        <v>-11.299999999999955</v>
      </c>
      <c r="E5" s="6">
        <f>D5/C5</f>
        <v>-5.6499999999999771E-3</v>
      </c>
    </row>
    <row r="6" spans="1:5" x14ac:dyDescent="0.35">
      <c r="A6" t="s">
        <v>175</v>
      </c>
      <c r="B6" s="10">
        <f>B4-B5</f>
        <v>7065.9000000000005</v>
      </c>
      <c r="C6" s="10">
        <v>6000</v>
      </c>
      <c r="D6" s="11">
        <f>B6-C6</f>
        <v>1065.9000000000005</v>
      </c>
      <c r="E6" s="6">
        <f>D6/C6</f>
        <v>0.17765000000000009</v>
      </c>
    </row>
    <row r="7" spans="1:5" x14ac:dyDescent="0.35">
      <c r="A7" t="s">
        <v>176</v>
      </c>
      <c r="B7" s="6">
        <f>B6/B5</f>
        <v>3.5530245889274403</v>
      </c>
      <c r="C7" s="6">
        <f>C6/C5</f>
        <v>3</v>
      </c>
      <c r="D7" s="12">
        <f>B7-C7</f>
        <v>0.55302458892744033</v>
      </c>
      <c r="E7" s="6">
        <f>D7/C7</f>
        <v>0.1843415296424801</v>
      </c>
    </row>
    <row r="8" spans="1:5" x14ac:dyDescent="0.35">
      <c r="A8" t="s">
        <v>177</v>
      </c>
      <c r="B8" s="6">
        <f>B4/SUMIF(Movies[industry],"Hollywood",Movies[revenue USD])</f>
        <v>0.48738554949698293</v>
      </c>
      <c r="C8" s="6">
        <v>0.55000000000000004</v>
      </c>
      <c r="D8" s="12">
        <f>B8-C8</f>
        <v>-6.2614450503017116E-2</v>
      </c>
      <c r="E8" s="6">
        <f>D8/C8</f>
        <v>-0.11384445546003111</v>
      </c>
    </row>
  </sheetData>
  <conditionalFormatting sqref="E3:E8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2024-05-27T05:22:48Z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