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erative_Daniela_Surchicean" sheetId="1" r:id="rId4"/>
    <sheet state="visible" name="RawData" sheetId="2" r:id="rId5"/>
    <sheet state="visible" name="Test" sheetId="3" r:id="rId6"/>
    <sheet state="visible" name="pivot0" sheetId="4" r:id="rId7"/>
    <sheet state="visible" name="pivot1" sheetId="5" r:id="rId8"/>
    <sheet state="visible" name="pivot2" sheetId="6" r:id="rId9"/>
    <sheet state="visible" name="pivot3" sheetId="7" r:id="rId10"/>
    <sheet state="visible" name="pivot4" sheetId="8" r:id="rId11"/>
    <sheet state="visible" name="pivot5" sheetId="9" r:id="rId12"/>
    <sheet state="visible" name="pivot6" sheetId="10" r:id="rId13"/>
    <sheet state="visible" name="pivot7" sheetId="11" r:id="rId14"/>
    <sheet state="visible" name="pivot8" sheetId="12" r:id="rId15"/>
  </sheets>
  <definedNames>
    <definedName hidden="1" localSheetId="0" name="_xlnm._FilterDatabase">Operative_Daniela_Surchicean!$A$1:$P$303</definedName>
    <definedName hidden="1" localSheetId="10" name="_xlnm._FilterDatabase">pivot7!$C$1:$C$999</definedName>
  </definedNames>
  <calcPr/>
  <pivotCaches>
    <pivotCache cacheId="0" r:id="rId16"/>
  </pivotCaches>
  <extLst>
    <ext uri="GoogleSheetsCustomDataVersion2">
      <go:sheetsCustomData xmlns:go="http://customooxmlschemas.google.com/" r:id="rId17" roundtripDataChecksum="MIGe+NEL3wRe7jDFZ5yo69B1sSd1EizdKeydoiVEfe0="/>
    </ext>
  </extLst>
</workbook>
</file>

<file path=xl/sharedStrings.xml><?xml version="1.0" encoding="utf-8"?>
<sst xmlns="http://schemas.openxmlformats.org/spreadsheetml/2006/main" count="3861" uniqueCount="692">
  <si>
    <t>ID - Utente</t>
  </si>
  <si>
    <t>Indirizzo Airbnb</t>
  </si>
  <si>
    <t>Città Airbnb</t>
  </si>
  <si>
    <t>Costo a Notte (€)</t>
  </si>
  <si>
    <t>Numero Notti</t>
  </si>
  <si>
    <t>Somma tot. divisa per membri della famiglia</t>
  </si>
  <si>
    <t>Somma tot.</t>
  </si>
  <si>
    <t>Paese di provenienza</t>
  </si>
  <si>
    <t>Data di Nascita</t>
  </si>
  <si>
    <t>Età</t>
  </si>
  <si>
    <t>Membri della Famiglia</t>
  </si>
  <si>
    <t>Valutazione</t>
  </si>
  <si>
    <t>Valutazione sull'attenzione all'ambiente della città</t>
  </si>
  <si>
    <t>Rent Mezzo - Auto</t>
  </si>
  <si>
    <t>Rent Mezzo - Biciletta</t>
  </si>
  <si>
    <t>Rent Mezzo - Monopattino</t>
  </si>
  <si>
    <t>P.O. Box 164, 5952 Vivamus Av.</t>
  </si>
  <si>
    <t>Dibrugarh</t>
  </si>
  <si>
    <t>Netherlands</t>
  </si>
  <si>
    <t>No</t>
  </si>
  <si>
    <t>Sì</t>
  </si>
  <si>
    <t>P.O. Box 107, 4678 Libero Rd.</t>
  </si>
  <si>
    <t>Tagbilaran</t>
  </si>
  <si>
    <t>Germany</t>
  </si>
  <si>
    <t>424-2497 Integer St.</t>
  </si>
  <si>
    <t>Purnea</t>
  </si>
  <si>
    <t>China</t>
  </si>
  <si>
    <t>487-2377 Et Rd.</t>
  </si>
  <si>
    <t>Apartadó</t>
  </si>
  <si>
    <t>Colombia</t>
  </si>
  <si>
    <t>P.O. Box 375, 5828 Orci St.</t>
  </si>
  <si>
    <t>Ingelheim</t>
  </si>
  <si>
    <t>Austria</t>
  </si>
  <si>
    <t>7007 Nunc Ave</t>
  </si>
  <si>
    <t>Surigao City</t>
  </si>
  <si>
    <t>Turkey</t>
  </si>
  <si>
    <t>Ap #459-2385 Morbi Avenue</t>
  </si>
  <si>
    <t>CÃceres</t>
  </si>
  <si>
    <t>Costa Rica</t>
  </si>
  <si>
    <t>996-3985 Ut Avenue</t>
  </si>
  <si>
    <t>Mariupol</t>
  </si>
  <si>
    <t>South Korea</t>
  </si>
  <si>
    <t>Ap #619-6208 Eu St.</t>
  </si>
  <si>
    <t>Khmelnytskyi</t>
  </si>
  <si>
    <t>Peru</t>
  </si>
  <si>
    <t>P.O. Box 335, 473 Tortor St.</t>
  </si>
  <si>
    <t>AlingsÃs</t>
  </si>
  <si>
    <t>South Africa</t>
  </si>
  <si>
    <t>985-197 Dignissim Rd.</t>
  </si>
  <si>
    <t>Weert</t>
  </si>
  <si>
    <t>Ireland</t>
  </si>
  <si>
    <t>Ap #934-2005 In, Rd.</t>
  </si>
  <si>
    <t>Dollard-des-Ormeaux</t>
  </si>
  <si>
    <t>Canada</t>
  </si>
  <si>
    <t>907-3703 Facilisis St.</t>
  </si>
  <si>
    <t>Valledupar</t>
  </si>
  <si>
    <t>Singapore</t>
  </si>
  <si>
    <t>675-7444 Sodales Street</t>
  </si>
  <si>
    <t>Fortune</t>
  </si>
  <si>
    <t>Pakistan</t>
  </si>
  <si>
    <t>Ap #856-1109 Tellus Rd.</t>
  </si>
  <si>
    <t>Aizwal</t>
  </si>
  <si>
    <t>Central Water Catchment</t>
  </si>
  <si>
    <t>Ap #411-8457 Ut, Avenue</t>
  </si>
  <si>
    <t>General Santos</t>
  </si>
  <si>
    <t>Mexico</t>
  </si>
  <si>
    <t>264-4714 In, Road</t>
  </si>
  <si>
    <t>Laguna Blanca</t>
  </si>
  <si>
    <t>Vietnam</t>
  </si>
  <si>
    <t>Ap #983-1506 Vulputate Av.</t>
  </si>
  <si>
    <t>Dole</t>
  </si>
  <si>
    <t>Philippines</t>
  </si>
  <si>
    <t>399-6218 Posuere Rd.</t>
  </si>
  <si>
    <t>MÃrida</t>
  </si>
  <si>
    <t>Indonesia</t>
  </si>
  <si>
    <t>Ap #831-8016 Aenean Street</t>
  </si>
  <si>
    <t>Ligosullo</t>
  </si>
  <si>
    <t>Chile</t>
  </si>
  <si>
    <t>P.O. Box 523, 2555 Etiam Street</t>
  </si>
  <si>
    <t>Acquasanta Terme</t>
  </si>
  <si>
    <t>Russian Federation</t>
  </si>
  <si>
    <t>3112 Sed Rd.</t>
  </si>
  <si>
    <t>Randburg</t>
  </si>
  <si>
    <t>Ap #726-5686 Sed Road</t>
  </si>
  <si>
    <t>Stafford</t>
  </si>
  <si>
    <t>802-6219 Nunc Street</t>
  </si>
  <si>
    <t>Yellowknife</t>
  </si>
  <si>
    <t>New Zealand</t>
  </si>
  <si>
    <t>P.O. Box 979, 2580 Arcu. Avenue</t>
  </si>
  <si>
    <t>Abeokuta</t>
  </si>
  <si>
    <t>Ap #986-5608 Nonummy Ave</t>
  </si>
  <si>
    <t>Tokoroa</t>
  </si>
  <si>
    <t>Ap #256-536 Dolor Rd.</t>
  </si>
  <si>
    <t>Whangarei</t>
  </si>
  <si>
    <t>Poland</t>
  </si>
  <si>
    <t>Ap #616-6051 Hendrerit. St.</t>
  </si>
  <si>
    <t>Virginia</t>
  </si>
  <si>
    <t>763-6237 Id, Rd.</t>
  </si>
  <si>
    <t>Sujawal</t>
  </si>
  <si>
    <t>Ap #675-7365 Dui Rd.</t>
  </si>
  <si>
    <t>Timaru</t>
  </si>
  <si>
    <t>1635 Ornare Street</t>
  </si>
  <si>
    <t>Cork</t>
  </si>
  <si>
    <t>958-7215 Justo Road</t>
  </si>
  <si>
    <t>San Pablo</t>
  </si>
  <si>
    <t>8468 Sed Ave</t>
  </si>
  <si>
    <t>Mamuju</t>
  </si>
  <si>
    <t>Ap #722-365 Mi Avenue</t>
  </si>
  <si>
    <t>Flekkefjord</t>
  </si>
  <si>
    <t>Spain</t>
  </si>
  <si>
    <t>2205 Ligula. Rd.</t>
  </si>
  <si>
    <t>Berlin</t>
  </si>
  <si>
    <t>Italy</t>
  </si>
  <si>
    <t>P.O. Box 295, 6026 Rutrum St.</t>
  </si>
  <si>
    <t>Belfast</t>
  </si>
  <si>
    <t>Ap #868-589 Facilisis. Avenue</t>
  </si>
  <si>
    <t>Hamilton</t>
  </si>
  <si>
    <t>Brazil</t>
  </si>
  <si>
    <t>P.O. Box 476, 5345 Cras Rd.</t>
  </si>
  <si>
    <t>Thá Dáu Má</t>
  </si>
  <si>
    <t>Ap #383-1098 Curabitur Road</t>
  </si>
  <si>
    <t>Zele</t>
  </si>
  <si>
    <t>Australia</t>
  </si>
  <si>
    <t>905-2891 Facilisis. Road</t>
  </si>
  <si>
    <t>Montauban</t>
  </si>
  <si>
    <t>424-1883 Facilisis, Av.</t>
  </si>
  <si>
    <t>Kettering</t>
  </si>
  <si>
    <t>402-1407 Metus. Street</t>
  </si>
  <si>
    <t>Seogwipo</t>
  </si>
  <si>
    <t>P.O. Box 935, 4240 Sem. Street</t>
  </si>
  <si>
    <t>Tarakan</t>
  </si>
  <si>
    <t>P.O. Box 372, 7944 Dolor St.</t>
  </si>
  <si>
    <t>RÃ­o Bueno</t>
  </si>
  <si>
    <t>P.O. Box 620, 4294 Habitant St.</t>
  </si>
  <si>
    <t>Gliwice</t>
  </si>
  <si>
    <t>Norway</t>
  </si>
  <si>
    <t>497-4992 Orci. Road</t>
  </si>
  <si>
    <t>Panjim</t>
  </si>
  <si>
    <t>Nigeria</t>
  </si>
  <si>
    <t>4758 Semper Av.</t>
  </si>
  <si>
    <t>Rangiora</t>
  </si>
  <si>
    <t>Ap #843-849 Augue St.</t>
  </si>
  <si>
    <t>Hilversum</t>
  </si>
  <si>
    <t>United States</t>
  </si>
  <si>
    <t>755-4790 Risus, Street</t>
  </si>
  <si>
    <t>Dublin</t>
  </si>
  <si>
    <t>Ap #205-3944 Aliquam Rd.</t>
  </si>
  <si>
    <t>Izium</t>
  </si>
  <si>
    <t>692-4812 Aliquet Avenue</t>
  </si>
  <si>
    <t>Puntarenas</t>
  </si>
  <si>
    <t>P.O. Box 305, 4592 Risus. Av.</t>
  </si>
  <si>
    <t>Leersum</t>
  </si>
  <si>
    <t>Ap #553-1867 Parturient Rd.</t>
  </si>
  <si>
    <t>Gebze</t>
  </si>
  <si>
    <t>P.O. Box 766, 1927 Consequat St.</t>
  </si>
  <si>
    <t>Koppervik</t>
  </si>
  <si>
    <t>P.O. Box 701, 5573 Ultricies Av.</t>
  </si>
  <si>
    <t>Stratford</t>
  </si>
  <si>
    <t>328-1038 Aliquam Rd.</t>
  </si>
  <si>
    <t>Lagos</t>
  </si>
  <si>
    <t>890-1779 Augue Road</t>
  </si>
  <si>
    <t>Tibet</t>
  </si>
  <si>
    <t>P.O. Box 871, 2952 Cursus Av.</t>
  </si>
  <si>
    <t>Serang</t>
  </si>
  <si>
    <t>758 Mus. St.</t>
  </si>
  <si>
    <t>Zapopan</t>
  </si>
  <si>
    <t>850-7934 Libero. Av.</t>
  </si>
  <si>
    <t>Tiel</t>
  </si>
  <si>
    <t>Ap #698-8956 Ac Ave</t>
  </si>
  <si>
    <t>PoznaÅ„</t>
  </si>
  <si>
    <t>382 At Av.</t>
  </si>
  <si>
    <t>Pirmasens</t>
  </si>
  <si>
    <t>546 Facilisis Rd.</t>
  </si>
  <si>
    <t>Gansu</t>
  </si>
  <si>
    <t>Ap #593-6438 Lectus. Avenue</t>
  </si>
  <si>
    <t>Pontianak</t>
  </si>
  <si>
    <t>962-5985 Nam Ave</t>
  </si>
  <si>
    <t>Brahmapur</t>
  </si>
  <si>
    <t>P.O. Box 919, 7525 Pharetra. Av.</t>
  </si>
  <si>
    <t>Rennes</t>
  </si>
  <si>
    <t>734-5871 Vestibulum, Rd.</t>
  </si>
  <si>
    <t>Tarma</t>
  </si>
  <si>
    <t>Ap #988-2798 Phasellus Street</t>
  </si>
  <si>
    <t>Okpoko</t>
  </si>
  <si>
    <t>167-2256 Euismod Rd.</t>
  </si>
  <si>
    <t>Mokpo</t>
  </si>
  <si>
    <t>Ap #763-4986 Mauris St.</t>
  </si>
  <si>
    <t>Andong</t>
  </si>
  <si>
    <t>Ap #639-2928 A Av.</t>
  </si>
  <si>
    <t>Billings</t>
  </si>
  <si>
    <t>727-3830 Nunc Rd.</t>
  </si>
  <si>
    <t>Quy Nhaen</t>
  </si>
  <si>
    <t>Belgium</t>
  </si>
  <si>
    <t>Ap #248-3351 Placerat, Street</t>
  </si>
  <si>
    <t>Tabuk</t>
  </si>
  <si>
    <t>187-4613 Amet Rd.</t>
  </si>
  <si>
    <t>Veenendaal</t>
  </si>
  <si>
    <t>578-569 Ut Rd.</t>
  </si>
  <si>
    <t>Ila</t>
  </si>
  <si>
    <t>356-7483 Cursus St.</t>
  </si>
  <si>
    <t>Villarrica</t>
  </si>
  <si>
    <t>P.O. Box 243, 6469 Nonummy Street</t>
  </si>
  <si>
    <t>Rockford</t>
  </si>
  <si>
    <t>Ap #398-3787 Mauris Rd.</t>
  </si>
  <si>
    <t>Sapele</t>
  </si>
  <si>
    <t>6759 Augue Street</t>
  </si>
  <si>
    <t>Lisieux</t>
  </si>
  <si>
    <t>8082 Sit Rd.</t>
  </si>
  <si>
    <t>Kohima</t>
  </si>
  <si>
    <t>Ap #709-9028 Arcu. Rd.</t>
  </si>
  <si>
    <t>Cali</t>
  </si>
  <si>
    <t>561-8117 Non, St.</t>
  </si>
  <si>
    <t>Inner Mongolia</t>
  </si>
  <si>
    <t>Ap #439-9950 Dolor Avenue</t>
  </si>
  <si>
    <t>Piedras Negras</t>
  </si>
  <si>
    <t>Ap #257-5309 Fringilla. Avenue</t>
  </si>
  <si>
    <t>Ede</t>
  </si>
  <si>
    <t>France</t>
  </si>
  <si>
    <t>5200 Amet Ave</t>
  </si>
  <si>
    <t>757-8133 Auctor Avenue</t>
  </si>
  <si>
    <t>Murcia</t>
  </si>
  <si>
    <t>183-5830 In, St.</t>
  </si>
  <si>
    <t>Anhui</t>
  </si>
  <si>
    <t>565-1213 At Street</t>
  </si>
  <si>
    <t>Puerto Varas</t>
  </si>
  <si>
    <t>Ap #163-847 Feugiat Street</t>
  </si>
  <si>
    <t>Guizhou</t>
  </si>
  <si>
    <t>855-6620 Urna. Avenue</t>
  </si>
  <si>
    <t>Hái PhÃng</t>
  </si>
  <si>
    <t>4709 Ut St.</t>
  </si>
  <si>
    <t>Raichur</t>
  </si>
  <si>
    <t>708-9419 Congue, Street</t>
  </si>
  <si>
    <t>Tame</t>
  </si>
  <si>
    <t>Ukraine</t>
  </si>
  <si>
    <t>Ap #713-9382 Non Av.</t>
  </si>
  <si>
    <t>Pelarco</t>
  </si>
  <si>
    <t>Sweden</t>
  </si>
  <si>
    <t>9692 Lectus Road</t>
  </si>
  <si>
    <t>Darwin</t>
  </si>
  <si>
    <t>9008 Dui Rd.</t>
  </si>
  <si>
    <t>Pukekohe</t>
  </si>
  <si>
    <t>150-8415 Aenean Avenue</t>
  </si>
  <si>
    <t>Jafarabad</t>
  </si>
  <si>
    <t>Ap #829-6698 Neque St.</t>
  </si>
  <si>
    <t>SuwaÅ‚ki</t>
  </si>
  <si>
    <t>Ap #977-5561 Non Ave</t>
  </si>
  <si>
    <t>Vanersborg</t>
  </si>
  <si>
    <t>Ap #265-7531 Nibh Ave</t>
  </si>
  <si>
    <t>Kongsvinger</t>
  </si>
  <si>
    <t>P.O. Box 174, 6258 Rutrum Avenue</t>
  </si>
  <si>
    <t>Hunan</t>
  </si>
  <si>
    <t>683-8217 Adipiscing Avenue</t>
  </si>
  <si>
    <t>Santander</t>
  </si>
  <si>
    <t>Ap #733-3813 Proin St.</t>
  </si>
  <si>
    <t>Denpasar</t>
  </si>
  <si>
    <t>Ap #391-3742 In, St.</t>
  </si>
  <si>
    <t>Vienna</t>
  </si>
  <si>
    <t>1371 Aliquam Rd.</t>
  </si>
  <si>
    <t>Oslo</t>
  </si>
  <si>
    <t>947-3701 Convallis St.</t>
  </si>
  <si>
    <t>Notodden</t>
  </si>
  <si>
    <t>Ap #813-5826 Vestibulum, St.</t>
  </si>
  <si>
    <t>Olathe</t>
  </si>
  <si>
    <t>Ap #444-2218 Nisi Road</t>
  </si>
  <si>
    <t>Contulmo</t>
  </si>
  <si>
    <t>P.O. Box 378, 2883 Est St.</t>
  </si>
  <si>
    <t>Evere</t>
  </si>
  <si>
    <t>Ap #126-9569 Mauris Ave</t>
  </si>
  <si>
    <t>Tuy HÃa</t>
  </si>
  <si>
    <t>1535 Aliquam Street</t>
  </si>
  <si>
    <t>Ap #684-6828 At Ave</t>
  </si>
  <si>
    <t>SuruÃ§</t>
  </si>
  <si>
    <t>936-1400 Cum Road</t>
  </si>
  <si>
    <t>Springfield</t>
  </si>
  <si>
    <t>959-5475 Nascetur Rd.</t>
  </si>
  <si>
    <t>Tabaco</t>
  </si>
  <si>
    <t>P.O. Box 288, 3442 Vestibulum, Rd.</t>
  </si>
  <si>
    <t>Tumaco</t>
  </si>
  <si>
    <t>706-1891 Sapien. Street</t>
  </si>
  <si>
    <t>Bruck an der Mur</t>
  </si>
  <si>
    <t>482-6101 Donec Avenue</t>
  </si>
  <si>
    <t>Agartala</t>
  </si>
  <si>
    <t>P.O. Box 961, 4361 Lorem St.</t>
  </si>
  <si>
    <t>Foligno</t>
  </si>
  <si>
    <t>United Kingdom</t>
  </si>
  <si>
    <t>Ap #551-3991 Suscipit St.</t>
  </si>
  <si>
    <t>Ladysmith</t>
  </si>
  <si>
    <t>753-6132 Vestibulum Avenue</t>
  </si>
  <si>
    <t>Bajaur Agency</t>
  </si>
  <si>
    <t>4467 Non, Road</t>
  </si>
  <si>
    <t>Shillong</t>
  </si>
  <si>
    <t>525-2811 Malesuada Rd.</t>
  </si>
  <si>
    <t>Columbus</t>
  </si>
  <si>
    <t>Ap #935-5272 Est, Rd.</t>
  </si>
  <si>
    <t>Anklam</t>
  </si>
  <si>
    <t>6157 Vel, Ave</t>
  </si>
  <si>
    <t>Wodonga</t>
  </si>
  <si>
    <t>Ap #888-4624 Nunc St.</t>
  </si>
  <si>
    <t>Van</t>
  </si>
  <si>
    <t>P.O. Box 651, 9248 Tortor. Av.</t>
  </si>
  <si>
    <t>La UniÃ³n</t>
  </si>
  <si>
    <t>494-8905 Morbi Av.</t>
  </si>
  <si>
    <t>Almere</t>
  </si>
  <si>
    <t>4536 Sed Road</t>
  </si>
  <si>
    <t>Ghanche</t>
  </si>
  <si>
    <t>964-3779 Porttitor Rd.</t>
  </si>
  <si>
    <t>Tyumen</t>
  </si>
  <si>
    <t>Ap #535-9361 Tincidunt. Avenue</t>
  </si>
  <si>
    <t>Natales</t>
  </si>
  <si>
    <t>P.O. Box 305, 6095 Ornare Av.</t>
  </si>
  <si>
    <t>Namsos</t>
  </si>
  <si>
    <t>562-9178 Tincidunt Rd.</t>
  </si>
  <si>
    <t>Machelen</t>
  </si>
  <si>
    <t>7128 In, Ave</t>
  </si>
  <si>
    <t>Lo Espejo</t>
  </si>
  <si>
    <t>496-5978 Tellus. St.</t>
  </si>
  <si>
    <t>Dnipro</t>
  </si>
  <si>
    <t>Ap #703-3573 Mauris Street</t>
  </si>
  <si>
    <t>Putre</t>
  </si>
  <si>
    <t>P.O. Box 255, 8499 Euismod Rd.</t>
  </si>
  <si>
    <t>Dutse</t>
  </si>
  <si>
    <t>460-4067 Pharetra. St.</t>
  </si>
  <si>
    <t>Porsgrunn</t>
  </si>
  <si>
    <t>678-5365 Enim. Avenue</t>
  </si>
  <si>
    <t>Haaloch</t>
  </si>
  <si>
    <t>383-5707 Lacus. Street</t>
  </si>
  <si>
    <t>P.O. Box 653, 9969 Facilisis Road</t>
  </si>
  <si>
    <t>Gols</t>
  </si>
  <si>
    <t>312-407 Sit Rd.</t>
  </si>
  <si>
    <t>LinkÃping</t>
  </si>
  <si>
    <t>348-1469 Risus. Street</t>
  </si>
  <si>
    <t>Gorinchem</t>
  </si>
  <si>
    <t>4059 Mauris Street</t>
  </si>
  <si>
    <t>Adana</t>
  </si>
  <si>
    <t>Ap #453-3485 Imperdiet Rd.</t>
  </si>
  <si>
    <t>Steinkjer</t>
  </si>
  <si>
    <t>470-5231 At, Av.</t>
  </si>
  <si>
    <t>Saint-LÃ´</t>
  </si>
  <si>
    <t>316 Arcu. Road</t>
  </si>
  <si>
    <t>Nevers</t>
  </si>
  <si>
    <t>571-3079 Mauris. Rd.</t>
  </si>
  <si>
    <t>Hallein</t>
  </si>
  <si>
    <t>977-5838 Non St.</t>
  </si>
  <si>
    <t>Sengkang</t>
  </si>
  <si>
    <t>9396 Convallis, Av.</t>
  </si>
  <si>
    <t>Baybay</t>
  </si>
  <si>
    <t>P.O. Box 676, 4733 Mauris. Street</t>
  </si>
  <si>
    <t>Iquitos</t>
  </si>
  <si>
    <t>P.O. Box 328, 5467 Ultrices St.</t>
  </si>
  <si>
    <t>South Jakarta</t>
  </si>
  <si>
    <t>Ap #946-1886 Morbi Ave</t>
  </si>
  <si>
    <t>Tarnów</t>
  </si>
  <si>
    <t>Ap #585-9457 Ac Street</t>
  </si>
  <si>
    <t>Ebenthal in KÃrnten</t>
  </si>
  <si>
    <t>303-7208 Pharetra. St.</t>
  </si>
  <si>
    <t>5710 Ornare Avenue</t>
  </si>
  <si>
    <t>Pondicherry</t>
  </si>
  <si>
    <t>8531 Eget Rd.</t>
  </si>
  <si>
    <t>Drammen</t>
  </si>
  <si>
    <t>352-8715 Gravida Road</t>
  </si>
  <si>
    <t>Pica</t>
  </si>
  <si>
    <t>458 Nullam Rd.</t>
  </si>
  <si>
    <t>Baddeck</t>
  </si>
  <si>
    <t>India</t>
  </si>
  <si>
    <t>Ap #924-6737 Sollicitudin St.</t>
  </si>
  <si>
    <t>4205 Sem. St.</t>
  </si>
  <si>
    <t>Tregaron</t>
  </si>
  <si>
    <t>351-5197 Donec Avenue</t>
  </si>
  <si>
    <t>Leticia</t>
  </si>
  <si>
    <t>421-9280 Aliquam Av.</t>
  </si>
  <si>
    <t>Bacoor</t>
  </si>
  <si>
    <t>3679 Bibendum Road</t>
  </si>
  <si>
    <t>MÅlin</t>
  </si>
  <si>
    <t>447-9096 Eu, Rd.</t>
  </si>
  <si>
    <t>Sterling Heights</t>
  </si>
  <si>
    <t>Ap #567-5426 Ut Road</t>
  </si>
  <si>
    <t>Vashkivtsi</t>
  </si>
  <si>
    <t>P.O. Box 757, 8487 Sem, Rd.</t>
  </si>
  <si>
    <t>Gunsan</t>
  </si>
  <si>
    <t>8225 Sem Rd.</t>
  </si>
  <si>
    <t>Mexico City</t>
  </si>
  <si>
    <t>1511 Phasellus Street</t>
  </si>
  <si>
    <t>Coevorden</t>
  </si>
  <si>
    <t>Ap #319-1152 Diam. Av.</t>
  </si>
  <si>
    <t>Brechin</t>
  </si>
  <si>
    <t>Ap #229-1568 Rutrum Ave</t>
  </si>
  <si>
    <t>Bengkulu</t>
  </si>
  <si>
    <t>P.O. Box 983, 6635 Nunc Av.</t>
  </si>
  <si>
    <t>Castanhal</t>
  </si>
  <si>
    <t>545 Semper St.</t>
  </si>
  <si>
    <t>Saintes</t>
  </si>
  <si>
    <t>Ap #541-3259 Egestas Ave</t>
  </si>
  <si>
    <t>Germiston</t>
  </si>
  <si>
    <t>Ap #396-1807 Lectus. St.</t>
  </si>
  <si>
    <t>Sandy</t>
  </si>
  <si>
    <t>2340 Leo. Avenue</t>
  </si>
  <si>
    <t>Jiangxi</t>
  </si>
  <si>
    <t>285-8705 Pede Rd.</t>
  </si>
  <si>
    <t>534-3131 Purus. Av.</t>
  </si>
  <si>
    <t>Bergen</t>
  </si>
  <si>
    <t>P.O. Box 535, 9192 Dictum. St.</t>
  </si>
  <si>
    <t>Kaduna</t>
  </si>
  <si>
    <t>Ap #111-2125 Mollis. Av.</t>
  </si>
  <si>
    <t>Sarpsborg</t>
  </si>
  <si>
    <t>436-9160 Mauris St.</t>
  </si>
  <si>
    <t>Kharmang</t>
  </si>
  <si>
    <t>Ap #335-8006 Eget, Rd.</t>
  </si>
  <si>
    <t>Albany</t>
  </si>
  <si>
    <t>712-1802 Proin Avenue</t>
  </si>
  <si>
    <t>McCallum</t>
  </si>
  <si>
    <t>Ap #301-9196 Aliquam St.</t>
  </si>
  <si>
    <t>Warburg</t>
  </si>
  <si>
    <t>Ap #196-6494 Ac Road</t>
  </si>
  <si>
    <t>Kirkwall</t>
  </si>
  <si>
    <t>Ap #964-8365 Velit. Road</t>
  </si>
  <si>
    <t>Montague</t>
  </si>
  <si>
    <t>Ap #851-3607 Semper Ave</t>
  </si>
  <si>
    <t>San Carlos</t>
  </si>
  <si>
    <t>774-3632 Metus Av.</t>
  </si>
  <si>
    <t>Hudiksvall</t>
  </si>
  <si>
    <t>509-5668 Neque Ave</t>
  </si>
  <si>
    <t>Medio Atrato</t>
  </si>
  <si>
    <t>P.O. Box 401, 1442 Varius Street</t>
  </si>
  <si>
    <t>Okene</t>
  </si>
  <si>
    <t>P.O. Box 570, 7035 Dui Rd.</t>
  </si>
  <si>
    <t>Bally</t>
  </si>
  <si>
    <t>P.O. Box 415, 6144 Mauris St.</t>
  </si>
  <si>
    <t>Cusco</t>
  </si>
  <si>
    <t>464 Eu St.</t>
  </si>
  <si>
    <t>La Seyne-sur-Mer</t>
  </si>
  <si>
    <t>P.O. Box 162, 4202 Sem. Street</t>
  </si>
  <si>
    <t>Yunnan</t>
  </si>
  <si>
    <t>6823 Nascetur Rd.</t>
  </si>
  <si>
    <t>Lansing</t>
  </si>
  <si>
    <t>P.O. Box 296, 7265 Sem, Avenue</t>
  </si>
  <si>
    <t>Loupoigne</t>
  </si>
  <si>
    <t>Ap #589-8863 Id Rd.</t>
  </si>
  <si>
    <t>Noicattaro</t>
  </si>
  <si>
    <t>Ap #885-7363 Pede. Road</t>
  </si>
  <si>
    <t>Yeongju</t>
  </si>
  <si>
    <t>585-9084 Urna. St.</t>
  </si>
  <si>
    <t>TehuacÃn</t>
  </si>
  <si>
    <t>756-6597 In, Av.</t>
  </si>
  <si>
    <t>Waren</t>
  </si>
  <si>
    <t>Ap #112-7571 Sodales Avenue</t>
  </si>
  <si>
    <t>Ap #109-3545 Diam. Avenue</t>
  </si>
  <si>
    <t>Hawick</t>
  </si>
  <si>
    <t>P.O. Box 140, 4500 Arcu Street</t>
  </si>
  <si>
    <t>Berdiansk</t>
  </si>
  <si>
    <t>923-1112 Ornare, St.</t>
  </si>
  <si>
    <t>Beausejour</t>
  </si>
  <si>
    <t>Ap #353-4127 In Av.</t>
  </si>
  <si>
    <t>Pacasmayo</t>
  </si>
  <si>
    <t>Germny</t>
  </si>
  <si>
    <t>386-7912 Penatibus Rd.</t>
  </si>
  <si>
    <t>Scena/Schenna</t>
  </si>
  <si>
    <t>Ap #105-8738 Pellentesque Avenue</t>
  </si>
  <si>
    <t>Barranca</t>
  </si>
  <si>
    <t>Ap #469-2768 Cubilia Avenue</t>
  </si>
  <si>
    <t>Caloundra</t>
  </si>
  <si>
    <t>P.O. Box 269, 4592 Ipsum St.</t>
  </si>
  <si>
    <t>Racine</t>
  </si>
  <si>
    <t>7180 Molestie Av.</t>
  </si>
  <si>
    <t>Bhimber</t>
  </si>
  <si>
    <t>Ap #899-1389 Cubilia Rd.</t>
  </si>
  <si>
    <t>Melitopol</t>
  </si>
  <si>
    <t>Ap #469-5317 Ut, St.</t>
  </si>
  <si>
    <t>Oviedo</t>
  </si>
  <si>
    <t>Ap #941-5173 Sed Road</t>
  </si>
  <si>
    <t>Burgos</t>
  </si>
  <si>
    <t>577-7529 Scelerisque, Ave</t>
  </si>
  <si>
    <t>Kurram Agency</t>
  </si>
  <si>
    <t>Ap #423-7312 Venenatis Street</t>
  </si>
  <si>
    <t>NÃssjÃu</t>
  </si>
  <si>
    <t>970-8387 Suspendisse Street</t>
  </si>
  <si>
    <t>Muradiye</t>
  </si>
  <si>
    <t>Ap #268-111 Scelerisque St.</t>
  </si>
  <si>
    <t>Ap #702-2747 Ut Ave</t>
  </si>
  <si>
    <t>Rahimyar Khan</t>
  </si>
  <si>
    <t>458-4726 Curabitur Rd.</t>
  </si>
  <si>
    <t>P.O. Box 939, 5130 Nec Rd.</t>
  </si>
  <si>
    <t>Kinrooi</t>
  </si>
  <si>
    <t>P.O. Box 640, 7680 Odio. Rd.</t>
  </si>
  <si>
    <t>Ludlow</t>
  </si>
  <si>
    <t>762-1781 Phasellus Road</t>
  </si>
  <si>
    <t>San Pedro</t>
  </si>
  <si>
    <t>Ap #358-9082 Praesent Rd.</t>
  </si>
  <si>
    <t>Llaillay</t>
  </si>
  <si>
    <t>387-9819 A Rd.</t>
  </si>
  <si>
    <t>Mojokerto</t>
  </si>
  <si>
    <t>Ap #500-9652 Tellus Road</t>
  </si>
  <si>
    <t>P.O. Box 318, 7990 Velit. Road</t>
  </si>
  <si>
    <t>Te Awamutu</t>
  </si>
  <si>
    <t>P.O. Box 870, 2648 Dignissim St.</t>
  </si>
  <si>
    <t>Gadag Betigeri</t>
  </si>
  <si>
    <t>P.O. Box 816, 7077 Augue Road</t>
  </si>
  <si>
    <t>Wieze</t>
  </si>
  <si>
    <t>606-1073 Integer Rd.</t>
  </si>
  <si>
    <t>LeÃn</t>
  </si>
  <si>
    <t>6837 Vitae Street</t>
  </si>
  <si>
    <t>Mandai</t>
  </si>
  <si>
    <t>Ap #307-5764 Interdum Street</t>
  </si>
  <si>
    <t>Uyo</t>
  </si>
  <si>
    <t>Ap #581-6611 In Av.</t>
  </si>
  <si>
    <t>Volda</t>
  </si>
  <si>
    <t>Ap #290-5439 Arcu. Street</t>
  </si>
  <si>
    <t>VÃrnamo</t>
  </si>
  <si>
    <t>484-9937 Dolor Rd.</t>
  </si>
  <si>
    <t>Geelong</t>
  </si>
  <si>
    <t>496-9948 Ornare Road</t>
  </si>
  <si>
    <t>Cagnes-sur-Mer</t>
  </si>
  <si>
    <t>P.O. Box 535, 1822 Suspendisse Street</t>
  </si>
  <si>
    <t>Narimanov</t>
  </si>
  <si>
    <t>9694 Ullamcorper, Avenue</t>
  </si>
  <si>
    <t>P.O. Box 188, 463 Lectus Ave</t>
  </si>
  <si>
    <t>GÃteborg</t>
  </si>
  <si>
    <t>P.O. Box 401, 3984 Faucibus Av.</t>
  </si>
  <si>
    <t>Khushab</t>
  </si>
  <si>
    <t>Ap #899-5428 Ornare, Street</t>
  </si>
  <si>
    <t>Alva</t>
  </si>
  <si>
    <t>532 Netus Road</t>
  </si>
  <si>
    <t>Morrinsville</t>
  </si>
  <si>
    <t>573-8240 Nulla Rd.</t>
  </si>
  <si>
    <t>Salvador</t>
  </si>
  <si>
    <t>4283 Interdum Avenue</t>
  </si>
  <si>
    <t>RÃ­o IbÃez</t>
  </si>
  <si>
    <t>587 Enim, Avenue</t>
  </si>
  <si>
    <t>Marina South</t>
  </si>
  <si>
    <t>747-3083 Ante Rd.</t>
  </si>
  <si>
    <t>SchwÃbisch GmÃnd</t>
  </si>
  <si>
    <t>4371 Donec Street</t>
  </si>
  <si>
    <t>Kinross</t>
  </si>
  <si>
    <t>Ap #207-6900 Non St.</t>
  </si>
  <si>
    <t>Ap #641-449 Morbi Street</t>
  </si>
  <si>
    <t>San Fernando</t>
  </si>
  <si>
    <t>Ap #332-5612 Elit. St.</t>
  </si>
  <si>
    <t>Saint-Louis</t>
  </si>
  <si>
    <t>175 Ac Rd.</t>
  </si>
  <si>
    <t>Tuticorin</t>
  </si>
  <si>
    <t>Ap #859-7554 Ante St.</t>
  </si>
  <si>
    <t>Cedar Rapids</t>
  </si>
  <si>
    <t>272-3678 Massa. Avenue</t>
  </si>
  <si>
    <t>Montigny-las-Metz</t>
  </si>
  <si>
    <t>Ap #146-5874 Enim Rd.</t>
  </si>
  <si>
    <t>Tengah</t>
  </si>
  <si>
    <t>Ap #132-849 Sem Ave</t>
  </si>
  <si>
    <t>Tilburg</t>
  </si>
  <si>
    <t>104-8476 Aliquam Av.</t>
  </si>
  <si>
    <t>Kaaskerke</t>
  </si>
  <si>
    <t>303-3788 Metus Avenue</t>
  </si>
  <si>
    <t>Mount Gambier</t>
  </si>
  <si>
    <t>637-1093 Mauris. Avenue</t>
  </si>
  <si>
    <t>Yenakiieve</t>
  </si>
  <si>
    <t>8040 Eu Ave</t>
  </si>
  <si>
    <t>Kuruman</t>
  </si>
  <si>
    <t>Ap #893-7480 Ipsum St.</t>
  </si>
  <si>
    <t>PÄarbaÅŸÄ</t>
  </si>
  <si>
    <t>P.O. Box 303, 7338 Leo, Ave</t>
  </si>
  <si>
    <t>Cagayan de Oro</t>
  </si>
  <si>
    <t>P.O. Box 466, 5299 Sed Avenue</t>
  </si>
  <si>
    <t>Bima</t>
  </si>
  <si>
    <t>Ap #917-2299 Donec Avenue</t>
  </si>
  <si>
    <t>Heerhugowaard</t>
  </si>
  <si>
    <t>653-8312 Sed Ave</t>
  </si>
  <si>
    <t>River Valley</t>
  </si>
  <si>
    <t>628-5064 Non Avenue</t>
  </si>
  <si>
    <t>North Waziristan</t>
  </si>
  <si>
    <t>P.O. Box 896, 5796 Nec, St.</t>
  </si>
  <si>
    <t>191-7433 Enim St.</t>
  </si>
  <si>
    <t>Anapolis</t>
  </si>
  <si>
    <t>Ap #719-4908 Felis Rd.</t>
  </si>
  <si>
    <t>Watson Lake</t>
  </si>
  <si>
    <t>959-7239 Eu Av.</t>
  </si>
  <si>
    <t>Annapolis Royal</t>
  </si>
  <si>
    <t>799-1772 Eu Rd.</t>
  </si>
  <si>
    <t>Goes</t>
  </si>
  <si>
    <t>P.O. Box 252, 3151 Nisl. Road</t>
  </si>
  <si>
    <t>Lanester</t>
  </si>
  <si>
    <t>Ap #384-6023 Rutrum, Rd.</t>
  </si>
  <si>
    <t>Colchane</t>
  </si>
  <si>
    <t>Ap #947-4789 Libero St.</t>
  </si>
  <si>
    <t>Corroy-le-Châeteau</t>
  </si>
  <si>
    <t>P.O. Box 369, 6028 Sagittis. Street</t>
  </si>
  <si>
    <t>Neunkirchen</t>
  </si>
  <si>
    <t>244-918 Velit. Rd.</t>
  </si>
  <si>
    <t>Ap #147-9766 A, Road</t>
  </si>
  <si>
    <t>407-6919 Et, Ave</t>
  </si>
  <si>
    <t>Barranco Minas</t>
  </si>
  <si>
    <t>Ap #900-698 Erat St.</t>
  </si>
  <si>
    <t>Imphal</t>
  </si>
  <si>
    <t>P.O. Box 199, 9620 Nullam Avenue</t>
  </si>
  <si>
    <t>Odda</t>
  </si>
  <si>
    <t>273-5901 Urna Street</t>
  </si>
  <si>
    <t>Sicuani</t>
  </si>
  <si>
    <t>Ap #944-7127 Lorem St.</t>
  </si>
  <si>
    <t>Mo i Rana</t>
  </si>
  <si>
    <t>Ap #725-9500 Cum Street</t>
  </si>
  <si>
    <t>Warri</t>
  </si>
  <si>
    <t>973-2486 Tincidunt St.</t>
  </si>
  <si>
    <t>Limoges</t>
  </si>
  <si>
    <t>5063 Pellentesque Rd.</t>
  </si>
  <si>
    <t>523 Vitae, Street</t>
  </si>
  <si>
    <t>Delhi</t>
  </si>
  <si>
    <t>827-1481 Imperdiet Ave</t>
  </si>
  <si>
    <t>Wismar</t>
  </si>
  <si>
    <t>P.O. Box 854, 6994 Tempor Ave</t>
  </si>
  <si>
    <t>Heilongjiang</t>
  </si>
  <si>
    <t>P.O. Box 410, 2170 Quisque Street</t>
  </si>
  <si>
    <t>Kyiv</t>
  </si>
  <si>
    <t>Ap #553-1641 Consequat, Road</t>
  </si>
  <si>
    <t>Purranque</t>
  </si>
  <si>
    <t>424-965 Mollis. Road</t>
  </si>
  <si>
    <t>Hamburg</t>
  </si>
  <si>
    <t>P.O. Box 270, 7796 Dolor Ave</t>
  </si>
  <si>
    <t>Castelnovo del Friuli</t>
  </si>
  <si>
    <t>P.O. Box 270, 9685 Ultrices Av.</t>
  </si>
  <si>
    <t>Baltasound</t>
  </si>
  <si>
    <t>Ap #934-9893 Sed, St.</t>
  </si>
  <si>
    <t>Thabazimbi</t>
  </si>
  <si>
    <t>Ap #994-264 Sem Rd.</t>
  </si>
  <si>
    <t>Jeongeup</t>
  </si>
  <si>
    <t>Ap #968-8059 Dui. Ave</t>
  </si>
  <si>
    <t>San Luis PotosÃ­</t>
  </si>
  <si>
    <t>790-1144 Sed Av.</t>
  </si>
  <si>
    <t>Siquirres</t>
  </si>
  <si>
    <t>243-2729 Eget Street</t>
  </si>
  <si>
    <t>Ikot Ekpene</t>
  </si>
  <si>
    <t>242-1880 Vitae Avenue</t>
  </si>
  <si>
    <t>Bolsward</t>
  </si>
  <si>
    <t>P.O. Box 719, 6571 Felis, St.</t>
  </si>
  <si>
    <t>Newcastle</t>
  </si>
  <si>
    <t>Ap #848-3365 Sed Av.</t>
  </si>
  <si>
    <t>Elx</t>
  </si>
  <si>
    <t>3486 Accumsan Rd.</t>
  </si>
  <si>
    <t>Ãkersberga</t>
  </si>
  <si>
    <t>176-3102 Morbi Rd.</t>
  </si>
  <si>
    <t>Hebei</t>
  </si>
  <si>
    <t>fv</t>
  </si>
  <si>
    <t>3075 Tempor Av.</t>
  </si>
  <si>
    <t>RÃ</t>
  </si>
  <si>
    <t>San Luis PotosÃ</t>
  </si>
  <si>
    <t>1. Crea una copia dello sheet "Raw Data" e rinominalo "Operative_TuoNome_TuoCognome" il file raw servirà nel caso per sbaglio durante l'esercizio si cancellasse qualche dato erroneamente. Mentre le funzioni saranno da applicare al 2° Sheet. Se devi creare delle pivot sviluppale nell'apposito sheet.</t>
  </si>
  <si>
    <t>Domande</t>
  </si>
  <si>
    <t>Risposta</t>
  </si>
  <si>
    <t>Processo in breve (max 20 parole)</t>
  </si>
  <si>
    <t>1. Quanti ID - Utente ci sono (colonna A)?</t>
  </si>
  <si>
    <t>Ho usato la funzione conta in tutta la colonna A</t>
  </si>
  <si>
    <t>2. Quanti ID - Utente unici ci sono (colonna A)?</t>
  </si>
  <si>
    <t>Ho usato il distinct count ID sul pivot 2</t>
  </si>
  <si>
    <t>3. Quanti ID - Utente non hanno mai soggiornato a Dublino (Dublin)?</t>
  </si>
  <si>
    <t>Ho creato una pivot 0, usando il distinct count, per poi filtrata deselezionando Dublin per un risultato di 286</t>
  </si>
  <si>
    <t>4. Qual è il numero di membri per gruppo familiare più frequente?</t>
  </si>
  <si>
    <t>Ho creato una pivot 2 ho utilizzato average dei membri della famiglia</t>
  </si>
  <si>
    <t>5. All'interno dei Paesi vi è un campo scritto in modo errato. Indica in quale riga è presente.</t>
  </si>
  <si>
    <t>RIGA 20</t>
  </si>
  <si>
    <t>Errore trovato col filtro sulla tabella</t>
  </si>
  <si>
    <t>6. Quanti ID - Utente hanno sostenuto una spesa maggiore di 300€?</t>
  </si>
  <si>
    <t>Ho creato una nuova colonna con la somma totale, poi ho creato la tabella pivot 6 dove ho inserito la somma delle prenotazioni per ogni ID-Uente e successivamente ho inserito la formula COUNTIF dove come condizione ho messo che questa somma deve essere &gt; 300</t>
  </si>
  <si>
    <t>7. Quale ID - Utente a sostenuto la spesa minore?</t>
  </si>
  <si>
    <t>ID UTENTE 4483</t>
  </si>
  <si>
    <t>Tramite la tabella pivot 3 sono risalito a risalire all'ID</t>
  </si>
  <si>
    <t xml:space="preserve">8. Quanti ID - Utente hanno il numero più elevato di membri in famiglia? Quanti sono i membri di questi gruppi familiari? </t>
  </si>
  <si>
    <t>Per calcolare quanti sono i membri dei gruppi familiari più elevati ho usato la funzione MAX sulla colonna, mentre per trovare il risultato di quanti ID hanno questo numero più elevato ho usato Count IF con il criterio di 7</t>
  </si>
  <si>
    <t>9. Quanti ID - Utente hanno più di 30 anni? (Calcolare la data al giorno in cui si effettua il test, non solo anno in corso)</t>
  </si>
  <si>
    <t>Ho prima creato una nuova colonna calcolando l'età alla data di oggi poi ho creato una tabella pivot 8 e ho filtrato i risultati per età &gt; 30, dopo di che nei valori ho fatto un count unique sugli id</t>
  </si>
  <si>
    <t>10. Quanti ID - Utente hanno dato una valutazione all'appartamento più alta o uguale a 6?</t>
  </si>
  <si>
    <t>Ho usato la funzione count if</t>
  </si>
  <si>
    <t>11. Qualche ID - Utente ha affittato sia un monopattino, che un'auto?</t>
  </si>
  <si>
    <t>Tramite uso di tabella pivot 4, filtri e count unique</t>
  </si>
  <si>
    <t>12. Qual è il mezzo più affittato dagli utenti?</t>
  </si>
  <si>
    <t>Il mezzo più affittato è stata l'auto con un totale di 146 affitti, rispetto al monopattino che ha avuto 143 affitti</t>
  </si>
  <si>
    <t>Ho trovato il risultato usando la funzione count if</t>
  </si>
  <si>
    <t>13. Nelle città valutate a livello ambientale con valore uguale o maggiore di 6, sono maggiormente affittate le auto o i mezzi a basso impatto ambientale? Se i secondi quale di più?</t>
  </si>
  <si>
    <t xml:space="preserve">I mezzi a basso impatto ambientale, sono stati affittati con un risultato di parità
</t>
  </si>
  <si>
    <t>Ho trovato il risultato usando la tabella pivot 5</t>
  </si>
  <si>
    <t>14. Indica la spesa media totale per singolo membro della famiglia</t>
  </si>
  <si>
    <t>Ho prima moltiplicato la somma per notte per le notti, per poi dividerlo per I membri della famiglia e infine utilizzando la funzione average</t>
  </si>
  <si>
    <t>15. Quali città hanno ottenuto un alto punteggio ambientale e un alto valore sull'appartamento in cui hanno alloggiato gli utenti?</t>
  </si>
  <si>
    <t>Thabazimbi,PÄarbaÅŸÄ, Terma,Denpasar</t>
  </si>
  <si>
    <t>Ho ricavato le città tramite la tabella pivot 7</t>
  </si>
  <si>
    <t>Conteggio di ID - Utente</t>
  </si>
  <si>
    <t>COUNTA di Città Airbnb</t>
  </si>
  <si>
    <t>Without Dublin</t>
  </si>
  <si>
    <t>AVERAGE di Membri della Famiglia</t>
  </si>
  <si>
    <t>MAX di Membri della Famiglia</t>
  </si>
  <si>
    <t>MIN di Somma tot. divisa per membri della famiglia</t>
  </si>
  <si>
    <t>COUNTUNIQUE di ID - Utente</t>
  </si>
  <si>
    <t>COUNTA di Rent Mezzo - Auto</t>
  </si>
  <si>
    <t>COUNT di ID - Utente</t>
  </si>
  <si>
    <t>SUM di Somma tot. divisa per membri della famiglia</t>
  </si>
  <si>
    <t>SUM di Somma tot.</t>
  </si>
  <si>
    <t>MAX di Valutazione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</si>
</sst>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 &quot;€&quot;"/>
    <numFmt numFmtId="165" formatCode="D/M/YYYY"/>
    <numFmt numFmtId="166" formatCode="#,##0&quot;€&quot;"/>
    <numFmt numFmtId="167" formatCode="dd/mm/yyyy"/>
    <numFmt numFmtId="168" formatCode="d/m/yyyy"/>
  </numFmts>
  <fonts count="12">
    <font>
      <sz val="10.0"/>
      <color rgb="FF000000"/>
      <name val="Twentieth Century"/>
      <scheme val="minor"/>
    </font>
    <font>
      <b/>
      <sz val="11.0"/>
      <color theme="1"/>
      <name val="Arial"/>
    </font>
    <font>
      <b/>
      <sz val="11.0"/>
      <color rgb="FF000000"/>
      <name val="Arial"/>
    </font>
    <font>
      <sz val="11.0"/>
      <color theme="1"/>
      <name val="Arial"/>
    </font>
    <font>
      <sz val="11.0"/>
      <color rgb="FF202124"/>
      <name val="Arial"/>
    </font>
    <font>
      <sz val="10.0"/>
      <color rgb="FF000000"/>
      <name val="Arial"/>
    </font>
    <font>
      <sz val="11.0"/>
      <color rgb="FF000000"/>
      <name val="Arial"/>
    </font>
    <font>
      <sz val="16.0"/>
      <color rgb="FF000000"/>
      <name val="Arial"/>
    </font>
    <font/>
    <font>
      <b/>
      <sz val="11.0"/>
      <color rgb="FFFFFFFF"/>
      <name val="Arial"/>
    </font>
    <font>
      <b/>
      <sz val="11.0"/>
      <color rgb="FFFFFFFF"/>
      <name val="Twentieth Century"/>
      <scheme val="minor"/>
    </font>
    <font>
      <color theme="1"/>
      <name val="Twentieth Century"/>
      <scheme val="minor"/>
    </font>
  </fonts>
  <fills count="8">
    <fill>
      <patternFill patternType="none"/>
    </fill>
    <fill>
      <patternFill patternType="lightGray"/>
    </fill>
    <fill>
      <patternFill patternType="solid">
        <fgColor rgb="FFE2EFDA"/>
        <bgColor rgb="FFE2EFDA"/>
      </patternFill>
    </fill>
    <fill>
      <patternFill patternType="solid">
        <fgColor rgb="FFD8D8D8"/>
        <bgColor rgb="FFD8D8D8"/>
      </patternFill>
    </fill>
    <fill>
      <patternFill patternType="solid">
        <fgColor rgb="FFFFFFFF"/>
        <bgColor rgb="FFFFFFFF"/>
      </patternFill>
    </fill>
    <fill>
      <patternFill patternType="solid">
        <fgColor rgb="FFFFF2CC"/>
        <bgColor rgb="FFFFF2CC"/>
      </patternFill>
    </fill>
    <fill>
      <patternFill patternType="solid">
        <fgColor rgb="FF3C78D8"/>
        <bgColor rgb="FF3C78D8"/>
      </patternFill>
    </fill>
    <fill>
      <patternFill patternType="solid">
        <fgColor rgb="FFC9DAF8"/>
        <bgColor rgb="FFC9DAF8"/>
      </patternFill>
    </fill>
  </fills>
  <borders count="22">
    <border/>
    <border>
      <left style="medium">
        <color rgb="FFCCCCCC"/>
      </left>
      <right/>
      <top style="medium">
        <color rgb="FFCCCCCC"/>
      </top>
      <bottom/>
    </border>
    <border>
      <left style="medium">
        <color rgb="FFCCCCCC"/>
      </left>
      <right style="medium">
        <color rgb="FFCCCCCC"/>
      </right>
      <top style="medium">
        <color rgb="FFCCCCCC"/>
      </top>
      <bottom/>
    </border>
    <border>
      <left style="medium">
        <color rgb="FFCCCCCC"/>
      </left>
      <top style="medium">
        <color rgb="FFCCCCCC"/>
      </top>
    </border>
    <border>
      <left style="medium">
        <color rgb="FFCCCCCC"/>
      </left>
      <right style="medium">
        <color rgb="FFCCCCCC"/>
      </right>
      <top style="medium">
        <color rgb="FFCCCCCC"/>
      </top>
    </border>
    <border>
      <left style="medium">
        <color rgb="FFCCCCCC"/>
      </left>
      <top style="medium">
        <color rgb="FFCCCCCC"/>
      </top>
      <bottom style="medium">
        <color rgb="FFCCCCCC"/>
      </bottom>
    </border>
    <border>
      <left style="medium">
        <color rgb="FFCCCCCC"/>
      </left>
      <right/>
      <top style="medium">
        <color rgb="FFCCCCCC"/>
      </top>
      <bottom style="thin">
        <color theme="1"/>
      </bottom>
    </border>
    <border>
      <left style="medium">
        <color rgb="FFCCCCCC"/>
      </left>
      <right style="medium">
        <color rgb="FFCCCCCC"/>
      </right>
      <top style="medium">
        <color rgb="FFCCCCCC"/>
      </top>
      <bottom style="medium">
        <color rgb="FFCCCCCC"/>
      </bottom>
    </border>
    <border>
      <left style="thin">
        <color rgb="FFAAAAAA"/>
      </left>
      <right/>
      <top style="thin">
        <color rgb="FFAAAAAA"/>
      </top>
      <bottom/>
    </border>
    <border>
      <left/>
      <right/>
      <top style="thin">
        <color rgb="FFAAAAAA"/>
      </top>
      <bottom/>
    </border>
    <border>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right style="thin">
        <color rgb="FFAAAAAA"/>
      </right>
      <bottom style="thin">
        <color rgb="FFAAAAAA"/>
      </bottom>
    </border>
    <border>
      <left style="thin">
        <color rgb="FFAAAAAA"/>
      </left>
      <right style="thin">
        <color rgb="FFAAAAAA"/>
      </right>
      <top style="thin">
        <color rgb="FFAAAAAA"/>
      </top>
    </border>
    <border>
      <left style="thin">
        <color rgb="FFAAAAAA"/>
      </left>
      <top style="thin">
        <color rgb="FFAAAAAA"/>
      </top>
      <bottom style="thin">
        <color rgb="FFAAAAAA"/>
      </bottom>
    </border>
    <border>
      <top style="thin">
        <color rgb="FFAAAAAA"/>
      </top>
      <bottom style="thin">
        <color rgb="FFAAAAAA"/>
      </bottom>
    </border>
    <border>
      <left style="thin">
        <color rgb="FFAAAAAA"/>
      </left>
      <right style="thin">
        <color rgb="FFAAAAAA"/>
      </right>
      <top style="thin">
        <color rgb="FFAAAAAA"/>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AAAAAA"/>
      </bottom>
    </border>
    <border>
      <left style="thin">
        <color rgb="FF999999"/>
      </left>
      <right style="thin">
        <color rgb="FF999999"/>
      </right>
      <top style="thin">
        <color rgb="FF999999"/>
      </top>
    </border>
    <border>
      <left style="thin">
        <color rgb="FF999999"/>
      </left>
      <right style="thin">
        <color rgb="FF999999"/>
      </right>
      <top style="thin">
        <color rgb="FF999999"/>
      </top>
      <bottom style="thin">
        <color rgb="FF999999"/>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1" numFmtId="1" xfId="0" applyAlignment="1" applyBorder="1" applyFont="1" applyNumberFormat="1">
      <alignment horizontal="center" shrinkToFit="0" vertical="center" wrapText="1"/>
    </xf>
    <xf borderId="1" fillId="2" fontId="1" numFmtId="164" xfId="0" applyAlignment="1" applyBorder="1" applyFont="1" applyNumberFormat="1">
      <alignment horizontal="center" readingOrder="0" shrinkToFit="0" vertical="center" wrapText="1"/>
    </xf>
    <xf borderId="1" fillId="2" fontId="1" numFmtId="4" xfId="0" applyAlignment="1" applyBorder="1" applyFont="1" applyNumberForma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horizontal="center" vertical="center"/>
    </xf>
    <xf borderId="1" fillId="3" fontId="3" numFmtId="0" xfId="0" applyAlignment="1" applyBorder="1" applyFill="1" applyFont="1">
      <alignment horizontal="center" shrinkToFit="0" wrapText="1"/>
    </xf>
    <xf borderId="1" fillId="3" fontId="3" numFmtId="49" xfId="0" applyAlignment="1" applyBorder="1" applyFont="1" applyNumberFormat="1">
      <alignment shrinkToFit="0" wrapText="1"/>
    </xf>
    <xf borderId="1" fillId="3" fontId="3" numFmtId="164" xfId="0" applyAlignment="1" applyBorder="1" applyFont="1" applyNumberFormat="1">
      <alignment horizontal="right" shrinkToFit="0" wrapText="1"/>
    </xf>
    <xf borderId="1" fillId="3" fontId="3" numFmtId="1" xfId="0" applyAlignment="1" applyBorder="1" applyFont="1" applyNumberFormat="1">
      <alignment horizontal="right" shrinkToFit="0" wrapText="1"/>
    </xf>
    <xf borderId="1" fillId="3" fontId="3" numFmtId="165" xfId="0" applyAlignment="1" applyBorder="1" applyFont="1" applyNumberFormat="1">
      <alignment horizontal="right" shrinkToFit="0" wrapText="1"/>
    </xf>
    <xf borderId="1" fillId="3" fontId="3" numFmtId="4" xfId="0" applyAlignment="1" applyBorder="1" applyFont="1" applyNumberFormat="1">
      <alignment horizontal="center" shrinkToFit="0" wrapText="1"/>
    </xf>
    <xf borderId="1" fillId="3" fontId="3" numFmtId="1" xfId="0" applyAlignment="1" applyBorder="1" applyFont="1" applyNumberFormat="1">
      <alignment horizontal="center" shrinkToFit="0" wrapText="1"/>
    </xf>
    <xf borderId="1" fillId="3" fontId="3" numFmtId="49" xfId="0" applyAlignment="1" applyBorder="1" applyFont="1" applyNumberFormat="1">
      <alignment horizontal="center" shrinkToFit="0" wrapText="1"/>
    </xf>
    <xf borderId="2" fillId="3" fontId="3" numFmtId="0" xfId="0" applyAlignment="1" applyBorder="1" applyFont="1">
      <alignment horizontal="center" shrinkToFit="0" wrapText="1"/>
    </xf>
    <xf borderId="3" fillId="0" fontId="3" numFmtId="0" xfId="0" applyAlignment="1" applyBorder="1" applyFont="1">
      <alignment horizontal="center" shrinkToFit="0" wrapText="1"/>
    </xf>
    <xf borderId="3" fillId="0" fontId="3" numFmtId="49" xfId="0" applyAlignment="1" applyBorder="1" applyFont="1" applyNumberFormat="1">
      <alignment shrinkToFit="0" wrapText="1"/>
    </xf>
    <xf borderId="3" fillId="0" fontId="3" numFmtId="164" xfId="0" applyAlignment="1" applyBorder="1" applyFont="1" applyNumberFormat="1">
      <alignment horizontal="right" shrinkToFit="0" wrapText="1"/>
    </xf>
    <xf borderId="3" fillId="0" fontId="3" numFmtId="1" xfId="0" applyAlignment="1" applyBorder="1" applyFont="1" applyNumberFormat="1">
      <alignment horizontal="right" shrinkToFit="0" wrapText="1"/>
    </xf>
    <xf borderId="3" fillId="0" fontId="3" numFmtId="165" xfId="0" applyAlignment="1" applyBorder="1" applyFont="1" applyNumberFormat="1">
      <alignment horizontal="right" shrinkToFit="0" wrapText="1"/>
    </xf>
    <xf borderId="3" fillId="0" fontId="3" numFmtId="4" xfId="0" applyAlignment="1" applyBorder="1" applyFont="1" applyNumberFormat="1">
      <alignment horizontal="center" shrinkToFit="0" wrapText="1"/>
    </xf>
    <xf borderId="3" fillId="0" fontId="3" numFmtId="1" xfId="0" applyAlignment="1" applyBorder="1" applyFont="1" applyNumberFormat="1">
      <alignment horizontal="center" shrinkToFit="0" wrapText="1"/>
    </xf>
    <xf borderId="3" fillId="0" fontId="3" numFmtId="49" xfId="0" applyAlignment="1" applyBorder="1" applyFont="1" applyNumberFormat="1">
      <alignment horizontal="center" shrinkToFit="0" wrapText="1"/>
    </xf>
    <xf borderId="4" fillId="0" fontId="3" numFmtId="0" xfId="0" applyAlignment="1" applyBorder="1" applyFont="1">
      <alignment horizontal="center" shrinkToFit="0" wrapText="1"/>
    </xf>
    <xf borderId="3" fillId="4" fontId="4" numFmtId="49" xfId="0" applyAlignment="1" applyBorder="1" applyFill="1" applyFont="1" applyNumberFormat="1">
      <alignment shrinkToFit="0" wrapText="1"/>
    </xf>
    <xf borderId="3" fillId="3" fontId="3" numFmtId="0" xfId="0" applyAlignment="1" applyBorder="1" applyFont="1">
      <alignment horizontal="center" shrinkToFit="0" wrapText="1"/>
    </xf>
    <xf borderId="3" fillId="3" fontId="3" numFmtId="49" xfId="0" applyAlignment="1" applyBorder="1" applyFont="1" applyNumberFormat="1">
      <alignment shrinkToFit="0" wrapText="1"/>
    </xf>
    <xf borderId="3" fillId="3" fontId="3" numFmtId="164" xfId="0" applyAlignment="1" applyBorder="1" applyFont="1" applyNumberFormat="1">
      <alignment horizontal="right" shrinkToFit="0" wrapText="1"/>
    </xf>
    <xf borderId="3" fillId="3" fontId="3" numFmtId="1" xfId="0" applyAlignment="1" applyBorder="1" applyFont="1" applyNumberFormat="1">
      <alignment horizontal="right" shrinkToFit="0" wrapText="1"/>
    </xf>
    <xf borderId="3" fillId="3" fontId="3" numFmtId="165" xfId="0" applyAlignment="1" applyBorder="1" applyFont="1" applyNumberFormat="1">
      <alignment horizontal="right" shrinkToFit="0" wrapText="1"/>
    </xf>
    <xf borderId="3" fillId="3" fontId="3" numFmtId="4" xfId="0" applyAlignment="1" applyBorder="1" applyFont="1" applyNumberFormat="1">
      <alignment horizontal="center" shrinkToFit="0" wrapText="1"/>
    </xf>
    <xf borderId="3" fillId="3" fontId="3" numFmtId="1" xfId="0" applyAlignment="1" applyBorder="1" applyFont="1" applyNumberFormat="1">
      <alignment horizontal="center" shrinkToFit="0" wrapText="1"/>
    </xf>
    <xf borderId="3" fillId="3" fontId="3" numFmtId="49" xfId="0" applyAlignment="1" applyBorder="1" applyFont="1" applyNumberFormat="1">
      <alignment horizontal="center" shrinkToFit="0" wrapText="1"/>
    </xf>
    <xf borderId="4" fillId="3" fontId="3" numFmtId="0" xfId="0" applyAlignment="1" applyBorder="1" applyFont="1">
      <alignment horizontal="center" shrinkToFit="0" wrapText="1"/>
    </xf>
    <xf borderId="3" fillId="3" fontId="3" numFmtId="0" xfId="0" applyAlignment="1" applyBorder="1" applyFont="1">
      <alignment horizontal="center" shrinkToFit="0" vertical="center" wrapText="1"/>
    </xf>
    <xf borderId="3" fillId="3" fontId="3" numFmtId="49" xfId="0" applyAlignment="1" applyBorder="1" applyFont="1" applyNumberFormat="1">
      <alignment shrinkToFit="0" vertical="center" wrapText="1"/>
    </xf>
    <xf borderId="3" fillId="3" fontId="3" numFmtId="164" xfId="0" applyAlignment="1" applyBorder="1" applyFont="1" applyNumberFormat="1">
      <alignment horizontal="right" shrinkToFit="0" vertical="center" wrapText="1"/>
    </xf>
    <xf borderId="3" fillId="3" fontId="3" numFmtId="1" xfId="0" applyAlignment="1" applyBorder="1" applyFont="1" applyNumberFormat="1">
      <alignment horizontal="right" shrinkToFit="0" vertical="center" wrapText="1"/>
    </xf>
    <xf borderId="1" fillId="3" fontId="3" numFmtId="164" xfId="0" applyAlignment="1" applyBorder="1" applyFont="1" applyNumberFormat="1">
      <alignment horizontal="right" shrinkToFit="0" vertical="center" wrapText="1"/>
    </xf>
    <xf borderId="3" fillId="3" fontId="3" numFmtId="165" xfId="0" applyAlignment="1" applyBorder="1" applyFont="1" applyNumberFormat="1">
      <alignment horizontal="right" shrinkToFit="0" vertical="center" wrapText="1"/>
    </xf>
    <xf borderId="1" fillId="3" fontId="3" numFmtId="1" xfId="0" applyAlignment="1" applyBorder="1" applyFont="1" applyNumberFormat="1">
      <alignment horizontal="right" shrinkToFit="0" vertical="center" wrapText="1"/>
    </xf>
    <xf borderId="3" fillId="3" fontId="3" numFmtId="4" xfId="0" applyAlignment="1" applyBorder="1" applyFont="1" applyNumberFormat="1">
      <alignment horizontal="center" shrinkToFit="0" vertical="center" wrapText="1"/>
    </xf>
    <xf borderId="3" fillId="3" fontId="3" numFmtId="1" xfId="0" applyAlignment="1" applyBorder="1" applyFont="1" applyNumberFormat="1">
      <alignment horizontal="center" shrinkToFit="0" vertical="center" wrapText="1"/>
    </xf>
    <xf borderId="3" fillId="3" fontId="3" numFmtId="49" xfId="0" applyAlignment="1" applyBorder="1" applyFont="1" applyNumberFormat="1">
      <alignment horizontal="center" shrinkToFit="0" vertical="center" wrapText="1"/>
    </xf>
    <xf borderId="4" fillId="3" fontId="3" numFmtId="0" xfId="0" applyAlignment="1" applyBorder="1" applyFont="1">
      <alignment horizontal="center" shrinkToFit="0" vertical="center" wrapText="1"/>
    </xf>
    <xf borderId="0" fillId="0" fontId="5" numFmtId="0" xfId="0" applyAlignment="1" applyFont="1">
      <alignment vertical="center"/>
    </xf>
    <xf borderId="1" fillId="0" fontId="3" numFmtId="0" xfId="0" applyAlignment="1" applyBorder="1" applyFont="1">
      <alignment horizontal="center" shrinkToFit="0" wrapText="1"/>
    </xf>
    <xf borderId="1" fillId="0" fontId="3" numFmtId="49" xfId="0" applyAlignment="1" applyBorder="1" applyFont="1" applyNumberFormat="1">
      <alignment shrinkToFit="0" wrapText="1"/>
    </xf>
    <xf borderId="1" fillId="0" fontId="3" numFmtId="164" xfId="0" applyAlignment="1" applyBorder="1" applyFont="1" applyNumberFormat="1">
      <alignment horizontal="right" shrinkToFit="0" wrapText="1"/>
    </xf>
    <xf borderId="1" fillId="0" fontId="3" numFmtId="1" xfId="0" applyAlignment="1" applyBorder="1" applyFont="1" applyNumberFormat="1">
      <alignment horizontal="right" shrinkToFit="0" wrapText="1"/>
    </xf>
    <xf borderId="1" fillId="0" fontId="3" numFmtId="165" xfId="0" applyAlignment="1" applyBorder="1" applyFont="1" applyNumberFormat="1">
      <alignment horizontal="right" shrinkToFit="0" wrapText="1"/>
    </xf>
    <xf borderId="1" fillId="0" fontId="3" numFmtId="4" xfId="0" applyAlignment="1" applyBorder="1" applyFont="1" applyNumberFormat="1">
      <alignment horizontal="center" shrinkToFit="0" wrapText="1"/>
    </xf>
    <xf borderId="1" fillId="0" fontId="3" numFmtId="1" xfId="0" applyAlignment="1" applyBorder="1" applyFont="1" applyNumberFormat="1">
      <alignment horizontal="center" shrinkToFit="0" wrapText="1"/>
    </xf>
    <xf borderId="1" fillId="0" fontId="3" numFmtId="49" xfId="0" applyAlignment="1" applyBorder="1" applyFont="1" applyNumberFormat="1">
      <alignment horizontal="center" shrinkToFit="0" wrapText="1"/>
    </xf>
    <xf borderId="2" fillId="0" fontId="3" numFmtId="0" xfId="0" applyAlignment="1" applyBorder="1" applyFont="1">
      <alignment horizontal="center" shrinkToFit="0" wrapText="1"/>
    </xf>
    <xf borderId="3" fillId="0" fontId="3" numFmtId="0" xfId="0" applyAlignment="1" applyBorder="1" applyFont="1">
      <alignment horizontal="center" shrinkToFit="0" vertical="center" wrapText="1"/>
    </xf>
    <xf borderId="3" fillId="0" fontId="3" numFmtId="49" xfId="0" applyAlignment="1" applyBorder="1" applyFont="1" applyNumberFormat="1">
      <alignment shrinkToFit="0" vertical="center" wrapText="1"/>
    </xf>
    <xf borderId="3" fillId="0" fontId="3" numFmtId="164" xfId="0" applyAlignment="1" applyBorder="1" applyFont="1" applyNumberFormat="1">
      <alignment horizontal="right" shrinkToFit="0" vertical="center" wrapText="1"/>
    </xf>
    <xf borderId="3" fillId="0" fontId="3" numFmtId="1" xfId="0" applyAlignment="1" applyBorder="1" applyFont="1" applyNumberFormat="1">
      <alignment horizontal="right" shrinkToFit="0" vertical="center" wrapText="1"/>
    </xf>
    <xf borderId="3" fillId="0" fontId="3" numFmtId="165" xfId="0" applyAlignment="1" applyBorder="1" applyFont="1" applyNumberFormat="1">
      <alignment horizontal="right" shrinkToFit="0" vertical="center" wrapText="1"/>
    </xf>
    <xf borderId="3" fillId="0" fontId="3" numFmtId="4" xfId="0" applyAlignment="1" applyBorder="1" applyFont="1" applyNumberFormat="1">
      <alignment horizontal="center" shrinkToFit="0" vertical="center" wrapText="1"/>
    </xf>
    <xf borderId="3" fillId="0" fontId="3" numFmtId="1" xfId="0" applyAlignment="1" applyBorder="1" applyFont="1" applyNumberFormat="1">
      <alignment horizontal="center" shrinkToFit="0" vertical="center" wrapText="1"/>
    </xf>
    <xf borderId="3" fillId="0" fontId="3" numFmtId="49" xfId="0" applyAlignment="1" applyBorder="1" applyFont="1" applyNumberFormat="1">
      <alignment horizontal="center" shrinkToFit="0" vertical="center" wrapText="1"/>
    </xf>
    <xf borderId="4" fillId="0" fontId="3"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0" fontId="3" numFmtId="49" xfId="0" applyAlignment="1" applyBorder="1" applyFont="1" applyNumberFormat="1">
      <alignment shrinkToFit="0" vertical="center" wrapText="1"/>
    </xf>
    <xf borderId="1" fillId="0" fontId="3" numFmtId="164" xfId="0" applyAlignment="1" applyBorder="1" applyFont="1" applyNumberFormat="1">
      <alignment horizontal="right" shrinkToFit="0" vertical="center" wrapText="1"/>
    </xf>
    <xf borderId="1" fillId="0" fontId="3" numFmtId="1" xfId="0" applyAlignment="1" applyBorder="1" applyFont="1" applyNumberFormat="1">
      <alignment horizontal="right" shrinkToFit="0" vertical="center" wrapText="1"/>
    </xf>
    <xf borderId="1" fillId="0" fontId="3" numFmtId="165" xfId="0" applyAlignment="1" applyBorder="1" applyFont="1" applyNumberFormat="1">
      <alignment horizontal="right" shrinkToFit="0" vertical="center" wrapText="1"/>
    </xf>
    <xf borderId="1" fillId="0" fontId="3" numFmtId="4" xfId="0" applyAlignment="1" applyBorder="1" applyFont="1" applyNumberFormat="1">
      <alignment horizontal="center" shrinkToFit="0" vertical="center" wrapText="1"/>
    </xf>
    <xf borderId="1" fillId="0" fontId="3" numFmtId="1" xfId="0" applyAlignment="1" applyBorder="1" applyFont="1" applyNumberFormat="1">
      <alignment horizontal="center" shrinkToFit="0" vertical="center" wrapText="1"/>
    </xf>
    <xf borderId="1" fillId="0" fontId="3" numFmtId="49" xfId="0" applyAlignment="1" applyBorder="1" applyFont="1" applyNumberFormat="1">
      <alignment horizontal="center" shrinkToFit="0" vertical="center" wrapText="1"/>
    </xf>
    <xf borderId="2" fillId="0" fontId="3"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 fillId="3" fontId="3" numFmtId="49" xfId="0" applyAlignment="1" applyBorder="1" applyFont="1" applyNumberFormat="1">
      <alignment shrinkToFit="0" vertical="center" wrapText="1"/>
    </xf>
    <xf borderId="1" fillId="3" fontId="3" numFmtId="165" xfId="0" applyAlignment="1" applyBorder="1" applyFont="1" applyNumberFormat="1">
      <alignment horizontal="right" shrinkToFit="0" vertical="center" wrapText="1"/>
    </xf>
    <xf borderId="1" fillId="3" fontId="3" numFmtId="4" xfId="0" applyAlignment="1" applyBorder="1" applyFont="1" applyNumberFormat="1">
      <alignment horizontal="center" shrinkToFit="0" vertical="center" wrapText="1"/>
    </xf>
    <xf borderId="1" fillId="3" fontId="3" numFmtId="1" xfId="0" applyAlignment="1" applyBorder="1" applyFont="1" applyNumberFormat="1">
      <alignment horizontal="center" shrinkToFit="0" vertical="center" wrapText="1"/>
    </xf>
    <xf borderId="1" fillId="3" fontId="3" numFmtId="49" xfId="0" applyAlignment="1" applyBorder="1" applyFont="1" applyNumberFormat="1">
      <alignment horizontal="center" shrinkToFit="0" vertical="center" wrapText="1"/>
    </xf>
    <xf borderId="2" fillId="3" fontId="3" numFmtId="0" xfId="0" applyAlignment="1" applyBorder="1" applyFont="1">
      <alignment horizontal="center" shrinkToFit="0" vertical="center" wrapText="1"/>
    </xf>
    <xf borderId="5" fillId="3" fontId="3" numFmtId="0" xfId="0" applyAlignment="1" applyBorder="1" applyFont="1">
      <alignment horizontal="center" shrinkToFit="0" wrapText="1"/>
    </xf>
    <xf borderId="5" fillId="3" fontId="3" numFmtId="49" xfId="0" applyAlignment="1" applyBorder="1" applyFont="1" applyNumberFormat="1">
      <alignment shrinkToFit="0" wrapText="1"/>
    </xf>
    <xf borderId="5" fillId="3" fontId="3" numFmtId="164" xfId="0" applyAlignment="1" applyBorder="1" applyFont="1" applyNumberFormat="1">
      <alignment horizontal="right" shrinkToFit="0" wrapText="1"/>
    </xf>
    <xf borderId="5" fillId="3" fontId="3" numFmtId="1" xfId="0" applyAlignment="1" applyBorder="1" applyFont="1" applyNumberFormat="1">
      <alignment horizontal="right" shrinkToFit="0" wrapText="1"/>
    </xf>
    <xf borderId="5" fillId="3" fontId="3" numFmtId="165" xfId="0" applyAlignment="1" applyBorder="1" applyFont="1" applyNumberFormat="1">
      <alignment horizontal="right" shrinkToFit="0" wrapText="1"/>
    </xf>
    <xf borderId="6" fillId="3" fontId="3" numFmtId="1" xfId="0" applyAlignment="1" applyBorder="1" applyFont="1" applyNumberFormat="1">
      <alignment horizontal="right" shrinkToFit="0" wrapText="1"/>
    </xf>
    <xf borderId="5" fillId="3" fontId="3" numFmtId="4" xfId="0" applyAlignment="1" applyBorder="1" applyFont="1" applyNumberFormat="1">
      <alignment horizontal="center" shrinkToFit="0" wrapText="1"/>
    </xf>
    <xf borderId="5" fillId="3" fontId="3" numFmtId="1" xfId="0" applyAlignment="1" applyBorder="1" applyFont="1" applyNumberFormat="1">
      <alignment horizontal="center" shrinkToFit="0" wrapText="1"/>
    </xf>
    <xf borderId="5" fillId="3" fontId="3" numFmtId="49" xfId="0" applyAlignment="1" applyBorder="1" applyFont="1" applyNumberFormat="1">
      <alignment horizontal="center" shrinkToFit="0" wrapText="1"/>
    </xf>
    <xf borderId="7" fillId="3" fontId="3" numFmtId="0" xfId="0" applyAlignment="1" applyBorder="1" applyFont="1">
      <alignment horizontal="center" shrinkToFit="0" wrapText="1"/>
    </xf>
    <xf borderId="0" fillId="0" fontId="5" numFmtId="0" xfId="0" applyFont="1"/>
    <xf borderId="0" fillId="0" fontId="5" numFmtId="49" xfId="0" applyFont="1" applyNumberFormat="1"/>
    <xf borderId="0" fillId="0" fontId="5" numFmtId="164" xfId="0" applyFont="1" applyNumberFormat="1"/>
    <xf borderId="0" fillId="0" fontId="5" numFmtId="1" xfId="0" applyFont="1" applyNumberFormat="1"/>
    <xf borderId="0" fillId="0" fontId="5" numFmtId="165" xfId="0" applyFont="1" applyNumberFormat="1"/>
    <xf borderId="0" fillId="0" fontId="5" numFmtId="4" xfId="0" applyAlignment="1" applyFont="1" applyNumberFormat="1">
      <alignment horizontal="center"/>
    </xf>
    <xf borderId="0" fillId="0" fontId="5" numFmtId="1" xfId="0" applyAlignment="1" applyFont="1" applyNumberFormat="1">
      <alignment horizontal="center"/>
    </xf>
    <xf borderId="0" fillId="0" fontId="5" numFmtId="0" xfId="0" applyAlignment="1" applyFont="1">
      <alignment horizontal="center"/>
    </xf>
    <xf borderId="0" fillId="0" fontId="5" numFmtId="4" xfId="0" applyFont="1" applyNumberFormat="1"/>
    <xf borderId="8" fillId="2" fontId="2" numFmtId="49" xfId="0" applyAlignment="1" applyBorder="1" applyFont="1" applyNumberFormat="1">
      <alignment horizontal="center" vertical="top"/>
    </xf>
    <xf borderId="9" fillId="2" fontId="2" numFmtId="49" xfId="0" applyAlignment="1" applyBorder="1" applyFont="1" applyNumberFormat="1">
      <alignment vertical="top"/>
    </xf>
    <xf borderId="9" fillId="2" fontId="2" numFmtId="49" xfId="0" applyAlignment="1" applyBorder="1" applyFont="1" applyNumberFormat="1">
      <alignment horizontal="center" vertical="top"/>
    </xf>
    <xf borderId="10" fillId="0" fontId="5" numFmtId="0" xfId="0" applyBorder="1" applyFont="1"/>
    <xf borderId="11" fillId="0" fontId="5" numFmtId="0" xfId="0" applyBorder="1" applyFont="1"/>
    <xf borderId="12" fillId="0" fontId="6" numFmtId="0" xfId="0" applyAlignment="1" applyBorder="1" applyFont="1">
      <alignment horizontal="center"/>
    </xf>
    <xf borderId="12" fillId="0" fontId="6" numFmtId="49" xfId="0" applyBorder="1" applyFont="1" applyNumberFormat="1"/>
    <xf borderId="12" fillId="0" fontId="6" numFmtId="166" xfId="0" applyAlignment="1" applyBorder="1" applyFont="1" applyNumberFormat="1">
      <alignment horizontal="right"/>
    </xf>
    <xf borderId="12" fillId="0" fontId="6" numFmtId="0" xfId="0" applyAlignment="1" applyBorder="1" applyFont="1">
      <alignment horizontal="right"/>
    </xf>
    <xf borderId="12" fillId="0" fontId="6" numFmtId="167" xfId="0" applyAlignment="1" applyBorder="1" applyFont="1" applyNumberFormat="1">
      <alignment horizontal="right"/>
    </xf>
    <xf borderId="12" fillId="0" fontId="6" numFmtId="49" xfId="0" applyAlignment="1" applyBorder="1" applyFont="1" applyNumberFormat="1">
      <alignment horizontal="center"/>
    </xf>
    <xf borderId="11" fillId="0" fontId="6" numFmtId="0" xfId="0" applyAlignment="1" applyBorder="1" applyFont="1">
      <alignment horizontal="center"/>
    </xf>
    <xf borderId="11" fillId="0" fontId="6" numFmtId="49" xfId="0" applyBorder="1" applyFont="1" applyNumberFormat="1"/>
    <xf borderId="11" fillId="0" fontId="6" numFmtId="166" xfId="0" applyAlignment="1" applyBorder="1" applyFont="1" applyNumberFormat="1">
      <alignment horizontal="right"/>
    </xf>
    <xf borderId="11" fillId="0" fontId="6" numFmtId="0" xfId="0" applyAlignment="1" applyBorder="1" applyFont="1">
      <alignment horizontal="right"/>
    </xf>
    <xf borderId="11" fillId="0" fontId="6" numFmtId="167" xfId="0" applyAlignment="1" applyBorder="1" applyFont="1" applyNumberFormat="1">
      <alignment horizontal="right"/>
    </xf>
    <xf borderId="11" fillId="0" fontId="6" numFmtId="49" xfId="0" applyAlignment="1" applyBorder="1" applyFont="1" applyNumberFormat="1">
      <alignment horizontal="center"/>
    </xf>
    <xf borderId="11" fillId="0" fontId="6" numFmtId="168" xfId="0" applyAlignment="1" applyBorder="1" applyFont="1" applyNumberFormat="1">
      <alignment horizontal="right"/>
    </xf>
    <xf borderId="13" fillId="0" fontId="6" numFmtId="49" xfId="0" applyBorder="1" applyFont="1" applyNumberFormat="1"/>
    <xf borderId="14" fillId="0" fontId="6" numFmtId="49" xfId="0" applyBorder="1" applyFont="1" applyNumberFormat="1"/>
    <xf borderId="0" fillId="0" fontId="4" numFmtId="49" xfId="0" applyAlignment="1" applyFont="1" applyNumberFormat="1">
      <alignment horizontal="left"/>
    </xf>
    <xf borderId="10" fillId="0" fontId="6" numFmtId="166" xfId="0" applyAlignment="1" applyBorder="1" applyFont="1" applyNumberFormat="1">
      <alignment horizontal="right"/>
    </xf>
    <xf borderId="14" fillId="4" fontId="7" numFmtId="49" xfId="0" applyAlignment="1" applyBorder="1" applyFont="1" applyNumberFormat="1">
      <alignment shrinkToFit="0" wrapText="1"/>
    </xf>
    <xf borderId="15" fillId="0" fontId="8" numFmtId="0" xfId="0" applyBorder="1" applyFont="1"/>
    <xf borderId="10" fillId="0" fontId="8" numFmtId="0" xfId="0" applyBorder="1" applyFont="1"/>
    <xf borderId="16" fillId="0" fontId="5" numFmtId="0" xfId="0" applyBorder="1" applyFont="1"/>
    <xf borderId="17" fillId="2" fontId="2" numFmtId="49" xfId="0" applyBorder="1" applyFont="1" applyNumberFormat="1"/>
    <xf borderId="18" fillId="0" fontId="5" numFmtId="0" xfId="0" applyBorder="1" applyFont="1"/>
    <xf borderId="17" fillId="0" fontId="6" numFmtId="49" xfId="0" applyAlignment="1" applyBorder="1" applyFont="1" applyNumberFormat="1">
      <alignment horizontal="left" shrinkToFit="0" vertical="center" wrapText="1"/>
    </xf>
    <xf borderId="17" fillId="5" fontId="5" numFmtId="0" xfId="0" applyAlignment="1" applyBorder="1" applyFill="1" applyFont="1">
      <alignment horizontal="left" shrinkToFit="0" vertical="center" wrapText="1"/>
    </xf>
    <xf borderId="17" fillId="0" fontId="5" numFmtId="0" xfId="0" applyAlignment="1" applyBorder="1" applyFont="1">
      <alignment horizontal="left" readingOrder="0" shrinkToFit="0" vertical="center" wrapText="1"/>
    </xf>
    <xf borderId="18" fillId="0" fontId="5" numFmtId="0" xfId="0" applyAlignment="1" applyBorder="1" applyFont="1">
      <alignment horizontal="left" shrinkToFit="0" vertical="center" wrapText="1"/>
    </xf>
    <xf borderId="11" fillId="0" fontId="5" numFmtId="0" xfId="0" applyAlignment="1" applyBorder="1" applyFont="1">
      <alignment horizontal="left" shrinkToFit="0" vertical="center" wrapText="1"/>
    </xf>
    <xf borderId="17" fillId="5" fontId="5" numFmtId="0" xfId="0" applyAlignment="1" applyBorder="1" applyFont="1">
      <alignment horizontal="left" readingOrder="0" shrinkToFit="0" vertical="center" wrapText="1"/>
    </xf>
    <xf borderId="17" fillId="5" fontId="5" numFmtId="164" xfId="0" applyAlignment="1" applyBorder="1" applyFont="1" applyNumberFormat="1">
      <alignment horizontal="left" shrinkToFit="0" vertical="center" wrapText="1"/>
    </xf>
    <xf borderId="19" fillId="0" fontId="5" numFmtId="0" xfId="0" applyBorder="1" applyFont="1"/>
    <xf borderId="20" fillId="6" fontId="9" numFmtId="0" xfId="0" applyBorder="1" applyFill="1" applyFont="1"/>
    <xf borderId="0" fillId="6" fontId="10" numFmtId="0" xfId="0" applyFont="1"/>
    <xf borderId="0" fillId="0" fontId="3" numFmtId="0" xfId="0" applyFont="1"/>
    <xf borderId="0" fillId="7" fontId="3" numFmtId="0" xfId="0" applyAlignment="1" applyFill="1" applyFont="1">
      <alignment readingOrder="0"/>
    </xf>
    <xf borderId="21" fillId="0" fontId="5" numFmtId="0" xfId="0" applyBorder="1" applyFont="1"/>
    <xf borderId="0" fillId="6" fontId="10" numFmtId="164" xfId="0" applyFont="1" applyNumberFormat="1"/>
    <xf borderId="0" fillId="0" fontId="11" numFmtId="0" xfId="0" applyFont="1"/>
    <xf borderId="0" fillId="0" fontId="3" numFmtId="164" xfId="0" applyFont="1" applyNumberFormat="1"/>
    <xf borderId="0" fillId="0" fontId="11" numFmtId="164" xfId="0" applyFont="1" applyNumberFormat="1"/>
    <xf borderId="0" fillId="6" fontId="9" numFmtId="0" xfId="0" applyFont="1"/>
    <xf borderId="0" fillId="0" fontId="6" numFmtId="0" xfId="0" applyFont="1"/>
    <xf borderId="0" fillId="0" fontId="6" numFmtId="1" xfId="0" applyFont="1" applyNumberFormat="1"/>
    <xf borderId="0" fillId="0" fontId="6" numFmtId="164" xfId="0" applyFont="1" applyNumberFormat="1"/>
    <xf borderId="0" fillId="6" fontId="9" numFmtId="49" xfId="0" applyFont="1" applyNumberFormat="1"/>
    <xf borderId="0" fillId="0" fontId="11" numFmtId="49" xfId="0" applyFont="1" applyNumberFormat="1"/>
    <xf borderId="0" fillId="0" fontId="11" numFmtId="10" xfId="0" applyFont="1" applyNumberFormat="1"/>
    <xf borderId="20" fillId="6" fontId="9" numFmtId="49" xfId="0" applyBorder="1" applyFont="1" applyNumberFormat="1"/>
    <xf borderId="0" fillId="0" fontId="6" numFmtId="49" xfId="0" applyFont="1" applyNumberFormat="1"/>
    <xf borderId="21" fillId="0" fontId="5" numFmtId="49" xfId="0" applyBorder="1" applyFont="1" applyNumberFormat="1"/>
    <xf borderId="0" fillId="0" fontId="1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301" sheet="Operative_Daniela_Surchicean"/>
  </cacheSource>
  <cacheFields>
    <cacheField name="ID - Utente" numFmtId="0">
      <sharedItems containsSemiMixedTypes="0" containsString="0" containsNumber="1" containsInteger="1">
        <n v="3144.0"/>
        <n v="5017.0"/>
        <n v="3585.0"/>
        <n v="4712.0"/>
        <n v="2998.0"/>
        <n v="3470.0"/>
        <n v="4756.0"/>
        <n v="3128.0"/>
        <n v="4106.0"/>
        <n v="3366.0"/>
        <n v="3368.0"/>
        <n v="2521.0"/>
        <n v="3151.0"/>
        <n v="4501.0"/>
        <n v="4083.0"/>
        <n v="5561.0"/>
        <n v="5294.0"/>
        <n v="3986.0"/>
        <n v="2312.0"/>
        <n v="4080.0"/>
        <n v="4374.0"/>
        <n v="3445.0"/>
        <n v="3123.0"/>
        <n v="2845.0"/>
        <n v="3651.0"/>
        <n v="5065.0"/>
        <n v="4070.0"/>
        <n v="2888.0"/>
        <n v="3188.0"/>
        <n v="5169.0"/>
        <n v="2674.0"/>
        <n v="4901.0"/>
        <n v="3474.0"/>
        <n v="4761.0"/>
        <n v="4753.0"/>
        <n v="5402.0"/>
        <n v="2731.0"/>
        <n v="4270.0"/>
        <n v="2631.0"/>
        <n v="3527.0"/>
        <n v="2531.0"/>
        <n v="2798.0"/>
        <n v="3319.0"/>
        <n v="3552.0"/>
        <n v="2611.0"/>
        <n v="3813.0"/>
        <n v="3789.0"/>
        <n v="3903.0"/>
        <n v="3233.0"/>
        <n v="5533.0"/>
        <n v="3640.0"/>
        <n v="5567.0"/>
        <n v="2680.0"/>
        <n v="2523.0"/>
        <n v="5548.0"/>
        <n v="5047.0"/>
        <n v="2688.0"/>
        <n v="4124.0"/>
        <n v="2503.0"/>
        <n v="4453.0"/>
        <n v="4212.0"/>
        <n v="3275.0"/>
        <n v="4307.0"/>
        <n v="3535.0"/>
        <n v="2560.0"/>
        <n v="4598.0"/>
        <n v="2498.0"/>
        <n v="4203.0"/>
        <n v="4710.0"/>
        <n v="2452.0"/>
        <n v="3092.0"/>
        <n v="4770.0"/>
        <n v="3150.0"/>
        <n v="4520.0"/>
        <n v="4039.0"/>
        <n v="5308.0"/>
        <n v="2786.0"/>
        <n v="4346.0"/>
        <n v="4502.0"/>
        <n v="5307.0"/>
        <n v="4412.0"/>
        <n v="3005.0"/>
        <n v="4719.0"/>
        <n v="3921.0"/>
        <n v="3074.0"/>
        <n v="4665.0"/>
        <n v="5523.0"/>
        <n v="4516.0"/>
        <n v="2440.0"/>
        <n v="4087.0"/>
        <n v="3549.0"/>
        <n v="4675.0"/>
        <n v="2966.0"/>
        <n v="4511.0"/>
        <n v="4627.0"/>
        <n v="3884.0"/>
        <n v="4034.0"/>
        <n v="2309.0"/>
        <n v="2918.0"/>
        <n v="5253.0"/>
        <n v="2608.0"/>
        <n v="4418.0"/>
        <n v="3637.0"/>
        <n v="4105.0"/>
        <n v="3570.0"/>
        <n v="3580.0"/>
        <n v="3011.0"/>
        <n v="2800.0"/>
        <n v="4364.0"/>
        <n v="2582.0"/>
        <n v="4637.0"/>
        <n v="2790.0"/>
        <n v="5491.0"/>
        <n v="5241.0"/>
        <n v="2766.0"/>
        <n v="4599.0"/>
        <n v="3314.0"/>
        <n v="4717.0"/>
        <n v="2383.0"/>
        <n v="3413.0"/>
        <n v="4150.0"/>
        <n v="5142.0"/>
        <n v="5186.0"/>
        <n v="4526.0"/>
        <n v="2841.0"/>
        <n v="4439.0"/>
        <n v="2640.0"/>
        <n v="3355.0"/>
        <n v="4411.0"/>
        <n v="5552.0"/>
        <n v="3294.0"/>
        <n v="4843.0"/>
        <n v="3624.0"/>
        <n v="4024.0"/>
        <n v="2517.0"/>
        <n v="4590.0"/>
        <n v="4929.0"/>
        <n v="4840.0"/>
        <n v="4769.0"/>
        <n v="5584.0"/>
        <n v="3576.0"/>
        <n v="3617.0"/>
        <n v="3875.0"/>
        <n v="3357.0"/>
        <n v="4135.0"/>
        <n v="4932.0"/>
        <n v="5232.0"/>
        <n v="4821.0"/>
        <n v="3532.0"/>
        <n v="2629.0"/>
        <n v="4606.0"/>
        <n v="4616.0"/>
        <n v="5284.0"/>
        <n v="4801.0"/>
        <n v="4375.0"/>
        <n v="4465.0"/>
        <n v="5380.0"/>
        <n v="2565.0"/>
        <n v="4833.0"/>
        <n v="5353.0"/>
        <n v="3610.0"/>
        <n v="2339.0"/>
        <n v="4575.0"/>
        <n v="4918.0"/>
        <n v="2356.0"/>
        <n v="2844.0"/>
        <n v="2713.0"/>
        <n v="4457.0"/>
        <n v="2739.0"/>
        <n v="4067.0"/>
        <n v="4388.0"/>
        <n v="2418.0"/>
        <n v="2426.0"/>
        <n v="3658.0"/>
        <n v="3987.0"/>
        <n v="5286.0"/>
        <n v="3783.0"/>
        <n v="3755.0"/>
        <n v="4435.0"/>
        <n v="5407.0"/>
        <n v="4058.0"/>
        <n v="3778.0"/>
        <n v="5482.0"/>
        <n v="5019.0"/>
        <n v="3660.0"/>
        <n v="4144.0"/>
        <n v="3648.0"/>
        <n v="3273.0"/>
        <n v="4944.0"/>
        <n v="4240.0"/>
        <n v="2304.0"/>
        <n v="4593.0"/>
        <n v="3838.0"/>
        <n v="3866.0"/>
        <n v="5173.0"/>
        <n v="2657.0"/>
        <n v="4023.0"/>
        <n v="4176.0"/>
        <n v="4865.0"/>
        <n v="5575.0"/>
        <n v="2653.0"/>
        <n v="4431.0"/>
        <n v="2983.0"/>
        <n v="2445.0"/>
        <n v="2672.0"/>
        <n v="4754.0"/>
        <n v="3324.0"/>
        <n v="5440.0"/>
        <n v="3823.0"/>
        <n v="4811.0"/>
        <n v="4230.0"/>
        <n v="2792.0"/>
        <n v="4565.0"/>
        <n v="2797.0"/>
        <n v="3022.0"/>
        <n v="5395.0"/>
        <n v="3746.0"/>
        <n v="3654.0"/>
        <n v="3924.0"/>
        <n v="4316.0"/>
        <n v="5174.0"/>
        <n v="3379.0"/>
        <n v="4990.0"/>
        <n v="3239.0"/>
        <n v="2370.0"/>
        <n v="2810.0"/>
        <n v="3586.0"/>
        <n v="2894.0"/>
        <n v="5305.0"/>
        <n v="3804.0"/>
        <n v="5021.0"/>
        <n v="3088.0"/>
        <n v="3873.0"/>
        <n v="4847.0"/>
        <n v="5102.0"/>
        <n v="5410.0"/>
        <n v="5134.0"/>
        <n v="2986.0"/>
        <n v="3561.0"/>
        <n v="4454.0"/>
        <n v="4699.0"/>
        <n v="3956.0"/>
        <n v="4246.0"/>
        <n v="5272.0"/>
        <n v="5171.0"/>
        <n v="4926.0"/>
        <n v="5525.0"/>
        <n v="3193.0"/>
        <n v="3569.0"/>
        <n v="3911.0"/>
        <n v="3252.0"/>
        <n v="2332.0"/>
        <n v="2911.0"/>
        <n v="5041.0"/>
        <n v="4673.0"/>
        <n v="4373.0"/>
        <n v="3736.0"/>
        <n v="3262.0"/>
        <n v="4747.0"/>
        <n v="3312.0"/>
        <n v="2412.0"/>
        <n v="3422.0"/>
        <n v="2722.0"/>
        <n v="4115.0"/>
        <n v="4768.0"/>
        <n v="4227.0"/>
        <n v="4357.0"/>
        <n v="5439.0"/>
        <n v="3133.0"/>
        <n v="3953.0"/>
        <n v="3299.0"/>
        <n v="3728.0"/>
        <n v="4635.0"/>
        <n v="3116.0"/>
        <n v="2388.0"/>
        <n v="3850.0"/>
        <n v="3083.0"/>
        <n v="5325.0"/>
        <n v="4862.0"/>
        <n v="4732.0"/>
        <n v="2569.0"/>
        <n v="4456.0"/>
        <n v="5254.0"/>
        <n v="3596.0"/>
        <n v="2468.0"/>
        <n v="3827.0"/>
        <n v="5096.0"/>
        <n v="3614.0"/>
        <n v="4483.0"/>
      </sharedItems>
    </cacheField>
    <cacheField name="Indirizzo Airbnb">
      <sharedItems containsMixedTypes="1" containsNumber="1">
        <s v="P.O. Box 164, 5952 Vivamus Av."/>
        <s v="P.O. Box 107, 4678 Libero Rd."/>
        <s v="424-2497 Integer St."/>
        <s v="487-2377 Et Rd."/>
        <s v="P.O. Box 375, 5828 Orci St."/>
        <s v="7007 Nunc Ave"/>
        <s v="Ap #459-2385 Morbi Avenue"/>
        <s v="996-3985 Ut Avenue"/>
        <s v="Ap #619-6208 Eu St."/>
        <s v="P.O. Box 335, 473 Tortor St."/>
        <s v="985-197 Dignissim Rd."/>
        <s v="Ap #934-2005 In, Rd."/>
        <s v="907-3703 Facilisis St."/>
        <s v="675-7444 Sodales Street"/>
        <s v="Ap #856-1109 Tellus Rd."/>
        <n v="329.9020079365081"/>
        <s v="Ap #411-8457 Ut, Avenue"/>
        <s v="264-4714 In, Road"/>
        <s v="Ap #983-1506 Vulputate Av."/>
        <s v="399-6218 Posuere Rd."/>
        <s v="Ap #831-8016 Aenean Street"/>
        <s v="P.O. Box 523, 2555 Etiam Street"/>
        <s v="3112 Sed Rd."/>
        <s v="Ap #726-5686 Sed Road"/>
        <s v="802-6219 Nunc Street"/>
        <s v="P.O. Box 979, 2580 Arcu. Avenue"/>
        <s v="Ap #986-5608 Nonummy Ave"/>
        <s v="Ap #256-536 Dolor Rd."/>
        <s v="Ap #616-6051 Hendrerit. St."/>
        <s v="763-6237 Id, Rd."/>
        <s v="Ap #675-7365 Dui Rd."/>
        <s v="1635 Ornare Street"/>
        <s v="958-7215 Justo Road"/>
        <s v="8468 Sed Ave"/>
        <s v="Ap #722-365 Mi Avenue"/>
        <s v="2205 Ligula. Rd."/>
        <s v="P.O. Box 295, 6026 Rutrum St."/>
        <s v="Ap #868-589 Facilisis. Avenue"/>
        <s v="P.O. Box 476, 5345 Cras Rd."/>
        <s v="Ap #383-1098 Curabitur Road"/>
        <s v="905-2891 Facilisis. Road"/>
        <s v="424-1883 Facilisis, Av."/>
        <s v="402-1407 Metus. Street"/>
        <s v="P.O. Box 935, 4240 Sem. Street"/>
        <s v="P.O. Box 372, 7944 Dolor St."/>
        <s v="P.O. Box 620, 4294 Habitant St."/>
        <s v="497-4992 Orci. Road"/>
        <s v="4758 Semper Av."/>
        <s v="Ap #843-849 Augue St."/>
        <s v="755-4790 Risus, Street"/>
        <s v="Ap #205-3944 Aliquam Rd."/>
        <s v="692-4812 Aliquet Avenue"/>
        <s v="P.O. Box 305, 4592 Risus. Av."/>
        <s v="Ap #553-1867 Parturient Rd."/>
        <s v="P.O. Box 766, 1927 Consequat St."/>
        <s v="P.O. Box 701, 5573 Ultricies Av."/>
        <s v="328-1038 Aliquam Rd."/>
        <s v="890-1779 Augue Road"/>
        <s v="P.O. Box 871, 2952 Cursus Av."/>
        <s v="758 Mus. St."/>
        <s v="850-7934 Libero. Av."/>
        <s v="Ap #698-8956 Ac Ave"/>
        <s v="382 At Av."/>
        <s v="546 Facilisis Rd."/>
        <s v="Ap #593-6438 Lectus. Avenue"/>
        <s v="962-5985 Nam Ave"/>
        <s v="P.O. Box 919, 7525 Pharetra. Av."/>
        <s v="734-5871 Vestibulum, Rd."/>
        <s v="Ap #988-2798 Phasellus Street"/>
        <s v="167-2256 Euismod Rd."/>
        <s v="Ap #763-4986 Mauris St."/>
        <s v="Ap #639-2928 A Av."/>
        <s v="727-3830 Nunc Rd."/>
        <s v="Ap #248-3351 Placerat, Street"/>
        <s v="187-4613 Amet Rd."/>
        <s v="578-569 Ut Rd."/>
        <s v="356-7483 Cursus St."/>
        <s v="P.O. Box 243, 6469 Nonummy Street"/>
        <s v="Ap #398-3787 Mauris Rd."/>
        <s v="6759 Augue Street"/>
        <s v="8082 Sit Rd."/>
        <s v="Ap #709-9028 Arcu. Rd."/>
        <s v="561-8117 Non, St."/>
        <s v="Ap #439-9950 Dolor Avenue"/>
        <s v="Ap #257-5309 Fringilla. Avenue"/>
        <s v="5200 Amet Ave"/>
        <s v="757-8133 Auctor Avenue"/>
        <s v="183-5830 In, St."/>
        <s v="565-1213 At Street"/>
        <s v="Ap #163-847 Feugiat Street"/>
        <s v="855-6620 Urna. Avenue"/>
        <s v="4709 Ut St."/>
        <s v="708-9419 Congue, Street"/>
        <s v="Ap #713-9382 Non Av."/>
        <s v="9692 Lectus Road"/>
        <s v="9008 Dui Rd."/>
        <s v="150-8415 Aenean Avenue"/>
        <s v="Ap #829-6698 Neque St."/>
        <s v="Ap #977-5561 Non Ave"/>
        <s v="Ap #265-7531 Nibh Ave"/>
        <s v="P.O. Box 174, 6258 Rutrum Avenue"/>
        <s v="683-8217 Adipiscing Avenue"/>
        <s v="Ap #733-3813 Proin St."/>
        <s v="Ap #391-3742 In, St."/>
        <s v="1371 Aliquam Rd."/>
        <s v="947-3701 Convallis St."/>
        <s v="Ap #813-5826 Vestibulum, St."/>
        <s v="Ap #444-2218 Nisi Road"/>
        <s v="P.O. Box 378, 2883 Est St."/>
        <s v="Ap #126-9569 Mauris Ave"/>
        <s v="1535 Aliquam Street"/>
        <s v="Ap #684-6828 At Ave"/>
        <s v="936-1400 Cum Road"/>
        <s v="959-5475 Nascetur Rd."/>
        <s v="P.O. Box 288, 3442 Vestibulum, Rd."/>
        <s v="706-1891 Sapien. Street"/>
        <s v="482-6101 Donec Avenue"/>
        <s v="P.O. Box 961, 4361 Lorem St."/>
        <s v="Ap #551-3991 Suscipit St."/>
        <s v="753-6132 Vestibulum Avenue"/>
        <s v="4467 Non, Road"/>
        <s v="525-2811 Malesuada Rd."/>
        <s v="Ap #935-5272 Est, Rd."/>
        <s v="6157 Vel, Ave"/>
        <s v="Ap #888-4624 Nunc St."/>
        <s v="P.O. Box 651, 9248 Tortor. Av."/>
        <s v="494-8905 Morbi Av."/>
        <s v="4536 Sed Road"/>
        <s v="964-3779 Porttitor Rd."/>
        <s v="Ap #535-9361 Tincidunt. Avenue"/>
        <s v="P.O. Box 305, 6095 Ornare Av."/>
        <s v="562-9178 Tincidunt Rd."/>
        <s v="7128 In, Ave"/>
        <s v="496-5978 Tellus. St."/>
        <s v="Ap #703-3573 Mauris Street"/>
        <s v="P.O. Box 255, 8499 Euismod Rd."/>
        <s v="460-4067 Pharetra. St."/>
        <s v="678-5365 Enim. Avenue"/>
        <s v="383-5707 Lacus. Street"/>
        <s v="P.O. Box 653, 9969 Facilisis Road"/>
        <s v="312-407 Sit Rd."/>
        <s v="348-1469 Risus. Street"/>
        <s v="4059 Mauris Street"/>
        <s v="Ap #453-3485 Imperdiet Rd."/>
        <s v="470-5231 At, Av."/>
        <s v="316 Arcu. Road"/>
        <s v="571-3079 Mauris. Rd."/>
        <s v="977-5838 Non St."/>
        <s v="9396 Convallis, Av."/>
        <s v="P.O. Box 676, 4733 Mauris. Street"/>
        <s v="P.O. Box 328, 5467 Ultrices St."/>
        <s v="Ap #946-1886 Morbi Ave"/>
        <s v="Ap #585-9457 Ac Street"/>
        <s v="303-7208 Pharetra. St."/>
        <s v="5710 Ornare Avenue"/>
        <s v="8531 Eget Rd."/>
        <s v="352-8715 Gravida Road"/>
        <s v="458 Nullam Rd."/>
        <s v="Ap #924-6737 Sollicitudin St."/>
        <s v="4205 Sem. St."/>
        <s v="351-5197 Donec Avenue"/>
        <s v="421-9280 Aliquam Av."/>
        <s v="3679 Bibendum Road"/>
        <s v="447-9096 Eu, Rd."/>
        <s v="Ap #567-5426 Ut Road"/>
        <s v="P.O. Box 757, 8487 Sem, Rd."/>
        <s v="8225 Sem Rd."/>
        <s v="1511 Phasellus Street"/>
        <s v="Ap #319-1152 Diam. Av."/>
        <s v="Ap #229-1568 Rutrum Ave"/>
        <s v="P.O. Box 983, 6635 Nunc Av."/>
        <s v="545 Semper St."/>
        <s v="Ap #541-3259 Egestas Ave"/>
        <s v="Ap #396-1807 Lectus. St."/>
        <s v="2340 Leo. Avenue"/>
        <s v="285-8705 Pede Rd."/>
        <s v="534-3131 Purus. Av."/>
        <s v="P.O. Box 535, 9192 Dictum. St."/>
        <s v="Ap #111-2125 Mollis. Av."/>
        <s v="436-9160 Mauris St."/>
        <s v="Ap #335-8006 Eget, Rd."/>
        <s v="712-1802 Proin Avenue"/>
        <s v="Ap #301-9196 Aliquam St."/>
        <s v="Ap #196-6494 Ac Road"/>
        <s v="Ap #964-8365 Velit. Road"/>
        <s v="Ap #851-3607 Semper Ave"/>
        <s v="774-3632 Metus Av."/>
        <s v="509-5668 Neque Ave"/>
        <s v="P.O. Box 401, 1442 Varius Street"/>
        <s v="P.O. Box 570, 7035 Dui Rd."/>
        <s v="P.O. Box 415, 6144 Mauris St."/>
        <s v="464 Eu St."/>
        <s v="P.O. Box 162, 4202 Sem. Street"/>
        <s v="6823 Nascetur Rd."/>
        <s v="P.O. Box 296, 7265 Sem, Avenue"/>
        <s v="Ap #589-8863 Id Rd."/>
        <s v="Ap #885-7363 Pede. Road"/>
        <s v="585-9084 Urna. St."/>
        <s v="756-6597 In, Av."/>
        <s v="Ap #112-7571 Sodales Avenue"/>
        <s v="Ap #109-3545 Diam. Avenue"/>
        <s v="P.O. Box 140, 4500 Arcu Street"/>
        <s v="923-1112 Ornare, St."/>
        <s v="Ap #353-4127 In Av."/>
        <s v="386-7912 Penatibus Rd."/>
        <s v="Ap #105-8738 Pellentesque Avenue"/>
        <s v="Ap #469-2768 Cubilia Avenue"/>
        <s v="P.O. Box 269, 4592 Ipsum St."/>
        <s v="7180 Molestie Av."/>
        <s v="Ap #899-1389 Cubilia Rd."/>
        <s v="Ap #469-5317 Ut, St."/>
        <s v="Ap #941-5173 Sed Road"/>
        <s v="577-7529 Scelerisque, Ave"/>
        <s v="Ap #423-7312 Venenatis Street"/>
        <s v="970-8387 Suspendisse Street"/>
        <s v="Ap #268-111 Scelerisque St."/>
        <s v="Ap #702-2747 Ut Ave"/>
        <s v="458-4726 Curabitur Rd."/>
        <s v="P.O. Box 939, 5130 Nec Rd."/>
        <s v="P.O. Box 640, 7680 Odio. Rd."/>
        <s v="762-1781 Phasellus Road"/>
        <s v="Ap #358-9082 Praesent Rd."/>
        <s v="387-9819 A Rd."/>
        <s v="Ap #500-9652 Tellus Road"/>
        <s v="P.O. Box 318, 7990 Velit. Road"/>
        <s v="P.O. Box 870, 2648 Dignissim St."/>
        <s v="P.O. Box 816, 7077 Augue Road"/>
        <s v="606-1073 Integer Rd."/>
        <s v="6837 Vitae Street"/>
        <s v="Ap #307-5764 Interdum Street"/>
        <s v="Ap #581-6611 In Av."/>
        <s v="Ap #290-5439 Arcu. Street"/>
        <s v="484-9937 Dolor Rd."/>
        <s v="496-9948 Ornare Road"/>
        <s v="P.O. Box 535, 1822 Suspendisse Street"/>
        <s v="9694 Ullamcorper, Avenue"/>
        <s v="P.O. Box 188, 463 Lectus Ave"/>
        <s v="P.O. Box 401, 3984 Faucibus Av."/>
        <s v="Ap #899-5428 Ornare, Street"/>
        <s v="532 Netus Road"/>
        <s v="573-8240 Nulla Rd."/>
        <s v="4283 Interdum Avenue"/>
        <s v="587 Enim, Avenue"/>
        <s v="747-3083 Ante Rd."/>
        <s v="4371 Donec Street"/>
        <s v="Ap #207-6900 Non St."/>
        <s v="Ap #641-449 Morbi Street"/>
        <s v="Ap #332-5612 Elit. St."/>
        <s v="175 Ac Rd."/>
        <s v="Ap #859-7554 Ante St."/>
        <s v="272-3678 Massa. Avenue"/>
        <s v="Ap #146-5874 Enim Rd."/>
        <s v="Ap #132-849 Sem Ave"/>
        <s v="104-8476 Aliquam Av."/>
        <s v="303-3788 Metus Avenue"/>
        <s v="637-1093 Mauris. Avenue"/>
        <s v="8040 Eu Ave"/>
        <s v="Ap #893-7480 Ipsum St."/>
        <s v="P.O. Box 303, 7338 Leo, Ave"/>
        <s v="P.O. Box 466, 5299 Sed Avenue"/>
        <s v="Ap #917-2299 Donec Avenue"/>
        <s v="653-8312 Sed Ave"/>
        <s v="628-5064 Non Avenue"/>
        <s v="P.O. Box 896, 5796 Nec, St."/>
        <s v="191-7433 Enim St."/>
        <s v="Ap #719-4908 Felis Rd."/>
        <s v="959-7239 Eu Av."/>
        <s v="799-1772 Eu Rd."/>
        <s v="P.O. Box 252, 3151 Nisl. Road"/>
        <s v="Ap #384-6023 Rutrum, Rd."/>
        <s v="Ap #947-4789 Libero St."/>
        <s v="P.O. Box 369, 6028 Sagittis. Street"/>
        <s v="244-918 Velit. Rd."/>
        <s v="Ap #147-9766 A, Road"/>
        <s v="407-6919 Et, Ave"/>
        <s v="Ap #900-698 Erat St."/>
        <s v="P.O. Box 199, 9620 Nullam Avenue"/>
        <s v="273-5901 Urna Street"/>
        <s v="Ap #944-7127 Lorem St."/>
        <s v="Ap #725-9500 Cum Street"/>
        <s v="973-2486 Tincidunt St."/>
        <s v="5063 Pellentesque Rd."/>
        <s v="523 Vitae, Street"/>
        <s v="827-1481 Imperdiet Ave"/>
        <s v="P.O. Box 854, 6994 Tempor Ave"/>
        <s v="P.O. Box 410, 2170 Quisque Street"/>
        <s v="Ap #553-1641 Consequat, Road"/>
        <s v="424-965 Mollis. Road"/>
        <s v="P.O. Box 270, 7796 Dolor Ave"/>
        <s v="P.O. Box 270, 9685 Ultrices Av."/>
        <s v="Ap #934-9893 Sed, St."/>
        <s v="Ap #994-264 Sem Rd."/>
        <s v="Ap #968-8059 Dui. Ave"/>
        <s v="790-1144 Sed Av."/>
        <s v="243-2729 Eget Street"/>
        <s v="242-1880 Vitae Avenue"/>
        <s v="P.O. Box 719, 6571 Felis, St."/>
        <s v="Ap #848-3365 Sed Av."/>
        <s v="3486 Accumsan Rd."/>
        <s v="176-3102 Morbi Rd."/>
      </sharedItems>
    </cacheField>
    <cacheField name="Città Airbnb" numFmtId="49">
      <sharedItems>
        <s v="Dibrugarh"/>
        <s v="Tagbilaran"/>
        <s v="Purnea"/>
        <s v="Apartadó"/>
        <s v="Ingelheim"/>
        <s v="Surigao City"/>
        <s v="CÃceres"/>
        <s v="Mariupol"/>
        <s v="Khmelnytskyi"/>
        <s v="AlingsÃs"/>
        <s v="Weert"/>
        <s v="Dollard-des-Ormeaux"/>
        <s v="Valledupar"/>
        <s v="Fortune"/>
        <s v="Aizwal"/>
        <s v="Central Water Catchment"/>
        <s v="General Santos"/>
        <s v="Laguna Blanca"/>
        <s v="Dole"/>
        <s v="MÃrida"/>
        <s v="Ligosullo"/>
        <s v="Acquasanta Terme"/>
        <s v="Randburg"/>
        <s v="Stafford"/>
        <s v="Yellowknife"/>
        <s v="Abeokuta"/>
        <s v="Tokoroa"/>
        <s v="Whangarei"/>
        <s v="Virginia"/>
        <s v="Sujawal"/>
        <s v="Timaru"/>
        <s v="Cork"/>
        <s v="San Pablo"/>
        <s v="Mamuju"/>
        <s v="Flekkefjord"/>
        <s v="Berlin"/>
        <s v="Belfast"/>
        <s v="Hamilton"/>
        <s v="Thá Dáu Má"/>
        <s v="Zele"/>
        <s v="Montauban"/>
        <s v="Kettering"/>
        <s v="Seogwipo"/>
        <s v="Tarakan"/>
        <s v="RÃ­o Bueno"/>
        <s v="Gliwice"/>
        <s v="Panjim"/>
        <s v="Rangiora"/>
        <s v="Hilversum"/>
        <s v="Dublin"/>
        <s v="Izium"/>
        <s v="Puntarenas"/>
        <s v="Leersum"/>
        <s v="Gebze"/>
        <s v="Koppervik"/>
        <s v="Stratford"/>
        <s v="Lagos"/>
        <s v="Tibet"/>
        <s v="Serang"/>
        <s v="Zapopan"/>
        <s v="Tiel"/>
        <s v="PoznaÅ„"/>
        <s v="Pirmasens"/>
        <s v="Gansu"/>
        <s v="Pontianak"/>
        <s v="Brahmapur"/>
        <s v="Rennes"/>
        <s v="Tarma"/>
        <s v="Okpoko"/>
        <s v="Mokpo"/>
        <s v="Andong"/>
        <s v="Billings"/>
        <s v="Quy Nhaen"/>
        <s v="Tabuk"/>
        <s v="Veenendaal"/>
        <s v="Ila"/>
        <s v="Villarrica"/>
        <s v="Rockford"/>
        <s v="Sapele"/>
        <s v="Lisieux"/>
        <s v="Kohima"/>
        <s v="Cali"/>
        <s v="Inner Mongolia"/>
        <s v="Piedras Negras"/>
        <s v="Ede"/>
        <s v="Murcia"/>
        <s v="Anhui"/>
        <s v="Puerto Varas"/>
        <s v="Guizhou"/>
        <s v="Hái PhÃng"/>
        <s v="Raichur"/>
        <s v="Tame"/>
        <s v="Pelarco"/>
        <s v="Darwin"/>
        <s v="Pukekohe"/>
        <s v="Jafarabad"/>
        <s v="SuwaÅ‚ki"/>
        <s v="Vanersborg"/>
        <s v="Kongsvinger"/>
        <s v="Hunan"/>
        <s v="Santander"/>
        <s v="Denpasar"/>
        <s v="Vienna"/>
        <s v="Oslo"/>
        <s v="Notodden"/>
        <s v="Olathe"/>
        <s v="Contulmo"/>
        <s v="Evere"/>
        <s v="Tuy HÃa"/>
        <s v="SuruÃ§"/>
        <s v="Springfield"/>
        <s v="Tabaco"/>
        <s v="Tumaco"/>
        <s v="Bruck an der Mur"/>
        <s v="Agartala"/>
        <s v="Foligno"/>
        <s v="Ladysmith"/>
        <s v="Bajaur Agency"/>
        <s v="Shillong"/>
        <s v="Columbus"/>
        <s v="Anklam"/>
        <s v="Wodonga"/>
        <s v="Van"/>
        <s v="La UniÃ³n"/>
        <s v="Almere"/>
        <s v="Ghanche"/>
        <s v="Tyumen"/>
        <s v="Natales"/>
        <s v="Namsos"/>
        <s v="Machelen"/>
        <s v="Lo Espejo"/>
        <s v="Dnipro"/>
        <s v="Putre"/>
        <s v="Dutse"/>
        <s v="Porsgrunn"/>
        <s v="Haaloch"/>
        <s v="Gols"/>
        <s v="LinkÃping"/>
        <s v="Gorinchem"/>
        <s v="Adana"/>
        <s v="Steinkjer"/>
        <s v="Saint-LÃ´"/>
        <s v="Nevers"/>
        <s v="Hallein"/>
        <s v="Sengkang"/>
        <s v="Baybay"/>
        <s v="Iquitos"/>
        <s v="South Jakarta"/>
        <s v="Tarnów"/>
        <s v="Ebenthal in KÃrnten"/>
        <s v="Pondicherry"/>
        <s v="Drammen"/>
        <s v="Pica"/>
        <s v="Baddeck"/>
        <s v="Tregaron"/>
        <s v="Leticia"/>
        <s v="Bacoor"/>
        <s v="MÅlin"/>
        <s v="Sterling Heights"/>
        <s v="Vashkivtsi"/>
        <s v="Gunsan"/>
        <s v="Mexico City"/>
        <s v="Coevorden"/>
        <s v="Brechin"/>
        <s v="Bengkulu"/>
        <s v="Castanhal"/>
        <s v="Saintes"/>
        <s v="Germiston"/>
        <s v="Sandy"/>
        <s v="Jiangxi"/>
        <s v="Bergen"/>
        <s v="Kaduna"/>
        <s v="Sarpsborg"/>
        <s v="Kharmang"/>
        <s v="Albany"/>
        <s v="McCallum"/>
        <s v="Warburg"/>
        <s v="Kirkwall"/>
        <s v="Montague"/>
        <s v="San Carlos"/>
        <s v="Hudiksvall"/>
        <s v="Medio Atrato"/>
        <s v="Okene"/>
        <s v="Bally"/>
        <s v="Cusco"/>
        <s v="La Seyne-sur-Mer"/>
        <s v="Yunnan"/>
        <s v="Lansing"/>
        <s v="Loupoigne"/>
        <s v="Noicattaro"/>
        <s v="Yeongju"/>
        <s v="TehuacÃn"/>
        <s v="Waren"/>
        <s v="Hawick"/>
        <s v="Berdiansk"/>
        <s v="Beausejour"/>
        <s v="Pacasmayo"/>
        <s v="Scena/Schenna"/>
        <s v="Barranca"/>
        <s v="Caloundra"/>
        <s v="Racine"/>
        <s v="Bhimber"/>
        <s v="Melitopol"/>
        <s v="Oviedo"/>
        <s v="Burgos"/>
        <s v="Kurram Agency"/>
        <s v="NÃssjÃu"/>
        <s v="Muradiye"/>
        <s v="Rahimyar Khan"/>
        <s v="Kinrooi"/>
        <s v="Ludlow"/>
        <s v="San Pedro"/>
        <s v="Llaillay"/>
        <s v="Mojokerto"/>
        <s v="Te Awamutu"/>
        <s v="Gadag Betigeri"/>
        <s v="Wieze"/>
        <s v="LeÃn"/>
        <s v="Mandai"/>
        <s v="Uyo"/>
        <s v="Volda"/>
        <s v="VÃrnamo"/>
        <s v="Geelong"/>
        <s v="Cagnes-sur-Mer"/>
        <s v="Narimanov"/>
        <s v="GÃteborg"/>
        <s v="Khushab"/>
        <s v="Alva"/>
        <s v="Morrinsville"/>
        <s v="Salvador"/>
        <s v="RÃ­o IbÃez"/>
        <s v="Marina South"/>
        <s v="SchwÃbisch GmÃnd"/>
        <s v="Kinross"/>
        <s v="San Fernando"/>
        <s v="Saint-Louis"/>
        <s v="Tuticorin"/>
        <s v="Cedar Rapids"/>
        <s v="Montigny-las-Metz"/>
        <s v="Tengah"/>
        <s v="Tilburg"/>
        <s v="Kaaskerke"/>
        <s v="Mount Gambier"/>
        <s v="Yenakiieve"/>
        <s v="Kuruman"/>
        <s v="PÄarbaÅŸÄ"/>
        <s v="Cagayan de Oro"/>
        <s v="Bima"/>
        <s v="Heerhugowaard"/>
        <s v="River Valley"/>
        <s v="North Waziristan"/>
        <s v="Anapolis"/>
        <s v="Watson Lake"/>
        <s v="Annapolis Royal"/>
        <s v="Goes"/>
        <s v="Lanester"/>
        <s v="Colchane"/>
        <s v="Corroy-le-Châeteau"/>
        <s v="Neunkirchen"/>
        <s v="Barranco Minas"/>
        <s v="Imphal"/>
        <s v="Odda"/>
        <s v="Sicuani"/>
        <s v="Mo i Rana"/>
        <s v="Warri"/>
        <s v="Limoges"/>
        <s v="Delhi"/>
        <s v="Wismar"/>
        <s v="Heilongjiang"/>
        <s v="Kyiv"/>
        <s v="Purranque"/>
        <s v="Hamburg"/>
        <s v="Castelnovo del Friuli"/>
        <s v="Baltasound"/>
        <s v="Thabazimbi"/>
        <s v="Jeongeup"/>
        <s v="San Luis PotosÃ­"/>
        <s v="Siquirres"/>
        <s v="Ikot Ekpene"/>
        <s v="Bolsward"/>
        <s v="Newcastle"/>
        <s v="Elx"/>
        <s v="Ãkersberga"/>
        <s v="Hebei"/>
      </sharedItems>
    </cacheField>
    <cacheField name="Costo a Notte (€)" numFmtId="164">
      <sharedItems containsSemiMixedTypes="0" containsString="0" containsNumber="1" containsInteger="1">
        <n v="286.0"/>
        <n v="296.0"/>
        <n v="233.0"/>
        <n v="240.0"/>
        <n v="189.0"/>
        <n v="229.0"/>
        <n v="168.0"/>
        <n v="245.0"/>
        <n v="279.0"/>
        <n v="179.0"/>
        <n v="247.0"/>
        <n v="263.0"/>
        <n v="295.0"/>
        <n v="147.0"/>
        <n v="232.0"/>
        <n v="225.0"/>
        <n v="281.0"/>
        <n v="201.0"/>
        <n v="160.0"/>
        <n v="237.0"/>
        <n v="273.0"/>
        <n v="270.0"/>
        <n v="264.0"/>
        <n v="176.0"/>
        <n v="261.0"/>
        <n v="192.0"/>
        <n v="278.0"/>
        <n v="271.0"/>
        <n v="89.0"/>
        <n v="156.0"/>
        <n v="257.0"/>
        <n v="230.0"/>
        <n v="85.0"/>
        <n v="252.0"/>
        <n v="283.0"/>
        <n v="186.0"/>
        <n v="222.0"/>
        <n v="277.0"/>
        <n v="207.0"/>
        <n v="152.0"/>
        <n v="75.0"/>
        <n v="165.0"/>
        <n v="258.0"/>
        <n v="70.0"/>
        <n v="250.0"/>
        <n v="300.0"/>
        <n v="255.0"/>
        <n v="285.0"/>
        <n v="167.0"/>
        <n v="139.0"/>
        <n v="162.0"/>
        <n v="227.0"/>
        <n v="142.0"/>
        <n v="293.0"/>
        <n v="284.0"/>
        <n v="210.0"/>
        <n v="276.0"/>
        <n v="125.0"/>
        <n v="145.0"/>
        <n v="173.0"/>
        <n v="259.0"/>
        <n v="243.0"/>
        <n v="141.0"/>
        <n v="105.0"/>
        <n v="42.0"/>
        <n v="51.0"/>
        <n v="180.0"/>
        <n v="251.0"/>
        <n v="169.0"/>
        <n v="236.0"/>
        <n v="195.0"/>
        <n v="194.0"/>
        <n v="209.0"/>
        <n v="184.0"/>
        <n v="218.0"/>
        <n v="181.0"/>
        <n v="241.0"/>
        <n v="199.0"/>
        <n v="133.0"/>
        <n v="151.0"/>
        <n v="148.0"/>
        <n v="98.0"/>
        <n v="144.0"/>
        <n v="268.0"/>
        <n v="208.0"/>
        <n v="235.0"/>
        <n v="185.0"/>
        <n v="231.0"/>
        <n v="161.0"/>
        <n v="266.0"/>
        <n v="157.0"/>
        <n v="38.0"/>
        <n v="97.0"/>
        <n v="234.0"/>
        <n v="140.0"/>
        <n v="224.0"/>
        <n v="239.0"/>
        <n v="182.0"/>
        <n v="100.0"/>
        <n v="190.0"/>
        <n v="129.0"/>
        <n v="256.0"/>
        <n v="178.0"/>
        <n v="99.0"/>
        <n v="107.0"/>
        <n v="158.0"/>
        <n v="163.0"/>
        <n v="275.0"/>
        <n v="119.0"/>
        <n v="69.0"/>
        <n v="103.0"/>
        <n v="101.0"/>
        <n v="117.0"/>
        <n v="267.0"/>
        <n v="187.0"/>
        <n v="253.0"/>
        <n v="213.0"/>
        <n v="175.0"/>
        <n v="197.0"/>
        <n v="116.0"/>
        <n v="87.0"/>
        <n v="64.0"/>
        <n v="183.0"/>
        <n v="291.0"/>
        <n v="57.0"/>
        <n v="53.0"/>
        <n v="40.0"/>
        <n v="68.0"/>
        <n v="50.0"/>
        <n v="33.0"/>
        <n v="249.0"/>
        <n v="35.0"/>
        <n v="202.0"/>
        <n v="121.0"/>
        <n v="280.0"/>
        <n v="226.0"/>
        <n v="138.0"/>
        <n v="61.0"/>
        <n v="217.0"/>
        <n v="126.0"/>
        <n v="215.0"/>
        <n v="80.0"/>
        <n v="246.0"/>
        <n v="204.0"/>
        <n v="254.0"/>
        <n v="83.0"/>
        <n v="297.0"/>
        <n v="188.0"/>
        <n v="88.0"/>
        <n v="94.0"/>
        <n v="62.0"/>
        <n v="92.0"/>
        <n v="128.0"/>
        <n v="114.0"/>
        <n v="177.0"/>
        <n v="47.0"/>
        <n v="150.0"/>
        <n v="29.0"/>
        <n v="72.0"/>
        <n v="166.0"/>
        <n v="81.0"/>
        <n v="54.0"/>
        <n v="82.0"/>
        <n v="153.0"/>
        <n v="91.0"/>
        <n v="32.0"/>
        <n v="216.0"/>
        <n v="122.0"/>
        <n v="118.0"/>
        <n v="26.0"/>
        <n v="71.0"/>
        <n v="25.0"/>
        <n v="198.0"/>
        <n v="67.0"/>
        <n v="66.0"/>
        <n v="36.0"/>
        <n v="45.0"/>
        <n v="78.0"/>
        <n v="24.0"/>
        <n v="299.0"/>
        <n v="73.0"/>
        <n v="30.0"/>
        <n v="96.0"/>
        <n v="95.0"/>
        <n v="135.0"/>
        <n v="22.0"/>
        <n v="23.0"/>
        <n v="27.0"/>
        <n v="20.0"/>
        <n v="44.0"/>
        <n v="56.0"/>
        <n v="28.0"/>
        <n v="49.0"/>
        <n v="74.0"/>
      </sharedItems>
    </cacheField>
    <cacheField name="Numero Notti" numFmtId="1">
      <sharedItems containsSemiMixedTypes="0" containsString="0" containsNumber="1" containsInteger="1">
        <n v="10.0"/>
        <n v="9.0"/>
        <n v="8.0"/>
        <n v="6.0"/>
        <n v="7.0"/>
        <n v="4.0"/>
        <n v="3.0"/>
        <n v="5.0"/>
        <n v="2.0"/>
        <n v="1.0"/>
      </sharedItems>
    </cacheField>
    <cacheField name="Somma tot. divisa per membri della famiglia" numFmtId="164">
      <sharedItems containsSemiMixedTypes="0" containsString="0" containsNumber="1">
        <n v="2860.0"/>
        <n v="2664.0"/>
        <n v="2097.0"/>
        <n v="1920.0"/>
        <n v="1890.0"/>
        <n v="1832.0"/>
        <n v="1680.0"/>
        <n v="1470.0"/>
        <n v="1395.0"/>
        <n v="1253.0"/>
        <n v="1235.0"/>
        <n v="1183.5"/>
        <n v="1180.0"/>
        <n v="1176.0"/>
        <n v="1160.0"/>
        <n v="1125.0"/>
        <n v="1124.0"/>
        <n v="1005.0"/>
        <n v="960.0"/>
        <n v="948.0"/>
        <n v="910.0"/>
        <n v="900.0"/>
        <n v="880.0"/>
        <n v="870.0"/>
        <n v="864.0"/>
        <n v="834.0"/>
        <n v="813.0"/>
        <n v="801.0"/>
        <n v="780.0"/>
        <n v="771.0"/>
        <n v="766.6666666666666"/>
        <n v="765.0"/>
        <n v="756.0"/>
        <n v="754.6666666666666"/>
        <n v="744.0"/>
        <n v="740.0"/>
        <n v="735.0"/>
        <n v="707.5"/>
        <n v="699.0"/>
        <n v="692.5"/>
        <n v="690.0"/>
        <n v="684.0"/>
        <n v="675.0"/>
        <n v="660.0"/>
        <n v="645.0"/>
        <n v="630.0"/>
        <n v="625.0"/>
        <n v="600.0"/>
        <n v="573.75"/>
        <n v="572.0"/>
        <n v="570.0"/>
        <n v="556.6666666666666"/>
        <n v="556.0"/>
        <n v="540.0"/>
        <n v="510.75"/>
        <n v="497.0"/>
        <n v="488.3333333333333"/>
        <n v="473.3333333333333"/>
        <n v="472.5"/>
        <n v="460.0"/>
        <n v="458.0"/>
        <n v="446.4"/>
        <n v="437.5"/>
        <n v="435.0"/>
        <n v="432.5"/>
        <n v="431.6666666666667"/>
        <n v="425.25"/>
        <n v="423.0"/>
        <n v="420.0"/>
        <n v="408.0"/>
        <n v="405.0"/>
        <n v="401.6"/>
        <n v="394.3333333333333"/>
        <n v="393.3333333333333"/>
        <n v="390.0"/>
        <n v="388.0"/>
        <n v="376.2"/>
        <n v="368.0"/>
        <n v="363.3333333333333"/>
        <n v="362.0"/>
        <n v="361.5"/>
        <n v="358.2"/>
        <n v="354.6666666666667"/>
        <n v="352.3333333333333"/>
        <n v="352.0"/>
        <n v="348.75"/>
        <n v="348.3333333333333"/>
        <n v="345.3333333333333"/>
        <n v="343.0"/>
        <n v="342.0"/>
        <n v="339.75"/>
        <n v="338.2857142857143"/>
        <n v="336.0"/>
        <n v="335.0"/>
        <n v="333.0"/>
        <n v="332.8"/>
        <n v="329.0"/>
        <n v="323.75"/>
        <n v="323.4"/>
        <n v="323.1666666666667"/>
        <n v="322.0"/>
        <n v="319.2"/>
        <n v="314.0"/>
        <n v="312.0"/>
        <n v="310.8"/>
        <n v="304.0"/>
        <n v="300.6"/>
        <n v="300.0"/>
        <n v="291.0"/>
        <n v="284.0"/>
        <n v="281.0"/>
        <n v="280.8"/>
        <n v="280.0"/>
        <n v="278.8333333333333"/>
        <n v="278.0"/>
        <n v="277.0"/>
        <n v="273.0"/>
        <n v="266.6666666666667"/>
        <n v="266.0"/>
        <n v="258.0"/>
        <n v="256.0"/>
        <n v="252.0"/>
        <n v="249.2"/>
        <n v="247.5"/>
        <n v="240.75"/>
        <n v="238.8"/>
        <n v="237.0"/>
        <n v="228.2"/>
        <n v="220.0"/>
        <n v="210.0"/>
        <n v="208.5"/>
        <n v="208.25"/>
        <n v="207.0"/>
        <n v="206.0"/>
        <n v="204.0"/>
        <n v="203.57142857142858"/>
        <n v="202.0"/>
        <n v="201.85714285714286"/>
        <n v="201.0"/>
        <n v="195.0"/>
        <n v="194.0"/>
        <n v="191.25"/>
        <n v="190.71428571428572"/>
        <n v="187.0"/>
        <n v="185.14285714285714"/>
        <n v="180.71428571428572"/>
        <n v="179.25"/>
        <n v="179.0"/>
        <n v="178.28571428571428"/>
        <n v="178.0"/>
        <n v="177.5"/>
        <n v="175.0"/>
        <n v="173.25"/>
        <n v="168.85714285714286"/>
        <n v="165.0"/>
        <n v="164.28571428571428"/>
        <n v="162.4"/>
        <n v="161.66666666666666"/>
        <n v="157.14285714285714"/>
        <n v="156.6"/>
        <n v="150.0"/>
        <n v="149.33333333333334"/>
        <n v="146.4"/>
        <n v="145.5"/>
        <n v="142.5"/>
        <n v="141.33333333333334"/>
        <n v="140.0"/>
        <n v="138.0"/>
        <n v="136.0"/>
        <n v="135.5"/>
        <n v="133.33333333333334"/>
        <n v="132.0"/>
        <n v="131.5"/>
        <n v="131.25"/>
        <n v="130.5"/>
        <n v="129.0"/>
        <n v="128.57142857142858"/>
        <n v="125.71428571428571"/>
        <n v="125.6"/>
        <n v="124.5"/>
        <n v="124.2"/>
        <n v="123.75"/>
        <n v="122.5"/>
        <n v="121.2"/>
        <n v="121.0"/>
        <n v="120.0"/>
        <n v="114.42857142857143"/>
        <n v="113.0"/>
        <n v="110.4"/>
        <n v="109.8"/>
        <n v="108.5"/>
        <n v="108.0"/>
        <n v="107.5"/>
        <n v="106.66666666666667"/>
        <n v="105.42857142857143"/>
        <n v="105.33333333333333"/>
        <n v="104.66666666666667"/>
        <n v="102.0"/>
        <n v="101.6"/>
        <n v="99.6"/>
        <n v="99.0"/>
        <n v="94.66666666666667"/>
        <n v="94.0"/>
        <n v="93.0"/>
        <n v="88.0"/>
        <n v="84.5"/>
        <n v="82.5"/>
        <n v="80.57142857142857"/>
        <n v="80.5"/>
        <n v="79.71428571428571"/>
        <n v="78.85714285714286"/>
        <n v="76.8"/>
        <n v="76.0"/>
        <n v="75.85714285714286"/>
        <n v="75.2"/>
        <n v="75.0"/>
        <n v="74.25"/>
        <n v="72.5"/>
        <n v="72.42857142857143"/>
        <n v="72.0"/>
        <n v="71.14285714285714"/>
        <n v="69.5"/>
        <n v="69.42857142857143"/>
        <n v="68.33333333333333"/>
        <n v="65.57142857142857"/>
        <n v="65.0"/>
        <n v="64.0"/>
        <n v="63.0"/>
        <n v="61.714285714285715"/>
        <n v="61.142857142857146"/>
        <n v="61.0"/>
        <n v="60.25"/>
        <n v="59.0"/>
        <n v="58.333333333333336"/>
        <n v="58.25"/>
        <n v="57.0"/>
        <n v="56.5"/>
        <n v="54.857142857142854"/>
        <n v="52.0"/>
        <n v="50.714285714285715"/>
        <n v="50.0"/>
        <n v="49.5"/>
        <n v="49.333333333333336"/>
        <n v="48.5"/>
        <n v="47.857142857142854"/>
        <n v="47.142857142857146"/>
        <n v="45.0"/>
        <n v="44.57142857142857"/>
        <n v="43.75"/>
        <n v="43.2"/>
        <n v="42.714285714285715"/>
        <n v="41.714285714285715"/>
        <n v="41.666666666666664"/>
        <n v="40.0"/>
        <n v="38.4"/>
        <n v="38.0"/>
        <n v="35.6"/>
        <n v="35.0"/>
        <n v="34.857142857142854"/>
        <n v="33.75"/>
        <n v="33.0"/>
        <n v="32.25"/>
        <n v="31.2"/>
        <n v="28.75"/>
        <n v="28.714285714285715"/>
        <n v="28.166666666666668"/>
        <n v="27.0"/>
        <n v="26.666666666666668"/>
        <n v="26.25"/>
        <n v="25.0"/>
        <n v="23.0"/>
        <n v="22.8"/>
        <n v="21.5"/>
        <n v="17.6"/>
        <n v="16.0"/>
        <n v="14.0"/>
        <n v="12.857142857142858"/>
        <n v="12.8"/>
        <n v="11.833333333333334"/>
        <n v="10.8"/>
        <n v="10.571428571428571"/>
        <n v="8.857142857142858"/>
        <n v="6.666666666666667"/>
      </sharedItems>
    </cacheField>
    <cacheField name="Somma tot." numFmtId="164">
      <sharedItems containsSemiMixedTypes="0" containsString="0" containsNumber="1" containsInteger="1">
        <n v="2860.0"/>
        <n v="2664.0"/>
        <n v="2097.0"/>
        <n v="1920.0"/>
        <n v="1890.0"/>
        <n v="1832.0"/>
        <n v="1680.0"/>
        <n v="1470.0"/>
        <n v="2790.0"/>
        <n v="1253.0"/>
        <n v="2470.0"/>
        <n v="2367.0"/>
        <n v="2360.0"/>
        <n v="1176.0"/>
        <n v="2320.0"/>
        <n v="2250.0"/>
        <n v="1124.0"/>
        <n v="2010.0"/>
        <n v="960.0"/>
        <n v="1896.0"/>
        <n v="2730.0"/>
        <n v="2700.0"/>
        <n v="2640.0"/>
        <n v="1760.0"/>
        <n v="2610.0"/>
        <n v="1728.0"/>
        <n v="834.0"/>
        <n v="813.0"/>
        <n v="801.0"/>
        <n v="780.0"/>
        <n v="2313.0"/>
        <n v="2300.0"/>
        <n v="765.0"/>
        <n v="2268.0"/>
        <n v="2264.0"/>
        <n v="1488.0"/>
        <n v="2220.0"/>
        <n v="735.0"/>
        <n v="2205.0"/>
        <n v="1415.0"/>
        <n v="2770.0"/>
        <n v="2070.0"/>
        <n v="1368.0"/>
        <n v="675.0"/>
        <n v="660.0"/>
        <n v="2580.0"/>
        <n v="630.0"/>
        <n v="1250.0"/>
        <n v="1200.0"/>
        <n v="2295.0"/>
        <n v="572.0"/>
        <n v="1140.0"/>
        <n v="1670.0"/>
        <n v="1112.0"/>
        <n v="556.0"/>
        <n v="1620.0"/>
        <n v="2043.0"/>
        <n v="994.0"/>
        <n v="1465.0"/>
        <n v="1420.0"/>
        <n v="2760.0"/>
        <n v="2232.0"/>
        <n v="875.0"/>
        <n v="1305.0"/>
        <n v="1730.0"/>
        <n v="1295.0"/>
        <n v="1701.0"/>
        <n v="423.0"/>
        <n v="420.0"/>
        <n v="408.0"/>
        <n v="2008.0"/>
        <n v="1183.0"/>
        <n v="776.0"/>
        <n v="1881.0"/>
        <n v="1472.0"/>
        <n v="2180.0"/>
        <n v="1448.0"/>
        <n v="1446.0"/>
        <n v="1791.0"/>
        <n v="1064.0"/>
        <n v="1057.0"/>
        <n v="2112.0"/>
        <n v="1395.0"/>
        <n v="1045.0"/>
        <n v="1036.0"/>
        <n v="686.0"/>
        <n v="1359.0"/>
        <n v="2368.0"/>
        <n v="1008.0"/>
        <n v="1340.0"/>
        <n v="2331.0"/>
        <n v="1664.0"/>
        <n v="1645.0"/>
        <n v="1617.0"/>
        <n v="1939.0"/>
        <n v="1610.0"/>
        <n v="1596.0"/>
        <n v="942.0"/>
        <n v="1560.0"/>
        <n v="1554.0"/>
        <n v="304.0"/>
        <n v="1503.0"/>
        <n v="1800.0"/>
        <n v="873.0"/>
        <n v="284.0"/>
        <n v="562.0"/>
        <n v="1404.0"/>
        <n v="280.0"/>
        <n v="1120.0"/>
        <n v="1673.0"/>
        <n v="278.0"/>
        <n v="1108.0"/>
        <n v="831.0"/>
        <n v="1638.0"/>
        <n v="800.0"/>
        <n v="1330.0"/>
        <n v="516.0"/>
        <n v="512.0"/>
        <n v="756.0"/>
        <n v="1246.0"/>
        <n v="495.0"/>
        <n v="963.0"/>
        <n v="1194.0"/>
        <n v="948.0"/>
        <n v="1141.0"/>
        <n v="1100.0"/>
        <n v="1050.0"/>
        <n v="417.0"/>
        <n v="833.0"/>
        <n v="207.0"/>
        <n v="412.0"/>
        <n v="204.0"/>
        <n v="1425.0"/>
        <n v="808.0"/>
        <n v="1413.0"/>
        <n v="804.0"/>
        <n v="585.0"/>
        <n v="388.0"/>
        <n v="1335.0"/>
        <n v="748.0"/>
        <n v="1296.0"/>
        <n v="1265.0"/>
        <n v="717.0"/>
        <n v="1248.0"/>
        <n v="534.0"/>
        <n v="1065.0"/>
        <n v="693.0"/>
        <n v="1182.0"/>
        <n v="1150.0"/>
        <n v="812.0"/>
        <n v="970.0"/>
        <n v="783.0"/>
        <n v="300.0"/>
        <n v="448.0"/>
        <n v="732.0"/>
        <n v="582.0"/>
        <n v="570.0"/>
        <n v="424.0"/>
        <n v="138.0"/>
        <n v="400.0"/>
        <n v="264.0"/>
        <n v="789.0"/>
        <n v="525.0"/>
        <n v="261.0"/>
        <n v="903.0"/>
        <n v="900.0"/>
        <n v="880.0"/>
        <n v="628.0"/>
        <n v="747.0"/>
        <n v="621.0"/>
        <n v="245.0"/>
        <n v="606.0"/>
        <n v="605.0"/>
        <n v="840.0"/>
        <n v="226.0"/>
        <n v="552.0"/>
        <n v="549.0"/>
        <n v="434.0"/>
        <n v="430.0"/>
        <n v="320.0"/>
        <n v="738.0"/>
        <n v="632.0"/>
        <n v="612.0"/>
        <n v="508.0"/>
        <n v="498.0"/>
        <n v="594.0"/>
        <n v="198.0"/>
        <n v="568.0"/>
        <n v="564.0"/>
        <n v="651.0"/>
        <n v="176.0"/>
        <n v="338.0"/>
        <n v="322.0"/>
        <n v="558.0"/>
        <n v="384.0"/>
        <n v="456.0"/>
        <n v="531.0"/>
        <n v="376.0"/>
        <n v="450.0"/>
        <n v="297.0"/>
        <n v="290.0"/>
        <n v="507.0"/>
        <n v="144.0"/>
        <n v="486.0"/>
        <n v="410.0"/>
        <n v="459.0"/>
        <n v="455.0"/>
        <n v="256.0"/>
        <n v="378.0"/>
        <n v="432.0"/>
        <n v="428.0"/>
        <n v="122.0"/>
        <n v="241.0"/>
        <n v="118.0"/>
        <n v="175.0"/>
        <n v="233.0"/>
        <n v="171.0"/>
        <n v="104.0"/>
        <n v="355.0"/>
        <n v="100.0"/>
        <n v="296.0"/>
        <n v="194.0"/>
        <n v="335.0"/>
        <n v="330.0"/>
        <n v="180.0"/>
        <n v="270.0"/>
        <n v="312.0"/>
        <n v="216.0"/>
        <n v="299.0"/>
        <n v="292.0"/>
        <n v="250.0"/>
        <n v="120.0"/>
        <n v="160.0"/>
        <n v="192.0"/>
        <n v="190.0"/>
        <n v="178.0"/>
        <n v="70.0"/>
        <n v="244.0"/>
        <n v="135.0"/>
        <n v="132.0"/>
        <n v="129.0"/>
        <n v="156.0"/>
        <n v="115.0"/>
        <n v="201.0"/>
        <n v="169.0"/>
        <n v="81.0"/>
        <n v="27.0"/>
        <n v="105.0"/>
        <n v="23.0"/>
        <n v="114.0"/>
        <n v="88.0"/>
        <n v="112.0"/>
        <n v="28.0"/>
        <n v="98.0"/>
        <n v="90.0"/>
        <n v="64.0"/>
        <n v="71.0"/>
        <n v="54.0"/>
        <n v="74.0"/>
        <n v="62.0"/>
        <n v="20.0"/>
      </sharedItems>
    </cacheField>
    <cacheField name="Paese di provenienza" numFmtId="49">
      <sharedItems>
        <s v="Netherlands"/>
        <s v="Germany"/>
        <s v="China"/>
        <s v="Colombia"/>
        <s v="Austria"/>
        <s v="Turkey"/>
        <s v="Costa Rica"/>
        <s v="South Korea"/>
        <s v="Peru"/>
        <s v="South Africa"/>
        <s v="Ireland"/>
        <s v="Canada"/>
        <s v="Singapore"/>
        <s v="Pakistan"/>
        <s v="Mexico"/>
        <s v="Vietnam"/>
        <s v="Philippines"/>
        <s v="Indonesia"/>
        <s v="Chile"/>
        <s v="Russian Federation"/>
        <s v="New Zealand"/>
        <s v="Poland"/>
        <s v="Spain"/>
        <s v="Italy"/>
        <s v="Brazil"/>
        <s v="Australia"/>
        <s v="Norway"/>
        <s v="Nigeria"/>
        <s v="United States"/>
        <s v="Belgium"/>
        <s v="France"/>
        <s v="Ukraine"/>
        <s v="Sweden"/>
        <s v="United Kingdom"/>
        <s v="India"/>
        <s v="Germny"/>
      </sharedItems>
    </cacheField>
    <cacheField name="Data di Nascita" numFmtId="165">
      <sharedItems containsSemiMixedTypes="0" containsDate="1" containsString="0">
        <d v="1964-07-16T00:00:00Z"/>
        <d v="1958-06-02T00:00:00Z"/>
        <d v="1992-11-05T00:00:00Z"/>
        <d v="1964-09-19T00:00:00Z"/>
        <d v="1989-07-13T00:00:00Z"/>
        <d v="1960-06-17T00:00:00Z"/>
        <d v="1978-08-27T00:00:00Z"/>
        <d v="1990-03-03T00:00:00Z"/>
        <d v="1986-07-02T00:00:00Z"/>
        <d v="1972-07-16T00:00:00Z"/>
        <d v="1984-06-06T00:00:00Z"/>
        <d v="1962-03-14T00:00:00Z"/>
        <d v="1987-09-24T00:00:00Z"/>
        <d v="1965-08-02T00:00:00Z"/>
        <d v="1984-07-07T00:00:00Z"/>
        <d v="1965-03-25T00:00:00Z"/>
        <d v="1974-08-26T00:00:00Z"/>
        <d v="1962-06-06T00:00:00Z"/>
        <d v="1982-01-18T00:00:00Z"/>
        <d v="1965-12-01T00:00:00Z"/>
        <d v="1988-01-17T00:00:00Z"/>
        <d v="1976-06-13T00:00:00Z"/>
        <d v="1984-09-13T00:00:00Z"/>
        <d v="1968-03-09T00:00:00Z"/>
        <d v="1978-04-30T00:00:00Z"/>
        <d v="1991-12-30T00:00:00Z"/>
        <d v="1974-11-20T00:00:00Z"/>
        <d v="1972-12-11T00:00:00Z"/>
        <d v="1957-04-09T00:00:00Z"/>
        <d v="1971-03-12T00:00:00Z"/>
        <d v="1981-08-09T00:00:00Z"/>
        <d v="1993-09-07T00:00:00Z"/>
        <d v="1977-04-10T00:00:00Z"/>
        <d v="1973-01-31T00:00:00Z"/>
        <d v="1963-04-06T00:00:00Z"/>
        <d v="1992-12-28T00:00:00Z"/>
        <d v="1994-11-11T00:00:00Z"/>
        <d v="1977-12-19T00:00:00Z"/>
        <d v="1976-07-19T00:00:00Z"/>
        <d v="1961-08-25T00:00:00Z"/>
        <d v="1955-01-25T00:00:00Z"/>
        <d v="1961-06-16T00:00:00Z"/>
        <d v="1986-11-16T00:00:00Z"/>
        <d v="1969-05-16T00:00:00Z"/>
        <d v="1980-07-18T00:00:00Z"/>
        <d v="1985-05-10T00:00:00Z"/>
        <d v="1970-03-12T00:00:00Z"/>
        <d v="1975-05-21T00:00:00Z"/>
        <d v="1957-02-24T00:00:00Z"/>
        <d v="1958-08-14T00:00:00Z"/>
        <d v="1964-04-18T00:00:00Z"/>
        <d v="1976-10-06T00:00:00Z"/>
        <d v="1980-11-25T00:00:00Z"/>
        <d v="1994-07-02T00:00:00Z"/>
        <d v="1990-09-11T00:00:00Z"/>
        <d v="1966-12-15T00:00:00Z"/>
        <d v="1963-09-07T00:00:00Z"/>
        <d v="1959-10-04T00:00:00Z"/>
        <d v="1980-10-24T00:00:00Z"/>
        <d v="1965-07-18T00:00:00Z"/>
        <d v="1993-11-10T00:00:00Z"/>
        <d v="1979-01-11T00:00:00Z"/>
        <d v="1956-07-05T00:00:00Z"/>
        <d v="1994-12-26T00:00:00Z"/>
        <d v="1963-03-16T00:00:00Z"/>
        <d v="1984-09-04T00:00:00Z"/>
        <d v="1958-10-12T00:00:00Z"/>
        <d v="1965-08-09T00:00:00Z"/>
        <d v="1973-04-01T00:00:00Z"/>
        <d v="1987-05-22T00:00:00Z"/>
        <d v="1971-03-23T00:00:00Z"/>
        <d v="1995-03-03T00:00:00Z"/>
        <d v="1972-02-01T00:00:00Z"/>
        <d v="1962-02-11T00:00:00Z"/>
        <d v="1967-05-20T00:00:00Z"/>
        <d v="1978-08-14T00:00:00Z"/>
        <d v="1969-04-01T00:00:00Z"/>
        <d v="1972-06-24T00:00:00Z"/>
        <d v="1977-01-17T00:00:00Z"/>
        <d v="1993-06-21T00:00:00Z"/>
        <d v="1993-09-20T00:00:00Z"/>
        <d v="1985-03-23T00:00:00Z"/>
        <d v="1986-12-25T00:00:00Z"/>
        <d v="1977-01-28T00:00:00Z"/>
        <d v="1961-03-10T00:00:00Z"/>
        <d v="1994-10-30T00:00:00Z"/>
        <d v="1992-07-24T00:00:00Z"/>
        <d v="1994-11-09T00:00:00Z"/>
        <d v="1959-09-27T00:00:00Z"/>
        <d v="1974-03-30T00:00:00Z"/>
        <d v="1975-03-02T00:00:00Z"/>
        <d v="1962-11-30T00:00:00Z"/>
        <d v="1988-03-15T00:00:00Z"/>
        <d v="1974-08-04T00:00:00Z"/>
        <d v="1963-04-21T00:00:00Z"/>
        <d v="1978-07-04T00:00:00Z"/>
        <d v="1975-02-22T00:00:00Z"/>
        <d v="1992-09-11T00:00:00Z"/>
        <d v="1981-07-25T00:00:00Z"/>
        <d v="1973-05-13T00:00:00Z"/>
        <d v="1984-01-21T00:00:00Z"/>
        <d v="1962-09-29T00:00:00Z"/>
        <d v="1979-04-05T00:00:00Z"/>
        <d v="1988-06-17T00:00:00Z"/>
        <d v="1960-01-16T00:00:00Z"/>
        <d v="1957-11-05T00:00:00Z"/>
        <d v="1976-10-07T00:00:00Z"/>
        <d v="1988-10-09T00:00:00Z"/>
        <d v="1956-12-28T00:00:00Z"/>
        <d v="1993-02-11T00:00:00Z"/>
        <d v="1958-08-15T00:00:00Z"/>
        <d v="1966-11-07T00:00:00Z"/>
        <d v="1981-04-10T00:00:00Z"/>
        <d v="1985-07-16T00:00:00Z"/>
        <d v="1984-10-31T00:00:00Z"/>
        <d v="1957-12-28T00:00:00Z"/>
        <d v="1986-01-04T00:00:00Z"/>
        <d v="1959-01-22T00:00:00Z"/>
        <d v="1963-01-04T00:00:00Z"/>
        <d v="1974-11-11T00:00:00Z"/>
        <d v="1991-04-27T00:00:00Z"/>
        <d v="1961-08-04T00:00:00Z"/>
        <d v="1977-05-10T00:00:00Z"/>
        <d v="1986-09-07T00:00:00Z"/>
        <d v="1983-11-30T00:00:00Z"/>
        <d v="1973-05-19T00:00:00Z"/>
        <d v="1990-12-13T00:00:00Z"/>
        <d v="1992-07-30T00:00:00Z"/>
        <d v="1990-10-12T00:00:00Z"/>
        <d v="1961-11-18T00:00:00Z"/>
        <d v="1976-05-28T00:00:00Z"/>
        <d v="1991-02-10T00:00:00Z"/>
        <d v="1980-01-25T00:00:00Z"/>
        <d v="1960-04-27T00:00:00Z"/>
        <d v="1977-03-02T00:00:00Z"/>
        <d v="1980-11-20T00:00:00Z"/>
        <d v="1959-09-23T00:00:00Z"/>
        <d v="1967-01-05T00:00:00Z"/>
        <d v="1960-02-04T00:00:00Z"/>
        <d v="1960-02-15T00:00:00Z"/>
        <d v="1959-11-01T00:00:00Z"/>
        <d v="1989-12-07T00:00:00Z"/>
        <d v="1986-07-16T00:00:00Z"/>
        <d v="1981-10-13T00:00:00Z"/>
        <d v="1967-04-18T00:00:00Z"/>
        <d v="1982-06-25T00:00:00Z"/>
        <d v="1966-11-17T00:00:00Z"/>
        <d v="1990-01-29T00:00:00Z"/>
        <d v="1987-01-25T00:00:00Z"/>
        <d v="1959-08-06T00:00:00Z"/>
        <d v="1967-06-07T00:00:00Z"/>
        <d v="1963-01-16T00:00:00Z"/>
        <d v="1987-10-11T00:00:00Z"/>
        <d v="1990-07-09T00:00:00Z"/>
        <d v="1984-06-25T00:00:00Z"/>
        <d v="1974-12-08T00:00:00Z"/>
        <d v="1961-06-07T00:00:00Z"/>
        <d v="1968-01-15T00:00:00Z"/>
        <d v="1992-04-23T00:00:00Z"/>
        <d v="1982-04-09T00:00:00Z"/>
        <d v="1960-11-26T00:00:00Z"/>
        <d v="1955-09-30T00:00:00Z"/>
        <d v="1962-03-12T00:00:00Z"/>
        <d v="1983-05-27T00:00:00Z"/>
        <d v="1987-02-27T00:00:00Z"/>
        <d v="1982-11-28T00:00:00Z"/>
        <d v="1995-03-12T00:00:00Z"/>
        <d v="1955-04-18T00:00:00Z"/>
        <d v="1956-04-19T00:00:00Z"/>
        <d v="1981-04-21T00:00:00Z"/>
        <d v="1990-11-27T00:00:00Z"/>
        <d v="1974-04-02T00:00:00Z"/>
        <d v="1958-03-27T00:00:00Z"/>
        <d v="1982-05-16T00:00:00Z"/>
        <d v="1970-09-02T00:00:00Z"/>
        <d v="1961-03-03T00:00:00Z"/>
        <d v="1965-09-09T00:00:00Z"/>
        <d v="1974-05-15T00:00:00Z"/>
        <d v="1964-03-19T00:00:00Z"/>
        <d v="1971-05-22T00:00:00Z"/>
        <d v="1974-12-12T00:00:00Z"/>
        <d v="1970-05-05T00:00:00Z"/>
        <d v="1988-09-22T00:00:00Z"/>
        <d v="1974-07-15T00:00:00Z"/>
        <d v="1964-11-15T00:00:00Z"/>
        <d v="1994-11-12T00:00:00Z"/>
        <d v="1987-04-28T00:00:00Z"/>
        <d v="1963-08-13T00:00:00Z"/>
        <d v="1974-03-22T00:00:00Z"/>
        <d v="1984-03-05T00:00:00Z"/>
        <d v="1966-12-20T00:00:00Z"/>
        <d v="1995-02-19T00:00:00Z"/>
        <d v="1971-10-19T00:00:00Z"/>
        <d v="1955-10-29T00:00:00Z"/>
        <d v="1981-08-26T00:00:00Z"/>
        <d v="1978-04-22T00:00:00Z"/>
        <d v="1985-02-11T00:00:00Z"/>
        <d v="1957-05-03T00:00:00Z"/>
        <d v="1987-04-30T00:00:00Z"/>
        <d v="1976-01-28T00:00:00Z"/>
        <d v="1970-05-17T00:00:00Z"/>
        <d v="1991-01-20T00:00:00Z"/>
        <d v="1984-11-21T00:00:00Z"/>
        <d v="1969-04-05T00:00:00Z"/>
        <d v="1982-02-24T00:00:00Z"/>
        <d v="1958-07-23T00:00:00Z"/>
        <d v="1989-01-28T00:00:00Z"/>
        <d v="1993-02-09T00:00:00Z"/>
        <d v="1991-11-05T00:00:00Z"/>
        <d v="1985-09-11T00:00:00Z"/>
        <d v="1957-04-07T00:00:00Z"/>
        <d v="1970-11-23T00:00:00Z"/>
        <d v="1961-12-29T00:00:00Z"/>
        <d v="1984-05-31T00:00:00Z"/>
        <d v="1991-02-16T00:00:00Z"/>
        <d v="1965-04-03T00:00:00Z"/>
        <d v="1994-01-02T00:00:00Z"/>
        <d v="1986-02-28T00:00:00Z"/>
        <d v="1955-08-19T00:00:00Z"/>
        <d v="1957-04-08T00:00:00Z"/>
        <d v="1968-02-05T00:00:00Z"/>
        <d v="1988-01-28T00:00:00Z"/>
        <d v="1982-10-10T00:00:00Z"/>
        <d v="1961-05-28T00:00:00Z"/>
        <d v="1990-10-20T00:00:00Z"/>
        <d v="1969-09-28T00:00:00Z"/>
        <d v="1976-01-29T00:00:00Z"/>
        <d v="1984-10-05T00:00:00Z"/>
        <d v="1990-12-04T00:00:00Z"/>
        <d v="1977-01-22T00:00:00Z"/>
        <d v="1966-11-21T00:00:00Z"/>
        <d v="1993-09-10T00:00:00Z"/>
        <d v="1989-08-20T00:00:00Z"/>
        <d v="1956-08-09T00:00:00Z"/>
        <d v="1984-05-21T00:00:00Z"/>
        <d v="1958-05-31T00:00:00Z"/>
        <d v="1994-11-04T00:00:00Z"/>
        <d v="1991-03-27T00:00:00Z"/>
        <d v="1987-10-24T00:00:00Z"/>
        <d v="1984-07-18T00:00:00Z"/>
        <d v="1972-10-27T00:00:00Z"/>
        <d v="1957-11-25T00:00:00Z"/>
        <d v="1959-09-08T00:00:00Z"/>
        <d v="1977-11-07T00:00:00Z"/>
        <d v="1974-03-17T00:00:00Z"/>
        <d v="1994-10-23T00:00:00Z"/>
        <d v="1976-09-30T00:00:00Z"/>
        <d v="1955-09-28T00:00:00Z"/>
        <d v="1956-10-10T00:00:00Z"/>
        <d v="1964-05-09T00:00:00Z"/>
        <d v="1984-06-21T00:00:00Z"/>
        <d v="1991-01-05T00:00:00Z"/>
        <d v="1982-05-08T00:00:00Z"/>
        <d v="1990-03-04T00:00:00Z"/>
        <d v="1978-09-01T00:00:00Z"/>
        <d v="1965-08-20T00:00:00Z"/>
        <d v="1990-08-08T00:00:00Z"/>
        <d v="1964-03-29T00:00:00Z"/>
        <d v="1993-05-16T00:00:00Z"/>
        <d v="1963-12-11T00:00:00Z"/>
        <d v="1975-07-28T00:00:00Z"/>
        <d v="1981-11-03T00:00:00Z"/>
        <d v="1956-06-17T00:00:00Z"/>
        <d v="1991-05-17T00:00:00Z"/>
        <d v="1955-11-23T00:00:00Z"/>
        <d v="1986-07-22T00:00:00Z"/>
        <d v="1961-10-15T00:00:00Z"/>
        <d v="1989-05-21T00:00:00Z"/>
        <d v="1974-03-15T00:00:00Z"/>
        <d v="1977-09-15T00:00:00Z"/>
        <d v="1965-08-29T00:00:00Z"/>
        <d v="1986-08-11T00:00:00Z"/>
        <d v="1979-05-28T00:00:00Z"/>
        <d v="1971-11-03T00:00:00Z"/>
        <d v="1984-07-30T00:00:00Z"/>
        <d v="1963-05-28T00:00:00Z"/>
        <d v="1979-03-07T00:00:00Z"/>
        <d v="1995-02-01T00:00:00Z"/>
        <d v="1978-06-20T00:00:00Z"/>
        <d v="1968-06-22T00:00:00Z"/>
        <d v="1963-06-24T00:00:00Z"/>
        <d v="1974-04-05T00:00:00Z"/>
        <d v="1974-11-30T00:00:00Z"/>
        <d v="1967-09-08T00:00:00Z"/>
        <d v="1957-01-29T00:00:00Z"/>
        <d v="1980-06-10T00:00:00Z"/>
        <d v="1991-06-07T00:00:00Z"/>
        <d v="1965-02-24T00:00:00Z"/>
        <d v="1995-08-21T00:00:00Z"/>
        <d v="1981-09-09T00:00:00Z"/>
        <d v="1986-02-10T00:00:00Z"/>
        <d v="1987-10-29T00:00:00Z"/>
        <d v="1961-05-31T00:00:00Z"/>
        <d v="1993-08-04T00:00:00Z"/>
        <d v="1972-06-01T00:00:00Z"/>
        <d v="1982-06-07T00:00:00Z"/>
      </sharedItems>
    </cacheField>
    <cacheField name="Età" numFmtId="1">
      <sharedItems containsSemiMixedTypes="0" containsString="0" containsNumber="1" containsInteger="1">
        <n v="59.0"/>
        <n v="65.0"/>
        <n v="31.0"/>
        <n v="34.0"/>
        <n v="63.0"/>
        <n v="45.0"/>
        <n v="37.0"/>
        <n v="51.0"/>
        <n v="39.0"/>
        <n v="62.0"/>
        <n v="36.0"/>
        <n v="58.0"/>
        <n v="49.0"/>
        <n v="61.0"/>
        <n v="42.0"/>
        <n v="47.0"/>
        <n v="56.0"/>
        <n v="32.0"/>
        <n v="67.0"/>
        <n v="53.0"/>
        <n v="30.0"/>
        <n v="29.0"/>
        <n v="46.0"/>
        <n v="69.0"/>
        <n v="54.0"/>
        <n v="43.0"/>
        <n v="38.0"/>
        <n v="48.0"/>
        <n v="60.0"/>
        <n v="33.0"/>
        <n v="57.0"/>
        <n v="64.0"/>
        <n v="52.0"/>
        <n v="55.0"/>
        <n v="50.0"/>
        <n v="40.0"/>
        <n v="35.0"/>
        <n v="66.0"/>
        <n v="44.0"/>
        <n v="41.0"/>
        <n v="68.0"/>
        <n v="28.0"/>
      </sharedItems>
    </cacheField>
    <cacheField name="Membri della Famiglia" numFmtId="4">
      <sharedItems containsSemiMixedTypes="0" containsString="0" containsNumber="1" containsInteger="1">
        <n v="1.0"/>
        <n v="2.0"/>
        <n v="3.0"/>
        <n v="4.0"/>
        <n v="6.0"/>
        <n v="5.0"/>
        <n v="7.0"/>
      </sharedItems>
    </cacheField>
    <cacheField name="Valutazione" numFmtId="1">
      <sharedItems containsSemiMixedTypes="0" containsString="0" containsNumber="1" containsInteger="1">
        <n v="1.0"/>
        <n v="2.0"/>
        <n v="3.0"/>
        <n v="4.0"/>
        <n v="5.0"/>
      </sharedItems>
    </cacheField>
    <cacheField name="Valutazione sull'attenzione all'ambiente della città" numFmtId="1">
      <sharedItems containsSemiMixedTypes="0" containsString="0" containsNumber="1" containsInteger="1">
        <n v="3.0"/>
        <n v="0.0"/>
        <n v="4.0"/>
        <n v="2.0"/>
        <n v="9.0"/>
        <n v="8.0"/>
        <n v="6.0"/>
        <n v="5.0"/>
        <n v="1.0"/>
        <n v="10.0"/>
        <n v="7.0"/>
      </sharedItems>
    </cacheField>
    <cacheField name="Rent Mezzo - Auto" numFmtId="0">
      <sharedItems>
        <s v="No"/>
        <s v="Sì"/>
      </sharedItems>
    </cacheField>
    <cacheField name="Rent Mezzo - Biciletta" numFmtId="49">
      <sharedItems>
        <s v="No"/>
        <s v="Sì"/>
      </sharedItems>
    </cacheField>
    <cacheField name="Rent Mezzo - Monopattino" numFmtId="0">
      <sharedItems>
        <s v="Sì"/>
        <s v="N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1" cacheId="0" dataCaption="" rowGrandTotals="0" createdVersion="6" compact="0" compactData="0">
  <location ref="A2:C112" firstHeaderRow="0" firstDataRow="2" firstDataCol="0"/>
  <pivotFields>
    <pivotField name="ID - Utente" axis="axisRow" compact="0" outline="0" multipleItemSelectionAllowed="1" showAll="0" sortType="ascending" defaultSubtotal="0">
      <items>
        <item x="190"/>
        <item x="97"/>
        <item x="18"/>
        <item x="251"/>
        <item x="161"/>
        <item x="164"/>
        <item x="224"/>
        <item x="118"/>
        <item x="274"/>
        <item x="260"/>
        <item x="171"/>
        <item x="172"/>
        <item x="88"/>
        <item x="203"/>
        <item x="69"/>
        <item x="284"/>
        <item x="66"/>
        <item x="58"/>
        <item x="134"/>
        <item x="11"/>
        <item x="53"/>
        <item x="40"/>
        <item x="64"/>
        <item x="157"/>
        <item x="280"/>
        <item x="109"/>
        <item x="100"/>
        <item x="44"/>
        <item x="149"/>
        <item x="38"/>
        <item x="126"/>
        <item x="200"/>
        <item x="195"/>
        <item x="204"/>
        <item x="30"/>
        <item x="52"/>
        <item x="56"/>
        <item x="166"/>
        <item x="262"/>
        <item x="36"/>
        <item x="168"/>
        <item x="114"/>
        <item x="76"/>
        <item x="111"/>
        <item x="211"/>
        <item x="213"/>
        <item x="41"/>
        <item x="107"/>
        <item x="225"/>
        <item x="124"/>
        <item x="165"/>
        <item x="23"/>
        <item x="27"/>
        <item x="227"/>
        <item x="252"/>
        <item x="98"/>
        <item x="92"/>
        <item x="202"/>
        <item x="237"/>
        <item x="4"/>
        <item x="81"/>
        <item x="106"/>
        <item x="214"/>
        <item x="84"/>
        <item x="276"/>
        <item x="231"/>
        <item x="70"/>
        <item x="273"/>
        <item x="22"/>
        <item x="7"/>
        <item x="268"/>
        <item x="0"/>
        <item x="72"/>
        <item x="12"/>
        <item x="28"/>
        <item x="247"/>
        <item x="48"/>
        <item x="223"/>
        <item x="250"/>
        <item x="257"/>
        <item x="187"/>
        <item x="61"/>
        <item x="130"/>
        <item x="270"/>
        <item x="259"/>
        <item x="116"/>
        <item x="42"/>
        <item x="206"/>
        <item x="127"/>
        <item x="143"/>
        <item x="9"/>
        <item x="10"/>
        <item x="221"/>
        <item x="119"/>
        <item x="261"/>
        <item x="21"/>
        <item x="5"/>
        <item x="32"/>
        <item x="39"/>
        <item x="148"/>
        <item x="63"/>
        <item x="90"/>
        <item x="43"/>
        <item x="238"/>
        <item x="248"/>
        <item x="104"/>
        <item x="140"/>
        <item x="105"/>
        <item x="2"/>
        <item x="226"/>
        <item x="283"/>
        <item x="160"/>
        <item x="287"/>
        <item x="141"/>
        <item x="132"/>
        <item x="102"/>
        <item x="50"/>
        <item x="186"/>
        <item x="24"/>
        <item x="217"/>
        <item x="173"/>
        <item x="184"/>
        <item x="271"/>
        <item x="256"/>
        <item x="216"/>
        <item x="177"/>
        <item x="181"/>
        <item x="176"/>
        <item x="46"/>
        <item x="229"/>
        <item x="45"/>
        <item x="208"/>
        <item x="285"/>
        <item x="192"/>
        <item x="275"/>
        <item x="193"/>
        <item x="232"/>
        <item x="142"/>
        <item x="95"/>
        <item x="47"/>
        <item x="249"/>
        <item x="83"/>
        <item x="218"/>
        <item x="269"/>
        <item x="241"/>
        <item x="17"/>
        <item x="174"/>
        <item x="196"/>
        <item x="133"/>
        <item x="96"/>
        <item x="74"/>
        <item x="180"/>
        <item x="169"/>
        <item x="26"/>
        <item x="19"/>
        <item x="14"/>
        <item x="89"/>
        <item x="103"/>
        <item x="8"/>
        <item x="263"/>
        <item x="57"/>
        <item x="144"/>
        <item x="185"/>
        <item x="120"/>
        <item x="197"/>
        <item x="67"/>
        <item x="60"/>
        <item x="265"/>
        <item x="210"/>
        <item x="189"/>
        <item x="242"/>
        <item x="37"/>
        <item x="62"/>
        <item x="219"/>
        <item x="77"/>
        <item x="266"/>
        <item x="108"/>
        <item x="255"/>
        <item x="20"/>
        <item x="154"/>
        <item x="170"/>
        <item x="128"/>
        <item x="80"/>
        <item x="101"/>
        <item x="201"/>
        <item x="178"/>
        <item x="125"/>
        <item x="59"/>
        <item x="239"/>
        <item x="281"/>
        <item x="167"/>
        <item x="155"/>
        <item x="288"/>
        <item x="13"/>
        <item x="78"/>
        <item x="93"/>
        <item x="87"/>
        <item x="73"/>
        <item x="123"/>
        <item x="212"/>
        <item x="162"/>
        <item x="135"/>
        <item x="191"/>
        <item x="65"/>
        <item x="115"/>
        <item x="150"/>
        <item x="151"/>
        <item x="94"/>
        <item x="272"/>
        <item x="110"/>
        <item x="85"/>
        <item x="254"/>
        <item x="91"/>
        <item x="240"/>
        <item x="68"/>
        <item x="3"/>
        <item x="117"/>
        <item x="82"/>
        <item x="279"/>
        <item x="258"/>
        <item x="34"/>
        <item x="205"/>
        <item x="6"/>
        <item x="33"/>
        <item x="264"/>
        <item x="138"/>
        <item x="71"/>
        <item x="153"/>
        <item x="209"/>
        <item x="147"/>
        <item x="158"/>
        <item x="137"/>
        <item x="131"/>
        <item x="233"/>
        <item x="278"/>
        <item x="198"/>
        <item x="31"/>
        <item x="163"/>
        <item x="245"/>
        <item x="136"/>
        <item x="145"/>
        <item x="188"/>
        <item x="222"/>
        <item x="1"/>
        <item x="183"/>
        <item x="230"/>
        <item x="253"/>
        <item x="55"/>
        <item x="25"/>
        <item x="286"/>
        <item x="234"/>
        <item x="236"/>
        <item x="121"/>
        <item x="29"/>
        <item x="244"/>
        <item x="194"/>
        <item x="220"/>
        <item x="122"/>
        <item x="146"/>
        <item x="113"/>
        <item x="99"/>
        <item x="282"/>
        <item x="243"/>
        <item x="152"/>
        <item x="175"/>
        <item x="16"/>
        <item x="228"/>
        <item x="79"/>
        <item x="75"/>
        <item x="277"/>
        <item x="159"/>
        <item x="156"/>
        <item x="215"/>
        <item x="35"/>
        <item x="179"/>
        <item x="235"/>
        <item x="267"/>
        <item x="207"/>
        <item x="182"/>
        <item x="112"/>
        <item x="86"/>
        <item x="246"/>
        <item x="49"/>
        <item x="54"/>
        <item x="129"/>
        <item x="15"/>
        <item x="51"/>
        <item x="199"/>
        <item x="139"/>
      </items>
    </pivotField>
    <pivotField name="Indirizzo Airbn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name="Città Airbnb"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Costo a Notte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Numero Notti" compact="0" numFmtId="1" outline="0" multipleItemSelectionAllowed="1" showAll="0">
      <items>
        <item x="0"/>
        <item x="1"/>
        <item x="2"/>
        <item x="3"/>
        <item x="4"/>
        <item x="5"/>
        <item x="6"/>
        <item x="7"/>
        <item x="8"/>
        <item x="9"/>
        <item t="default"/>
      </items>
    </pivotField>
    <pivotField name="Somma tot. divisa per membri della famiglia" axis="axisRow" compact="0" numFmtId="164" outline="0" multipleItemSelectionAllowed="1" showAll="0" sortType="ascending">
      <items>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ame="Somma to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Paese di provenienza"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ata di Nascit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ame="Età"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embri della Famiglia" compact="0" numFmtId="4" outline="0" multipleItemSelectionAllowed="1" showAll="0">
      <items>
        <item x="0"/>
        <item x="1"/>
        <item x="2"/>
        <item x="3"/>
        <item x="4"/>
        <item x="5"/>
        <item x="6"/>
        <item t="default"/>
      </items>
    </pivotField>
    <pivotField name="Valutazione" compact="0" numFmtId="1" outline="0" multipleItemSelectionAllowed="1" showAll="0">
      <items>
        <item x="0"/>
        <item x="1"/>
        <item x="2"/>
        <item x="3"/>
        <item x="4"/>
        <item t="default"/>
      </items>
    </pivotField>
    <pivotField name="Valutazione sull'attenzione all'ambiente della città" compact="0" numFmtId="1" outline="0" multipleItemSelectionAllowed="1" showAll="0">
      <items>
        <item x="0"/>
        <item x="1"/>
        <item x="2"/>
        <item x="3"/>
        <item x="4"/>
        <item x="5"/>
        <item x="6"/>
        <item x="7"/>
        <item x="8"/>
        <item x="9"/>
        <item x="10"/>
        <item t="default"/>
      </items>
    </pivotField>
    <pivotField name="Rent Mezzo - Auto" compact="0" outline="0" multipleItemSelectionAllowed="1" showAll="0">
      <items>
        <item x="0"/>
        <item x="1"/>
        <item t="default"/>
      </items>
    </pivotField>
    <pivotField name="Rent Mezzo - Biciletta" compact="0" numFmtId="49" outline="0" multipleItemSelectionAllowed="1" showAll="0">
      <items>
        <item x="0"/>
        <item x="1"/>
        <item t="default"/>
      </items>
    </pivotField>
    <pivotField name="Rent Mezzo - Monopattino" compact="0" outline="0" multipleItemSelectionAllowed="1" showAll="0">
      <items>
        <item x="0"/>
        <item x="1"/>
        <item t="default"/>
      </items>
    </pivotField>
  </pivotFields>
  <rowFields>
    <field x="0"/>
    <field x="5"/>
  </rowFields>
  <filters>
    <filter fld="5" type="captionGreaterThanOrEqual" evalOrder="-1" id="1" stringValue1="301">
      <autoFilter ref="A1">
        <filterColumn colId="0">
          <customFilters>
            <customFilter operator="greaterThanOrEqual" val="301"/>
          </customFilters>
        </filterColumn>
      </autoFilter>
    </filter>
  </filters>
</pivotTableDefinition>
</file>

<file path=xl/pivotTables/pivotTable2.xml><?xml version="1.0" encoding="utf-8"?>
<pivotTableDefinition xmlns="http://schemas.openxmlformats.org/spreadsheetml/2006/main" name="pivot3" cacheId="0" dataCaption="" rowGrandTotals="0" compact="0" compactData="0">
  <location ref="A3:B4" firstHeaderRow="0" firstDataRow="1" firstDataCol="0" rowPageCount="1" colPageCount="1"/>
  <pivotFields>
    <pivotField name="ID - Utente" axis="axisRow" compact="0" outline="0" multipleItemSelectionAllowed="1" showAll="0" sortType="ascending">
      <items>
        <item x="190"/>
        <item x="97"/>
        <item x="18"/>
        <item x="251"/>
        <item x="161"/>
        <item x="164"/>
        <item x="224"/>
        <item x="118"/>
        <item x="274"/>
        <item x="260"/>
        <item x="171"/>
        <item x="172"/>
        <item x="88"/>
        <item x="203"/>
        <item x="69"/>
        <item x="284"/>
        <item x="66"/>
        <item x="58"/>
        <item x="134"/>
        <item x="11"/>
        <item x="53"/>
        <item x="40"/>
        <item x="64"/>
        <item x="157"/>
        <item x="280"/>
        <item x="109"/>
        <item x="100"/>
        <item x="44"/>
        <item x="149"/>
        <item x="38"/>
        <item x="126"/>
        <item x="200"/>
        <item x="195"/>
        <item x="204"/>
        <item x="30"/>
        <item x="52"/>
        <item x="56"/>
        <item x="166"/>
        <item x="262"/>
        <item x="36"/>
        <item x="168"/>
        <item x="114"/>
        <item x="76"/>
        <item x="111"/>
        <item x="211"/>
        <item x="213"/>
        <item x="41"/>
        <item x="107"/>
        <item x="225"/>
        <item x="124"/>
        <item x="165"/>
        <item x="23"/>
        <item x="27"/>
        <item x="227"/>
        <item x="252"/>
        <item x="98"/>
        <item x="92"/>
        <item x="202"/>
        <item x="237"/>
        <item x="4"/>
        <item x="81"/>
        <item x="106"/>
        <item x="214"/>
        <item x="84"/>
        <item x="276"/>
        <item x="231"/>
        <item x="70"/>
        <item x="273"/>
        <item x="22"/>
        <item x="7"/>
        <item x="268"/>
        <item x="0"/>
        <item x="72"/>
        <item x="12"/>
        <item x="28"/>
        <item x="247"/>
        <item x="48"/>
        <item x="223"/>
        <item x="250"/>
        <item x="257"/>
        <item x="187"/>
        <item x="61"/>
        <item x="130"/>
        <item x="270"/>
        <item x="259"/>
        <item x="116"/>
        <item x="42"/>
        <item x="206"/>
        <item x="127"/>
        <item x="143"/>
        <item x="9"/>
        <item x="10"/>
        <item x="221"/>
        <item x="119"/>
        <item x="261"/>
        <item x="21"/>
        <item x="5"/>
        <item x="32"/>
        <item x="39"/>
        <item x="148"/>
        <item x="63"/>
        <item x="90"/>
        <item x="43"/>
        <item x="238"/>
        <item x="248"/>
        <item x="104"/>
        <item x="140"/>
        <item x="105"/>
        <item x="2"/>
        <item x="226"/>
        <item x="283"/>
        <item x="160"/>
        <item x="287"/>
        <item x="141"/>
        <item x="132"/>
        <item x="102"/>
        <item x="50"/>
        <item x="186"/>
        <item x="24"/>
        <item x="217"/>
        <item x="173"/>
        <item x="184"/>
        <item x="271"/>
        <item x="256"/>
        <item x="216"/>
        <item x="177"/>
        <item x="181"/>
        <item x="176"/>
        <item x="46"/>
        <item x="229"/>
        <item x="45"/>
        <item x="208"/>
        <item x="285"/>
        <item x="192"/>
        <item x="275"/>
        <item x="193"/>
        <item x="232"/>
        <item x="142"/>
        <item x="95"/>
        <item x="47"/>
        <item x="249"/>
        <item x="83"/>
        <item x="218"/>
        <item x="269"/>
        <item x="241"/>
        <item x="17"/>
        <item x="174"/>
        <item x="196"/>
        <item x="133"/>
        <item x="96"/>
        <item x="74"/>
        <item x="180"/>
        <item x="169"/>
        <item x="26"/>
        <item x="19"/>
        <item x="14"/>
        <item x="89"/>
        <item x="103"/>
        <item x="8"/>
        <item x="263"/>
        <item x="57"/>
        <item x="144"/>
        <item x="185"/>
        <item x="120"/>
        <item x="197"/>
        <item x="67"/>
        <item x="60"/>
        <item x="265"/>
        <item x="210"/>
        <item x="189"/>
        <item x="242"/>
        <item x="37"/>
        <item x="62"/>
        <item x="219"/>
        <item x="77"/>
        <item x="266"/>
        <item x="108"/>
        <item x="255"/>
        <item x="20"/>
        <item x="154"/>
        <item x="170"/>
        <item x="128"/>
        <item x="80"/>
        <item x="101"/>
        <item x="201"/>
        <item x="178"/>
        <item x="125"/>
        <item x="59"/>
        <item x="239"/>
        <item x="281"/>
        <item x="167"/>
        <item x="155"/>
        <item x="288"/>
        <item x="13"/>
        <item x="78"/>
        <item x="93"/>
        <item x="87"/>
        <item x="73"/>
        <item x="123"/>
        <item x="212"/>
        <item x="162"/>
        <item x="135"/>
        <item x="191"/>
        <item x="65"/>
        <item x="115"/>
        <item x="150"/>
        <item x="151"/>
        <item x="94"/>
        <item x="272"/>
        <item x="110"/>
        <item x="85"/>
        <item x="254"/>
        <item x="91"/>
        <item x="240"/>
        <item x="68"/>
        <item x="3"/>
        <item x="117"/>
        <item x="82"/>
        <item x="279"/>
        <item x="258"/>
        <item x="34"/>
        <item x="205"/>
        <item x="6"/>
        <item x="33"/>
        <item x="264"/>
        <item x="138"/>
        <item x="71"/>
        <item x="153"/>
        <item x="209"/>
        <item x="147"/>
        <item x="158"/>
        <item x="137"/>
        <item x="131"/>
        <item x="233"/>
        <item x="278"/>
        <item x="198"/>
        <item x="31"/>
        <item x="163"/>
        <item x="245"/>
        <item x="136"/>
        <item x="145"/>
        <item x="188"/>
        <item x="222"/>
        <item x="1"/>
        <item x="183"/>
        <item x="230"/>
        <item x="253"/>
        <item x="55"/>
        <item x="25"/>
        <item x="286"/>
        <item x="234"/>
        <item x="236"/>
        <item x="121"/>
        <item x="29"/>
        <item x="244"/>
        <item x="194"/>
        <item x="220"/>
        <item x="122"/>
        <item x="146"/>
        <item x="113"/>
        <item x="99"/>
        <item x="282"/>
        <item x="243"/>
        <item x="152"/>
        <item x="175"/>
        <item x="16"/>
        <item x="228"/>
        <item x="79"/>
        <item x="75"/>
        <item x="277"/>
        <item x="159"/>
        <item x="156"/>
        <item x="215"/>
        <item x="35"/>
        <item x="179"/>
        <item x="235"/>
        <item x="267"/>
        <item x="207"/>
        <item x="182"/>
        <item x="112"/>
        <item x="86"/>
        <item x="246"/>
        <item x="49"/>
        <item x="54"/>
        <item x="129"/>
        <item x="15"/>
        <item x="51"/>
        <item x="199"/>
        <item x="139"/>
        <item t="default"/>
      </items>
    </pivotField>
    <pivotField name="Indirizzo Airbn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name="Città Airbnb"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Costo a Notte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Numero Notti" compact="0" numFmtId="1" outline="0" multipleItemSelectionAllowed="1" showAll="0">
      <items>
        <item x="0"/>
        <item x="1"/>
        <item x="2"/>
        <item x="3"/>
        <item x="4"/>
        <item x="5"/>
        <item x="6"/>
        <item x="7"/>
        <item x="8"/>
        <item x="9"/>
        <item t="default"/>
      </items>
    </pivotField>
    <pivotField name="Somma tot. divisa per membri della famiglia" axis="axisPage" dataField="1" compact="0" numFmtId="164" outline="0" multipleItemSelectionAllowed="1" showAll="0">
      <items>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t="default"/>
      </items>
    </pivotField>
    <pivotField name="Somma to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Paese di provenienza"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ata di Nascit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ame="Età"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embri della Famiglia" compact="0" numFmtId="4" outline="0" multipleItemSelectionAllowed="1" showAll="0">
      <items>
        <item x="0"/>
        <item x="1"/>
        <item x="2"/>
        <item x="3"/>
        <item x="4"/>
        <item x="5"/>
        <item x="6"/>
        <item t="default"/>
      </items>
    </pivotField>
    <pivotField name="Valutazione" compact="0" numFmtId="1" outline="0" multipleItemSelectionAllowed="1" showAll="0">
      <items>
        <item x="0"/>
        <item x="1"/>
        <item x="2"/>
        <item x="3"/>
        <item x="4"/>
        <item t="default"/>
      </items>
    </pivotField>
    <pivotField name="Valutazione sull'attenzione all'ambiente della città" compact="0" numFmtId="1" outline="0" multipleItemSelectionAllowed="1" showAll="0">
      <items>
        <item x="0"/>
        <item x="1"/>
        <item x="2"/>
        <item x="3"/>
        <item x="4"/>
        <item x="5"/>
        <item x="6"/>
        <item x="7"/>
        <item x="8"/>
        <item x="9"/>
        <item x="10"/>
        <item t="default"/>
      </items>
    </pivotField>
    <pivotField name="Rent Mezzo - Auto" compact="0" outline="0" multipleItemSelectionAllowed="1" showAll="0">
      <items>
        <item x="0"/>
        <item x="1"/>
        <item t="default"/>
      </items>
    </pivotField>
    <pivotField name="Rent Mezzo - Biciletta" compact="0" numFmtId="49" outline="0" multipleItemSelectionAllowed="1" showAll="0">
      <items>
        <item x="0"/>
        <item x="1"/>
        <item t="default"/>
      </items>
    </pivotField>
    <pivotField name="Rent Mezzo - Monopattino" compact="0" outline="0" multipleItemSelectionAllowed="1" showAll="0">
      <items>
        <item x="0"/>
        <item x="1"/>
        <item t="default"/>
      </items>
    </pivotField>
  </pivotFields>
  <rowFields>
    <field x="0"/>
  </rowFields>
  <pageFields>
    <pageField fld="5"/>
  </pageFields>
  <dataFields>
    <dataField name="MIN of Somma tot. divisa per membri della famiglia" fld="5" subtotal="min" baseField="0"/>
  </dataFields>
</pivotTableDefinition>
</file>

<file path=xl/pivotTables/pivotTable3.xml><?xml version="1.0" encoding="utf-8"?>
<pivotTableDefinition xmlns="http://schemas.openxmlformats.org/spreadsheetml/2006/main" name="pivot5" cacheId="0" dataCaption="" rowGrandTotals="0" colGrandTotals="0" createdVersion="6" compact="0" compactData="0">
  <location ref="A3:I123" firstHeaderRow="0" firstDataRow="1" firstDataCol="3" rowPageCount="1" colPageCount="1"/>
  <pivotFields>
    <pivotField name="ID - Ut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t="default"/>
      </items>
    </pivotField>
    <pivotField name="Indirizzo Airbn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name="Città Airbnb" axis="axisRow" compact="0" numFmtId="49" outline="0" multipleItemSelectionAllowed="1" showAll="0" sortType="ascending">
      <items>
        <item x="25"/>
        <item x="21"/>
        <item x="139"/>
        <item x="114"/>
        <item x="14"/>
        <item x="282"/>
        <item x="174"/>
        <item x="9"/>
        <item x="124"/>
        <item x="227"/>
        <item x="251"/>
        <item x="70"/>
        <item x="86"/>
        <item x="120"/>
        <item x="253"/>
        <item x="3"/>
        <item x="156"/>
        <item x="153"/>
        <item x="117"/>
        <item x="183"/>
        <item x="273"/>
        <item x="198"/>
        <item x="259"/>
        <item x="145"/>
        <item x="195"/>
        <item x="36"/>
        <item x="164"/>
        <item x="194"/>
        <item x="170"/>
        <item x="35"/>
        <item x="201"/>
        <item x="71"/>
        <item x="247"/>
        <item x="279"/>
        <item x="65"/>
        <item x="163"/>
        <item x="113"/>
        <item x="204"/>
        <item x="6"/>
        <item x="246"/>
        <item x="223"/>
        <item x="81"/>
        <item x="199"/>
        <item x="165"/>
        <item x="272"/>
        <item x="237"/>
        <item x="15"/>
        <item x="162"/>
        <item x="256"/>
        <item x="119"/>
        <item x="106"/>
        <item x="31"/>
        <item x="257"/>
        <item x="184"/>
        <item x="93"/>
        <item x="266"/>
        <item x="101"/>
        <item x="0"/>
        <item x="131"/>
        <item x="18"/>
        <item x="11"/>
        <item x="151"/>
        <item x="49"/>
        <item x="133"/>
        <item x="149"/>
        <item x="84"/>
        <item x="281"/>
        <item x="107"/>
        <item x="34"/>
        <item x="115"/>
        <item x="13"/>
        <item x="215"/>
        <item x="63"/>
        <item x="225"/>
        <item x="53"/>
        <item x="222"/>
        <item x="16"/>
        <item x="167"/>
        <item x="125"/>
        <item x="45"/>
        <item x="254"/>
        <item x="136"/>
        <item x="138"/>
        <item x="88"/>
        <item x="160"/>
        <item x="135"/>
        <item x="89"/>
        <item x="143"/>
        <item x="271"/>
        <item x="37"/>
        <item x="193"/>
        <item x="283"/>
        <item x="248"/>
        <item x="268"/>
        <item x="48"/>
        <item x="180"/>
        <item x="99"/>
        <item x="278"/>
        <item x="75"/>
        <item x="260"/>
        <item x="4"/>
        <item x="82"/>
        <item x="146"/>
        <item x="50"/>
        <item x="95"/>
        <item x="275"/>
        <item x="169"/>
        <item x="241"/>
        <item x="171"/>
        <item x="41"/>
        <item x="173"/>
        <item x="8"/>
        <item x="226"/>
        <item x="209"/>
        <item x="233"/>
        <item x="177"/>
        <item x="80"/>
        <item x="98"/>
        <item x="54"/>
        <item x="205"/>
        <item x="244"/>
        <item x="269"/>
        <item x="185"/>
        <item x="123"/>
        <item x="116"/>
        <item x="56"/>
        <item x="17"/>
        <item x="255"/>
        <item x="187"/>
        <item x="217"/>
        <item x="52"/>
        <item x="155"/>
        <item x="20"/>
        <item x="265"/>
        <item x="137"/>
        <item x="79"/>
        <item x="212"/>
        <item x="130"/>
        <item x="188"/>
        <item x="210"/>
        <item x="129"/>
        <item x="157"/>
        <item x="33"/>
        <item x="218"/>
        <item x="19"/>
        <item x="231"/>
        <item x="7"/>
        <item x="175"/>
        <item x="181"/>
        <item x="202"/>
        <item x="161"/>
        <item x="263"/>
        <item x="213"/>
        <item x="69"/>
        <item x="178"/>
        <item x="40"/>
        <item x="238"/>
        <item x="228"/>
        <item x="242"/>
        <item x="207"/>
        <item x="85"/>
        <item x="128"/>
        <item x="224"/>
        <item x="206"/>
        <item x="127"/>
        <item x="258"/>
        <item x="142"/>
        <item x="280"/>
        <item x="189"/>
        <item x="250"/>
        <item x="104"/>
        <item x="261"/>
        <item x="182"/>
        <item x="68"/>
        <item x="105"/>
        <item x="103"/>
        <item x="203"/>
        <item x="245"/>
        <item x="196"/>
        <item x="46"/>
        <item x="92"/>
        <item x="152"/>
        <item x="83"/>
        <item x="62"/>
        <item x="150"/>
        <item x="64"/>
        <item x="134"/>
        <item x="61"/>
        <item x="87"/>
        <item x="94"/>
        <item x="51"/>
        <item x="2"/>
        <item x="270"/>
        <item x="132"/>
        <item x="72"/>
        <item x="200"/>
        <item x="208"/>
        <item x="90"/>
        <item x="22"/>
        <item x="47"/>
        <item x="44"/>
        <item x="230"/>
        <item x="66"/>
        <item x="249"/>
        <item x="77"/>
        <item x="141"/>
        <item x="235"/>
        <item x="166"/>
        <item x="229"/>
        <item x="179"/>
        <item x="234"/>
        <item x="276"/>
        <item x="32"/>
        <item x="211"/>
        <item x="168"/>
        <item x="100"/>
        <item x="78"/>
        <item x="172"/>
        <item x="197"/>
        <item x="232"/>
        <item x="144"/>
        <item x="42"/>
        <item x="58"/>
        <item x="118"/>
        <item x="262"/>
        <item x="277"/>
        <item x="147"/>
        <item x="110"/>
        <item x="23"/>
        <item x="140"/>
        <item x="158"/>
        <item x="55"/>
        <item x="29"/>
        <item x="5"/>
        <item x="109"/>
        <item x="96"/>
        <item x="111"/>
        <item x="73"/>
        <item x="1"/>
        <item x="91"/>
        <item x="43"/>
        <item x="67"/>
        <item x="148"/>
        <item x="214"/>
        <item x="191"/>
        <item x="239"/>
        <item x="38"/>
        <item x="274"/>
        <item x="57"/>
        <item x="60"/>
        <item x="240"/>
        <item x="30"/>
        <item x="26"/>
        <item x="154"/>
        <item x="112"/>
        <item x="236"/>
        <item x="108"/>
        <item x="126"/>
        <item x="219"/>
        <item x="12"/>
        <item x="122"/>
        <item x="97"/>
        <item x="221"/>
        <item x="159"/>
        <item x="74"/>
        <item x="102"/>
        <item x="76"/>
        <item x="28"/>
        <item x="220"/>
        <item x="176"/>
        <item x="192"/>
        <item x="264"/>
        <item x="252"/>
        <item x="10"/>
        <item x="27"/>
        <item x="216"/>
        <item x="267"/>
        <item x="121"/>
        <item x="24"/>
        <item x="243"/>
        <item x="190"/>
        <item x="186"/>
        <item x="59"/>
        <item x="39"/>
        <item t="default"/>
      </items>
    </pivotField>
    <pivotField name="Costo a Notte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Numero Notti" compact="0" numFmtId="1" outline="0" multipleItemSelectionAllowed="1" showAll="0">
      <items>
        <item x="0"/>
        <item x="1"/>
        <item x="2"/>
        <item x="3"/>
        <item x="4"/>
        <item x="5"/>
        <item x="6"/>
        <item x="7"/>
        <item x="8"/>
        <item x="9"/>
        <item t="default"/>
      </items>
    </pivotField>
    <pivotField name="Somma tot. divisa per membri della famigli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t="default"/>
      </items>
    </pivotField>
    <pivotField name="Somma to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Paese di provenienza"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ata di Nascit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ame="Età"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embri della Famiglia" compact="0" numFmtId="4" outline="0" multipleItemSelectionAllowed="1" showAll="0">
      <items>
        <item x="0"/>
        <item x="1"/>
        <item x="2"/>
        <item x="3"/>
        <item x="4"/>
        <item x="5"/>
        <item x="6"/>
        <item t="default"/>
      </items>
    </pivotField>
    <pivotField name="Valutazione" compact="0" numFmtId="1" outline="0" multipleItemSelectionAllowed="1" showAll="0">
      <items>
        <item x="0"/>
        <item x="1"/>
        <item x="2"/>
        <item x="3"/>
        <item x="4"/>
        <item t="default"/>
      </items>
    </pivotField>
    <pivotField name="Valutazione sull'attenzione all'ambiente della città" axis="axisPage" compact="0" numFmtId="1" outline="0" multipleItemSelectionAllowed="1" showAll="0">
      <items>
        <item x="0"/>
        <item x="1"/>
        <item x="2"/>
        <item x="3"/>
        <item x="4"/>
        <item x="5"/>
        <item x="6"/>
        <item x="7"/>
        <item x="8"/>
        <item x="9"/>
        <item x="10"/>
        <item t="default"/>
      </items>
    </pivotField>
    <pivotField name="Rent Mezzo - Auto" axis="axisCol" dataField="1" compact="0" outline="0" multipleItemSelectionAllowed="1" showAll="0" sortType="ascending" defaultSubtotal="0">
      <items>
        <item x="0"/>
        <item x="1"/>
      </items>
    </pivotField>
    <pivotField name="Rent Mezzo - Biciletta" axis="axisCol" compact="0" numFmtId="49" outline="0" multipleItemSelectionAllowed="1" showAll="0" sortType="ascending" defaultSubtotal="0">
      <items>
        <item x="0"/>
        <item x="1"/>
      </items>
    </pivotField>
    <pivotField name="Rent Mezzo - Monopattino" axis="axisCol" compact="0" outline="0" multipleItemSelectionAllowed="1" showAll="0" sortType="ascending">
      <items>
        <item x="1"/>
        <item x="0"/>
        <item t="default"/>
      </items>
    </pivotField>
  </pivotFields>
  <rowFields>
    <field x="2"/>
  </rowFields>
  <colFields>
    <field x="13"/>
    <field x="14"/>
    <field x="15"/>
  </colFields>
  <pageFields>
    <pageField fld="12"/>
  </pageFields>
  <dataFields>
    <dataField name="COUNTA of Rent Mezzo - Auto" fld="13" subtotal="count" showDataAs="percentOfCol" baseField="0" numFmtId="10"/>
  </dataFields>
  <filters>
    <filter fld="12" type="captionGreaterThanOrEqual" evalOrder="-1" id="1" stringValue1="6">
      <autoFilter ref="A1">
        <filterColumn colId="0">
          <customFilters>
            <customFilter operator="greaterThanOrEqual" val="6"/>
          </customFilters>
        </filterColumn>
      </autoFilter>
    </filter>
  </filters>
</pivotTableDefinition>
</file>

<file path=xl/pivotTables/pivotTable4.xml><?xml version="1.0" encoding="utf-8"?>
<pivotTableDefinition xmlns="http://schemas.openxmlformats.org/spreadsheetml/2006/main" name="pivot6" cacheId="0" dataCaption="" rowGrandTotals="0" compact="0" compactData="0">
  <location ref="A2:D291" firstHeaderRow="0" firstDataRow="2" firstDataCol="0"/>
  <pivotFields>
    <pivotField name="ID - Utente" axis="axisRow" dataField="1" compact="0" outline="0" multipleItemSelectionAllowed="1" showAll="0" sortType="ascending">
      <items>
        <item x="190"/>
        <item x="97"/>
        <item x="18"/>
        <item x="251"/>
        <item x="161"/>
        <item x="164"/>
        <item x="224"/>
        <item x="118"/>
        <item x="274"/>
        <item x="260"/>
        <item x="171"/>
        <item x="172"/>
        <item x="88"/>
        <item x="203"/>
        <item x="69"/>
        <item x="284"/>
        <item x="66"/>
        <item x="58"/>
        <item x="134"/>
        <item x="11"/>
        <item x="53"/>
        <item x="40"/>
        <item x="64"/>
        <item x="157"/>
        <item x="280"/>
        <item x="109"/>
        <item x="100"/>
        <item x="44"/>
        <item x="149"/>
        <item x="38"/>
        <item x="126"/>
        <item x="200"/>
        <item x="195"/>
        <item x="204"/>
        <item x="30"/>
        <item x="52"/>
        <item x="56"/>
        <item x="166"/>
        <item x="262"/>
        <item x="36"/>
        <item x="168"/>
        <item x="114"/>
        <item x="76"/>
        <item x="111"/>
        <item x="211"/>
        <item x="213"/>
        <item x="41"/>
        <item x="107"/>
        <item x="225"/>
        <item x="124"/>
        <item x="165"/>
        <item x="23"/>
        <item x="27"/>
        <item x="227"/>
        <item x="252"/>
        <item x="98"/>
        <item x="92"/>
        <item x="202"/>
        <item x="237"/>
        <item x="4"/>
        <item x="81"/>
        <item x="106"/>
        <item x="214"/>
        <item x="84"/>
        <item x="276"/>
        <item x="231"/>
        <item x="70"/>
        <item x="273"/>
        <item x="22"/>
        <item x="7"/>
        <item x="268"/>
        <item x="0"/>
        <item x="72"/>
        <item x="12"/>
        <item x="28"/>
        <item x="247"/>
        <item x="48"/>
        <item x="223"/>
        <item x="250"/>
        <item x="257"/>
        <item x="187"/>
        <item x="61"/>
        <item x="130"/>
        <item x="270"/>
        <item x="259"/>
        <item x="116"/>
        <item x="42"/>
        <item x="206"/>
        <item x="127"/>
        <item x="143"/>
        <item x="9"/>
        <item x="10"/>
        <item x="221"/>
        <item x="119"/>
        <item x="261"/>
        <item x="21"/>
        <item x="5"/>
        <item x="32"/>
        <item x="39"/>
        <item x="148"/>
        <item x="63"/>
        <item x="90"/>
        <item x="43"/>
        <item x="238"/>
        <item x="248"/>
        <item x="104"/>
        <item x="140"/>
        <item x="105"/>
        <item x="2"/>
        <item x="226"/>
        <item x="283"/>
        <item x="160"/>
        <item x="287"/>
        <item x="141"/>
        <item x="132"/>
        <item x="102"/>
        <item x="50"/>
        <item x="186"/>
        <item x="24"/>
        <item x="217"/>
        <item x="173"/>
        <item x="184"/>
        <item x="271"/>
        <item x="256"/>
        <item x="216"/>
        <item x="177"/>
        <item x="181"/>
        <item x="176"/>
        <item x="46"/>
        <item x="229"/>
        <item x="45"/>
        <item x="208"/>
        <item x="285"/>
        <item x="192"/>
        <item x="275"/>
        <item x="193"/>
        <item x="232"/>
        <item x="142"/>
        <item x="95"/>
        <item x="47"/>
        <item x="249"/>
        <item x="83"/>
        <item x="218"/>
        <item x="269"/>
        <item x="241"/>
        <item x="17"/>
        <item x="174"/>
        <item x="196"/>
        <item x="133"/>
        <item x="96"/>
        <item x="74"/>
        <item x="180"/>
        <item x="169"/>
        <item x="26"/>
        <item x="19"/>
        <item x="14"/>
        <item x="89"/>
        <item x="103"/>
        <item x="8"/>
        <item x="263"/>
        <item x="57"/>
        <item x="144"/>
        <item x="185"/>
        <item x="120"/>
        <item x="197"/>
        <item x="67"/>
        <item x="60"/>
        <item x="265"/>
        <item x="210"/>
        <item x="189"/>
        <item x="242"/>
        <item x="37"/>
        <item x="62"/>
        <item x="219"/>
        <item x="77"/>
        <item x="266"/>
        <item x="108"/>
        <item x="255"/>
        <item x="20"/>
        <item x="154"/>
        <item x="170"/>
        <item x="128"/>
        <item x="80"/>
        <item x="101"/>
        <item x="201"/>
        <item x="178"/>
        <item x="125"/>
        <item x="59"/>
        <item x="239"/>
        <item x="281"/>
        <item x="167"/>
        <item x="155"/>
        <item x="288"/>
        <item x="13"/>
        <item x="78"/>
        <item x="93"/>
        <item x="87"/>
        <item x="73"/>
        <item x="123"/>
        <item x="212"/>
        <item x="162"/>
        <item x="135"/>
        <item x="191"/>
        <item x="65"/>
        <item x="115"/>
        <item x="150"/>
        <item x="151"/>
        <item x="94"/>
        <item x="272"/>
        <item x="110"/>
        <item x="85"/>
        <item x="254"/>
        <item x="91"/>
        <item x="240"/>
        <item x="68"/>
        <item x="3"/>
        <item x="117"/>
        <item x="82"/>
        <item x="279"/>
        <item x="258"/>
        <item x="34"/>
        <item x="205"/>
        <item x="6"/>
        <item x="33"/>
        <item x="264"/>
        <item x="138"/>
        <item x="71"/>
        <item x="153"/>
        <item x="209"/>
        <item x="147"/>
        <item x="158"/>
        <item x="137"/>
        <item x="131"/>
        <item x="233"/>
        <item x="278"/>
        <item x="198"/>
        <item x="31"/>
        <item x="163"/>
        <item x="245"/>
        <item x="136"/>
        <item x="145"/>
        <item x="188"/>
        <item x="222"/>
        <item x="1"/>
        <item x="183"/>
        <item x="230"/>
        <item x="253"/>
        <item x="55"/>
        <item x="25"/>
        <item x="286"/>
        <item x="234"/>
        <item x="236"/>
        <item x="121"/>
        <item x="29"/>
        <item x="244"/>
        <item x="194"/>
        <item x="220"/>
        <item x="122"/>
        <item x="146"/>
        <item x="113"/>
        <item x="99"/>
        <item x="282"/>
        <item x="243"/>
        <item x="152"/>
        <item x="175"/>
        <item x="16"/>
        <item x="228"/>
        <item x="79"/>
        <item x="75"/>
        <item x="277"/>
        <item x="159"/>
        <item x="156"/>
        <item x="215"/>
        <item x="35"/>
        <item x="179"/>
        <item x="235"/>
        <item x="267"/>
        <item x="207"/>
        <item x="182"/>
        <item x="112"/>
        <item x="86"/>
        <item x="246"/>
        <item x="49"/>
        <item x="54"/>
        <item x="129"/>
        <item x="15"/>
        <item x="51"/>
        <item x="199"/>
        <item x="139"/>
        <item t="default"/>
      </items>
    </pivotField>
    <pivotField name="Indirizzo Airbn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name="Città Airbnb"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Costo a Notte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Numero Notti" compact="0" numFmtId="1" outline="0" multipleItemSelectionAllowed="1" showAll="0">
      <items>
        <item x="0"/>
        <item x="1"/>
        <item x="2"/>
        <item x="3"/>
        <item x="4"/>
        <item x="5"/>
        <item x="6"/>
        <item x="7"/>
        <item x="8"/>
        <item x="9"/>
        <item t="default"/>
      </items>
    </pivotField>
    <pivotField name="Somma tot. divisa per membri della famiglia"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t="default"/>
      </items>
    </pivotField>
    <pivotField name="Somma tot."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Paese di provenienza"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ata di Nascit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ame="Età"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embri della Famiglia" compact="0" numFmtId="4" outline="0" multipleItemSelectionAllowed="1" showAll="0">
      <items>
        <item x="0"/>
        <item x="1"/>
        <item x="2"/>
        <item x="3"/>
        <item x="4"/>
        <item x="5"/>
        <item x="6"/>
        <item t="default"/>
      </items>
    </pivotField>
    <pivotField name="Valutazione" compact="0" numFmtId="1" outline="0" multipleItemSelectionAllowed="1" showAll="0">
      <items>
        <item x="0"/>
        <item x="1"/>
        <item x="2"/>
        <item x="3"/>
        <item x="4"/>
        <item t="default"/>
      </items>
    </pivotField>
    <pivotField name="Valutazione sull'attenzione all'ambiente della città" compact="0" numFmtId="1" outline="0" multipleItemSelectionAllowed="1" showAll="0">
      <items>
        <item x="0"/>
        <item x="1"/>
        <item x="2"/>
        <item x="3"/>
        <item x="4"/>
        <item x="5"/>
        <item x="6"/>
        <item x="7"/>
        <item x="8"/>
        <item x="9"/>
        <item x="10"/>
        <item t="default"/>
      </items>
    </pivotField>
    <pivotField name="Rent Mezzo - Auto" compact="0" outline="0" multipleItemSelectionAllowed="1" showAll="0">
      <items>
        <item x="0"/>
        <item x="1"/>
        <item t="default"/>
      </items>
    </pivotField>
    <pivotField name="Rent Mezzo - Biciletta" compact="0" numFmtId="49" outline="0" multipleItemSelectionAllowed="1" showAll="0">
      <items>
        <item x="0"/>
        <item x="1"/>
        <item t="default"/>
      </items>
    </pivotField>
    <pivotField name="Rent Mezzo - Monopattino" compact="0" outline="0" multipleItemSelectionAllowed="1" showAll="0">
      <items>
        <item x="0"/>
        <item x="1"/>
        <item t="default"/>
      </items>
    </pivotField>
  </pivotFields>
  <rowFields>
    <field x="0"/>
  </rowFields>
  <colFields>
    <field x="-2"/>
  </colFields>
  <dataFields>
    <dataField name="COUNT of ID - Utente" fld="0" subtotal="countNums" baseField="0"/>
    <dataField name="SUM of Somma tot. divisa per membri della famiglia" fld="5" baseField="0"/>
    <dataField name="SUM of Somma tot." fld="6" baseField="0"/>
  </dataFields>
</pivotTableDefinition>
</file>

<file path=xl/pivotTables/pivotTable5.xml><?xml version="1.0" encoding="utf-8"?>
<pivotTableDefinition xmlns="http://schemas.openxmlformats.org/spreadsheetml/2006/main" name="pivot7" cacheId="0" dataCaption="" rowGrandTotals="0" createdVersion="6" compact="0" compactData="0">
  <location ref="A3:C23" firstHeaderRow="0" firstDataRow="2" firstDataCol="0" rowPageCount="1" colPageCount="1"/>
  <pivotFields>
    <pivotField name="ID - Ut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t="default"/>
      </items>
    </pivotField>
    <pivotField name="Indirizzo Airbnb" axis="axisRow" compact="0" outline="0" multipleItemSelectionAllowed="1" showAll="0" sortType="ascending">
      <items>
        <item x="15"/>
        <item x="253"/>
        <item x="104"/>
        <item x="96"/>
        <item x="167"/>
        <item x="110"/>
        <item x="31"/>
        <item x="69"/>
        <item x="248"/>
        <item x="299"/>
        <item x="87"/>
        <item x="74"/>
        <item x="264"/>
        <item x="35"/>
        <item x="174"/>
        <item x="295"/>
        <item x="294"/>
        <item x="272"/>
        <item x="17"/>
        <item x="250"/>
        <item x="277"/>
        <item x="175"/>
        <item x="254"/>
        <item x="153"/>
        <item x="22"/>
        <item x="140"/>
        <item x="145"/>
        <item x="56"/>
        <item x="141"/>
        <item x="298"/>
        <item x="160"/>
        <item x="156"/>
        <item x="76"/>
        <item x="162"/>
        <item x="62"/>
        <item x="138"/>
        <item x="204"/>
        <item x="222"/>
        <item x="19"/>
        <item x="42"/>
        <item x="142"/>
        <item x="274"/>
        <item x="159"/>
        <item x="161"/>
        <item x="41"/>
        <item x="2"/>
        <item x="287"/>
        <item x="241"/>
        <item x="179"/>
        <item x="244"/>
        <item x="120"/>
        <item x="163"/>
        <item x="127"/>
        <item x="157"/>
        <item x="217"/>
        <item x="136"/>
        <item x="191"/>
        <item x="144"/>
        <item x="91"/>
        <item x="47"/>
        <item x="116"/>
        <item x="232"/>
        <item x="3"/>
        <item x="126"/>
        <item x="133"/>
        <item x="233"/>
        <item x="46"/>
        <item x="281"/>
        <item x="187"/>
        <item x="85"/>
        <item x="282"/>
        <item x="121"/>
        <item x="239"/>
        <item x="176"/>
        <item x="171"/>
        <item x="63"/>
        <item x="82"/>
        <item x="131"/>
        <item x="88"/>
        <item x="146"/>
        <item x="154"/>
        <item x="240"/>
        <item x="212"/>
        <item x="75"/>
        <item x="197"/>
        <item x="242"/>
        <item x="227"/>
        <item x="123"/>
        <item x="262"/>
        <item x="255"/>
        <item x="261"/>
        <item x="13"/>
        <item x="79"/>
        <item x="137"/>
        <item x="193"/>
        <item x="101"/>
        <item x="228"/>
        <item x="51"/>
        <item x="5"/>
        <item x="115"/>
        <item x="92"/>
        <item x="181"/>
        <item x="132"/>
        <item x="208"/>
        <item x="72"/>
        <item x="67"/>
        <item x="243"/>
        <item x="119"/>
        <item x="49"/>
        <item x="198"/>
        <item x="86"/>
        <item x="59"/>
        <item x="220"/>
        <item x="29"/>
        <item x="186"/>
        <item x="293"/>
        <item x="267"/>
        <item x="24"/>
        <item x="256"/>
        <item x="80"/>
        <item x="166"/>
        <item x="283"/>
        <item x="33"/>
        <item x="60"/>
        <item x="155"/>
        <item x="90"/>
        <item x="57"/>
        <item x="95"/>
        <item x="40"/>
        <item x="12"/>
        <item x="202"/>
        <item x="112"/>
        <item x="148"/>
        <item x="105"/>
        <item x="32"/>
        <item x="113"/>
        <item x="266"/>
        <item x="65"/>
        <item x="128"/>
        <item x="94"/>
        <item x="235"/>
        <item x="214"/>
        <item x="280"/>
        <item x="147"/>
        <item x="10"/>
        <item x="7"/>
        <item x="205"/>
        <item x="200"/>
        <item x="178"/>
        <item x="199"/>
        <item x="109"/>
        <item x="252"/>
        <item x="251"/>
        <item x="273"/>
        <item x="89"/>
        <item x="183"/>
        <item x="50"/>
        <item x="245"/>
        <item x="169"/>
        <item x="73"/>
        <item x="27"/>
        <item x="84"/>
        <item x="99"/>
        <item x="215"/>
        <item x="231"/>
        <item x="182"/>
        <item x="229"/>
        <item x="168"/>
        <item x="247"/>
        <item x="180"/>
        <item x="203"/>
        <item x="221"/>
        <item x="39"/>
        <item x="269"/>
        <item x="103"/>
        <item x="173"/>
        <item x="78"/>
        <item x="16"/>
        <item x="213"/>
        <item x="83"/>
        <item x="107"/>
        <item x="143"/>
        <item x="6"/>
        <item x="206"/>
        <item x="210"/>
        <item x="223"/>
        <item x="129"/>
        <item x="172"/>
        <item x="118"/>
        <item x="286"/>
        <item x="53"/>
        <item x="164"/>
        <item x="230"/>
        <item x="152"/>
        <item x="195"/>
        <item x="64"/>
        <item x="28"/>
        <item x="8"/>
        <item x="71"/>
        <item x="246"/>
        <item x="30"/>
        <item x="111"/>
        <item x="61"/>
        <item x="216"/>
        <item x="134"/>
        <item x="81"/>
        <item x="93"/>
        <item x="265"/>
        <item x="34"/>
        <item x="279"/>
        <item x="23"/>
        <item x="102"/>
        <item x="70"/>
        <item x="106"/>
        <item x="97"/>
        <item x="20"/>
        <item x="48"/>
        <item x="297"/>
        <item x="185"/>
        <item x="14"/>
        <item x="249"/>
        <item x="37"/>
        <item x="196"/>
        <item x="124"/>
        <item x="257"/>
        <item x="209"/>
        <item x="238"/>
        <item x="275"/>
        <item x="260"/>
        <item x="158"/>
        <item x="11"/>
        <item x="290"/>
        <item x="122"/>
        <item x="211"/>
        <item x="278"/>
        <item x="151"/>
        <item x="270"/>
        <item x="184"/>
        <item x="292"/>
        <item x="98"/>
        <item x="18"/>
        <item x="26"/>
        <item x="68"/>
        <item x="291"/>
        <item x="1"/>
        <item x="201"/>
        <item x="192"/>
        <item x="0"/>
        <item x="100"/>
        <item x="236"/>
        <item x="276"/>
        <item x="77"/>
        <item x="268"/>
        <item x="135"/>
        <item x="207"/>
        <item x="288"/>
        <item x="289"/>
        <item x="114"/>
        <item x="36"/>
        <item x="194"/>
        <item x="258"/>
        <item x="52"/>
        <item x="130"/>
        <item x="224"/>
        <item x="150"/>
        <item x="9"/>
        <item x="271"/>
        <item x="44"/>
        <item x="4"/>
        <item x="108"/>
        <item x="188"/>
        <item x="237"/>
        <item x="285"/>
        <item x="190"/>
        <item x="259"/>
        <item x="38"/>
        <item x="21"/>
        <item x="234"/>
        <item x="177"/>
        <item x="189"/>
        <item x="45"/>
        <item x="219"/>
        <item x="125"/>
        <item x="139"/>
        <item x="149"/>
        <item x="55"/>
        <item x="296"/>
        <item x="165"/>
        <item x="54"/>
        <item x="226"/>
        <item x="284"/>
        <item x="225"/>
        <item x="58"/>
        <item x="263"/>
        <item x="66"/>
        <item x="43"/>
        <item x="218"/>
        <item x="117"/>
        <item x="25"/>
        <item x="170"/>
        <item t="default"/>
      </items>
    </pivotField>
    <pivotField name="Città Airbnb" axis="axisRow" compact="0" numFmtId="49" outline="0" multipleItemSelectionAllowed="1" showAll="0" sortType="ascending" defaultSubtotal="0">
      <items>
        <item x="25"/>
        <item x="21"/>
        <item x="139"/>
        <item x="114"/>
        <item x="14"/>
        <item x="282"/>
        <item x="174"/>
        <item x="9"/>
        <item x="124"/>
        <item x="227"/>
        <item x="251"/>
        <item x="70"/>
        <item x="86"/>
        <item x="120"/>
        <item x="253"/>
        <item x="3"/>
        <item x="156"/>
        <item x="153"/>
        <item x="117"/>
        <item x="183"/>
        <item x="273"/>
        <item x="198"/>
        <item x="259"/>
        <item x="145"/>
        <item x="195"/>
        <item x="36"/>
        <item x="164"/>
        <item x="194"/>
        <item x="170"/>
        <item x="35"/>
        <item x="201"/>
        <item x="71"/>
        <item x="247"/>
        <item x="279"/>
        <item x="65"/>
        <item x="163"/>
        <item x="113"/>
        <item x="204"/>
        <item x="6"/>
        <item x="246"/>
        <item x="223"/>
        <item x="81"/>
        <item x="199"/>
        <item x="165"/>
        <item x="272"/>
        <item x="237"/>
        <item x="15"/>
        <item x="162"/>
        <item x="256"/>
        <item x="119"/>
        <item x="106"/>
        <item x="31"/>
        <item x="257"/>
        <item x="184"/>
        <item x="93"/>
        <item x="266"/>
        <item x="101"/>
        <item x="0"/>
        <item x="131"/>
        <item x="18"/>
        <item x="11"/>
        <item x="151"/>
        <item x="49"/>
        <item x="133"/>
        <item x="149"/>
        <item x="84"/>
        <item x="281"/>
        <item x="107"/>
        <item x="34"/>
        <item x="115"/>
        <item x="13"/>
        <item x="215"/>
        <item x="63"/>
        <item x="225"/>
        <item x="53"/>
        <item x="222"/>
        <item x="16"/>
        <item x="167"/>
        <item x="125"/>
        <item x="45"/>
        <item x="254"/>
        <item x="136"/>
        <item x="138"/>
        <item x="88"/>
        <item x="160"/>
        <item x="135"/>
        <item x="89"/>
        <item x="143"/>
        <item x="271"/>
        <item x="37"/>
        <item x="193"/>
        <item x="283"/>
        <item x="248"/>
        <item x="268"/>
        <item x="48"/>
        <item x="180"/>
        <item x="99"/>
        <item x="278"/>
        <item x="75"/>
        <item x="260"/>
        <item x="4"/>
        <item x="82"/>
        <item x="146"/>
        <item x="50"/>
        <item x="95"/>
        <item x="275"/>
        <item x="169"/>
        <item x="241"/>
        <item x="171"/>
        <item x="41"/>
        <item x="173"/>
        <item x="8"/>
        <item x="226"/>
        <item x="209"/>
        <item x="233"/>
        <item x="177"/>
        <item x="80"/>
        <item x="98"/>
        <item x="54"/>
        <item x="205"/>
        <item x="244"/>
        <item x="269"/>
        <item x="185"/>
        <item x="123"/>
        <item x="116"/>
        <item x="56"/>
        <item x="17"/>
        <item x="255"/>
        <item x="187"/>
        <item x="217"/>
        <item x="52"/>
        <item x="155"/>
        <item x="20"/>
        <item x="265"/>
        <item x="137"/>
        <item x="79"/>
        <item x="212"/>
        <item x="130"/>
        <item x="188"/>
        <item x="210"/>
        <item x="129"/>
        <item x="157"/>
        <item x="33"/>
        <item x="218"/>
        <item x="19"/>
        <item x="231"/>
        <item x="7"/>
        <item x="175"/>
        <item x="181"/>
        <item x="202"/>
        <item x="161"/>
        <item x="263"/>
        <item x="213"/>
        <item x="69"/>
        <item x="178"/>
        <item x="40"/>
        <item x="238"/>
        <item x="228"/>
        <item x="242"/>
        <item x="207"/>
        <item x="85"/>
        <item x="128"/>
        <item x="224"/>
        <item x="206"/>
        <item x="127"/>
        <item x="258"/>
        <item x="142"/>
        <item x="280"/>
        <item x="189"/>
        <item x="250"/>
        <item x="104"/>
        <item x="261"/>
        <item x="182"/>
        <item x="68"/>
        <item x="105"/>
        <item x="103"/>
        <item x="203"/>
        <item x="245"/>
        <item x="196"/>
        <item x="46"/>
        <item x="92"/>
        <item x="152"/>
        <item x="83"/>
        <item x="62"/>
        <item x="150"/>
        <item x="64"/>
        <item x="134"/>
        <item x="61"/>
        <item x="87"/>
        <item x="94"/>
        <item x="51"/>
        <item x="2"/>
        <item x="270"/>
        <item x="132"/>
        <item x="72"/>
        <item x="200"/>
        <item x="208"/>
        <item x="90"/>
        <item x="22"/>
        <item x="47"/>
        <item x="44"/>
        <item x="230"/>
        <item x="66"/>
        <item x="249"/>
        <item x="77"/>
        <item x="141"/>
        <item x="235"/>
        <item x="166"/>
        <item x="229"/>
        <item x="179"/>
        <item x="234"/>
        <item x="276"/>
        <item x="32"/>
        <item x="211"/>
        <item x="168"/>
        <item x="100"/>
        <item x="78"/>
        <item x="172"/>
        <item x="197"/>
        <item x="232"/>
        <item x="144"/>
        <item x="42"/>
        <item x="58"/>
        <item x="118"/>
        <item x="262"/>
        <item x="277"/>
        <item x="147"/>
        <item x="110"/>
        <item x="23"/>
        <item x="140"/>
        <item x="158"/>
        <item x="55"/>
        <item x="29"/>
        <item x="5"/>
        <item x="109"/>
        <item x="96"/>
        <item x="111"/>
        <item x="73"/>
        <item x="1"/>
        <item x="91"/>
        <item x="43"/>
        <item x="67"/>
        <item x="148"/>
        <item x="214"/>
        <item x="191"/>
        <item x="239"/>
        <item x="38"/>
        <item x="274"/>
        <item x="57"/>
        <item x="60"/>
        <item x="240"/>
        <item x="30"/>
        <item x="26"/>
        <item x="154"/>
        <item x="112"/>
        <item x="236"/>
        <item x="108"/>
        <item x="126"/>
        <item x="219"/>
        <item x="12"/>
        <item x="122"/>
        <item x="97"/>
        <item x="221"/>
        <item x="159"/>
        <item x="74"/>
        <item x="102"/>
        <item x="76"/>
        <item x="28"/>
        <item x="220"/>
        <item x="176"/>
        <item x="192"/>
        <item x="264"/>
        <item x="252"/>
        <item x="10"/>
        <item x="27"/>
        <item x="216"/>
        <item x="267"/>
        <item x="121"/>
        <item x="24"/>
        <item x="243"/>
        <item x="190"/>
        <item x="186"/>
        <item x="59"/>
        <item x="39"/>
      </items>
    </pivotField>
    <pivotField name="Costo a Notte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Numero Notti" compact="0" numFmtId="1" outline="0" multipleItemSelectionAllowed="1" showAll="0">
      <items>
        <item x="0"/>
        <item x="1"/>
        <item x="2"/>
        <item x="3"/>
        <item x="4"/>
        <item x="5"/>
        <item x="6"/>
        <item x="7"/>
        <item x="8"/>
        <item x="9"/>
        <item t="default"/>
      </items>
    </pivotField>
    <pivotField name="Somma tot. divisa per membri della famigli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t="default"/>
      </items>
    </pivotField>
    <pivotField name="Somma to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Paese di provenienza"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ata di Nascit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ame="Età"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embri della Famiglia" compact="0" numFmtId="4" outline="0" multipleItemSelectionAllowed="1" showAll="0">
      <items>
        <item x="0"/>
        <item x="1"/>
        <item x="2"/>
        <item x="3"/>
        <item x="4"/>
        <item x="5"/>
        <item x="6"/>
        <item t="default"/>
      </items>
    </pivotField>
    <pivotField name="Valutazione" dataField="1" compact="0" numFmtId="1" outline="0" multipleItemSelectionAllowed="1" showAll="0">
      <items>
        <item x="0"/>
        <item x="1"/>
        <item x="2"/>
        <item x="3"/>
        <item x="4"/>
        <item t="default"/>
      </items>
    </pivotField>
    <pivotField name="Valutazione sull'attenzione all'ambiente della città" axis="axisPage" compact="0" numFmtId="1" outline="0" multipleItemSelectionAllowed="1" showAll="0">
      <items>
        <item x="0"/>
        <item x="1"/>
        <item x="2"/>
        <item x="3"/>
        <item x="4"/>
        <item x="5"/>
        <item x="6"/>
        <item x="7"/>
        <item x="8"/>
        <item x="9"/>
        <item x="10"/>
        <item t="default"/>
      </items>
    </pivotField>
    <pivotField name="Rent Mezzo - Auto" compact="0" outline="0" multipleItemSelectionAllowed="1" showAll="0">
      <items>
        <item x="0"/>
        <item x="1"/>
        <item t="default"/>
      </items>
    </pivotField>
    <pivotField name="Rent Mezzo - Biciletta" compact="0" numFmtId="49" outline="0" multipleItemSelectionAllowed="1" showAll="0">
      <items>
        <item x="0"/>
        <item x="1"/>
        <item t="default"/>
      </items>
    </pivotField>
    <pivotField name="Rent Mezzo - Monopattino" compact="0" outline="0" multipleItemSelectionAllowed="1" showAll="0">
      <items>
        <item x="0"/>
        <item x="1"/>
        <item t="default"/>
      </items>
    </pivotField>
  </pivotFields>
  <rowFields>
    <field x="2"/>
    <field x="1"/>
  </rowFields>
  <pageFields>
    <pageField fld="12"/>
  </pageFields>
  <dataFields>
    <dataField name="MAX of Valutazione" fld="11" subtotal="max" baseField="0"/>
  </dataFields>
  <filters>
    <filter fld="12" type="captionEqual" evalOrder="-1" id="1" stringValue1="10">
      <autoFilter ref="A1">
        <filterColumn colId="0">
          <customFilters>
            <customFilter val="10"/>
          </customFilters>
        </filterColumn>
      </autoFilter>
    </filter>
  </filter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56BCFE"/>
      </a:folHlink>
    </a:clrScheme>
    <a:fontScheme name="Sheets">
      <a:majorFont>
        <a:latin typeface="Twentieth Century"/>
        <a:ea typeface="Twentieth Century"/>
        <a:cs typeface="Twentieth Century"/>
      </a:majorFont>
      <a:minorFont>
        <a:latin typeface="Twentieth Century"/>
        <a:ea typeface="Twentieth Century"/>
        <a:cs typeface="Twentieth Century"/>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38.0"/>
    <col customWidth="1" min="3" max="3" width="21.71"/>
    <col customWidth="1" min="4" max="4" width="18.86"/>
    <col customWidth="1" min="5" max="5" width="15.86"/>
    <col customWidth="1" min="6" max="7" width="23.14"/>
    <col customWidth="1" min="8" max="8" width="22.43"/>
    <col customWidth="1" min="9" max="10" width="17.29"/>
    <col customWidth="1" min="11" max="11" width="23.43"/>
    <col customWidth="1" min="12" max="12" width="21.14"/>
    <col customWidth="1" min="13" max="13" width="19.71"/>
    <col customWidth="1" min="14" max="14" width="20.14"/>
    <col customWidth="1" hidden="1" min="15" max="15" width="22.29"/>
    <col customWidth="1" min="16" max="16" width="27.86"/>
    <col customWidth="1" min="17" max="27" width="10.71"/>
  </cols>
  <sheetData>
    <row r="1" ht="75.0" customHeight="1">
      <c r="A1" s="1" t="s">
        <v>0</v>
      </c>
      <c r="B1" s="2" t="s">
        <v>1</v>
      </c>
      <c r="C1" s="2" t="s">
        <v>2</v>
      </c>
      <c r="D1" s="3" t="s">
        <v>3</v>
      </c>
      <c r="E1" s="4" t="s">
        <v>4</v>
      </c>
      <c r="F1" s="3" t="s">
        <v>5</v>
      </c>
      <c r="G1" s="5" t="s">
        <v>6</v>
      </c>
      <c r="H1" s="2" t="s">
        <v>7</v>
      </c>
      <c r="I1" s="1" t="s">
        <v>8</v>
      </c>
      <c r="J1" s="4" t="s">
        <v>9</v>
      </c>
      <c r="K1" s="6" t="s">
        <v>10</v>
      </c>
      <c r="L1" s="4" t="s">
        <v>11</v>
      </c>
      <c r="M1" s="4" t="s">
        <v>12</v>
      </c>
      <c r="N1" s="1" t="s">
        <v>13</v>
      </c>
      <c r="O1" s="2" t="s">
        <v>14</v>
      </c>
      <c r="P1" s="7" t="s">
        <v>15</v>
      </c>
      <c r="Q1" s="8"/>
      <c r="R1" s="8"/>
      <c r="S1" s="8"/>
      <c r="T1" s="8"/>
      <c r="U1" s="8"/>
      <c r="V1" s="8"/>
      <c r="W1" s="8"/>
      <c r="X1" s="8"/>
      <c r="Y1" s="8"/>
      <c r="Z1" s="8"/>
      <c r="AA1" s="8"/>
    </row>
    <row r="2" ht="12.75" customHeight="1">
      <c r="A2" s="9">
        <v>3144.0</v>
      </c>
      <c r="B2" s="10" t="s">
        <v>16</v>
      </c>
      <c r="C2" s="10" t="s">
        <v>17</v>
      </c>
      <c r="D2" s="11">
        <v>286.0</v>
      </c>
      <c r="E2" s="12">
        <v>10.0</v>
      </c>
      <c r="F2" s="11">
        <f t="shared" ref="F2:F301" si="1">SUM(D2*E2)/K2</f>
        <v>2860</v>
      </c>
      <c r="G2" s="11">
        <f t="shared" ref="G2:G301" si="2">SUM(D2*E2)</f>
        <v>2860</v>
      </c>
      <c r="H2" s="10" t="s">
        <v>18</v>
      </c>
      <c r="I2" s="13">
        <v>23574.0</v>
      </c>
      <c r="J2" s="12">
        <f t="shared" ref="J2:J301" si="3">INT((TODAY()-I2)/365.25)</f>
        <v>59</v>
      </c>
      <c r="K2" s="14">
        <v>1.0</v>
      </c>
      <c r="L2" s="15">
        <v>1.0</v>
      </c>
      <c r="M2" s="15">
        <v>3.0</v>
      </c>
      <c r="N2" s="9" t="s">
        <v>19</v>
      </c>
      <c r="O2" s="16" t="s">
        <v>19</v>
      </c>
      <c r="P2" s="17" t="s">
        <v>20</v>
      </c>
    </row>
    <row r="3" ht="12.75" customHeight="1">
      <c r="A3" s="18">
        <v>5017.0</v>
      </c>
      <c r="B3" s="19" t="s">
        <v>21</v>
      </c>
      <c r="C3" s="19" t="s">
        <v>22</v>
      </c>
      <c r="D3" s="20">
        <v>296.0</v>
      </c>
      <c r="E3" s="21">
        <v>9.0</v>
      </c>
      <c r="F3" s="11">
        <f t="shared" si="1"/>
        <v>2664</v>
      </c>
      <c r="G3" s="11">
        <f t="shared" si="2"/>
        <v>2664</v>
      </c>
      <c r="H3" s="19" t="s">
        <v>23</v>
      </c>
      <c r="I3" s="22">
        <v>21338.0</v>
      </c>
      <c r="J3" s="12">
        <f t="shared" si="3"/>
        <v>65</v>
      </c>
      <c r="K3" s="23">
        <v>1.0</v>
      </c>
      <c r="L3" s="24">
        <v>2.0</v>
      </c>
      <c r="M3" s="24">
        <v>0.0</v>
      </c>
      <c r="N3" s="18" t="s">
        <v>20</v>
      </c>
      <c r="O3" s="25" t="s">
        <v>19</v>
      </c>
      <c r="P3" s="26" t="s">
        <v>20</v>
      </c>
    </row>
    <row r="4" ht="12.75" customHeight="1">
      <c r="A4" s="9">
        <v>3585.0</v>
      </c>
      <c r="B4" s="10" t="s">
        <v>24</v>
      </c>
      <c r="C4" s="10" t="s">
        <v>25</v>
      </c>
      <c r="D4" s="11">
        <v>233.0</v>
      </c>
      <c r="E4" s="12">
        <v>9.0</v>
      </c>
      <c r="F4" s="11">
        <f t="shared" si="1"/>
        <v>2097</v>
      </c>
      <c r="G4" s="11">
        <f t="shared" si="2"/>
        <v>2097</v>
      </c>
      <c r="H4" s="10" t="s">
        <v>26</v>
      </c>
      <c r="I4" s="13">
        <v>33913.0</v>
      </c>
      <c r="J4" s="12">
        <f t="shared" si="3"/>
        <v>31</v>
      </c>
      <c r="K4" s="14">
        <v>1.0</v>
      </c>
      <c r="L4" s="15">
        <v>3.0</v>
      </c>
      <c r="M4" s="15">
        <v>4.0</v>
      </c>
      <c r="N4" s="9" t="s">
        <v>20</v>
      </c>
      <c r="O4" s="16" t="s">
        <v>19</v>
      </c>
      <c r="P4" s="17" t="s">
        <v>20</v>
      </c>
    </row>
    <row r="5" ht="12.75" customHeight="1">
      <c r="A5" s="18">
        <v>4712.0</v>
      </c>
      <c r="B5" s="19" t="s">
        <v>27</v>
      </c>
      <c r="C5" s="27" t="s">
        <v>28</v>
      </c>
      <c r="D5" s="20">
        <v>240.0</v>
      </c>
      <c r="E5" s="21">
        <v>8.0</v>
      </c>
      <c r="F5" s="11">
        <f t="shared" si="1"/>
        <v>1920</v>
      </c>
      <c r="G5" s="11">
        <f t="shared" si="2"/>
        <v>1920</v>
      </c>
      <c r="H5" s="19" t="s">
        <v>29</v>
      </c>
      <c r="I5" s="22">
        <v>23639.0</v>
      </c>
      <c r="J5" s="12">
        <f t="shared" si="3"/>
        <v>59</v>
      </c>
      <c r="K5" s="23">
        <v>1.0</v>
      </c>
      <c r="L5" s="24">
        <v>4.0</v>
      </c>
      <c r="M5" s="24">
        <v>0.0</v>
      </c>
      <c r="N5" s="18" t="s">
        <v>20</v>
      </c>
      <c r="O5" s="25" t="s">
        <v>19</v>
      </c>
      <c r="P5" s="26" t="s">
        <v>20</v>
      </c>
    </row>
    <row r="6" ht="12.75" customHeight="1">
      <c r="A6" s="9">
        <v>2998.0</v>
      </c>
      <c r="B6" s="10" t="s">
        <v>30</v>
      </c>
      <c r="C6" s="10" t="s">
        <v>31</v>
      </c>
      <c r="D6" s="11">
        <v>189.0</v>
      </c>
      <c r="E6" s="12">
        <v>10.0</v>
      </c>
      <c r="F6" s="11">
        <f t="shared" si="1"/>
        <v>1890</v>
      </c>
      <c r="G6" s="11">
        <f t="shared" si="2"/>
        <v>1890</v>
      </c>
      <c r="H6" s="10" t="s">
        <v>32</v>
      </c>
      <c r="I6" s="13">
        <v>32702.0</v>
      </c>
      <c r="J6" s="12">
        <f t="shared" si="3"/>
        <v>34</v>
      </c>
      <c r="K6" s="14">
        <v>1.0</v>
      </c>
      <c r="L6" s="15">
        <v>3.0</v>
      </c>
      <c r="M6" s="15">
        <v>2.0</v>
      </c>
      <c r="N6" s="9" t="s">
        <v>19</v>
      </c>
      <c r="O6" s="16" t="s">
        <v>20</v>
      </c>
      <c r="P6" s="17" t="s">
        <v>19</v>
      </c>
    </row>
    <row r="7" ht="12.75" customHeight="1">
      <c r="A7" s="28">
        <v>3470.0</v>
      </c>
      <c r="B7" s="29" t="s">
        <v>33</v>
      </c>
      <c r="C7" s="29" t="s">
        <v>34</v>
      </c>
      <c r="D7" s="30">
        <v>229.0</v>
      </c>
      <c r="E7" s="31">
        <v>8.0</v>
      </c>
      <c r="F7" s="11">
        <f t="shared" si="1"/>
        <v>1832</v>
      </c>
      <c r="G7" s="11">
        <f t="shared" si="2"/>
        <v>1832</v>
      </c>
      <c r="H7" s="29" t="s">
        <v>35</v>
      </c>
      <c r="I7" s="32">
        <v>22084.0</v>
      </c>
      <c r="J7" s="12">
        <f t="shared" si="3"/>
        <v>63</v>
      </c>
      <c r="K7" s="33">
        <v>1.0</v>
      </c>
      <c r="L7" s="34">
        <v>4.0</v>
      </c>
      <c r="M7" s="34">
        <v>3.0</v>
      </c>
      <c r="N7" s="28" t="s">
        <v>19</v>
      </c>
      <c r="O7" s="35" t="s">
        <v>20</v>
      </c>
      <c r="P7" s="36" t="s">
        <v>19</v>
      </c>
    </row>
    <row r="8" ht="12.75" customHeight="1">
      <c r="A8" s="9">
        <v>4756.0</v>
      </c>
      <c r="B8" s="10" t="s">
        <v>36</v>
      </c>
      <c r="C8" s="10" t="s">
        <v>37</v>
      </c>
      <c r="D8" s="11">
        <v>168.0</v>
      </c>
      <c r="E8" s="12">
        <v>10.0</v>
      </c>
      <c r="F8" s="11">
        <f t="shared" si="1"/>
        <v>1680</v>
      </c>
      <c r="G8" s="11">
        <f t="shared" si="2"/>
        <v>1680</v>
      </c>
      <c r="H8" s="10" t="s">
        <v>38</v>
      </c>
      <c r="I8" s="13">
        <v>28729.0</v>
      </c>
      <c r="J8" s="12">
        <f t="shared" si="3"/>
        <v>45</v>
      </c>
      <c r="K8" s="14">
        <v>1.0</v>
      </c>
      <c r="L8" s="15">
        <v>2.0</v>
      </c>
      <c r="M8" s="15">
        <v>4.0</v>
      </c>
      <c r="N8" s="9" t="s">
        <v>20</v>
      </c>
      <c r="O8" s="16" t="s">
        <v>20</v>
      </c>
      <c r="P8" s="17" t="s">
        <v>19</v>
      </c>
    </row>
    <row r="9" ht="12.75" customHeight="1">
      <c r="A9" s="18">
        <v>3128.0</v>
      </c>
      <c r="B9" s="19" t="s">
        <v>39</v>
      </c>
      <c r="C9" s="19" t="s">
        <v>40</v>
      </c>
      <c r="D9" s="20">
        <v>245.0</v>
      </c>
      <c r="E9" s="21">
        <v>6.0</v>
      </c>
      <c r="F9" s="11">
        <f t="shared" si="1"/>
        <v>1470</v>
      </c>
      <c r="G9" s="11">
        <f t="shared" si="2"/>
        <v>1470</v>
      </c>
      <c r="H9" s="19" t="s">
        <v>41</v>
      </c>
      <c r="I9" s="22">
        <v>32935.0</v>
      </c>
      <c r="J9" s="12">
        <f t="shared" si="3"/>
        <v>34</v>
      </c>
      <c r="K9" s="23">
        <v>1.0</v>
      </c>
      <c r="L9" s="24">
        <v>5.0</v>
      </c>
      <c r="M9" s="24">
        <v>9.0</v>
      </c>
      <c r="N9" s="18" t="s">
        <v>20</v>
      </c>
      <c r="O9" s="25" t="s">
        <v>19</v>
      </c>
      <c r="P9" s="26" t="s">
        <v>20</v>
      </c>
    </row>
    <row r="10" ht="12.75" customHeight="1">
      <c r="A10" s="9">
        <v>4106.0</v>
      </c>
      <c r="B10" s="10" t="s">
        <v>42</v>
      </c>
      <c r="C10" s="10" t="s">
        <v>43</v>
      </c>
      <c r="D10" s="11">
        <v>279.0</v>
      </c>
      <c r="E10" s="12">
        <v>10.0</v>
      </c>
      <c r="F10" s="11">
        <f t="shared" si="1"/>
        <v>1395</v>
      </c>
      <c r="G10" s="11">
        <f t="shared" si="2"/>
        <v>2790</v>
      </c>
      <c r="H10" s="10" t="s">
        <v>44</v>
      </c>
      <c r="I10" s="13">
        <v>31595.0</v>
      </c>
      <c r="J10" s="12">
        <f t="shared" si="3"/>
        <v>37</v>
      </c>
      <c r="K10" s="14">
        <v>2.0</v>
      </c>
      <c r="L10" s="15">
        <v>5.0</v>
      </c>
      <c r="M10" s="15">
        <v>8.0</v>
      </c>
      <c r="N10" s="9" t="s">
        <v>20</v>
      </c>
      <c r="O10" s="16" t="s">
        <v>19</v>
      </c>
      <c r="P10" s="17" t="s">
        <v>20</v>
      </c>
    </row>
    <row r="11" ht="12.75" customHeight="1">
      <c r="A11" s="18">
        <v>3366.0</v>
      </c>
      <c r="B11" s="19" t="s">
        <v>45</v>
      </c>
      <c r="C11" s="19" t="s">
        <v>46</v>
      </c>
      <c r="D11" s="20">
        <v>179.0</v>
      </c>
      <c r="E11" s="21">
        <v>7.0</v>
      </c>
      <c r="F11" s="11">
        <f t="shared" si="1"/>
        <v>1253</v>
      </c>
      <c r="G11" s="11">
        <f t="shared" si="2"/>
        <v>1253</v>
      </c>
      <c r="H11" s="19" t="s">
        <v>47</v>
      </c>
      <c r="I11" s="22">
        <v>26496.0</v>
      </c>
      <c r="J11" s="12">
        <f t="shared" si="3"/>
        <v>51</v>
      </c>
      <c r="K11" s="23">
        <v>1.0</v>
      </c>
      <c r="L11" s="24">
        <v>5.0</v>
      </c>
      <c r="M11" s="24">
        <v>9.0</v>
      </c>
      <c r="N11" s="18" t="s">
        <v>20</v>
      </c>
      <c r="O11" s="25" t="s">
        <v>19</v>
      </c>
      <c r="P11" s="26" t="s">
        <v>19</v>
      </c>
    </row>
    <row r="12" ht="12.75" customHeight="1">
      <c r="A12" s="9">
        <v>3368.0</v>
      </c>
      <c r="B12" s="10" t="s">
        <v>48</v>
      </c>
      <c r="C12" s="10" t="s">
        <v>49</v>
      </c>
      <c r="D12" s="11">
        <v>247.0</v>
      </c>
      <c r="E12" s="12">
        <v>10.0</v>
      </c>
      <c r="F12" s="11">
        <f t="shared" si="1"/>
        <v>1235</v>
      </c>
      <c r="G12" s="11">
        <f t="shared" si="2"/>
        <v>2470</v>
      </c>
      <c r="H12" s="10" t="s">
        <v>50</v>
      </c>
      <c r="I12" s="13">
        <v>30839.0</v>
      </c>
      <c r="J12" s="12">
        <f t="shared" si="3"/>
        <v>39</v>
      </c>
      <c r="K12" s="14">
        <v>2.0</v>
      </c>
      <c r="L12" s="15">
        <v>4.0</v>
      </c>
      <c r="M12" s="15">
        <v>9.0</v>
      </c>
      <c r="N12" s="9" t="s">
        <v>20</v>
      </c>
      <c r="O12" s="16" t="s">
        <v>20</v>
      </c>
      <c r="P12" s="17" t="s">
        <v>19</v>
      </c>
    </row>
    <row r="13" ht="12.75" customHeight="1">
      <c r="A13" s="37">
        <v>2521.0</v>
      </c>
      <c r="B13" s="38" t="s">
        <v>51</v>
      </c>
      <c r="C13" s="38" t="s">
        <v>52</v>
      </c>
      <c r="D13" s="39">
        <v>263.0</v>
      </c>
      <c r="E13" s="40">
        <v>9.0</v>
      </c>
      <c r="F13" s="41">
        <f t="shared" si="1"/>
        <v>1183.5</v>
      </c>
      <c r="G13" s="11">
        <f t="shared" si="2"/>
        <v>2367</v>
      </c>
      <c r="H13" s="38" t="s">
        <v>53</v>
      </c>
      <c r="I13" s="42">
        <v>22719.0</v>
      </c>
      <c r="J13" s="43">
        <f t="shared" si="3"/>
        <v>62</v>
      </c>
      <c r="K13" s="44">
        <v>2.0</v>
      </c>
      <c r="L13" s="45">
        <v>5.0</v>
      </c>
      <c r="M13" s="45">
        <v>4.0</v>
      </c>
      <c r="N13" s="37" t="s">
        <v>20</v>
      </c>
      <c r="O13" s="46" t="s">
        <v>20</v>
      </c>
      <c r="P13" s="47" t="s">
        <v>20</v>
      </c>
      <c r="Q13" s="48"/>
      <c r="R13" s="48"/>
      <c r="S13" s="48"/>
      <c r="T13" s="48"/>
      <c r="U13" s="48"/>
      <c r="V13" s="48"/>
      <c r="W13" s="48"/>
      <c r="X13" s="48"/>
      <c r="Y13" s="48"/>
      <c r="Z13" s="48"/>
      <c r="AA13" s="48"/>
    </row>
    <row r="14" ht="12.75" customHeight="1">
      <c r="A14" s="49">
        <v>3151.0</v>
      </c>
      <c r="B14" s="50" t="s">
        <v>54</v>
      </c>
      <c r="C14" s="50" t="s">
        <v>55</v>
      </c>
      <c r="D14" s="51">
        <v>295.0</v>
      </c>
      <c r="E14" s="52">
        <v>8.0</v>
      </c>
      <c r="F14" s="11">
        <f t="shared" si="1"/>
        <v>1180</v>
      </c>
      <c r="G14" s="11">
        <f t="shared" si="2"/>
        <v>2360</v>
      </c>
      <c r="H14" s="50" t="s">
        <v>56</v>
      </c>
      <c r="I14" s="53">
        <v>32044.0</v>
      </c>
      <c r="J14" s="12">
        <f t="shared" si="3"/>
        <v>36</v>
      </c>
      <c r="K14" s="54">
        <v>2.0</v>
      </c>
      <c r="L14" s="55">
        <v>2.0</v>
      </c>
      <c r="M14" s="55">
        <v>6.0</v>
      </c>
      <c r="N14" s="49" t="s">
        <v>20</v>
      </c>
      <c r="O14" s="56" t="s">
        <v>19</v>
      </c>
      <c r="P14" s="57" t="s">
        <v>19</v>
      </c>
    </row>
    <row r="15" ht="12.75" customHeight="1">
      <c r="A15" s="18">
        <v>4501.0</v>
      </c>
      <c r="B15" s="19" t="s">
        <v>57</v>
      </c>
      <c r="C15" s="19" t="s">
        <v>58</v>
      </c>
      <c r="D15" s="20">
        <v>147.0</v>
      </c>
      <c r="E15" s="21">
        <v>8.0</v>
      </c>
      <c r="F15" s="11">
        <f t="shared" si="1"/>
        <v>1176</v>
      </c>
      <c r="G15" s="11">
        <f t="shared" si="2"/>
        <v>1176</v>
      </c>
      <c r="H15" s="19" t="s">
        <v>59</v>
      </c>
      <c r="I15" s="22">
        <v>23956.0</v>
      </c>
      <c r="J15" s="12">
        <f t="shared" si="3"/>
        <v>58</v>
      </c>
      <c r="K15" s="23">
        <v>1.0</v>
      </c>
      <c r="L15" s="24">
        <v>3.0</v>
      </c>
      <c r="M15" s="24">
        <v>4.0</v>
      </c>
      <c r="N15" s="18" t="s">
        <v>19</v>
      </c>
      <c r="O15" s="25" t="s">
        <v>20</v>
      </c>
      <c r="P15" s="26" t="s">
        <v>20</v>
      </c>
    </row>
    <row r="16" ht="12.75" customHeight="1">
      <c r="A16" s="49">
        <v>4083.0</v>
      </c>
      <c r="B16" s="50" t="s">
        <v>60</v>
      </c>
      <c r="C16" s="50" t="s">
        <v>61</v>
      </c>
      <c r="D16" s="51">
        <v>232.0</v>
      </c>
      <c r="E16" s="52">
        <v>10.0</v>
      </c>
      <c r="F16" s="11">
        <f t="shared" si="1"/>
        <v>1160</v>
      </c>
      <c r="G16" s="11">
        <f t="shared" si="2"/>
        <v>2320</v>
      </c>
      <c r="H16" s="50" t="s">
        <v>41</v>
      </c>
      <c r="I16" s="53">
        <v>30870.0</v>
      </c>
      <c r="J16" s="12">
        <f t="shared" si="3"/>
        <v>39</v>
      </c>
      <c r="K16" s="54">
        <v>2.0</v>
      </c>
      <c r="L16" s="55">
        <v>3.0</v>
      </c>
      <c r="M16" s="55">
        <v>9.0</v>
      </c>
      <c r="N16" s="49" t="s">
        <v>19</v>
      </c>
      <c r="O16" s="56" t="s">
        <v>19</v>
      </c>
      <c r="P16" s="57" t="s">
        <v>19</v>
      </c>
    </row>
    <row r="17" ht="12.75" customHeight="1">
      <c r="A17" s="37">
        <v>5561.0</v>
      </c>
      <c r="B17" s="38">
        <f>AVERAGE(F:F)</f>
        <v>329.9020079</v>
      </c>
      <c r="C17" s="38" t="s">
        <v>62</v>
      </c>
      <c r="D17" s="39">
        <v>225.0</v>
      </c>
      <c r="E17" s="40">
        <v>10.0</v>
      </c>
      <c r="F17" s="41">
        <f t="shared" si="1"/>
        <v>1125</v>
      </c>
      <c r="G17" s="11">
        <f t="shared" si="2"/>
        <v>2250</v>
      </c>
      <c r="H17" s="38" t="s">
        <v>41</v>
      </c>
      <c r="I17" s="42">
        <v>23826.0</v>
      </c>
      <c r="J17" s="43">
        <f t="shared" si="3"/>
        <v>59</v>
      </c>
      <c r="K17" s="44">
        <v>2.0</v>
      </c>
      <c r="L17" s="45">
        <v>5.0</v>
      </c>
      <c r="M17" s="45">
        <v>8.0</v>
      </c>
      <c r="N17" s="37" t="s">
        <v>19</v>
      </c>
      <c r="O17" s="46" t="s">
        <v>19</v>
      </c>
      <c r="P17" s="47" t="s">
        <v>19</v>
      </c>
      <c r="Q17" s="48"/>
      <c r="R17" s="48"/>
      <c r="S17" s="48"/>
      <c r="T17" s="48"/>
      <c r="U17" s="48"/>
      <c r="V17" s="48"/>
      <c r="W17" s="48"/>
      <c r="X17" s="48"/>
      <c r="Y17" s="48"/>
      <c r="Z17" s="48"/>
      <c r="AA17" s="48"/>
    </row>
    <row r="18" ht="12.75" customHeight="1">
      <c r="A18" s="9">
        <v>5294.0</v>
      </c>
      <c r="B18" s="10" t="s">
        <v>63</v>
      </c>
      <c r="C18" s="10" t="s">
        <v>64</v>
      </c>
      <c r="D18" s="11">
        <v>281.0</v>
      </c>
      <c r="E18" s="12">
        <v>4.0</v>
      </c>
      <c r="F18" s="11">
        <f t="shared" si="1"/>
        <v>1124</v>
      </c>
      <c r="G18" s="11">
        <f t="shared" si="2"/>
        <v>1124</v>
      </c>
      <c r="H18" s="10" t="s">
        <v>65</v>
      </c>
      <c r="I18" s="13">
        <v>27267.0</v>
      </c>
      <c r="J18" s="12">
        <f t="shared" si="3"/>
        <v>49</v>
      </c>
      <c r="K18" s="14">
        <v>1.0</v>
      </c>
      <c r="L18" s="15">
        <v>3.0</v>
      </c>
      <c r="M18" s="15">
        <v>3.0</v>
      </c>
      <c r="N18" s="9" t="s">
        <v>19</v>
      </c>
      <c r="O18" s="16" t="s">
        <v>19</v>
      </c>
      <c r="P18" s="17" t="s">
        <v>20</v>
      </c>
    </row>
    <row r="19" ht="12.75" customHeight="1">
      <c r="A19" s="18">
        <v>3986.0</v>
      </c>
      <c r="B19" s="19" t="s">
        <v>66</v>
      </c>
      <c r="C19" s="19" t="s">
        <v>67</v>
      </c>
      <c r="D19" s="20">
        <v>201.0</v>
      </c>
      <c r="E19" s="21">
        <v>10.0</v>
      </c>
      <c r="F19" s="11">
        <f t="shared" si="1"/>
        <v>1005</v>
      </c>
      <c r="G19" s="11">
        <f t="shared" si="2"/>
        <v>2010</v>
      </c>
      <c r="H19" s="19" t="s">
        <v>68</v>
      </c>
      <c r="I19" s="22">
        <v>22803.0</v>
      </c>
      <c r="J19" s="12">
        <f t="shared" si="3"/>
        <v>61</v>
      </c>
      <c r="K19" s="23">
        <v>2.0</v>
      </c>
      <c r="L19" s="24">
        <v>2.0</v>
      </c>
      <c r="M19" s="24">
        <v>5.0</v>
      </c>
      <c r="N19" s="18" t="s">
        <v>20</v>
      </c>
      <c r="O19" s="25" t="s">
        <v>20</v>
      </c>
      <c r="P19" s="26" t="s">
        <v>20</v>
      </c>
    </row>
    <row r="20" ht="12.75" customHeight="1">
      <c r="A20" s="49">
        <v>2312.0</v>
      </c>
      <c r="B20" s="50" t="s">
        <v>69</v>
      </c>
      <c r="C20" s="50" t="s">
        <v>70</v>
      </c>
      <c r="D20" s="51">
        <v>160.0</v>
      </c>
      <c r="E20" s="52">
        <v>6.0</v>
      </c>
      <c r="F20" s="11">
        <f t="shared" si="1"/>
        <v>960</v>
      </c>
      <c r="G20" s="11">
        <f t="shared" si="2"/>
        <v>960</v>
      </c>
      <c r="H20" s="50" t="s">
        <v>71</v>
      </c>
      <c r="I20" s="53">
        <v>29969.0</v>
      </c>
      <c r="J20" s="12">
        <f t="shared" si="3"/>
        <v>42</v>
      </c>
      <c r="K20" s="54">
        <v>1.0</v>
      </c>
      <c r="L20" s="55">
        <v>1.0</v>
      </c>
      <c r="M20" s="55">
        <v>4.0</v>
      </c>
      <c r="N20" s="49" t="s">
        <v>19</v>
      </c>
      <c r="O20" s="56" t="s">
        <v>20</v>
      </c>
      <c r="P20" s="57" t="s">
        <v>19</v>
      </c>
    </row>
    <row r="21" ht="12.75" customHeight="1">
      <c r="A21" s="28">
        <v>4080.0</v>
      </c>
      <c r="B21" s="29" t="s">
        <v>72</v>
      </c>
      <c r="C21" s="29" t="s">
        <v>73</v>
      </c>
      <c r="D21" s="30">
        <v>237.0</v>
      </c>
      <c r="E21" s="31">
        <v>8.0</v>
      </c>
      <c r="F21" s="11">
        <f t="shared" si="1"/>
        <v>948</v>
      </c>
      <c r="G21" s="11">
        <f t="shared" si="2"/>
        <v>1896</v>
      </c>
      <c r="H21" s="29" t="s">
        <v>74</v>
      </c>
      <c r="I21" s="32">
        <v>24077.0</v>
      </c>
      <c r="J21" s="12">
        <f t="shared" si="3"/>
        <v>58</v>
      </c>
      <c r="K21" s="33">
        <v>2.0</v>
      </c>
      <c r="L21" s="34">
        <v>4.0</v>
      </c>
      <c r="M21" s="34">
        <v>1.0</v>
      </c>
      <c r="N21" s="28" t="s">
        <v>20</v>
      </c>
      <c r="O21" s="35" t="s">
        <v>19</v>
      </c>
      <c r="P21" s="36" t="s">
        <v>20</v>
      </c>
    </row>
    <row r="22" ht="12.75" customHeight="1">
      <c r="A22" s="49">
        <v>4374.0</v>
      </c>
      <c r="B22" s="50" t="s">
        <v>75</v>
      </c>
      <c r="C22" s="50" t="s">
        <v>76</v>
      </c>
      <c r="D22" s="51">
        <v>273.0</v>
      </c>
      <c r="E22" s="52">
        <v>10.0</v>
      </c>
      <c r="F22" s="11">
        <f t="shared" si="1"/>
        <v>910</v>
      </c>
      <c r="G22" s="11">
        <f t="shared" si="2"/>
        <v>2730</v>
      </c>
      <c r="H22" s="50" t="s">
        <v>77</v>
      </c>
      <c r="I22" s="53">
        <v>32159.0</v>
      </c>
      <c r="J22" s="12">
        <f t="shared" si="3"/>
        <v>36</v>
      </c>
      <c r="K22" s="54">
        <v>3.0</v>
      </c>
      <c r="L22" s="55">
        <v>3.0</v>
      </c>
      <c r="M22" s="55">
        <v>10.0</v>
      </c>
      <c r="N22" s="49" t="s">
        <v>20</v>
      </c>
      <c r="O22" s="56" t="s">
        <v>20</v>
      </c>
      <c r="P22" s="57" t="s">
        <v>19</v>
      </c>
    </row>
    <row r="23" ht="12.75" customHeight="1">
      <c r="A23" s="58">
        <v>3445.0</v>
      </c>
      <c r="B23" s="59" t="s">
        <v>78</v>
      </c>
      <c r="C23" s="59" t="s">
        <v>79</v>
      </c>
      <c r="D23" s="60">
        <v>270.0</v>
      </c>
      <c r="E23" s="61">
        <v>10.0</v>
      </c>
      <c r="F23" s="41">
        <f t="shared" si="1"/>
        <v>900</v>
      </c>
      <c r="G23" s="11">
        <f t="shared" si="2"/>
        <v>2700</v>
      </c>
      <c r="H23" s="59" t="s">
        <v>80</v>
      </c>
      <c r="I23" s="62">
        <v>27924.0</v>
      </c>
      <c r="J23" s="43">
        <f t="shared" si="3"/>
        <v>47</v>
      </c>
      <c r="K23" s="63">
        <v>3.0</v>
      </c>
      <c r="L23" s="64">
        <v>1.0</v>
      </c>
      <c r="M23" s="64">
        <v>10.0</v>
      </c>
      <c r="N23" s="58" t="s">
        <v>19</v>
      </c>
      <c r="O23" s="65" t="s">
        <v>19</v>
      </c>
      <c r="P23" s="66" t="s">
        <v>19</v>
      </c>
      <c r="Q23" s="48"/>
      <c r="R23" s="48"/>
      <c r="S23" s="48"/>
      <c r="T23" s="48"/>
      <c r="U23" s="48"/>
      <c r="V23" s="48"/>
      <c r="W23" s="48"/>
      <c r="X23" s="48"/>
      <c r="Y23" s="48"/>
      <c r="Z23" s="48"/>
      <c r="AA23" s="48"/>
    </row>
    <row r="24" ht="12.75" customHeight="1">
      <c r="A24" s="49">
        <v>3123.0</v>
      </c>
      <c r="B24" s="50" t="s">
        <v>81</v>
      </c>
      <c r="C24" s="50" t="s">
        <v>82</v>
      </c>
      <c r="D24" s="51">
        <v>264.0</v>
      </c>
      <c r="E24" s="52">
        <v>10.0</v>
      </c>
      <c r="F24" s="11">
        <f t="shared" si="1"/>
        <v>880</v>
      </c>
      <c r="G24" s="11">
        <f t="shared" si="2"/>
        <v>2640</v>
      </c>
      <c r="H24" s="50" t="s">
        <v>65</v>
      </c>
      <c r="I24" s="53">
        <v>30938.0</v>
      </c>
      <c r="J24" s="12">
        <f t="shared" si="3"/>
        <v>39</v>
      </c>
      <c r="K24" s="54">
        <v>3.0</v>
      </c>
      <c r="L24" s="55">
        <v>1.0</v>
      </c>
      <c r="M24" s="55">
        <v>1.0</v>
      </c>
      <c r="N24" s="49" t="s">
        <v>19</v>
      </c>
      <c r="O24" s="56" t="s">
        <v>19</v>
      </c>
      <c r="P24" s="57" t="s">
        <v>20</v>
      </c>
    </row>
    <row r="25" ht="12.75" customHeight="1">
      <c r="A25" s="28">
        <v>2845.0</v>
      </c>
      <c r="B25" s="29" t="s">
        <v>83</v>
      </c>
      <c r="C25" s="29" t="s">
        <v>84</v>
      </c>
      <c r="D25" s="30">
        <v>176.0</v>
      </c>
      <c r="E25" s="31">
        <v>10.0</v>
      </c>
      <c r="F25" s="11">
        <f t="shared" si="1"/>
        <v>880</v>
      </c>
      <c r="G25" s="11">
        <f t="shared" si="2"/>
        <v>1760</v>
      </c>
      <c r="H25" s="29" t="s">
        <v>35</v>
      </c>
      <c r="I25" s="32">
        <v>24906.0</v>
      </c>
      <c r="J25" s="12">
        <f t="shared" si="3"/>
        <v>56</v>
      </c>
      <c r="K25" s="33">
        <v>2.0</v>
      </c>
      <c r="L25" s="34">
        <v>4.0</v>
      </c>
      <c r="M25" s="34">
        <v>0.0</v>
      </c>
      <c r="N25" s="28" t="s">
        <v>19</v>
      </c>
      <c r="O25" s="35" t="s">
        <v>19</v>
      </c>
      <c r="P25" s="36" t="s">
        <v>19</v>
      </c>
    </row>
    <row r="26" ht="12.75" customHeight="1">
      <c r="A26" s="49">
        <v>3651.0</v>
      </c>
      <c r="B26" s="50" t="s">
        <v>85</v>
      </c>
      <c r="C26" s="50" t="s">
        <v>86</v>
      </c>
      <c r="D26" s="51">
        <v>261.0</v>
      </c>
      <c r="E26" s="52">
        <v>10.0</v>
      </c>
      <c r="F26" s="11">
        <f t="shared" si="1"/>
        <v>870</v>
      </c>
      <c r="G26" s="11">
        <f t="shared" si="2"/>
        <v>2610</v>
      </c>
      <c r="H26" s="50" t="s">
        <v>87</v>
      </c>
      <c r="I26" s="53">
        <v>28610.0</v>
      </c>
      <c r="J26" s="12">
        <f t="shared" si="3"/>
        <v>45</v>
      </c>
      <c r="K26" s="54">
        <v>3.0</v>
      </c>
      <c r="L26" s="55">
        <v>2.0</v>
      </c>
      <c r="M26" s="55">
        <v>1.0</v>
      </c>
      <c r="N26" s="49" t="s">
        <v>19</v>
      </c>
      <c r="O26" s="56" t="s">
        <v>20</v>
      </c>
      <c r="P26" s="57" t="s">
        <v>19</v>
      </c>
    </row>
    <row r="27" ht="12.75" customHeight="1">
      <c r="A27" s="28">
        <v>5065.0</v>
      </c>
      <c r="B27" s="29" t="s">
        <v>88</v>
      </c>
      <c r="C27" s="29" t="s">
        <v>89</v>
      </c>
      <c r="D27" s="30">
        <v>192.0</v>
      </c>
      <c r="E27" s="31">
        <v>9.0</v>
      </c>
      <c r="F27" s="11">
        <f t="shared" si="1"/>
        <v>864</v>
      </c>
      <c r="G27" s="11">
        <f t="shared" si="2"/>
        <v>1728</v>
      </c>
      <c r="H27" s="29" t="s">
        <v>29</v>
      </c>
      <c r="I27" s="32">
        <v>33602.0</v>
      </c>
      <c r="J27" s="12">
        <f t="shared" si="3"/>
        <v>32</v>
      </c>
      <c r="K27" s="33">
        <v>2.0</v>
      </c>
      <c r="L27" s="34">
        <v>5.0</v>
      </c>
      <c r="M27" s="34">
        <v>1.0</v>
      </c>
      <c r="N27" s="28" t="s">
        <v>19</v>
      </c>
      <c r="O27" s="35" t="s">
        <v>19</v>
      </c>
      <c r="P27" s="36" t="s">
        <v>19</v>
      </c>
    </row>
    <row r="28" ht="12.75" customHeight="1">
      <c r="A28" s="9">
        <v>4070.0</v>
      </c>
      <c r="B28" s="10" t="s">
        <v>90</v>
      </c>
      <c r="C28" s="10" t="s">
        <v>91</v>
      </c>
      <c r="D28" s="11">
        <v>278.0</v>
      </c>
      <c r="E28" s="12">
        <v>3.0</v>
      </c>
      <c r="F28" s="11">
        <f t="shared" si="1"/>
        <v>834</v>
      </c>
      <c r="G28" s="11">
        <f t="shared" si="2"/>
        <v>834</v>
      </c>
      <c r="H28" s="10" t="s">
        <v>56</v>
      </c>
      <c r="I28" s="13">
        <v>27353.0</v>
      </c>
      <c r="J28" s="12">
        <f t="shared" si="3"/>
        <v>49</v>
      </c>
      <c r="K28" s="14">
        <v>1.0</v>
      </c>
      <c r="L28" s="15">
        <v>4.0</v>
      </c>
      <c r="M28" s="15">
        <v>1.0</v>
      </c>
      <c r="N28" s="9" t="s">
        <v>19</v>
      </c>
      <c r="O28" s="16" t="s">
        <v>19</v>
      </c>
      <c r="P28" s="17" t="s">
        <v>20</v>
      </c>
    </row>
    <row r="29" ht="12.75" customHeight="1">
      <c r="A29" s="18">
        <v>2888.0</v>
      </c>
      <c r="B29" s="19" t="s">
        <v>92</v>
      </c>
      <c r="C29" s="19" t="s">
        <v>93</v>
      </c>
      <c r="D29" s="20">
        <v>271.0</v>
      </c>
      <c r="E29" s="21">
        <v>3.0</v>
      </c>
      <c r="F29" s="11">
        <f t="shared" si="1"/>
        <v>813</v>
      </c>
      <c r="G29" s="11">
        <f t="shared" si="2"/>
        <v>813</v>
      </c>
      <c r="H29" s="19" t="s">
        <v>94</v>
      </c>
      <c r="I29" s="22">
        <v>26644.0</v>
      </c>
      <c r="J29" s="12">
        <f t="shared" si="3"/>
        <v>51</v>
      </c>
      <c r="K29" s="23">
        <v>1.0</v>
      </c>
      <c r="L29" s="24">
        <v>1.0</v>
      </c>
      <c r="M29" s="24">
        <v>2.0</v>
      </c>
      <c r="N29" s="18" t="s">
        <v>20</v>
      </c>
      <c r="O29" s="25" t="s">
        <v>19</v>
      </c>
      <c r="P29" s="26" t="s">
        <v>19</v>
      </c>
    </row>
    <row r="30" ht="12.75" customHeight="1">
      <c r="A30" s="49">
        <v>3188.0</v>
      </c>
      <c r="B30" s="50" t="s">
        <v>95</v>
      </c>
      <c r="C30" s="50" t="s">
        <v>96</v>
      </c>
      <c r="D30" s="51">
        <v>89.0</v>
      </c>
      <c r="E30" s="52">
        <v>9.0</v>
      </c>
      <c r="F30" s="11">
        <f t="shared" si="1"/>
        <v>801</v>
      </c>
      <c r="G30" s="11">
        <f t="shared" si="2"/>
        <v>801</v>
      </c>
      <c r="H30" s="50" t="s">
        <v>80</v>
      </c>
      <c r="I30" s="53">
        <v>20919.0</v>
      </c>
      <c r="J30" s="12">
        <f t="shared" si="3"/>
        <v>67</v>
      </c>
      <c r="K30" s="54">
        <v>1.0</v>
      </c>
      <c r="L30" s="55">
        <v>3.0</v>
      </c>
      <c r="M30" s="55">
        <v>7.0</v>
      </c>
      <c r="N30" s="49" t="s">
        <v>19</v>
      </c>
      <c r="O30" s="56" t="s">
        <v>19</v>
      </c>
      <c r="P30" s="57" t="s">
        <v>20</v>
      </c>
    </row>
    <row r="31" ht="12.75" customHeight="1">
      <c r="A31" s="28">
        <v>5169.0</v>
      </c>
      <c r="B31" s="29" t="s">
        <v>97</v>
      </c>
      <c r="C31" s="29" t="s">
        <v>98</v>
      </c>
      <c r="D31" s="30">
        <v>156.0</v>
      </c>
      <c r="E31" s="31">
        <v>5.0</v>
      </c>
      <c r="F31" s="11">
        <f t="shared" si="1"/>
        <v>780</v>
      </c>
      <c r="G31" s="11">
        <f t="shared" si="2"/>
        <v>780</v>
      </c>
      <c r="H31" s="29" t="s">
        <v>71</v>
      </c>
      <c r="I31" s="32">
        <v>26004.0</v>
      </c>
      <c r="J31" s="12">
        <f t="shared" si="3"/>
        <v>53</v>
      </c>
      <c r="K31" s="33">
        <v>1.0</v>
      </c>
      <c r="L31" s="34">
        <v>1.0</v>
      </c>
      <c r="M31" s="34">
        <v>2.0</v>
      </c>
      <c r="N31" s="28" t="s">
        <v>19</v>
      </c>
      <c r="O31" s="35" t="s">
        <v>20</v>
      </c>
      <c r="P31" s="36" t="s">
        <v>19</v>
      </c>
    </row>
    <row r="32" ht="12.75" customHeight="1">
      <c r="A32" s="9">
        <v>2674.0</v>
      </c>
      <c r="B32" s="10" t="s">
        <v>99</v>
      </c>
      <c r="C32" s="10" t="s">
        <v>100</v>
      </c>
      <c r="D32" s="11">
        <v>257.0</v>
      </c>
      <c r="E32" s="12">
        <v>9.0</v>
      </c>
      <c r="F32" s="11">
        <f t="shared" si="1"/>
        <v>771</v>
      </c>
      <c r="G32" s="11">
        <f t="shared" si="2"/>
        <v>2313</v>
      </c>
      <c r="H32" s="10" t="s">
        <v>59</v>
      </c>
      <c r="I32" s="13">
        <v>29807.0</v>
      </c>
      <c r="J32" s="12">
        <f t="shared" si="3"/>
        <v>42</v>
      </c>
      <c r="K32" s="14">
        <v>3.0</v>
      </c>
      <c r="L32" s="15">
        <v>3.0</v>
      </c>
      <c r="M32" s="15">
        <v>7.0</v>
      </c>
      <c r="N32" s="9" t="s">
        <v>20</v>
      </c>
      <c r="O32" s="16" t="s">
        <v>20</v>
      </c>
      <c r="P32" s="17" t="s">
        <v>19</v>
      </c>
    </row>
    <row r="33" ht="12.75" customHeight="1">
      <c r="A33" s="18">
        <v>4901.0</v>
      </c>
      <c r="B33" s="19" t="s">
        <v>101</v>
      </c>
      <c r="C33" s="19" t="s">
        <v>102</v>
      </c>
      <c r="D33" s="20">
        <v>230.0</v>
      </c>
      <c r="E33" s="21">
        <v>10.0</v>
      </c>
      <c r="F33" s="11">
        <f t="shared" si="1"/>
        <v>766.6666667</v>
      </c>
      <c r="G33" s="11">
        <f t="shared" si="2"/>
        <v>2300</v>
      </c>
      <c r="H33" s="19" t="s">
        <v>77</v>
      </c>
      <c r="I33" s="22">
        <v>34219.0</v>
      </c>
      <c r="J33" s="12">
        <f t="shared" si="3"/>
        <v>30</v>
      </c>
      <c r="K33" s="23">
        <v>3.0</v>
      </c>
      <c r="L33" s="24">
        <v>1.0</v>
      </c>
      <c r="M33" s="24">
        <v>0.0</v>
      </c>
      <c r="N33" s="18" t="s">
        <v>20</v>
      </c>
      <c r="O33" s="25" t="s">
        <v>19</v>
      </c>
      <c r="P33" s="26" t="s">
        <v>19</v>
      </c>
    </row>
    <row r="34" ht="12.75" customHeight="1">
      <c r="A34" s="49">
        <v>3474.0</v>
      </c>
      <c r="B34" s="50" t="s">
        <v>103</v>
      </c>
      <c r="C34" s="50" t="s">
        <v>104</v>
      </c>
      <c r="D34" s="51">
        <v>85.0</v>
      </c>
      <c r="E34" s="52">
        <v>9.0</v>
      </c>
      <c r="F34" s="11">
        <f t="shared" si="1"/>
        <v>765</v>
      </c>
      <c r="G34" s="11">
        <f t="shared" si="2"/>
        <v>765</v>
      </c>
      <c r="H34" s="50" t="s">
        <v>77</v>
      </c>
      <c r="I34" s="53">
        <v>28225.0</v>
      </c>
      <c r="J34" s="12">
        <f t="shared" si="3"/>
        <v>47</v>
      </c>
      <c r="K34" s="54">
        <v>1.0</v>
      </c>
      <c r="L34" s="55">
        <v>1.0</v>
      </c>
      <c r="M34" s="55">
        <v>1.0</v>
      </c>
      <c r="N34" s="49" t="s">
        <v>19</v>
      </c>
      <c r="O34" s="56" t="s">
        <v>20</v>
      </c>
      <c r="P34" s="57" t="s">
        <v>19</v>
      </c>
    </row>
    <row r="35" ht="12.75" customHeight="1">
      <c r="A35" s="18">
        <v>4761.0</v>
      </c>
      <c r="B35" s="19" t="s">
        <v>105</v>
      </c>
      <c r="C35" s="19" t="s">
        <v>106</v>
      </c>
      <c r="D35" s="20">
        <v>252.0</v>
      </c>
      <c r="E35" s="21">
        <v>9.0</v>
      </c>
      <c r="F35" s="11">
        <f t="shared" si="1"/>
        <v>756</v>
      </c>
      <c r="G35" s="11">
        <f t="shared" si="2"/>
        <v>2268</v>
      </c>
      <c r="H35" s="19" t="s">
        <v>50</v>
      </c>
      <c r="I35" s="22">
        <v>26695.0</v>
      </c>
      <c r="J35" s="12">
        <f t="shared" si="3"/>
        <v>51</v>
      </c>
      <c r="K35" s="23">
        <v>3.0</v>
      </c>
      <c r="L35" s="24">
        <v>1.0</v>
      </c>
      <c r="M35" s="24">
        <v>8.0</v>
      </c>
      <c r="N35" s="18" t="s">
        <v>20</v>
      </c>
      <c r="O35" s="25" t="s">
        <v>20</v>
      </c>
      <c r="P35" s="26" t="s">
        <v>20</v>
      </c>
    </row>
    <row r="36" ht="12.75" customHeight="1">
      <c r="A36" s="49">
        <v>4753.0</v>
      </c>
      <c r="B36" s="50" t="s">
        <v>107</v>
      </c>
      <c r="C36" s="50" t="s">
        <v>108</v>
      </c>
      <c r="D36" s="51">
        <v>283.0</v>
      </c>
      <c r="E36" s="52">
        <v>8.0</v>
      </c>
      <c r="F36" s="11">
        <f t="shared" si="1"/>
        <v>754.6666667</v>
      </c>
      <c r="G36" s="11">
        <f t="shared" si="2"/>
        <v>2264</v>
      </c>
      <c r="H36" s="50" t="s">
        <v>109</v>
      </c>
      <c r="I36" s="53">
        <v>23107.0</v>
      </c>
      <c r="J36" s="12">
        <f t="shared" si="3"/>
        <v>61</v>
      </c>
      <c r="K36" s="54">
        <v>3.0</v>
      </c>
      <c r="L36" s="55">
        <v>2.0</v>
      </c>
      <c r="M36" s="55">
        <v>3.0</v>
      </c>
      <c r="N36" s="49" t="s">
        <v>19</v>
      </c>
      <c r="O36" s="56" t="s">
        <v>19</v>
      </c>
      <c r="P36" s="57" t="s">
        <v>20</v>
      </c>
    </row>
    <row r="37" ht="12.75" customHeight="1">
      <c r="A37" s="28">
        <v>5402.0</v>
      </c>
      <c r="B37" s="29" t="s">
        <v>110</v>
      </c>
      <c r="C37" s="29" t="s">
        <v>111</v>
      </c>
      <c r="D37" s="30">
        <v>186.0</v>
      </c>
      <c r="E37" s="31">
        <v>8.0</v>
      </c>
      <c r="F37" s="11">
        <f t="shared" si="1"/>
        <v>744</v>
      </c>
      <c r="G37" s="11">
        <f t="shared" si="2"/>
        <v>1488</v>
      </c>
      <c r="H37" s="29" t="s">
        <v>112</v>
      </c>
      <c r="I37" s="32">
        <v>33966.0</v>
      </c>
      <c r="J37" s="12">
        <f t="shared" si="3"/>
        <v>31</v>
      </c>
      <c r="K37" s="33">
        <v>2.0</v>
      </c>
      <c r="L37" s="34">
        <v>4.0</v>
      </c>
      <c r="M37" s="34">
        <v>5.0</v>
      </c>
      <c r="N37" s="28" t="s">
        <v>20</v>
      </c>
      <c r="O37" s="35" t="s">
        <v>19</v>
      </c>
      <c r="P37" s="36" t="s">
        <v>20</v>
      </c>
    </row>
    <row r="38" ht="12.75" customHeight="1">
      <c r="A38" s="9">
        <v>2731.0</v>
      </c>
      <c r="B38" s="10" t="s">
        <v>113</v>
      </c>
      <c r="C38" s="10" t="s">
        <v>114</v>
      </c>
      <c r="D38" s="11">
        <v>222.0</v>
      </c>
      <c r="E38" s="12">
        <v>10.0</v>
      </c>
      <c r="F38" s="11">
        <f t="shared" si="1"/>
        <v>740</v>
      </c>
      <c r="G38" s="11">
        <f t="shared" si="2"/>
        <v>2220</v>
      </c>
      <c r="H38" s="10" t="s">
        <v>56</v>
      </c>
      <c r="I38" s="13">
        <v>34649.0</v>
      </c>
      <c r="J38" s="12">
        <f t="shared" si="3"/>
        <v>29</v>
      </c>
      <c r="K38" s="14">
        <v>3.0</v>
      </c>
      <c r="L38" s="15">
        <v>3.0</v>
      </c>
      <c r="M38" s="15">
        <v>8.0</v>
      </c>
      <c r="N38" s="9" t="s">
        <v>19</v>
      </c>
      <c r="O38" s="16" t="s">
        <v>20</v>
      </c>
      <c r="P38" s="17" t="s">
        <v>19</v>
      </c>
    </row>
    <row r="39" ht="12.75" customHeight="1">
      <c r="A39" s="28">
        <v>4270.0</v>
      </c>
      <c r="B39" s="29" t="s">
        <v>115</v>
      </c>
      <c r="C39" s="29" t="s">
        <v>116</v>
      </c>
      <c r="D39" s="30">
        <v>245.0</v>
      </c>
      <c r="E39" s="31">
        <v>3.0</v>
      </c>
      <c r="F39" s="11">
        <f t="shared" si="1"/>
        <v>735</v>
      </c>
      <c r="G39" s="11">
        <f t="shared" si="2"/>
        <v>735</v>
      </c>
      <c r="H39" s="29" t="s">
        <v>117</v>
      </c>
      <c r="I39" s="32">
        <v>28478.0</v>
      </c>
      <c r="J39" s="12">
        <f t="shared" si="3"/>
        <v>46</v>
      </c>
      <c r="K39" s="33">
        <v>1.0</v>
      </c>
      <c r="L39" s="34">
        <v>3.0</v>
      </c>
      <c r="M39" s="34">
        <v>6.0</v>
      </c>
      <c r="N39" s="28" t="s">
        <v>19</v>
      </c>
      <c r="O39" s="35" t="s">
        <v>20</v>
      </c>
      <c r="P39" s="36" t="s">
        <v>19</v>
      </c>
    </row>
    <row r="40" ht="12.75" customHeight="1">
      <c r="A40" s="49">
        <v>2631.0</v>
      </c>
      <c r="B40" s="50" t="s">
        <v>118</v>
      </c>
      <c r="C40" s="50" t="s">
        <v>119</v>
      </c>
      <c r="D40" s="51">
        <v>245.0</v>
      </c>
      <c r="E40" s="52">
        <v>9.0</v>
      </c>
      <c r="F40" s="11">
        <f t="shared" si="1"/>
        <v>735</v>
      </c>
      <c r="G40" s="11">
        <f t="shared" si="2"/>
        <v>2205</v>
      </c>
      <c r="H40" s="50" t="s">
        <v>38</v>
      </c>
      <c r="I40" s="53">
        <v>27960.0</v>
      </c>
      <c r="J40" s="12">
        <f t="shared" si="3"/>
        <v>47</v>
      </c>
      <c r="K40" s="54">
        <v>3.0</v>
      </c>
      <c r="L40" s="55">
        <v>5.0</v>
      </c>
      <c r="M40" s="55">
        <v>0.0</v>
      </c>
      <c r="N40" s="49" t="s">
        <v>20</v>
      </c>
      <c r="O40" s="56" t="s">
        <v>20</v>
      </c>
      <c r="P40" s="57" t="s">
        <v>20</v>
      </c>
    </row>
    <row r="41" ht="12.75" customHeight="1">
      <c r="A41" s="28">
        <v>3527.0</v>
      </c>
      <c r="B41" s="29" t="s">
        <v>120</v>
      </c>
      <c r="C41" s="10" t="s">
        <v>121</v>
      </c>
      <c r="D41" s="30">
        <v>283.0</v>
      </c>
      <c r="E41" s="31">
        <v>5.0</v>
      </c>
      <c r="F41" s="11">
        <f t="shared" si="1"/>
        <v>707.5</v>
      </c>
      <c r="G41" s="11">
        <f t="shared" si="2"/>
        <v>1415</v>
      </c>
      <c r="H41" s="29" t="s">
        <v>122</v>
      </c>
      <c r="I41" s="32">
        <v>22518.0</v>
      </c>
      <c r="J41" s="12">
        <f t="shared" si="3"/>
        <v>62</v>
      </c>
      <c r="K41" s="33">
        <v>2.0</v>
      </c>
      <c r="L41" s="34">
        <v>2.0</v>
      </c>
      <c r="M41" s="34">
        <v>9.0</v>
      </c>
      <c r="N41" s="28" t="s">
        <v>20</v>
      </c>
      <c r="O41" s="35" t="s">
        <v>20</v>
      </c>
      <c r="P41" s="36" t="s">
        <v>19</v>
      </c>
    </row>
    <row r="42" ht="12.75" customHeight="1">
      <c r="A42" s="49">
        <v>2531.0</v>
      </c>
      <c r="B42" s="50" t="s">
        <v>123</v>
      </c>
      <c r="C42" s="50" t="s">
        <v>124</v>
      </c>
      <c r="D42" s="51">
        <v>233.0</v>
      </c>
      <c r="E42" s="52">
        <v>9.0</v>
      </c>
      <c r="F42" s="11">
        <f t="shared" si="1"/>
        <v>699</v>
      </c>
      <c r="G42" s="11">
        <f t="shared" si="2"/>
        <v>2097</v>
      </c>
      <c r="H42" s="50" t="s">
        <v>87</v>
      </c>
      <c r="I42" s="53">
        <v>20114.0</v>
      </c>
      <c r="J42" s="12">
        <f t="shared" si="3"/>
        <v>69</v>
      </c>
      <c r="K42" s="54">
        <v>3.0</v>
      </c>
      <c r="L42" s="55">
        <v>3.0</v>
      </c>
      <c r="M42" s="55">
        <v>2.0</v>
      </c>
      <c r="N42" s="49" t="s">
        <v>19</v>
      </c>
      <c r="O42" s="56" t="s">
        <v>20</v>
      </c>
      <c r="P42" s="57" t="s">
        <v>20</v>
      </c>
    </row>
    <row r="43" ht="12.75" customHeight="1">
      <c r="A43" s="18">
        <v>2798.0</v>
      </c>
      <c r="B43" s="19" t="s">
        <v>125</v>
      </c>
      <c r="C43" s="19" t="s">
        <v>126</v>
      </c>
      <c r="D43" s="20">
        <v>277.0</v>
      </c>
      <c r="E43" s="21">
        <v>10.0</v>
      </c>
      <c r="F43" s="11">
        <f t="shared" si="1"/>
        <v>692.5</v>
      </c>
      <c r="G43" s="11">
        <f t="shared" si="2"/>
        <v>2770</v>
      </c>
      <c r="H43" s="19" t="s">
        <v>50</v>
      </c>
      <c r="I43" s="22">
        <v>22448.0</v>
      </c>
      <c r="J43" s="12">
        <f t="shared" si="3"/>
        <v>62</v>
      </c>
      <c r="K43" s="23">
        <v>4.0</v>
      </c>
      <c r="L43" s="24">
        <v>2.0</v>
      </c>
      <c r="M43" s="24">
        <v>1.0</v>
      </c>
      <c r="N43" s="18" t="s">
        <v>19</v>
      </c>
      <c r="O43" s="25" t="s">
        <v>19</v>
      </c>
      <c r="P43" s="26" t="s">
        <v>19</v>
      </c>
    </row>
    <row r="44" ht="12.75" customHeight="1">
      <c r="A44" s="49">
        <v>3319.0</v>
      </c>
      <c r="B44" s="50" t="s">
        <v>127</v>
      </c>
      <c r="C44" s="50" t="s">
        <v>128</v>
      </c>
      <c r="D44" s="51">
        <v>207.0</v>
      </c>
      <c r="E44" s="52">
        <v>10.0</v>
      </c>
      <c r="F44" s="11">
        <f t="shared" si="1"/>
        <v>690</v>
      </c>
      <c r="G44" s="11">
        <f t="shared" si="2"/>
        <v>2070</v>
      </c>
      <c r="H44" s="50" t="s">
        <v>87</v>
      </c>
      <c r="I44" s="53">
        <v>31732.0</v>
      </c>
      <c r="J44" s="12">
        <f t="shared" si="3"/>
        <v>37</v>
      </c>
      <c r="K44" s="54">
        <v>3.0</v>
      </c>
      <c r="L44" s="55">
        <v>3.0</v>
      </c>
      <c r="M44" s="55">
        <v>10.0</v>
      </c>
      <c r="N44" s="49" t="s">
        <v>19</v>
      </c>
      <c r="O44" s="56" t="s">
        <v>19</v>
      </c>
      <c r="P44" s="57" t="s">
        <v>20</v>
      </c>
    </row>
    <row r="45" ht="12.75" customHeight="1">
      <c r="A45" s="28">
        <v>3552.0</v>
      </c>
      <c r="B45" s="29" t="s">
        <v>129</v>
      </c>
      <c r="C45" s="29" t="s">
        <v>130</v>
      </c>
      <c r="D45" s="30">
        <v>152.0</v>
      </c>
      <c r="E45" s="31">
        <v>9.0</v>
      </c>
      <c r="F45" s="11">
        <f t="shared" si="1"/>
        <v>684</v>
      </c>
      <c r="G45" s="11">
        <f t="shared" si="2"/>
        <v>1368</v>
      </c>
      <c r="H45" s="29" t="s">
        <v>71</v>
      </c>
      <c r="I45" s="32">
        <v>25339.0</v>
      </c>
      <c r="J45" s="12">
        <f t="shared" si="3"/>
        <v>54</v>
      </c>
      <c r="K45" s="33">
        <v>2.0</v>
      </c>
      <c r="L45" s="34">
        <v>4.0</v>
      </c>
      <c r="M45" s="34">
        <v>8.0</v>
      </c>
      <c r="N45" s="28" t="s">
        <v>19</v>
      </c>
      <c r="O45" s="35" t="s">
        <v>20</v>
      </c>
      <c r="P45" s="36" t="s">
        <v>20</v>
      </c>
    </row>
    <row r="46" ht="12.75" customHeight="1">
      <c r="A46" s="9">
        <v>2611.0</v>
      </c>
      <c r="B46" s="10" t="s">
        <v>131</v>
      </c>
      <c r="C46" s="10" t="s">
        <v>132</v>
      </c>
      <c r="D46" s="11">
        <v>75.0</v>
      </c>
      <c r="E46" s="12">
        <v>9.0</v>
      </c>
      <c r="F46" s="11">
        <f t="shared" si="1"/>
        <v>675</v>
      </c>
      <c r="G46" s="11">
        <f t="shared" si="2"/>
        <v>675</v>
      </c>
      <c r="H46" s="10" t="s">
        <v>29</v>
      </c>
      <c r="I46" s="13">
        <v>29420.0</v>
      </c>
      <c r="J46" s="12">
        <f t="shared" si="3"/>
        <v>43</v>
      </c>
      <c r="K46" s="14">
        <v>1.0</v>
      </c>
      <c r="L46" s="15">
        <v>4.0</v>
      </c>
      <c r="M46" s="15">
        <v>6.0</v>
      </c>
      <c r="N46" s="9" t="s">
        <v>20</v>
      </c>
      <c r="O46" s="16" t="s">
        <v>19</v>
      </c>
      <c r="P46" s="17" t="s">
        <v>20</v>
      </c>
    </row>
    <row r="47" ht="12.75" customHeight="1">
      <c r="A47" s="28">
        <v>3813.0</v>
      </c>
      <c r="B47" s="29" t="s">
        <v>133</v>
      </c>
      <c r="C47" s="29" t="s">
        <v>134</v>
      </c>
      <c r="D47" s="30">
        <v>165.0</v>
      </c>
      <c r="E47" s="31">
        <v>4.0</v>
      </c>
      <c r="F47" s="11">
        <f t="shared" si="1"/>
        <v>660</v>
      </c>
      <c r="G47" s="11">
        <f t="shared" si="2"/>
        <v>660</v>
      </c>
      <c r="H47" s="29" t="s">
        <v>135</v>
      </c>
      <c r="I47" s="32">
        <v>31177.0</v>
      </c>
      <c r="J47" s="12">
        <f t="shared" si="3"/>
        <v>38</v>
      </c>
      <c r="K47" s="33">
        <v>1.0</v>
      </c>
      <c r="L47" s="34">
        <v>2.0</v>
      </c>
      <c r="M47" s="34">
        <v>7.0</v>
      </c>
      <c r="N47" s="28" t="s">
        <v>19</v>
      </c>
      <c r="O47" s="35" t="s">
        <v>20</v>
      </c>
      <c r="P47" s="36" t="s">
        <v>20</v>
      </c>
    </row>
    <row r="48" ht="12.75" customHeight="1">
      <c r="A48" s="49">
        <v>3789.0</v>
      </c>
      <c r="B48" s="50" t="s">
        <v>136</v>
      </c>
      <c r="C48" s="50" t="s">
        <v>137</v>
      </c>
      <c r="D48" s="51">
        <v>258.0</v>
      </c>
      <c r="E48" s="52">
        <v>10.0</v>
      </c>
      <c r="F48" s="11">
        <f t="shared" si="1"/>
        <v>645</v>
      </c>
      <c r="G48" s="11">
        <f t="shared" si="2"/>
        <v>2580</v>
      </c>
      <c r="H48" s="50" t="s">
        <v>138</v>
      </c>
      <c r="I48" s="53">
        <v>25639.0</v>
      </c>
      <c r="J48" s="12">
        <f t="shared" si="3"/>
        <v>54</v>
      </c>
      <c r="K48" s="54">
        <v>4.0</v>
      </c>
      <c r="L48" s="55">
        <v>2.0</v>
      </c>
      <c r="M48" s="55">
        <v>8.0</v>
      </c>
      <c r="N48" s="49" t="s">
        <v>19</v>
      </c>
      <c r="O48" s="56" t="s">
        <v>20</v>
      </c>
      <c r="P48" s="57" t="s">
        <v>19</v>
      </c>
    </row>
    <row r="49" ht="12.75" customHeight="1">
      <c r="A49" s="28">
        <v>3903.0</v>
      </c>
      <c r="B49" s="29" t="s">
        <v>139</v>
      </c>
      <c r="C49" s="29" t="s">
        <v>140</v>
      </c>
      <c r="D49" s="30">
        <v>70.0</v>
      </c>
      <c r="E49" s="31">
        <v>9.0</v>
      </c>
      <c r="F49" s="11">
        <f t="shared" si="1"/>
        <v>630</v>
      </c>
      <c r="G49" s="11">
        <f t="shared" si="2"/>
        <v>630</v>
      </c>
      <c r="H49" s="29" t="s">
        <v>56</v>
      </c>
      <c r="I49" s="32">
        <v>27535.0</v>
      </c>
      <c r="J49" s="12">
        <f t="shared" si="3"/>
        <v>48</v>
      </c>
      <c r="K49" s="33">
        <v>1.0</v>
      </c>
      <c r="L49" s="34">
        <v>2.0</v>
      </c>
      <c r="M49" s="34">
        <v>9.0</v>
      </c>
      <c r="N49" s="28" t="s">
        <v>20</v>
      </c>
      <c r="O49" s="35" t="s">
        <v>19</v>
      </c>
      <c r="P49" s="36" t="s">
        <v>19</v>
      </c>
    </row>
    <row r="50" ht="12.75" customHeight="1">
      <c r="A50" s="49">
        <v>3233.0</v>
      </c>
      <c r="B50" s="50" t="s">
        <v>141</v>
      </c>
      <c r="C50" s="50" t="s">
        <v>142</v>
      </c>
      <c r="D50" s="51">
        <v>250.0</v>
      </c>
      <c r="E50" s="52">
        <v>5.0</v>
      </c>
      <c r="F50" s="11">
        <f t="shared" si="1"/>
        <v>625</v>
      </c>
      <c r="G50" s="11">
        <f t="shared" si="2"/>
        <v>1250</v>
      </c>
      <c r="H50" s="50" t="s">
        <v>143</v>
      </c>
      <c r="I50" s="53">
        <v>20875.0</v>
      </c>
      <c r="J50" s="12">
        <f t="shared" si="3"/>
        <v>67</v>
      </c>
      <c r="K50" s="54">
        <v>2.0</v>
      </c>
      <c r="L50" s="55">
        <v>5.0</v>
      </c>
      <c r="M50" s="55">
        <v>7.0</v>
      </c>
      <c r="N50" s="49" t="s">
        <v>19</v>
      </c>
      <c r="O50" s="56" t="s">
        <v>20</v>
      </c>
      <c r="P50" s="57" t="s">
        <v>20</v>
      </c>
    </row>
    <row r="51" ht="12.75" customHeight="1">
      <c r="A51" s="28">
        <v>5533.0</v>
      </c>
      <c r="B51" s="29" t="s">
        <v>144</v>
      </c>
      <c r="C51" s="29" t="s">
        <v>145</v>
      </c>
      <c r="D51" s="30">
        <v>300.0</v>
      </c>
      <c r="E51" s="31">
        <v>4.0</v>
      </c>
      <c r="F51" s="11">
        <f t="shared" si="1"/>
        <v>600</v>
      </c>
      <c r="G51" s="11">
        <f t="shared" si="2"/>
        <v>1200</v>
      </c>
      <c r="H51" s="29" t="s">
        <v>122</v>
      </c>
      <c r="I51" s="32">
        <v>21411.0</v>
      </c>
      <c r="J51" s="12">
        <f t="shared" si="3"/>
        <v>65</v>
      </c>
      <c r="K51" s="33">
        <v>2.0</v>
      </c>
      <c r="L51" s="34">
        <v>1.0</v>
      </c>
      <c r="M51" s="34">
        <v>5.0</v>
      </c>
      <c r="N51" s="28" t="s">
        <v>20</v>
      </c>
      <c r="O51" s="35" t="s">
        <v>19</v>
      </c>
      <c r="P51" s="36" t="s">
        <v>19</v>
      </c>
    </row>
    <row r="52" ht="12.75" customHeight="1">
      <c r="A52" s="9">
        <v>3640.0</v>
      </c>
      <c r="B52" s="10" t="s">
        <v>146</v>
      </c>
      <c r="C52" s="10" t="s">
        <v>147</v>
      </c>
      <c r="D52" s="11">
        <v>255.0</v>
      </c>
      <c r="E52" s="12">
        <v>9.0</v>
      </c>
      <c r="F52" s="11">
        <f t="shared" si="1"/>
        <v>573.75</v>
      </c>
      <c r="G52" s="11">
        <f t="shared" si="2"/>
        <v>2295</v>
      </c>
      <c r="H52" s="10" t="s">
        <v>18</v>
      </c>
      <c r="I52" s="13">
        <v>23485.0</v>
      </c>
      <c r="J52" s="12">
        <f t="shared" si="3"/>
        <v>60</v>
      </c>
      <c r="K52" s="14">
        <v>4.0</v>
      </c>
      <c r="L52" s="15">
        <v>2.0</v>
      </c>
      <c r="M52" s="15">
        <v>6.0</v>
      </c>
      <c r="N52" s="9" t="s">
        <v>19</v>
      </c>
      <c r="O52" s="16" t="s">
        <v>19</v>
      </c>
      <c r="P52" s="17" t="s">
        <v>19</v>
      </c>
    </row>
    <row r="53" ht="12.75" customHeight="1">
      <c r="A53" s="18">
        <v>5567.0</v>
      </c>
      <c r="B53" s="19" t="s">
        <v>148</v>
      </c>
      <c r="C53" s="19" t="s">
        <v>149</v>
      </c>
      <c r="D53" s="20">
        <v>286.0</v>
      </c>
      <c r="E53" s="21">
        <v>2.0</v>
      </c>
      <c r="F53" s="11">
        <f t="shared" si="1"/>
        <v>572</v>
      </c>
      <c r="G53" s="11">
        <f t="shared" si="2"/>
        <v>572</v>
      </c>
      <c r="H53" s="19" t="s">
        <v>122</v>
      </c>
      <c r="I53" s="22">
        <v>28039.0</v>
      </c>
      <c r="J53" s="12">
        <f t="shared" si="3"/>
        <v>47</v>
      </c>
      <c r="K53" s="23">
        <v>1.0</v>
      </c>
      <c r="L53" s="24">
        <v>3.0</v>
      </c>
      <c r="M53" s="24">
        <v>6.0</v>
      </c>
      <c r="N53" s="18" t="s">
        <v>19</v>
      </c>
      <c r="O53" s="25" t="s">
        <v>19</v>
      </c>
      <c r="P53" s="26" t="s">
        <v>19</v>
      </c>
    </row>
    <row r="54" ht="12.75" customHeight="1">
      <c r="A54" s="9">
        <v>3474.0</v>
      </c>
      <c r="B54" s="10" t="s">
        <v>150</v>
      </c>
      <c r="C54" s="10" t="s">
        <v>151</v>
      </c>
      <c r="D54" s="11">
        <v>285.0</v>
      </c>
      <c r="E54" s="12">
        <v>4.0</v>
      </c>
      <c r="F54" s="11">
        <f t="shared" si="1"/>
        <v>570</v>
      </c>
      <c r="G54" s="11">
        <f t="shared" si="2"/>
        <v>1140</v>
      </c>
      <c r="H54" s="10" t="s">
        <v>77</v>
      </c>
      <c r="I54" s="13">
        <v>29550.0</v>
      </c>
      <c r="J54" s="12">
        <f t="shared" si="3"/>
        <v>43</v>
      </c>
      <c r="K54" s="14">
        <v>2.0</v>
      </c>
      <c r="L54" s="15">
        <v>5.0</v>
      </c>
      <c r="M54" s="15">
        <v>9.0</v>
      </c>
      <c r="N54" s="9" t="s">
        <v>20</v>
      </c>
      <c r="O54" s="16" t="s">
        <v>19</v>
      </c>
      <c r="P54" s="17" t="s">
        <v>19</v>
      </c>
    </row>
    <row r="55" ht="12.75" customHeight="1">
      <c r="A55" s="18">
        <v>2680.0</v>
      </c>
      <c r="B55" s="19" t="s">
        <v>152</v>
      </c>
      <c r="C55" s="19" t="s">
        <v>153</v>
      </c>
      <c r="D55" s="20">
        <v>167.0</v>
      </c>
      <c r="E55" s="21">
        <v>10.0</v>
      </c>
      <c r="F55" s="11">
        <f t="shared" si="1"/>
        <v>556.6666667</v>
      </c>
      <c r="G55" s="11">
        <f t="shared" si="2"/>
        <v>1670</v>
      </c>
      <c r="H55" s="19" t="s">
        <v>47</v>
      </c>
      <c r="I55" s="22">
        <v>34517.0</v>
      </c>
      <c r="J55" s="12">
        <f t="shared" si="3"/>
        <v>29</v>
      </c>
      <c r="K55" s="23">
        <v>3.0</v>
      </c>
      <c r="L55" s="24">
        <v>1.0</v>
      </c>
      <c r="M55" s="24">
        <v>6.0</v>
      </c>
      <c r="N55" s="18" t="s">
        <v>20</v>
      </c>
      <c r="O55" s="25" t="s">
        <v>19</v>
      </c>
      <c r="P55" s="26" t="s">
        <v>20</v>
      </c>
    </row>
    <row r="56" ht="12.75" customHeight="1">
      <c r="A56" s="9">
        <v>2523.0</v>
      </c>
      <c r="B56" s="10" t="s">
        <v>154</v>
      </c>
      <c r="C56" s="10" t="s">
        <v>155</v>
      </c>
      <c r="D56" s="11">
        <v>139.0</v>
      </c>
      <c r="E56" s="12">
        <v>8.0</v>
      </c>
      <c r="F56" s="11">
        <f t="shared" si="1"/>
        <v>556</v>
      </c>
      <c r="G56" s="11">
        <f t="shared" si="2"/>
        <v>1112</v>
      </c>
      <c r="H56" s="10" t="s">
        <v>135</v>
      </c>
      <c r="I56" s="13">
        <v>33127.0</v>
      </c>
      <c r="J56" s="12">
        <f t="shared" si="3"/>
        <v>33</v>
      </c>
      <c r="K56" s="14">
        <v>2.0</v>
      </c>
      <c r="L56" s="15">
        <v>2.0</v>
      </c>
      <c r="M56" s="15">
        <v>4.0</v>
      </c>
      <c r="N56" s="9" t="s">
        <v>20</v>
      </c>
      <c r="O56" s="16" t="s">
        <v>19</v>
      </c>
      <c r="P56" s="17" t="s">
        <v>20</v>
      </c>
    </row>
    <row r="57" ht="12.75" customHeight="1">
      <c r="A57" s="28">
        <v>5548.0</v>
      </c>
      <c r="B57" s="29" t="s">
        <v>156</v>
      </c>
      <c r="C57" s="29" t="s">
        <v>157</v>
      </c>
      <c r="D57" s="30">
        <v>139.0</v>
      </c>
      <c r="E57" s="31">
        <v>4.0</v>
      </c>
      <c r="F57" s="11">
        <f t="shared" si="1"/>
        <v>556</v>
      </c>
      <c r="G57" s="11">
        <f t="shared" si="2"/>
        <v>556</v>
      </c>
      <c r="H57" s="29" t="s">
        <v>143</v>
      </c>
      <c r="I57" s="32">
        <v>24456.0</v>
      </c>
      <c r="J57" s="12">
        <f t="shared" si="3"/>
        <v>57</v>
      </c>
      <c r="K57" s="33">
        <v>1.0</v>
      </c>
      <c r="L57" s="34">
        <v>4.0</v>
      </c>
      <c r="M57" s="34">
        <v>0.0</v>
      </c>
      <c r="N57" s="28" t="s">
        <v>19</v>
      </c>
      <c r="O57" s="35" t="s">
        <v>19</v>
      </c>
      <c r="P57" s="36" t="s">
        <v>19</v>
      </c>
    </row>
    <row r="58" ht="12.75" customHeight="1">
      <c r="A58" s="49">
        <v>5047.0</v>
      </c>
      <c r="B58" s="50" t="s">
        <v>158</v>
      </c>
      <c r="C58" s="50" t="s">
        <v>159</v>
      </c>
      <c r="D58" s="51">
        <v>162.0</v>
      </c>
      <c r="E58" s="52">
        <v>10.0</v>
      </c>
      <c r="F58" s="11">
        <f t="shared" si="1"/>
        <v>540</v>
      </c>
      <c r="G58" s="11">
        <f t="shared" si="2"/>
        <v>1620</v>
      </c>
      <c r="H58" s="50" t="s">
        <v>71</v>
      </c>
      <c r="I58" s="53">
        <v>23261.0</v>
      </c>
      <c r="J58" s="12">
        <f t="shared" si="3"/>
        <v>60</v>
      </c>
      <c r="K58" s="54">
        <v>3.0</v>
      </c>
      <c r="L58" s="55">
        <v>3.0</v>
      </c>
      <c r="M58" s="55">
        <v>0.0</v>
      </c>
      <c r="N58" s="49" t="s">
        <v>19</v>
      </c>
      <c r="O58" s="56" t="s">
        <v>19</v>
      </c>
      <c r="P58" s="57" t="s">
        <v>19</v>
      </c>
    </row>
    <row r="59" ht="12.75" customHeight="1">
      <c r="A59" s="18">
        <v>2688.0</v>
      </c>
      <c r="B59" s="19" t="s">
        <v>160</v>
      </c>
      <c r="C59" s="19" t="s">
        <v>161</v>
      </c>
      <c r="D59" s="20">
        <v>227.0</v>
      </c>
      <c r="E59" s="21">
        <v>9.0</v>
      </c>
      <c r="F59" s="11">
        <f t="shared" si="1"/>
        <v>510.75</v>
      </c>
      <c r="G59" s="11">
        <f t="shared" si="2"/>
        <v>2043</v>
      </c>
      <c r="H59" s="19" t="s">
        <v>135</v>
      </c>
      <c r="I59" s="22">
        <v>21827.0</v>
      </c>
      <c r="J59" s="12">
        <f t="shared" si="3"/>
        <v>64</v>
      </c>
      <c r="K59" s="23">
        <v>4.0</v>
      </c>
      <c r="L59" s="24">
        <v>2.0</v>
      </c>
      <c r="M59" s="24">
        <v>1.0</v>
      </c>
      <c r="N59" s="18" t="s">
        <v>19</v>
      </c>
      <c r="O59" s="25" t="s">
        <v>19</v>
      </c>
      <c r="P59" s="26" t="s">
        <v>19</v>
      </c>
    </row>
    <row r="60" ht="12.75" customHeight="1">
      <c r="A60" s="9">
        <v>4124.0</v>
      </c>
      <c r="B60" s="10" t="s">
        <v>162</v>
      </c>
      <c r="C60" s="10" t="s">
        <v>163</v>
      </c>
      <c r="D60" s="11">
        <v>142.0</v>
      </c>
      <c r="E60" s="12">
        <v>7.0</v>
      </c>
      <c r="F60" s="11">
        <f t="shared" si="1"/>
        <v>497</v>
      </c>
      <c r="G60" s="11">
        <f t="shared" si="2"/>
        <v>994</v>
      </c>
      <c r="H60" s="10" t="s">
        <v>56</v>
      </c>
      <c r="I60" s="13">
        <v>29518.0</v>
      </c>
      <c r="J60" s="12">
        <f t="shared" si="3"/>
        <v>43</v>
      </c>
      <c r="K60" s="14">
        <v>2.0</v>
      </c>
      <c r="L60" s="15">
        <v>3.0</v>
      </c>
      <c r="M60" s="15">
        <v>10.0</v>
      </c>
      <c r="N60" s="9" t="s">
        <v>20</v>
      </c>
      <c r="O60" s="16" t="s">
        <v>20</v>
      </c>
      <c r="P60" s="17" t="s">
        <v>20</v>
      </c>
    </row>
    <row r="61" ht="12.75" customHeight="1">
      <c r="A61" s="28">
        <v>2503.0</v>
      </c>
      <c r="B61" s="29" t="s">
        <v>164</v>
      </c>
      <c r="C61" s="29" t="s">
        <v>165</v>
      </c>
      <c r="D61" s="30">
        <v>293.0</v>
      </c>
      <c r="E61" s="31">
        <v>5.0</v>
      </c>
      <c r="F61" s="11">
        <f t="shared" si="1"/>
        <v>488.3333333</v>
      </c>
      <c r="G61" s="11">
        <f t="shared" si="2"/>
        <v>1465</v>
      </c>
      <c r="H61" s="29" t="s">
        <v>122</v>
      </c>
      <c r="I61" s="32">
        <v>23941.0</v>
      </c>
      <c r="J61" s="12">
        <f t="shared" si="3"/>
        <v>58</v>
      </c>
      <c r="K61" s="33">
        <v>3.0</v>
      </c>
      <c r="L61" s="34">
        <v>3.0</v>
      </c>
      <c r="M61" s="34">
        <v>8.0</v>
      </c>
      <c r="N61" s="28" t="s">
        <v>19</v>
      </c>
      <c r="O61" s="35" t="s">
        <v>20</v>
      </c>
      <c r="P61" s="36" t="s">
        <v>19</v>
      </c>
    </row>
    <row r="62" ht="12.75" customHeight="1">
      <c r="A62" s="49">
        <v>4453.0</v>
      </c>
      <c r="B62" s="50" t="s">
        <v>166</v>
      </c>
      <c r="C62" s="50" t="s">
        <v>167</v>
      </c>
      <c r="D62" s="51">
        <v>284.0</v>
      </c>
      <c r="E62" s="52">
        <v>5.0</v>
      </c>
      <c r="F62" s="11">
        <f t="shared" si="1"/>
        <v>473.3333333</v>
      </c>
      <c r="G62" s="11">
        <f t="shared" si="2"/>
        <v>1420</v>
      </c>
      <c r="H62" s="50" t="s">
        <v>35</v>
      </c>
      <c r="I62" s="53">
        <v>34283.0</v>
      </c>
      <c r="J62" s="12">
        <f t="shared" si="3"/>
        <v>30</v>
      </c>
      <c r="K62" s="54">
        <v>3.0</v>
      </c>
      <c r="L62" s="55">
        <v>2.0</v>
      </c>
      <c r="M62" s="55">
        <v>5.0</v>
      </c>
      <c r="N62" s="49" t="s">
        <v>19</v>
      </c>
      <c r="O62" s="56" t="s">
        <v>19</v>
      </c>
      <c r="P62" s="57" t="s">
        <v>20</v>
      </c>
    </row>
    <row r="63" ht="12.75" customHeight="1">
      <c r="A63" s="28">
        <v>4212.0</v>
      </c>
      <c r="B63" s="29" t="s">
        <v>168</v>
      </c>
      <c r="C63" s="29" t="s">
        <v>169</v>
      </c>
      <c r="D63" s="30">
        <v>210.0</v>
      </c>
      <c r="E63" s="31">
        <v>9.0</v>
      </c>
      <c r="F63" s="11">
        <f t="shared" si="1"/>
        <v>472.5</v>
      </c>
      <c r="G63" s="11">
        <f t="shared" si="2"/>
        <v>1890</v>
      </c>
      <c r="H63" s="29" t="s">
        <v>122</v>
      </c>
      <c r="I63" s="32">
        <v>28866.0</v>
      </c>
      <c r="J63" s="12">
        <f t="shared" si="3"/>
        <v>45</v>
      </c>
      <c r="K63" s="33">
        <v>4.0</v>
      </c>
      <c r="L63" s="34">
        <v>4.0</v>
      </c>
      <c r="M63" s="34">
        <v>2.0</v>
      </c>
      <c r="N63" s="28" t="s">
        <v>19</v>
      </c>
      <c r="O63" s="35" t="s">
        <v>20</v>
      </c>
      <c r="P63" s="36" t="s">
        <v>20</v>
      </c>
    </row>
    <row r="64" ht="12.75" customHeight="1">
      <c r="A64" s="9">
        <v>3275.0</v>
      </c>
      <c r="B64" s="10" t="s">
        <v>170</v>
      </c>
      <c r="C64" s="10" t="s">
        <v>171</v>
      </c>
      <c r="D64" s="11">
        <v>276.0</v>
      </c>
      <c r="E64" s="12">
        <v>10.0</v>
      </c>
      <c r="F64" s="11">
        <f t="shared" si="1"/>
        <v>460</v>
      </c>
      <c r="G64" s="11">
        <f t="shared" si="2"/>
        <v>2760</v>
      </c>
      <c r="H64" s="10" t="s">
        <v>29</v>
      </c>
      <c r="I64" s="13">
        <v>20641.0</v>
      </c>
      <c r="J64" s="12">
        <f t="shared" si="3"/>
        <v>67</v>
      </c>
      <c r="K64" s="14">
        <v>6.0</v>
      </c>
      <c r="L64" s="15">
        <v>5.0</v>
      </c>
      <c r="M64" s="15">
        <v>4.0</v>
      </c>
      <c r="N64" s="9" t="s">
        <v>19</v>
      </c>
      <c r="O64" s="16" t="s">
        <v>19</v>
      </c>
      <c r="P64" s="17" t="s">
        <v>20</v>
      </c>
    </row>
    <row r="65" ht="12.75" customHeight="1">
      <c r="A65" s="18">
        <v>4307.0</v>
      </c>
      <c r="B65" s="19" t="s">
        <v>172</v>
      </c>
      <c r="C65" s="19" t="s">
        <v>173</v>
      </c>
      <c r="D65" s="20">
        <v>229.0</v>
      </c>
      <c r="E65" s="21">
        <v>8.0</v>
      </c>
      <c r="F65" s="11">
        <f t="shared" si="1"/>
        <v>458</v>
      </c>
      <c r="G65" s="11">
        <f t="shared" si="2"/>
        <v>1832</v>
      </c>
      <c r="H65" s="19" t="s">
        <v>23</v>
      </c>
      <c r="I65" s="22">
        <v>34694.0</v>
      </c>
      <c r="J65" s="12">
        <f t="shared" si="3"/>
        <v>29</v>
      </c>
      <c r="K65" s="23">
        <v>4.0</v>
      </c>
      <c r="L65" s="24">
        <v>5.0</v>
      </c>
      <c r="M65" s="24">
        <v>2.0</v>
      </c>
      <c r="N65" s="18" t="s">
        <v>20</v>
      </c>
      <c r="O65" s="25" t="s">
        <v>19</v>
      </c>
      <c r="P65" s="26" t="s">
        <v>19</v>
      </c>
    </row>
    <row r="66" ht="12.75" customHeight="1">
      <c r="A66" s="49">
        <v>3535.0</v>
      </c>
      <c r="B66" s="50" t="s">
        <v>174</v>
      </c>
      <c r="C66" s="50" t="s">
        <v>175</v>
      </c>
      <c r="D66" s="51">
        <v>279.0</v>
      </c>
      <c r="E66" s="52">
        <v>8.0</v>
      </c>
      <c r="F66" s="11">
        <f t="shared" si="1"/>
        <v>446.4</v>
      </c>
      <c r="G66" s="11">
        <f t="shared" si="2"/>
        <v>2232</v>
      </c>
      <c r="H66" s="50" t="s">
        <v>23</v>
      </c>
      <c r="I66" s="53">
        <v>23086.0</v>
      </c>
      <c r="J66" s="12">
        <f t="shared" si="3"/>
        <v>61</v>
      </c>
      <c r="K66" s="54">
        <v>5.0</v>
      </c>
      <c r="L66" s="55">
        <v>2.0</v>
      </c>
      <c r="M66" s="55">
        <v>3.0</v>
      </c>
      <c r="N66" s="49" t="s">
        <v>20</v>
      </c>
      <c r="O66" s="56" t="s">
        <v>20</v>
      </c>
      <c r="P66" s="57" t="s">
        <v>20</v>
      </c>
    </row>
    <row r="67" ht="12.75" customHeight="1">
      <c r="A67" s="28">
        <v>2560.0</v>
      </c>
      <c r="B67" s="29" t="s">
        <v>176</v>
      </c>
      <c r="C67" s="29" t="s">
        <v>177</v>
      </c>
      <c r="D67" s="30">
        <v>125.0</v>
      </c>
      <c r="E67" s="31">
        <v>7.0</v>
      </c>
      <c r="F67" s="11">
        <f t="shared" si="1"/>
        <v>437.5</v>
      </c>
      <c r="G67" s="11">
        <f t="shared" si="2"/>
        <v>875</v>
      </c>
      <c r="H67" s="29" t="s">
        <v>122</v>
      </c>
      <c r="I67" s="32">
        <v>30929.0</v>
      </c>
      <c r="J67" s="12">
        <f t="shared" si="3"/>
        <v>39</v>
      </c>
      <c r="K67" s="33">
        <v>2.0</v>
      </c>
      <c r="L67" s="34">
        <v>5.0</v>
      </c>
      <c r="M67" s="34">
        <v>7.0</v>
      </c>
      <c r="N67" s="28" t="s">
        <v>19</v>
      </c>
      <c r="O67" s="35" t="s">
        <v>20</v>
      </c>
      <c r="P67" s="36" t="s">
        <v>20</v>
      </c>
    </row>
    <row r="68" ht="12.75" customHeight="1">
      <c r="A68" s="9">
        <v>4598.0</v>
      </c>
      <c r="B68" s="10" t="s">
        <v>178</v>
      </c>
      <c r="C68" s="10" t="s">
        <v>179</v>
      </c>
      <c r="D68" s="11">
        <v>145.0</v>
      </c>
      <c r="E68" s="12">
        <v>9.0</v>
      </c>
      <c r="F68" s="11">
        <f t="shared" si="1"/>
        <v>435</v>
      </c>
      <c r="G68" s="11">
        <f t="shared" si="2"/>
        <v>1305</v>
      </c>
      <c r="H68" s="10" t="s">
        <v>71</v>
      </c>
      <c r="I68" s="13">
        <v>21470.0</v>
      </c>
      <c r="J68" s="12">
        <f t="shared" si="3"/>
        <v>65</v>
      </c>
      <c r="K68" s="14">
        <v>3.0</v>
      </c>
      <c r="L68" s="15">
        <v>1.0</v>
      </c>
      <c r="M68" s="15">
        <v>1.0</v>
      </c>
      <c r="N68" s="9" t="s">
        <v>19</v>
      </c>
      <c r="O68" s="16" t="s">
        <v>20</v>
      </c>
      <c r="P68" s="17" t="s">
        <v>19</v>
      </c>
    </row>
    <row r="69" ht="12.75" customHeight="1">
      <c r="A69" s="18">
        <v>2498.0</v>
      </c>
      <c r="B69" s="19" t="s">
        <v>180</v>
      </c>
      <c r="C69" s="19" t="s">
        <v>181</v>
      </c>
      <c r="D69" s="20">
        <v>173.0</v>
      </c>
      <c r="E69" s="21">
        <v>10.0</v>
      </c>
      <c r="F69" s="11">
        <f t="shared" si="1"/>
        <v>432.5</v>
      </c>
      <c r="G69" s="11">
        <f t="shared" si="2"/>
        <v>1730</v>
      </c>
      <c r="H69" s="19" t="s">
        <v>47</v>
      </c>
      <c r="I69" s="22">
        <v>23963.0</v>
      </c>
      <c r="J69" s="12">
        <f t="shared" si="3"/>
        <v>58</v>
      </c>
      <c r="K69" s="23">
        <v>4.0</v>
      </c>
      <c r="L69" s="24">
        <v>5.0</v>
      </c>
      <c r="M69" s="24">
        <v>10.0</v>
      </c>
      <c r="N69" s="18" t="s">
        <v>20</v>
      </c>
      <c r="O69" s="25" t="s">
        <v>20</v>
      </c>
      <c r="P69" s="26" t="s">
        <v>20</v>
      </c>
    </row>
    <row r="70" ht="12.75" customHeight="1">
      <c r="A70" s="49">
        <v>4203.0</v>
      </c>
      <c r="B70" s="50" t="s">
        <v>182</v>
      </c>
      <c r="C70" s="50" t="s">
        <v>183</v>
      </c>
      <c r="D70" s="51">
        <v>259.0</v>
      </c>
      <c r="E70" s="52">
        <v>5.0</v>
      </c>
      <c r="F70" s="11">
        <f t="shared" si="1"/>
        <v>431.6666667</v>
      </c>
      <c r="G70" s="11">
        <f t="shared" si="2"/>
        <v>1295</v>
      </c>
      <c r="H70" s="50" t="s">
        <v>68</v>
      </c>
      <c r="I70" s="53">
        <v>26755.0</v>
      </c>
      <c r="J70" s="12">
        <f t="shared" si="3"/>
        <v>51</v>
      </c>
      <c r="K70" s="54">
        <v>3.0</v>
      </c>
      <c r="L70" s="55">
        <v>2.0</v>
      </c>
      <c r="M70" s="55">
        <v>6.0</v>
      </c>
      <c r="N70" s="49" t="s">
        <v>19</v>
      </c>
      <c r="O70" s="56" t="s">
        <v>20</v>
      </c>
      <c r="P70" s="57" t="s">
        <v>20</v>
      </c>
    </row>
    <row r="71" ht="12.75" customHeight="1">
      <c r="A71" s="28">
        <v>4710.0</v>
      </c>
      <c r="B71" s="29" t="s">
        <v>184</v>
      </c>
      <c r="C71" s="29" t="s">
        <v>185</v>
      </c>
      <c r="D71" s="30">
        <v>243.0</v>
      </c>
      <c r="E71" s="31">
        <v>7.0</v>
      </c>
      <c r="F71" s="11">
        <f t="shared" si="1"/>
        <v>425.25</v>
      </c>
      <c r="G71" s="11">
        <f t="shared" si="2"/>
        <v>1701</v>
      </c>
      <c r="H71" s="29" t="s">
        <v>41</v>
      </c>
      <c r="I71" s="32">
        <v>31919.0</v>
      </c>
      <c r="J71" s="12">
        <f t="shared" si="3"/>
        <v>36</v>
      </c>
      <c r="K71" s="33">
        <v>4.0</v>
      </c>
      <c r="L71" s="34">
        <v>1.0</v>
      </c>
      <c r="M71" s="34">
        <v>9.0</v>
      </c>
      <c r="N71" s="28" t="s">
        <v>19</v>
      </c>
      <c r="O71" s="35" t="s">
        <v>19</v>
      </c>
      <c r="P71" s="36" t="s">
        <v>20</v>
      </c>
    </row>
    <row r="72" ht="12.75" customHeight="1">
      <c r="A72" s="49">
        <v>2452.0</v>
      </c>
      <c r="B72" s="50" t="s">
        <v>186</v>
      </c>
      <c r="C72" s="50" t="s">
        <v>187</v>
      </c>
      <c r="D72" s="51">
        <v>141.0</v>
      </c>
      <c r="E72" s="52">
        <v>3.0</v>
      </c>
      <c r="F72" s="11">
        <f t="shared" si="1"/>
        <v>423</v>
      </c>
      <c r="G72" s="11">
        <f t="shared" si="2"/>
        <v>423</v>
      </c>
      <c r="H72" s="50" t="s">
        <v>18</v>
      </c>
      <c r="I72" s="53">
        <v>26015.0</v>
      </c>
      <c r="J72" s="12">
        <f t="shared" si="3"/>
        <v>53</v>
      </c>
      <c r="K72" s="54">
        <v>1.0</v>
      </c>
      <c r="L72" s="55">
        <v>1.0</v>
      </c>
      <c r="M72" s="55">
        <v>5.0</v>
      </c>
      <c r="N72" s="49" t="s">
        <v>19</v>
      </c>
      <c r="O72" s="56" t="s">
        <v>19</v>
      </c>
      <c r="P72" s="57" t="s">
        <v>19</v>
      </c>
    </row>
    <row r="73" ht="12.75" customHeight="1">
      <c r="A73" s="18">
        <v>3092.0</v>
      </c>
      <c r="B73" s="19" t="s">
        <v>188</v>
      </c>
      <c r="C73" s="19" t="s">
        <v>189</v>
      </c>
      <c r="D73" s="20">
        <v>105.0</v>
      </c>
      <c r="E73" s="21">
        <v>4.0</v>
      </c>
      <c r="F73" s="11">
        <f t="shared" si="1"/>
        <v>420</v>
      </c>
      <c r="G73" s="11">
        <f t="shared" si="2"/>
        <v>420</v>
      </c>
      <c r="H73" s="19" t="s">
        <v>18</v>
      </c>
      <c r="I73" s="22">
        <v>34761.0</v>
      </c>
      <c r="J73" s="12">
        <f t="shared" si="3"/>
        <v>29</v>
      </c>
      <c r="K73" s="23">
        <v>1.0</v>
      </c>
      <c r="L73" s="24">
        <v>1.0</v>
      </c>
      <c r="M73" s="24">
        <v>7.0</v>
      </c>
      <c r="N73" s="18" t="s">
        <v>20</v>
      </c>
      <c r="O73" s="25" t="s">
        <v>20</v>
      </c>
      <c r="P73" s="26" t="s">
        <v>19</v>
      </c>
    </row>
    <row r="74" ht="12.75" customHeight="1">
      <c r="A74" s="9">
        <v>4770.0</v>
      </c>
      <c r="B74" s="10" t="s">
        <v>190</v>
      </c>
      <c r="C74" s="10" t="s">
        <v>191</v>
      </c>
      <c r="D74" s="11">
        <v>42.0</v>
      </c>
      <c r="E74" s="12">
        <v>10.0</v>
      </c>
      <c r="F74" s="11">
        <f t="shared" si="1"/>
        <v>420</v>
      </c>
      <c r="G74" s="11">
        <f t="shared" si="2"/>
        <v>420</v>
      </c>
      <c r="H74" s="10" t="s">
        <v>192</v>
      </c>
      <c r="I74" s="13">
        <v>26330.0</v>
      </c>
      <c r="J74" s="12">
        <f t="shared" si="3"/>
        <v>52</v>
      </c>
      <c r="K74" s="14">
        <v>1.0</v>
      </c>
      <c r="L74" s="15">
        <v>2.0</v>
      </c>
      <c r="M74" s="15">
        <v>4.0</v>
      </c>
      <c r="N74" s="9" t="s">
        <v>20</v>
      </c>
      <c r="O74" s="16" t="s">
        <v>20</v>
      </c>
      <c r="P74" s="17" t="s">
        <v>19</v>
      </c>
    </row>
    <row r="75" ht="12.75" customHeight="1">
      <c r="A75" s="18">
        <v>3150.0</v>
      </c>
      <c r="B75" s="19" t="s">
        <v>193</v>
      </c>
      <c r="C75" s="19" t="s">
        <v>194</v>
      </c>
      <c r="D75" s="20">
        <v>51.0</v>
      </c>
      <c r="E75" s="21">
        <v>8.0</v>
      </c>
      <c r="F75" s="11">
        <f t="shared" si="1"/>
        <v>408</v>
      </c>
      <c r="G75" s="11">
        <f t="shared" si="2"/>
        <v>408</v>
      </c>
      <c r="H75" s="19" t="s">
        <v>112</v>
      </c>
      <c r="I75" s="22">
        <v>22688.0</v>
      </c>
      <c r="J75" s="12">
        <f t="shared" si="3"/>
        <v>62</v>
      </c>
      <c r="K75" s="23">
        <v>1.0</v>
      </c>
      <c r="L75" s="24">
        <v>4.0</v>
      </c>
      <c r="M75" s="24">
        <v>7.0</v>
      </c>
      <c r="N75" s="18" t="s">
        <v>20</v>
      </c>
      <c r="O75" s="25" t="s">
        <v>20</v>
      </c>
      <c r="P75" s="26" t="s">
        <v>20</v>
      </c>
    </row>
    <row r="76" ht="12.75" customHeight="1">
      <c r="A76" s="9">
        <v>4520.0</v>
      </c>
      <c r="B76" s="10" t="s">
        <v>195</v>
      </c>
      <c r="C76" s="10" t="s">
        <v>196</v>
      </c>
      <c r="D76" s="11">
        <v>180.0</v>
      </c>
      <c r="E76" s="12">
        <v>9.0</v>
      </c>
      <c r="F76" s="11">
        <f t="shared" si="1"/>
        <v>405</v>
      </c>
      <c r="G76" s="11">
        <f t="shared" si="2"/>
        <v>1620</v>
      </c>
      <c r="H76" s="10" t="s">
        <v>29</v>
      </c>
      <c r="I76" s="13">
        <v>24612.0</v>
      </c>
      <c r="J76" s="12">
        <f t="shared" si="3"/>
        <v>56</v>
      </c>
      <c r="K76" s="14">
        <v>4.0</v>
      </c>
      <c r="L76" s="15">
        <v>4.0</v>
      </c>
      <c r="M76" s="15">
        <v>2.0</v>
      </c>
      <c r="N76" s="9" t="s">
        <v>20</v>
      </c>
      <c r="O76" s="16" t="s">
        <v>20</v>
      </c>
      <c r="P76" s="17" t="s">
        <v>20</v>
      </c>
    </row>
    <row r="77" ht="12.75" customHeight="1">
      <c r="A77" s="28">
        <v>4039.0</v>
      </c>
      <c r="B77" s="29" t="s">
        <v>197</v>
      </c>
      <c r="C77" s="29" t="s">
        <v>198</v>
      </c>
      <c r="D77" s="30">
        <v>251.0</v>
      </c>
      <c r="E77" s="31">
        <v>8.0</v>
      </c>
      <c r="F77" s="11">
        <f t="shared" si="1"/>
        <v>401.6</v>
      </c>
      <c r="G77" s="11">
        <f t="shared" si="2"/>
        <v>2008</v>
      </c>
      <c r="H77" s="29" t="s">
        <v>47</v>
      </c>
      <c r="I77" s="32">
        <v>28716.0</v>
      </c>
      <c r="J77" s="12">
        <f t="shared" si="3"/>
        <v>45</v>
      </c>
      <c r="K77" s="33">
        <v>5.0</v>
      </c>
      <c r="L77" s="34">
        <v>1.0</v>
      </c>
      <c r="M77" s="34">
        <v>4.0</v>
      </c>
      <c r="N77" s="28" t="s">
        <v>19</v>
      </c>
      <c r="O77" s="35" t="s">
        <v>19</v>
      </c>
      <c r="P77" s="36" t="s">
        <v>19</v>
      </c>
    </row>
    <row r="78" ht="12.75" customHeight="1">
      <c r="A78" s="49">
        <v>5308.0</v>
      </c>
      <c r="B78" s="50" t="s">
        <v>199</v>
      </c>
      <c r="C78" s="50" t="s">
        <v>200</v>
      </c>
      <c r="D78" s="51">
        <v>169.0</v>
      </c>
      <c r="E78" s="52">
        <v>7.0</v>
      </c>
      <c r="F78" s="11">
        <f t="shared" si="1"/>
        <v>394.3333333</v>
      </c>
      <c r="G78" s="11">
        <f t="shared" si="2"/>
        <v>1183</v>
      </c>
      <c r="H78" s="50" t="s">
        <v>192</v>
      </c>
      <c r="I78" s="53">
        <v>25294.0</v>
      </c>
      <c r="J78" s="12">
        <f t="shared" si="3"/>
        <v>55</v>
      </c>
      <c r="K78" s="54">
        <v>3.0</v>
      </c>
      <c r="L78" s="55">
        <v>3.0</v>
      </c>
      <c r="M78" s="55">
        <v>3.0</v>
      </c>
      <c r="N78" s="49" t="s">
        <v>19</v>
      </c>
      <c r="O78" s="56" t="s">
        <v>19</v>
      </c>
      <c r="P78" s="57" t="s">
        <v>20</v>
      </c>
    </row>
    <row r="79" ht="12.75" customHeight="1">
      <c r="A79" s="37">
        <v>2786.0</v>
      </c>
      <c r="B79" s="38" t="s">
        <v>201</v>
      </c>
      <c r="C79" s="38" t="s">
        <v>202</v>
      </c>
      <c r="D79" s="39">
        <v>236.0</v>
      </c>
      <c r="E79" s="40">
        <v>10.0</v>
      </c>
      <c r="F79" s="41">
        <f t="shared" si="1"/>
        <v>393.3333333</v>
      </c>
      <c r="G79" s="11">
        <f t="shared" si="2"/>
        <v>2360</v>
      </c>
      <c r="H79" s="38" t="s">
        <v>68</v>
      </c>
      <c r="I79" s="42">
        <v>26474.0</v>
      </c>
      <c r="J79" s="43">
        <f t="shared" si="3"/>
        <v>51</v>
      </c>
      <c r="K79" s="44">
        <v>6.0</v>
      </c>
      <c r="L79" s="45">
        <v>3.0</v>
      </c>
      <c r="M79" s="45">
        <v>3.0</v>
      </c>
      <c r="N79" s="37" t="s">
        <v>20</v>
      </c>
      <c r="O79" s="46" t="s">
        <v>19</v>
      </c>
      <c r="P79" s="47" t="s">
        <v>20</v>
      </c>
      <c r="Q79" s="48"/>
      <c r="R79" s="48"/>
      <c r="S79" s="48"/>
      <c r="T79" s="48"/>
      <c r="U79" s="48"/>
      <c r="V79" s="48"/>
      <c r="W79" s="48"/>
      <c r="X79" s="48"/>
      <c r="Y79" s="48"/>
      <c r="Z79" s="48"/>
      <c r="AA79" s="48"/>
    </row>
    <row r="80" ht="12.75" customHeight="1">
      <c r="A80" s="9">
        <v>4346.0</v>
      </c>
      <c r="B80" s="10" t="s">
        <v>203</v>
      </c>
      <c r="C80" s="10" t="s">
        <v>204</v>
      </c>
      <c r="D80" s="11">
        <v>195.0</v>
      </c>
      <c r="E80" s="12">
        <v>4.0</v>
      </c>
      <c r="F80" s="11">
        <f t="shared" si="1"/>
        <v>390</v>
      </c>
      <c r="G80" s="11">
        <f t="shared" si="2"/>
        <v>780</v>
      </c>
      <c r="H80" s="10" t="s">
        <v>135</v>
      </c>
      <c r="I80" s="13">
        <v>28142.0</v>
      </c>
      <c r="J80" s="12">
        <f t="shared" si="3"/>
        <v>47</v>
      </c>
      <c r="K80" s="14">
        <v>2.0</v>
      </c>
      <c r="L80" s="15">
        <v>1.0</v>
      </c>
      <c r="M80" s="15">
        <v>4.0</v>
      </c>
      <c r="N80" s="9" t="s">
        <v>19</v>
      </c>
      <c r="O80" s="16" t="s">
        <v>19</v>
      </c>
      <c r="P80" s="17" t="s">
        <v>19</v>
      </c>
    </row>
    <row r="81" ht="12.75" customHeight="1">
      <c r="A81" s="18">
        <v>4502.0</v>
      </c>
      <c r="B81" s="19" t="s">
        <v>205</v>
      </c>
      <c r="C81" s="19" t="s">
        <v>206</v>
      </c>
      <c r="D81" s="20">
        <v>194.0</v>
      </c>
      <c r="E81" s="21">
        <v>4.0</v>
      </c>
      <c r="F81" s="11">
        <f t="shared" si="1"/>
        <v>388</v>
      </c>
      <c r="G81" s="11">
        <f t="shared" si="2"/>
        <v>776</v>
      </c>
      <c r="H81" s="19" t="s">
        <v>29</v>
      </c>
      <c r="I81" s="22">
        <v>34141.0</v>
      </c>
      <c r="J81" s="12">
        <f t="shared" si="3"/>
        <v>30</v>
      </c>
      <c r="K81" s="23">
        <v>2.0</v>
      </c>
      <c r="L81" s="24">
        <v>3.0</v>
      </c>
      <c r="M81" s="24">
        <v>3.0</v>
      </c>
      <c r="N81" s="18" t="s">
        <v>20</v>
      </c>
      <c r="O81" s="25" t="s">
        <v>19</v>
      </c>
      <c r="P81" s="26" t="s">
        <v>19</v>
      </c>
    </row>
    <row r="82" ht="12.75" customHeight="1">
      <c r="A82" s="9">
        <v>5307.0</v>
      </c>
      <c r="B82" s="10" t="s">
        <v>207</v>
      </c>
      <c r="C82" s="10" t="s">
        <v>208</v>
      </c>
      <c r="D82" s="11">
        <v>209.0</v>
      </c>
      <c r="E82" s="12">
        <v>9.0</v>
      </c>
      <c r="F82" s="11">
        <f t="shared" si="1"/>
        <v>376.2</v>
      </c>
      <c r="G82" s="11">
        <f t="shared" si="2"/>
        <v>1881</v>
      </c>
      <c r="H82" s="10" t="s">
        <v>44</v>
      </c>
      <c r="I82" s="13">
        <v>34232.0</v>
      </c>
      <c r="J82" s="12">
        <f t="shared" si="3"/>
        <v>30</v>
      </c>
      <c r="K82" s="14">
        <v>5.0</v>
      </c>
      <c r="L82" s="15">
        <v>5.0</v>
      </c>
      <c r="M82" s="15">
        <v>8.0</v>
      </c>
      <c r="N82" s="9" t="s">
        <v>19</v>
      </c>
      <c r="O82" s="16" t="s">
        <v>20</v>
      </c>
      <c r="P82" s="17" t="s">
        <v>19</v>
      </c>
    </row>
    <row r="83" ht="12.75" customHeight="1">
      <c r="A83" s="18">
        <v>4412.0</v>
      </c>
      <c r="B83" s="19" t="s">
        <v>209</v>
      </c>
      <c r="C83" s="19" t="s">
        <v>210</v>
      </c>
      <c r="D83" s="20">
        <v>184.0</v>
      </c>
      <c r="E83" s="21">
        <v>8.0</v>
      </c>
      <c r="F83" s="11">
        <f t="shared" si="1"/>
        <v>368</v>
      </c>
      <c r="G83" s="11">
        <f t="shared" si="2"/>
        <v>1472</v>
      </c>
      <c r="H83" s="19" t="s">
        <v>87</v>
      </c>
      <c r="I83" s="22">
        <v>31129.0</v>
      </c>
      <c r="J83" s="12">
        <f t="shared" si="3"/>
        <v>39</v>
      </c>
      <c r="K83" s="23">
        <v>4.0</v>
      </c>
      <c r="L83" s="24">
        <v>1.0</v>
      </c>
      <c r="M83" s="24">
        <v>3.0</v>
      </c>
      <c r="N83" s="18" t="s">
        <v>19</v>
      </c>
      <c r="O83" s="25" t="s">
        <v>20</v>
      </c>
      <c r="P83" s="26" t="s">
        <v>20</v>
      </c>
    </row>
    <row r="84" ht="12.75" customHeight="1">
      <c r="A84" s="9">
        <v>3005.0</v>
      </c>
      <c r="B84" s="10" t="s">
        <v>211</v>
      </c>
      <c r="C84" s="10" t="s">
        <v>212</v>
      </c>
      <c r="D84" s="11">
        <v>218.0</v>
      </c>
      <c r="E84" s="12">
        <v>10.0</v>
      </c>
      <c r="F84" s="11">
        <f t="shared" si="1"/>
        <v>363.3333333</v>
      </c>
      <c r="G84" s="11">
        <f t="shared" si="2"/>
        <v>2180</v>
      </c>
      <c r="H84" s="10" t="s">
        <v>122</v>
      </c>
      <c r="I84" s="13">
        <v>31771.0</v>
      </c>
      <c r="J84" s="12">
        <f t="shared" si="3"/>
        <v>37</v>
      </c>
      <c r="K84" s="14">
        <v>6.0</v>
      </c>
      <c r="L84" s="15">
        <v>5.0</v>
      </c>
      <c r="M84" s="15">
        <v>7.0</v>
      </c>
      <c r="N84" s="9" t="s">
        <v>20</v>
      </c>
      <c r="O84" s="16" t="s">
        <v>19</v>
      </c>
      <c r="P84" s="17" t="s">
        <v>20</v>
      </c>
    </row>
    <row r="85" ht="12.75" customHeight="1">
      <c r="A85" s="18">
        <v>4719.0</v>
      </c>
      <c r="B85" s="19" t="s">
        <v>213</v>
      </c>
      <c r="C85" s="19" t="s">
        <v>214</v>
      </c>
      <c r="D85" s="20">
        <v>181.0</v>
      </c>
      <c r="E85" s="21">
        <v>8.0</v>
      </c>
      <c r="F85" s="11">
        <f t="shared" si="1"/>
        <v>362</v>
      </c>
      <c r="G85" s="11">
        <f t="shared" si="2"/>
        <v>1448</v>
      </c>
      <c r="H85" s="19" t="s">
        <v>18</v>
      </c>
      <c r="I85" s="22">
        <v>28153.0</v>
      </c>
      <c r="J85" s="12">
        <f t="shared" si="3"/>
        <v>47</v>
      </c>
      <c r="K85" s="23">
        <v>4.0</v>
      </c>
      <c r="L85" s="24">
        <v>3.0</v>
      </c>
      <c r="M85" s="24">
        <v>8.0</v>
      </c>
      <c r="N85" s="18" t="s">
        <v>20</v>
      </c>
      <c r="O85" s="25" t="s">
        <v>20</v>
      </c>
      <c r="P85" s="26" t="s">
        <v>19</v>
      </c>
    </row>
    <row r="86" ht="12.75" customHeight="1">
      <c r="A86" s="9">
        <v>3921.0</v>
      </c>
      <c r="B86" s="10" t="s">
        <v>215</v>
      </c>
      <c r="C86" s="10" t="s">
        <v>216</v>
      </c>
      <c r="D86" s="11">
        <v>241.0</v>
      </c>
      <c r="E86" s="12">
        <v>6.0</v>
      </c>
      <c r="F86" s="11">
        <f t="shared" si="1"/>
        <v>361.5</v>
      </c>
      <c r="G86" s="11">
        <f t="shared" si="2"/>
        <v>1446</v>
      </c>
      <c r="H86" s="10" t="s">
        <v>217</v>
      </c>
      <c r="I86" s="13">
        <v>22350.0</v>
      </c>
      <c r="J86" s="12">
        <f t="shared" si="3"/>
        <v>63</v>
      </c>
      <c r="K86" s="14">
        <v>4.0</v>
      </c>
      <c r="L86" s="15">
        <v>3.0</v>
      </c>
      <c r="M86" s="15">
        <v>2.0</v>
      </c>
      <c r="N86" s="9" t="s">
        <v>19</v>
      </c>
      <c r="O86" s="16" t="s">
        <v>19</v>
      </c>
      <c r="P86" s="17" t="s">
        <v>20</v>
      </c>
    </row>
    <row r="87" ht="12.75" customHeight="1">
      <c r="A87" s="28">
        <v>3074.0</v>
      </c>
      <c r="B87" s="29" t="s">
        <v>218</v>
      </c>
      <c r="C87" s="29" t="s">
        <v>102</v>
      </c>
      <c r="D87" s="30">
        <v>199.0</v>
      </c>
      <c r="E87" s="31">
        <v>9.0</v>
      </c>
      <c r="F87" s="11">
        <f t="shared" si="1"/>
        <v>358.2</v>
      </c>
      <c r="G87" s="11">
        <f t="shared" si="2"/>
        <v>1791</v>
      </c>
      <c r="H87" s="29" t="s">
        <v>41</v>
      </c>
      <c r="I87" s="32">
        <v>34637.0</v>
      </c>
      <c r="J87" s="12">
        <f t="shared" si="3"/>
        <v>29</v>
      </c>
      <c r="K87" s="33">
        <v>5.0</v>
      </c>
      <c r="L87" s="34">
        <v>5.0</v>
      </c>
      <c r="M87" s="34">
        <v>6.0</v>
      </c>
      <c r="N87" s="28" t="s">
        <v>20</v>
      </c>
      <c r="O87" s="35" t="s">
        <v>20</v>
      </c>
      <c r="P87" s="36" t="s">
        <v>19</v>
      </c>
    </row>
    <row r="88" ht="12.75" customHeight="1">
      <c r="A88" s="9">
        <v>4665.0</v>
      </c>
      <c r="B88" s="10" t="s">
        <v>219</v>
      </c>
      <c r="C88" s="10" t="s">
        <v>220</v>
      </c>
      <c r="D88" s="11">
        <v>133.0</v>
      </c>
      <c r="E88" s="12">
        <v>8.0</v>
      </c>
      <c r="F88" s="11">
        <f t="shared" si="1"/>
        <v>354.6666667</v>
      </c>
      <c r="G88" s="11">
        <f t="shared" si="2"/>
        <v>1064</v>
      </c>
      <c r="H88" s="10" t="s">
        <v>217</v>
      </c>
      <c r="I88" s="13">
        <v>33809.0</v>
      </c>
      <c r="J88" s="12">
        <f t="shared" si="3"/>
        <v>31</v>
      </c>
      <c r="K88" s="14">
        <v>3.0</v>
      </c>
      <c r="L88" s="15">
        <v>3.0</v>
      </c>
      <c r="M88" s="15">
        <v>9.0</v>
      </c>
      <c r="N88" s="9" t="s">
        <v>20</v>
      </c>
      <c r="O88" s="16" t="s">
        <v>19</v>
      </c>
      <c r="P88" s="17" t="s">
        <v>19</v>
      </c>
    </row>
    <row r="89" ht="12.75" customHeight="1">
      <c r="A89" s="28">
        <v>5523.0</v>
      </c>
      <c r="B89" s="29" t="s">
        <v>221</v>
      </c>
      <c r="C89" s="29" t="s">
        <v>222</v>
      </c>
      <c r="D89" s="30">
        <v>151.0</v>
      </c>
      <c r="E89" s="31">
        <v>7.0</v>
      </c>
      <c r="F89" s="11">
        <f t="shared" si="1"/>
        <v>352.3333333</v>
      </c>
      <c r="G89" s="11">
        <f t="shared" si="2"/>
        <v>1057</v>
      </c>
      <c r="H89" s="29" t="s">
        <v>32</v>
      </c>
      <c r="I89" s="32">
        <v>34647.0</v>
      </c>
      <c r="J89" s="12">
        <f t="shared" si="3"/>
        <v>29</v>
      </c>
      <c r="K89" s="33">
        <v>3.0</v>
      </c>
      <c r="L89" s="34">
        <v>2.0</v>
      </c>
      <c r="M89" s="34">
        <v>3.0</v>
      </c>
      <c r="N89" s="28" t="s">
        <v>20</v>
      </c>
      <c r="O89" s="35" t="s">
        <v>20</v>
      </c>
      <c r="P89" s="36" t="s">
        <v>19</v>
      </c>
    </row>
    <row r="90" ht="12.75" customHeight="1">
      <c r="A90" s="49">
        <v>4516.0</v>
      </c>
      <c r="B90" s="50" t="s">
        <v>223</v>
      </c>
      <c r="C90" s="50" t="s">
        <v>224</v>
      </c>
      <c r="D90" s="51">
        <v>264.0</v>
      </c>
      <c r="E90" s="52">
        <v>8.0</v>
      </c>
      <c r="F90" s="11">
        <f t="shared" si="1"/>
        <v>352</v>
      </c>
      <c r="G90" s="11">
        <f t="shared" si="2"/>
        <v>2112</v>
      </c>
      <c r="H90" s="50" t="s">
        <v>32</v>
      </c>
      <c r="I90" s="53">
        <v>21820.0</v>
      </c>
      <c r="J90" s="12">
        <f t="shared" si="3"/>
        <v>64</v>
      </c>
      <c r="K90" s="54">
        <v>6.0</v>
      </c>
      <c r="L90" s="55">
        <v>4.0</v>
      </c>
      <c r="M90" s="55">
        <v>4.0</v>
      </c>
      <c r="N90" s="49" t="s">
        <v>20</v>
      </c>
      <c r="O90" s="56" t="s">
        <v>20</v>
      </c>
      <c r="P90" s="57" t="s">
        <v>19</v>
      </c>
    </row>
    <row r="91" ht="12.75" customHeight="1">
      <c r="A91" s="28">
        <v>2440.0</v>
      </c>
      <c r="B91" s="29" t="s">
        <v>225</v>
      </c>
      <c r="C91" s="29" t="s">
        <v>226</v>
      </c>
      <c r="D91" s="30">
        <v>279.0</v>
      </c>
      <c r="E91" s="31">
        <v>5.0</v>
      </c>
      <c r="F91" s="11">
        <f t="shared" si="1"/>
        <v>348.75</v>
      </c>
      <c r="G91" s="11">
        <f t="shared" si="2"/>
        <v>1395</v>
      </c>
      <c r="H91" s="29" t="s">
        <v>41</v>
      </c>
      <c r="I91" s="32">
        <v>27118.0</v>
      </c>
      <c r="J91" s="12">
        <f t="shared" si="3"/>
        <v>50</v>
      </c>
      <c r="K91" s="33">
        <v>4.0</v>
      </c>
      <c r="L91" s="34">
        <v>2.0</v>
      </c>
      <c r="M91" s="34">
        <v>2.0</v>
      </c>
      <c r="N91" s="28" t="s">
        <v>19</v>
      </c>
      <c r="O91" s="35" t="s">
        <v>19</v>
      </c>
      <c r="P91" s="36" t="s">
        <v>19</v>
      </c>
    </row>
    <row r="92" ht="12.75" customHeight="1">
      <c r="A92" s="9">
        <v>4087.0</v>
      </c>
      <c r="B92" s="10" t="s">
        <v>227</v>
      </c>
      <c r="C92" s="10" t="s">
        <v>228</v>
      </c>
      <c r="D92" s="11">
        <v>209.0</v>
      </c>
      <c r="E92" s="12">
        <v>5.0</v>
      </c>
      <c r="F92" s="11">
        <f t="shared" si="1"/>
        <v>348.3333333</v>
      </c>
      <c r="G92" s="11">
        <f t="shared" si="2"/>
        <v>1045</v>
      </c>
      <c r="H92" s="10" t="s">
        <v>53</v>
      </c>
      <c r="I92" s="13">
        <v>27455.0</v>
      </c>
      <c r="J92" s="12">
        <f t="shared" si="3"/>
        <v>49</v>
      </c>
      <c r="K92" s="14">
        <v>3.0</v>
      </c>
      <c r="L92" s="15">
        <v>2.0</v>
      </c>
      <c r="M92" s="15">
        <v>3.0</v>
      </c>
      <c r="N92" s="9" t="s">
        <v>19</v>
      </c>
      <c r="O92" s="16" t="s">
        <v>19</v>
      </c>
      <c r="P92" s="17" t="s">
        <v>20</v>
      </c>
    </row>
    <row r="93" ht="12.75" customHeight="1">
      <c r="A93" s="18">
        <v>3549.0</v>
      </c>
      <c r="B93" s="19" t="s">
        <v>229</v>
      </c>
      <c r="C93" s="19" t="s">
        <v>230</v>
      </c>
      <c r="D93" s="20">
        <v>148.0</v>
      </c>
      <c r="E93" s="21">
        <v>7.0</v>
      </c>
      <c r="F93" s="11">
        <f t="shared" si="1"/>
        <v>345.3333333</v>
      </c>
      <c r="G93" s="11">
        <f t="shared" si="2"/>
        <v>1036</v>
      </c>
      <c r="H93" s="19" t="s">
        <v>122</v>
      </c>
      <c r="I93" s="22">
        <v>22980.0</v>
      </c>
      <c r="J93" s="12">
        <f t="shared" si="3"/>
        <v>61</v>
      </c>
      <c r="K93" s="23">
        <v>3.0</v>
      </c>
      <c r="L93" s="24">
        <v>1.0</v>
      </c>
      <c r="M93" s="24">
        <v>4.0</v>
      </c>
      <c r="N93" s="18" t="s">
        <v>20</v>
      </c>
      <c r="O93" s="25" t="s">
        <v>20</v>
      </c>
      <c r="P93" s="26" t="s">
        <v>19</v>
      </c>
    </row>
    <row r="94" ht="12.75" customHeight="1">
      <c r="A94" s="49">
        <v>4675.0</v>
      </c>
      <c r="B94" s="50" t="s">
        <v>231</v>
      </c>
      <c r="C94" s="50" t="s">
        <v>232</v>
      </c>
      <c r="D94" s="51">
        <v>98.0</v>
      </c>
      <c r="E94" s="52">
        <v>7.0</v>
      </c>
      <c r="F94" s="11">
        <f t="shared" si="1"/>
        <v>343</v>
      </c>
      <c r="G94" s="11">
        <f t="shared" si="2"/>
        <v>686</v>
      </c>
      <c r="H94" s="50" t="s">
        <v>233</v>
      </c>
      <c r="I94" s="53">
        <v>32217.0</v>
      </c>
      <c r="J94" s="12">
        <f t="shared" si="3"/>
        <v>36</v>
      </c>
      <c r="K94" s="54">
        <v>2.0</v>
      </c>
      <c r="L94" s="55">
        <v>1.0</v>
      </c>
      <c r="M94" s="55">
        <v>7.0</v>
      </c>
      <c r="N94" s="49" t="s">
        <v>19</v>
      </c>
      <c r="O94" s="56" t="s">
        <v>20</v>
      </c>
      <c r="P94" s="57" t="s">
        <v>19</v>
      </c>
    </row>
    <row r="95" ht="12.75" customHeight="1">
      <c r="A95" s="18">
        <v>2966.0</v>
      </c>
      <c r="B95" s="19" t="s">
        <v>234</v>
      </c>
      <c r="C95" s="19" t="s">
        <v>235</v>
      </c>
      <c r="D95" s="20">
        <v>152.0</v>
      </c>
      <c r="E95" s="21">
        <v>9.0</v>
      </c>
      <c r="F95" s="11">
        <f t="shared" si="1"/>
        <v>342</v>
      </c>
      <c r="G95" s="11">
        <f t="shared" si="2"/>
        <v>1368</v>
      </c>
      <c r="H95" s="19" t="s">
        <v>236</v>
      </c>
      <c r="I95" s="22">
        <v>27245.0</v>
      </c>
      <c r="J95" s="12">
        <f t="shared" si="3"/>
        <v>49</v>
      </c>
      <c r="K95" s="23">
        <v>4.0</v>
      </c>
      <c r="L95" s="24">
        <v>2.0</v>
      </c>
      <c r="M95" s="24">
        <v>8.0</v>
      </c>
      <c r="N95" s="18" t="s">
        <v>19</v>
      </c>
      <c r="O95" s="25" t="s">
        <v>20</v>
      </c>
      <c r="P95" s="26" t="s">
        <v>19</v>
      </c>
    </row>
    <row r="96" ht="12.75" customHeight="1">
      <c r="A96" s="49">
        <v>4511.0</v>
      </c>
      <c r="B96" s="50" t="s">
        <v>237</v>
      </c>
      <c r="C96" s="50" t="s">
        <v>238</v>
      </c>
      <c r="D96" s="51">
        <v>151.0</v>
      </c>
      <c r="E96" s="52">
        <v>9.0</v>
      </c>
      <c r="F96" s="11">
        <f t="shared" si="1"/>
        <v>339.75</v>
      </c>
      <c r="G96" s="11">
        <f t="shared" si="2"/>
        <v>1359</v>
      </c>
      <c r="H96" s="50" t="s">
        <v>47</v>
      </c>
      <c r="I96" s="53">
        <v>23122.0</v>
      </c>
      <c r="J96" s="12">
        <f t="shared" si="3"/>
        <v>61</v>
      </c>
      <c r="K96" s="54">
        <v>4.0</v>
      </c>
      <c r="L96" s="55">
        <v>4.0</v>
      </c>
      <c r="M96" s="55">
        <v>0.0</v>
      </c>
      <c r="N96" s="49" t="s">
        <v>19</v>
      </c>
      <c r="O96" s="56" t="s">
        <v>19</v>
      </c>
      <c r="P96" s="57" t="s">
        <v>19</v>
      </c>
    </row>
    <row r="97" ht="12.75" customHeight="1">
      <c r="A97" s="28">
        <v>4627.0</v>
      </c>
      <c r="B97" s="29" t="s">
        <v>239</v>
      </c>
      <c r="C97" s="29" t="s">
        <v>240</v>
      </c>
      <c r="D97" s="30">
        <v>296.0</v>
      </c>
      <c r="E97" s="31">
        <v>8.0</v>
      </c>
      <c r="F97" s="11">
        <f t="shared" si="1"/>
        <v>338.2857143</v>
      </c>
      <c r="G97" s="11">
        <f t="shared" si="2"/>
        <v>2368</v>
      </c>
      <c r="H97" s="29" t="s">
        <v>65</v>
      </c>
      <c r="I97" s="32">
        <v>28675.0</v>
      </c>
      <c r="J97" s="12">
        <f t="shared" si="3"/>
        <v>45</v>
      </c>
      <c r="K97" s="33">
        <v>7.0</v>
      </c>
      <c r="L97" s="34">
        <v>3.0</v>
      </c>
      <c r="M97" s="34">
        <v>10.0</v>
      </c>
      <c r="N97" s="28" t="s">
        <v>20</v>
      </c>
      <c r="O97" s="35" t="s">
        <v>20</v>
      </c>
      <c r="P97" s="36" t="s">
        <v>19</v>
      </c>
    </row>
    <row r="98" ht="12.75" customHeight="1">
      <c r="A98" s="9">
        <v>3884.0</v>
      </c>
      <c r="B98" s="10" t="s">
        <v>241</v>
      </c>
      <c r="C98" s="10" t="s">
        <v>242</v>
      </c>
      <c r="D98" s="11">
        <v>144.0</v>
      </c>
      <c r="E98" s="12">
        <v>7.0</v>
      </c>
      <c r="F98" s="11">
        <f t="shared" si="1"/>
        <v>336</v>
      </c>
      <c r="G98" s="11">
        <f t="shared" si="2"/>
        <v>1008</v>
      </c>
      <c r="H98" s="10" t="s">
        <v>143</v>
      </c>
      <c r="I98" s="13">
        <v>27447.0</v>
      </c>
      <c r="J98" s="12">
        <f t="shared" si="3"/>
        <v>49</v>
      </c>
      <c r="K98" s="14">
        <v>3.0</v>
      </c>
      <c r="L98" s="15">
        <v>1.0</v>
      </c>
      <c r="M98" s="15">
        <v>5.0</v>
      </c>
      <c r="N98" s="9" t="s">
        <v>20</v>
      </c>
      <c r="O98" s="16" t="s">
        <v>19</v>
      </c>
      <c r="P98" s="17" t="s">
        <v>20</v>
      </c>
    </row>
    <row r="99" ht="12.75" customHeight="1">
      <c r="A99" s="18">
        <v>4034.0</v>
      </c>
      <c r="B99" s="19" t="s">
        <v>243</v>
      </c>
      <c r="C99" s="19" t="s">
        <v>244</v>
      </c>
      <c r="D99" s="20">
        <v>268.0</v>
      </c>
      <c r="E99" s="21">
        <v>5.0</v>
      </c>
      <c r="F99" s="11">
        <f t="shared" si="1"/>
        <v>335</v>
      </c>
      <c r="G99" s="11">
        <f t="shared" si="2"/>
        <v>1340</v>
      </c>
      <c r="H99" s="19" t="s">
        <v>192</v>
      </c>
      <c r="I99" s="22">
        <v>23122.0</v>
      </c>
      <c r="J99" s="12">
        <f t="shared" si="3"/>
        <v>61</v>
      </c>
      <c r="K99" s="23">
        <v>4.0</v>
      </c>
      <c r="L99" s="24">
        <v>2.0</v>
      </c>
      <c r="M99" s="24">
        <v>5.0</v>
      </c>
      <c r="N99" s="18" t="s">
        <v>20</v>
      </c>
      <c r="O99" s="25" t="s">
        <v>20</v>
      </c>
      <c r="P99" s="26" t="s">
        <v>20</v>
      </c>
    </row>
    <row r="100" ht="12.75" customHeight="1">
      <c r="A100" s="9">
        <v>2309.0</v>
      </c>
      <c r="B100" s="10" t="s">
        <v>245</v>
      </c>
      <c r="C100" s="10" t="s">
        <v>246</v>
      </c>
      <c r="D100" s="11">
        <v>259.0</v>
      </c>
      <c r="E100" s="12">
        <v>9.0</v>
      </c>
      <c r="F100" s="11">
        <f t="shared" si="1"/>
        <v>333</v>
      </c>
      <c r="G100" s="11">
        <f t="shared" si="2"/>
        <v>2331</v>
      </c>
      <c r="H100" s="10" t="s">
        <v>122</v>
      </c>
      <c r="I100" s="13">
        <v>33858.0</v>
      </c>
      <c r="J100" s="12">
        <f t="shared" si="3"/>
        <v>31</v>
      </c>
      <c r="K100" s="14">
        <v>7.0</v>
      </c>
      <c r="L100" s="15">
        <v>3.0</v>
      </c>
      <c r="M100" s="15">
        <v>10.0</v>
      </c>
      <c r="N100" s="9" t="s">
        <v>20</v>
      </c>
      <c r="O100" s="16" t="s">
        <v>19</v>
      </c>
      <c r="P100" s="17" t="s">
        <v>19</v>
      </c>
    </row>
    <row r="101" ht="12.75" customHeight="1">
      <c r="A101" s="28">
        <v>2918.0</v>
      </c>
      <c r="B101" s="29" t="s">
        <v>247</v>
      </c>
      <c r="C101" s="29" t="s">
        <v>248</v>
      </c>
      <c r="D101" s="30">
        <v>208.0</v>
      </c>
      <c r="E101" s="31">
        <v>8.0</v>
      </c>
      <c r="F101" s="11">
        <f t="shared" si="1"/>
        <v>332.8</v>
      </c>
      <c r="G101" s="11">
        <f t="shared" si="2"/>
        <v>1664</v>
      </c>
      <c r="H101" s="29" t="s">
        <v>217</v>
      </c>
      <c r="I101" s="32">
        <v>29792.0</v>
      </c>
      <c r="J101" s="12">
        <f t="shared" si="3"/>
        <v>42</v>
      </c>
      <c r="K101" s="33">
        <v>5.0</v>
      </c>
      <c r="L101" s="34">
        <v>2.0</v>
      </c>
      <c r="M101" s="34">
        <v>2.0</v>
      </c>
      <c r="N101" s="28" t="s">
        <v>20</v>
      </c>
      <c r="O101" s="35" t="s">
        <v>19</v>
      </c>
      <c r="P101" s="36" t="s">
        <v>19</v>
      </c>
    </row>
    <row r="102" ht="12.75" customHeight="1">
      <c r="A102" s="49">
        <v>2498.0</v>
      </c>
      <c r="B102" s="50" t="s">
        <v>249</v>
      </c>
      <c r="C102" s="50" t="s">
        <v>250</v>
      </c>
      <c r="D102" s="51">
        <v>235.0</v>
      </c>
      <c r="E102" s="52">
        <v>7.0</v>
      </c>
      <c r="F102" s="11">
        <f t="shared" si="1"/>
        <v>329</v>
      </c>
      <c r="G102" s="11">
        <f t="shared" si="2"/>
        <v>1645</v>
      </c>
      <c r="H102" s="50" t="s">
        <v>74</v>
      </c>
      <c r="I102" s="53">
        <v>26797.0</v>
      </c>
      <c r="J102" s="12">
        <f t="shared" si="3"/>
        <v>50</v>
      </c>
      <c r="K102" s="54">
        <v>5.0</v>
      </c>
      <c r="L102" s="55">
        <v>2.0</v>
      </c>
      <c r="M102" s="55">
        <v>7.0</v>
      </c>
      <c r="N102" s="49" t="s">
        <v>20</v>
      </c>
      <c r="O102" s="56" t="s">
        <v>19</v>
      </c>
      <c r="P102" s="57" t="s">
        <v>20</v>
      </c>
    </row>
    <row r="103" ht="12.75" customHeight="1">
      <c r="A103" s="28">
        <v>5253.0</v>
      </c>
      <c r="B103" s="29" t="s">
        <v>251</v>
      </c>
      <c r="C103" s="29" t="s">
        <v>252</v>
      </c>
      <c r="D103" s="30">
        <v>185.0</v>
      </c>
      <c r="E103" s="31">
        <v>7.0</v>
      </c>
      <c r="F103" s="11">
        <f t="shared" si="1"/>
        <v>323.75</v>
      </c>
      <c r="G103" s="11">
        <f t="shared" si="2"/>
        <v>1295</v>
      </c>
      <c r="H103" s="29" t="s">
        <v>47</v>
      </c>
      <c r="I103" s="32">
        <v>30702.0</v>
      </c>
      <c r="J103" s="12">
        <f t="shared" si="3"/>
        <v>40</v>
      </c>
      <c r="K103" s="33">
        <v>4.0</v>
      </c>
      <c r="L103" s="34">
        <v>1.0</v>
      </c>
      <c r="M103" s="34">
        <v>4.0</v>
      </c>
      <c r="N103" s="28" t="s">
        <v>19</v>
      </c>
      <c r="O103" s="35" t="s">
        <v>19</v>
      </c>
      <c r="P103" s="36" t="s">
        <v>19</v>
      </c>
    </row>
    <row r="104" ht="12.75" customHeight="1">
      <c r="A104" s="9">
        <v>2608.0</v>
      </c>
      <c r="B104" s="10" t="s">
        <v>253</v>
      </c>
      <c r="C104" s="10" t="s">
        <v>254</v>
      </c>
      <c r="D104" s="11">
        <v>231.0</v>
      </c>
      <c r="E104" s="12">
        <v>7.0</v>
      </c>
      <c r="F104" s="11">
        <f t="shared" si="1"/>
        <v>323.4</v>
      </c>
      <c r="G104" s="11">
        <f t="shared" si="2"/>
        <v>1617</v>
      </c>
      <c r="H104" s="10" t="s">
        <v>68</v>
      </c>
      <c r="I104" s="13">
        <v>22918.0</v>
      </c>
      <c r="J104" s="12">
        <f t="shared" si="3"/>
        <v>61</v>
      </c>
      <c r="K104" s="14">
        <v>5.0</v>
      </c>
      <c r="L104" s="15">
        <v>5.0</v>
      </c>
      <c r="M104" s="15">
        <v>9.0</v>
      </c>
      <c r="N104" s="9" t="s">
        <v>20</v>
      </c>
      <c r="O104" s="16" t="s">
        <v>19</v>
      </c>
      <c r="P104" s="17" t="s">
        <v>20</v>
      </c>
    </row>
    <row r="105" ht="12.75" customHeight="1">
      <c r="A105" s="18">
        <v>4418.0</v>
      </c>
      <c r="B105" s="19" t="s">
        <v>255</v>
      </c>
      <c r="C105" s="19" t="s">
        <v>256</v>
      </c>
      <c r="D105" s="20">
        <v>277.0</v>
      </c>
      <c r="E105" s="21">
        <v>7.0</v>
      </c>
      <c r="F105" s="11">
        <f t="shared" si="1"/>
        <v>323.1666667</v>
      </c>
      <c r="G105" s="11">
        <f t="shared" si="2"/>
        <v>1939</v>
      </c>
      <c r="H105" s="19" t="s">
        <v>109</v>
      </c>
      <c r="I105" s="22">
        <v>28950.0</v>
      </c>
      <c r="J105" s="12">
        <f t="shared" si="3"/>
        <v>45</v>
      </c>
      <c r="K105" s="23">
        <v>6.0</v>
      </c>
      <c r="L105" s="24">
        <v>1.0</v>
      </c>
      <c r="M105" s="24">
        <v>8.0</v>
      </c>
      <c r="N105" s="18" t="s">
        <v>19</v>
      </c>
      <c r="O105" s="25" t="s">
        <v>19</v>
      </c>
      <c r="P105" s="26" t="s">
        <v>19</v>
      </c>
    </row>
    <row r="106" ht="12.75" customHeight="1">
      <c r="A106" s="9">
        <v>3637.0</v>
      </c>
      <c r="B106" s="10" t="s">
        <v>257</v>
      </c>
      <c r="C106" s="10" t="s">
        <v>258</v>
      </c>
      <c r="D106" s="11">
        <v>161.0</v>
      </c>
      <c r="E106" s="12">
        <v>10.0</v>
      </c>
      <c r="F106" s="11">
        <f t="shared" si="1"/>
        <v>322</v>
      </c>
      <c r="G106" s="11">
        <f t="shared" si="2"/>
        <v>1610</v>
      </c>
      <c r="H106" s="10" t="s">
        <v>233</v>
      </c>
      <c r="I106" s="13">
        <v>32311.0</v>
      </c>
      <c r="J106" s="12">
        <f t="shared" si="3"/>
        <v>35</v>
      </c>
      <c r="K106" s="14">
        <v>5.0</v>
      </c>
      <c r="L106" s="15">
        <v>2.0</v>
      </c>
      <c r="M106" s="15">
        <v>4.0</v>
      </c>
      <c r="N106" s="9" t="s">
        <v>19</v>
      </c>
      <c r="O106" s="16" t="s">
        <v>20</v>
      </c>
      <c r="P106" s="17" t="s">
        <v>20</v>
      </c>
    </row>
    <row r="107" ht="12.75" customHeight="1">
      <c r="A107" s="28">
        <v>4105.0</v>
      </c>
      <c r="B107" s="29" t="s">
        <v>259</v>
      </c>
      <c r="C107" s="29" t="s">
        <v>260</v>
      </c>
      <c r="D107" s="30">
        <v>266.0</v>
      </c>
      <c r="E107" s="31">
        <v>6.0</v>
      </c>
      <c r="F107" s="11">
        <f t="shared" si="1"/>
        <v>319.2</v>
      </c>
      <c r="G107" s="11">
        <f t="shared" si="2"/>
        <v>1596</v>
      </c>
      <c r="H107" s="29" t="s">
        <v>50</v>
      </c>
      <c r="I107" s="32">
        <v>21931.0</v>
      </c>
      <c r="J107" s="12">
        <f t="shared" si="3"/>
        <v>64</v>
      </c>
      <c r="K107" s="33">
        <v>5.0</v>
      </c>
      <c r="L107" s="34">
        <v>5.0</v>
      </c>
      <c r="M107" s="34">
        <v>0.0</v>
      </c>
      <c r="N107" s="28" t="s">
        <v>19</v>
      </c>
      <c r="O107" s="35" t="s">
        <v>20</v>
      </c>
      <c r="P107" s="36" t="s">
        <v>20</v>
      </c>
    </row>
    <row r="108" ht="12.75" customHeight="1">
      <c r="A108" s="49">
        <v>3570.0</v>
      </c>
      <c r="B108" s="50" t="s">
        <v>261</v>
      </c>
      <c r="C108" s="50" t="s">
        <v>262</v>
      </c>
      <c r="D108" s="51">
        <v>157.0</v>
      </c>
      <c r="E108" s="52">
        <v>6.0</v>
      </c>
      <c r="F108" s="11">
        <f t="shared" si="1"/>
        <v>314</v>
      </c>
      <c r="G108" s="11">
        <f t="shared" si="2"/>
        <v>942</v>
      </c>
      <c r="H108" s="50" t="s">
        <v>74</v>
      </c>
      <c r="I108" s="53">
        <v>21129.0</v>
      </c>
      <c r="J108" s="12">
        <f t="shared" si="3"/>
        <v>66</v>
      </c>
      <c r="K108" s="54">
        <v>3.0</v>
      </c>
      <c r="L108" s="55">
        <v>4.0</v>
      </c>
      <c r="M108" s="55">
        <v>3.0</v>
      </c>
      <c r="N108" s="49" t="s">
        <v>20</v>
      </c>
      <c r="O108" s="56" t="s">
        <v>19</v>
      </c>
      <c r="P108" s="57" t="s">
        <v>20</v>
      </c>
    </row>
    <row r="109" ht="12.75" customHeight="1">
      <c r="A109" s="18">
        <v>3580.0</v>
      </c>
      <c r="B109" s="19" t="s">
        <v>263</v>
      </c>
      <c r="C109" s="19" t="s">
        <v>264</v>
      </c>
      <c r="D109" s="20">
        <v>156.0</v>
      </c>
      <c r="E109" s="21">
        <v>10.0</v>
      </c>
      <c r="F109" s="11">
        <f t="shared" si="1"/>
        <v>312</v>
      </c>
      <c r="G109" s="11">
        <f t="shared" si="2"/>
        <v>1560</v>
      </c>
      <c r="H109" s="19" t="s">
        <v>65</v>
      </c>
      <c r="I109" s="22">
        <v>28040.0</v>
      </c>
      <c r="J109" s="12">
        <f t="shared" si="3"/>
        <v>47</v>
      </c>
      <c r="K109" s="23">
        <v>5.0</v>
      </c>
      <c r="L109" s="24">
        <v>2.0</v>
      </c>
      <c r="M109" s="24">
        <v>4.0</v>
      </c>
      <c r="N109" s="18" t="s">
        <v>20</v>
      </c>
      <c r="O109" s="25" t="s">
        <v>20</v>
      </c>
      <c r="P109" s="26" t="s">
        <v>20</v>
      </c>
    </row>
    <row r="110" ht="12.75" customHeight="1">
      <c r="A110" s="9">
        <v>3011.0</v>
      </c>
      <c r="B110" s="10" t="s">
        <v>265</v>
      </c>
      <c r="C110" s="10" t="s">
        <v>266</v>
      </c>
      <c r="D110" s="11">
        <v>222.0</v>
      </c>
      <c r="E110" s="12">
        <v>7.0</v>
      </c>
      <c r="F110" s="11">
        <f t="shared" si="1"/>
        <v>310.8</v>
      </c>
      <c r="G110" s="11">
        <f t="shared" si="2"/>
        <v>1554</v>
      </c>
      <c r="H110" s="10" t="s">
        <v>109</v>
      </c>
      <c r="I110" s="13">
        <v>32425.0</v>
      </c>
      <c r="J110" s="12">
        <f t="shared" si="3"/>
        <v>35</v>
      </c>
      <c r="K110" s="14">
        <v>5.0</v>
      </c>
      <c r="L110" s="15">
        <v>3.0</v>
      </c>
      <c r="M110" s="15">
        <v>6.0</v>
      </c>
      <c r="N110" s="9" t="s">
        <v>19</v>
      </c>
      <c r="O110" s="16" t="s">
        <v>20</v>
      </c>
      <c r="P110" s="17" t="s">
        <v>19</v>
      </c>
    </row>
    <row r="111" ht="12.75" customHeight="1">
      <c r="A111" s="28">
        <v>2800.0</v>
      </c>
      <c r="B111" s="29" t="s">
        <v>267</v>
      </c>
      <c r="C111" s="29" t="s">
        <v>268</v>
      </c>
      <c r="D111" s="30">
        <v>38.0</v>
      </c>
      <c r="E111" s="31">
        <v>8.0</v>
      </c>
      <c r="F111" s="11">
        <f t="shared" si="1"/>
        <v>304</v>
      </c>
      <c r="G111" s="11">
        <f t="shared" si="2"/>
        <v>304</v>
      </c>
      <c r="H111" s="29" t="s">
        <v>44</v>
      </c>
      <c r="I111" s="32">
        <v>20817.0</v>
      </c>
      <c r="J111" s="12">
        <f t="shared" si="3"/>
        <v>67</v>
      </c>
      <c r="K111" s="33">
        <v>1.0</v>
      </c>
      <c r="L111" s="34">
        <v>5.0</v>
      </c>
      <c r="M111" s="34">
        <v>4.0</v>
      </c>
      <c r="N111" s="28" t="s">
        <v>19</v>
      </c>
      <c r="O111" s="35" t="s">
        <v>19</v>
      </c>
      <c r="P111" s="36" t="s">
        <v>19</v>
      </c>
    </row>
    <row r="112" ht="12.75" customHeight="1">
      <c r="A112" s="9">
        <v>4364.0</v>
      </c>
      <c r="B112" s="10" t="s">
        <v>269</v>
      </c>
      <c r="C112" s="10" t="s">
        <v>230</v>
      </c>
      <c r="D112" s="11">
        <v>167.0</v>
      </c>
      <c r="E112" s="12">
        <v>9.0</v>
      </c>
      <c r="F112" s="11">
        <f t="shared" si="1"/>
        <v>300.6</v>
      </c>
      <c r="G112" s="11">
        <f t="shared" si="2"/>
        <v>1503</v>
      </c>
      <c r="H112" s="10" t="s">
        <v>112</v>
      </c>
      <c r="I112" s="13">
        <v>34011.0</v>
      </c>
      <c r="J112" s="12">
        <f t="shared" si="3"/>
        <v>31</v>
      </c>
      <c r="K112" s="14">
        <v>5.0</v>
      </c>
      <c r="L112" s="15">
        <v>5.0</v>
      </c>
      <c r="M112" s="15">
        <v>2.0</v>
      </c>
      <c r="N112" s="9" t="s">
        <v>19</v>
      </c>
      <c r="O112" s="16" t="s">
        <v>19</v>
      </c>
      <c r="P112" s="17" t="s">
        <v>19</v>
      </c>
    </row>
    <row r="113" ht="12.75" customHeight="1">
      <c r="A113" s="18">
        <v>2582.0</v>
      </c>
      <c r="B113" s="19" t="s">
        <v>270</v>
      </c>
      <c r="C113" s="19" t="s">
        <v>271</v>
      </c>
      <c r="D113" s="20">
        <v>300.0</v>
      </c>
      <c r="E113" s="21">
        <v>6.0</v>
      </c>
      <c r="F113" s="11">
        <f t="shared" si="1"/>
        <v>300</v>
      </c>
      <c r="G113" s="11">
        <f t="shared" si="2"/>
        <v>1800</v>
      </c>
      <c r="H113" s="19" t="s">
        <v>23</v>
      </c>
      <c r="I113" s="22">
        <v>21412.0</v>
      </c>
      <c r="J113" s="12">
        <f t="shared" si="3"/>
        <v>65</v>
      </c>
      <c r="K113" s="23">
        <v>6.0</v>
      </c>
      <c r="L113" s="24">
        <v>4.0</v>
      </c>
      <c r="M113" s="24">
        <v>9.0</v>
      </c>
      <c r="N113" s="18" t="s">
        <v>20</v>
      </c>
      <c r="O113" s="25" t="s">
        <v>19</v>
      </c>
      <c r="P113" s="26" t="s">
        <v>19</v>
      </c>
    </row>
    <row r="114" ht="12.75" customHeight="1">
      <c r="A114" s="9">
        <v>4637.0</v>
      </c>
      <c r="B114" s="10" t="s">
        <v>272</v>
      </c>
      <c r="C114" s="10" t="s">
        <v>273</v>
      </c>
      <c r="D114" s="11">
        <v>97.0</v>
      </c>
      <c r="E114" s="12">
        <v>9.0</v>
      </c>
      <c r="F114" s="11">
        <f t="shared" si="1"/>
        <v>291</v>
      </c>
      <c r="G114" s="11">
        <f t="shared" si="2"/>
        <v>873</v>
      </c>
      <c r="H114" s="10" t="s">
        <v>233</v>
      </c>
      <c r="I114" s="13">
        <v>24418.0</v>
      </c>
      <c r="J114" s="12">
        <f t="shared" si="3"/>
        <v>57</v>
      </c>
      <c r="K114" s="14">
        <v>3.0</v>
      </c>
      <c r="L114" s="15">
        <v>2.0</v>
      </c>
      <c r="M114" s="15">
        <v>8.0</v>
      </c>
      <c r="N114" s="9" t="s">
        <v>20</v>
      </c>
      <c r="O114" s="16" t="s">
        <v>20</v>
      </c>
      <c r="P114" s="17" t="s">
        <v>20</v>
      </c>
    </row>
    <row r="115" ht="12.75" customHeight="1">
      <c r="A115" s="28">
        <v>2790.0</v>
      </c>
      <c r="B115" s="29" t="s">
        <v>274</v>
      </c>
      <c r="C115" s="29" t="s">
        <v>275</v>
      </c>
      <c r="D115" s="30">
        <v>284.0</v>
      </c>
      <c r="E115" s="31">
        <v>1.0</v>
      </c>
      <c r="F115" s="11">
        <f t="shared" si="1"/>
        <v>284</v>
      </c>
      <c r="G115" s="11">
        <f t="shared" si="2"/>
        <v>284</v>
      </c>
      <c r="H115" s="29" t="s">
        <v>41</v>
      </c>
      <c r="I115" s="32">
        <v>29686.0</v>
      </c>
      <c r="J115" s="12">
        <f t="shared" si="3"/>
        <v>43</v>
      </c>
      <c r="K115" s="33">
        <v>1.0</v>
      </c>
      <c r="L115" s="34">
        <v>3.0</v>
      </c>
      <c r="M115" s="34">
        <v>6.0</v>
      </c>
      <c r="N115" s="28" t="s">
        <v>19</v>
      </c>
      <c r="O115" s="35" t="s">
        <v>19</v>
      </c>
      <c r="P115" s="36" t="s">
        <v>20</v>
      </c>
    </row>
    <row r="116" ht="12.75" customHeight="1">
      <c r="A116" s="9">
        <v>5491.0</v>
      </c>
      <c r="B116" s="10" t="s">
        <v>276</v>
      </c>
      <c r="C116" s="10" t="s">
        <v>277</v>
      </c>
      <c r="D116" s="11">
        <v>281.0</v>
      </c>
      <c r="E116" s="12">
        <v>2.0</v>
      </c>
      <c r="F116" s="11">
        <f t="shared" si="1"/>
        <v>281</v>
      </c>
      <c r="G116" s="11">
        <f t="shared" si="2"/>
        <v>562</v>
      </c>
      <c r="H116" s="10" t="s">
        <v>44</v>
      </c>
      <c r="I116" s="13">
        <v>31244.0</v>
      </c>
      <c r="J116" s="12">
        <f t="shared" si="3"/>
        <v>38</v>
      </c>
      <c r="K116" s="14">
        <v>2.0</v>
      </c>
      <c r="L116" s="15">
        <v>2.0</v>
      </c>
      <c r="M116" s="15">
        <v>5.0</v>
      </c>
      <c r="N116" s="9" t="s">
        <v>19</v>
      </c>
      <c r="O116" s="16" t="s">
        <v>20</v>
      </c>
      <c r="P116" s="17" t="s">
        <v>20</v>
      </c>
    </row>
    <row r="117" ht="12.75" customHeight="1">
      <c r="A117" s="28">
        <v>5241.0</v>
      </c>
      <c r="B117" s="29" t="s">
        <v>278</v>
      </c>
      <c r="C117" s="29" t="s">
        <v>279</v>
      </c>
      <c r="D117" s="30">
        <v>234.0</v>
      </c>
      <c r="E117" s="31">
        <v>6.0</v>
      </c>
      <c r="F117" s="11">
        <f t="shared" si="1"/>
        <v>280.8</v>
      </c>
      <c r="G117" s="11">
        <f t="shared" si="2"/>
        <v>1404</v>
      </c>
      <c r="H117" s="29" t="s">
        <v>59</v>
      </c>
      <c r="I117" s="32">
        <v>20114.0</v>
      </c>
      <c r="J117" s="12">
        <f t="shared" si="3"/>
        <v>69</v>
      </c>
      <c r="K117" s="33">
        <v>5.0</v>
      </c>
      <c r="L117" s="34">
        <v>4.0</v>
      </c>
      <c r="M117" s="34">
        <v>5.0</v>
      </c>
      <c r="N117" s="28" t="s">
        <v>20</v>
      </c>
      <c r="O117" s="35" t="s">
        <v>20</v>
      </c>
      <c r="P117" s="36" t="s">
        <v>20</v>
      </c>
    </row>
    <row r="118" ht="12.75" customHeight="1">
      <c r="A118" s="49">
        <v>2766.0</v>
      </c>
      <c r="B118" s="50" t="s">
        <v>280</v>
      </c>
      <c r="C118" s="50" t="s">
        <v>281</v>
      </c>
      <c r="D118" s="51">
        <v>140.0</v>
      </c>
      <c r="E118" s="52">
        <v>2.0</v>
      </c>
      <c r="F118" s="11">
        <f t="shared" si="1"/>
        <v>280</v>
      </c>
      <c r="G118" s="11">
        <f t="shared" si="2"/>
        <v>280</v>
      </c>
      <c r="H118" s="50" t="s">
        <v>94</v>
      </c>
      <c r="I118" s="53">
        <v>30986.0</v>
      </c>
      <c r="J118" s="12">
        <f t="shared" si="3"/>
        <v>39</v>
      </c>
      <c r="K118" s="54">
        <v>1.0</v>
      </c>
      <c r="L118" s="55">
        <v>2.0</v>
      </c>
      <c r="M118" s="55">
        <v>1.0</v>
      </c>
      <c r="N118" s="49" t="s">
        <v>20</v>
      </c>
      <c r="O118" s="56" t="s">
        <v>19</v>
      </c>
      <c r="P118" s="57" t="s">
        <v>19</v>
      </c>
    </row>
    <row r="119" ht="12.75" customHeight="1">
      <c r="A119" s="18">
        <v>4599.0</v>
      </c>
      <c r="B119" s="19" t="s">
        <v>282</v>
      </c>
      <c r="C119" s="19" t="s">
        <v>283</v>
      </c>
      <c r="D119" s="20">
        <v>224.0</v>
      </c>
      <c r="E119" s="21">
        <v>5.0</v>
      </c>
      <c r="F119" s="11">
        <f t="shared" si="1"/>
        <v>280</v>
      </c>
      <c r="G119" s="11">
        <f t="shared" si="2"/>
        <v>1120</v>
      </c>
      <c r="H119" s="19" t="s">
        <v>284</v>
      </c>
      <c r="I119" s="22">
        <v>21182.0</v>
      </c>
      <c r="J119" s="12">
        <f t="shared" si="3"/>
        <v>66</v>
      </c>
      <c r="K119" s="23">
        <v>4.0</v>
      </c>
      <c r="L119" s="24">
        <v>5.0</v>
      </c>
      <c r="M119" s="24">
        <v>9.0</v>
      </c>
      <c r="N119" s="18" t="s">
        <v>20</v>
      </c>
      <c r="O119" s="25" t="s">
        <v>20</v>
      </c>
      <c r="P119" s="26" t="s">
        <v>20</v>
      </c>
    </row>
    <row r="120" ht="12.75" customHeight="1">
      <c r="A120" s="49">
        <v>3314.0</v>
      </c>
      <c r="B120" s="50" t="s">
        <v>285</v>
      </c>
      <c r="C120" s="50" t="s">
        <v>286</v>
      </c>
      <c r="D120" s="51">
        <v>239.0</v>
      </c>
      <c r="E120" s="52">
        <v>7.0</v>
      </c>
      <c r="F120" s="11">
        <f t="shared" si="1"/>
        <v>278.8333333</v>
      </c>
      <c r="G120" s="11">
        <f t="shared" si="2"/>
        <v>1673</v>
      </c>
      <c r="H120" s="50" t="s">
        <v>117</v>
      </c>
      <c r="I120" s="53">
        <v>31416.0</v>
      </c>
      <c r="J120" s="12">
        <f t="shared" si="3"/>
        <v>38</v>
      </c>
      <c r="K120" s="54">
        <v>6.0</v>
      </c>
      <c r="L120" s="55">
        <v>3.0</v>
      </c>
      <c r="M120" s="55">
        <v>4.0</v>
      </c>
      <c r="N120" s="49" t="s">
        <v>20</v>
      </c>
      <c r="O120" s="56" t="s">
        <v>20</v>
      </c>
      <c r="P120" s="57" t="s">
        <v>19</v>
      </c>
    </row>
    <row r="121" ht="12.75" customHeight="1">
      <c r="A121" s="18">
        <v>4717.0</v>
      </c>
      <c r="B121" s="19" t="s">
        <v>287</v>
      </c>
      <c r="C121" s="19" t="s">
        <v>288</v>
      </c>
      <c r="D121" s="20">
        <v>139.0</v>
      </c>
      <c r="E121" s="21">
        <v>2.0</v>
      </c>
      <c r="F121" s="11">
        <f t="shared" si="1"/>
        <v>278</v>
      </c>
      <c r="G121" s="11">
        <f t="shared" si="2"/>
        <v>278</v>
      </c>
      <c r="H121" s="19" t="s">
        <v>80</v>
      </c>
      <c r="I121" s="22">
        <v>21572.0</v>
      </c>
      <c r="J121" s="12">
        <f t="shared" si="3"/>
        <v>65</v>
      </c>
      <c r="K121" s="23">
        <v>1.0</v>
      </c>
      <c r="L121" s="24">
        <v>4.0</v>
      </c>
      <c r="M121" s="24">
        <v>1.0</v>
      </c>
      <c r="N121" s="18" t="s">
        <v>20</v>
      </c>
      <c r="O121" s="25" t="s">
        <v>19</v>
      </c>
      <c r="P121" s="26" t="s">
        <v>20</v>
      </c>
    </row>
    <row r="122" ht="12.75" customHeight="1">
      <c r="A122" s="49">
        <v>2383.0</v>
      </c>
      <c r="B122" s="50" t="s">
        <v>289</v>
      </c>
      <c r="C122" s="50" t="s">
        <v>290</v>
      </c>
      <c r="D122" s="51">
        <v>277.0</v>
      </c>
      <c r="E122" s="52">
        <v>4.0</v>
      </c>
      <c r="F122" s="11">
        <f t="shared" si="1"/>
        <v>277</v>
      </c>
      <c r="G122" s="11">
        <f t="shared" si="2"/>
        <v>1108</v>
      </c>
      <c r="H122" s="50" t="s">
        <v>26</v>
      </c>
      <c r="I122" s="53">
        <v>23015.0</v>
      </c>
      <c r="J122" s="12">
        <f t="shared" si="3"/>
        <v>61</v>
      </c>
      <c r="K122" s="54">
        <v>4.0</v>
      </c>
      <c r="L122" s="55">
        <v>3.0</v>
      </c>
      <c r="M122" s="55">
        <v>3.0</v>
      </c>
      <c r="N122" s="49" t="s">
        <v>19</v>
      </c>
      <c r="O122" s="56" t="s">
        <v>20</v>
      </c>
      <c r="P122" s="57" t="s">
        <v>20</v>
      </c>
    </row>
    <row r="123" ht="12.75" customHeight="1">
      <c r="A123" s="28">
        <v>3413.0</v>
      </c>
      <c r="B123" s="29" t="s">
        <v>291</v>
      </c>
      <c r="C123" s="29" t="s">
        <v>292</v>
      </c>
      <c r="D123" s="30">
        <v>277.0</v>
      </c>
      <c r="E123" s="31">
        <v>3.0</v>
      </c>
      <c r="F123" s="11">
        <f t="shared" si="1"/>
        <v>277</v>
      </c>
      <c r="G123" s="11">
        <f t="shared" si="2"/>
        <v>831</v>
      </c>
      <c r="H123" s="29" t="s">
        <v>87</v>
      </c>
      <c r="I123" s="32">
        <v>27344.0</v>
      </c>
      <c r="J123" s="12">
        <f t="shared" si="3"/>
        <v>49</v>
      </c>
      <c r="K123" s="33">
        <v>3.0</v>
      </c>
      <c r="L123" s="34">
        <v>4.0</v>
      </c>
      <c r="M123" s="34">
        <v>4.0</v>
      </c>
      <c r="N123" s="28" t="s">
        <v>19</v>
      </c>
      <c r="O123" s="35" t="s">
        <v>20</v>
      </c>
      <c r="P123" s="36" t="s">
        <v>20</v>
      </c>
    </row>
    <row r="124" ht="12.75" customHeight="1">
      <c r="A124" s="9">
        <v>4150.0</v>
      </c>
      <c r="B124" s="10" t="s">
        <v>293</v>
      </c>
      <c r="C124" s="10" t="s">
        <v>294</v>
      </c>
      <c r="D124" s="11">
        <v>182.0</v>
      </c>
      <c r="E124" s="12">
        <v>9.0</v>
      </c>
      <c r="F124" s="11">
        <f t="shared" si="1"/>
        <v>273</v>
      </c>
      <c r="G124" s="11">
        <f t="shared" si="2"/>
        <v>1638</v>
      </c>
      <c r="H124" s="10" t="s">
        <v>26</v>
      </c>
      <c r="I124" s="13">
        <v>33355.0</v>
      </c>
      <c r="J124" s="12">
        <f t="shared" si="3"/>
        <v>32</v>
      </c>
      <c r="K124" s="14">
        <v>6.0</v>
      </c>
      <c r="L124" s="15">
        <v>2.0</v>
      </c>
      <c r="M124" s="15">
        <v>7.0</v>
      </c>
      <c r="N124" s="9" t="s">
        <v>20</v>
      </c>
      <c r="O124" s="16" t="s">
        <v>19</v>
      </c>
      <c r="P124" s="17" t="s">
        <v>20</v>
      </c>
    </row>
    <row r="125" ht="12.75" customHeight="1">
      <c r="A125" s="18">
        <v>5142.0</v>
      </c>
      <c r="B125" s="19" t="s">
        <v>295</v>
      </c>
      <c r="C125" s="19" t="s">
        <v>296</v>
      </c>
      <c r="D125" s="20">
        <v>100.0</v>
      </c>
      <c r="E125" s="21">
        <v>8.0</v>
      </c>
      <c r="F125" s="11">
        <f t="shared" si="1"/>
        <v>266.6666667</v>
      </c>
      <c r="G125" s="11">
        <f t="shared" si="2"/>
        <v>800</v>
      </c>
      <c r="H125" s="19" t="s">
        <v>38</v>
      </c>
      <c r="I125" s="22">
        <v>22497.0</v>
      </c>
      <c r="J125" s="12">
        <f t="shared" si="3"/>
        <v>62</v>
      </c>
      <c r="K125" s="23">
        <v>3.0</v>
      </c>
      <c r="L125" s="24">
        <v>3.0</v>
      </c>
      <c r="M125" s="24">
        <v>7.0</v>
      </c>
      <c r="N125" s="18" t="s">
        <v>20</v>
      </c>
      <c r="O125" s="25" t="s">
        <v>20</v>
      </c>
      <c r="P125" s="26" t="s">
        <v>20</v>
      </c>
    </row>
    <row r="126" ht="12.75" customHeight="1">
      <c r="A126" s="49">
        <v>5186.0</v>
      </c>
      <c r="B126" s="50" t="s">
        <v>297</v>
      </c>
      <c r="C126" s="50" t="s">
        <v>298</v>
      </c>
      <c r="D126" s="51">
        <v>190.0</v>
      </c>
      <c r="E126" s="52">
        <v>7.0</v>
      </c>
      <c r="F126" s="11">
        <f t="shared" si="1"/>
        <v>266</v>
      </c>
      <c r="G126" s="11">
        <f t="shared" si="2"/>
        <v>1330</v>
      </c>
      <c r="H126" s="50" t="s">
        <v>18</v>
      </c>
      <c r="I126" s="53">
        <v>28255.0</v>
      </c>
      <c r="J126" s="12">
        <f t="shared" si="3"/>
        <v>46</v>
      </c>
      <c r="K126" s="54">
        <v>5.0</v>
      </c>
      <c r="L126" s="55">
        <v>4.0</v>
      </c>
      <c r="M126" s="55">
        <v>4.0</v>
      </c>
      <c r="N126" s="49" t="s">
        <v>20</v>
      </c>
      <c r="O126" s="56" t="s">
        <v>19</v>
      </c>
      <c r="P126" s="57" t="s">
        <v>20</v>
      </c>
    </row>
    <row r="127" ht="12.75" customHeight="1">
      <c r="A127" s="28">
        <v>4526.0</v>
      </c>
      <c r="B127" s="29" t="s">
        <v>299</v>
      </c>
      <c r="C127" s="29" t="s">
        <v>300</v>
      </c>
      <c r="D127" s="30">
        <v>129.0</v>
      </c>
      <c r="E127" s="31">
        <v>4.0</v>
      </c>
      <c r="F127" s="11">
        <f t="shared" si="1"/>
        <v>258</v>
      </c>
      <c r="G127" s="11">
        <f t="shared" si="2"/>
        <v>516</v>
      </c>
      <c r="H127" s="29" t="s">
        <v>47</v>
      </c>
      <c r="I127" s="32">
        <v>31662.0</v>
      </c>
      <c r="J127" s="12">
        <f t="shared" si="3"/>
        <v>37</v>
      </c>
      <c r="K127" s="33">
        <v>2.0</v>
      </c>
      <c r="L127" s="34">
        <v>2.0</v>
      </c>
      <c r="M127" s="34">
        <v>6.0</v>
      </c>
      <c r="N127" s="28" t="s">
        <v>20</v>
      </c>
      <c r="O127" s="35" t="s">
        <v>19</v>
      </c>
      <c r="P127" s="36" t="s">
        <v>20</v>
      </c>
    </row>
    <row r="128" ht="12.75" customHeight="1">
      <c r="A128" s="49">
        <v>2841.0</v>
      </c>
      <c r="B128" s="50" t="s">
        <v>301</v>
      </c>
      <c r="C128" s="50" t="s">
        <v>302</v>
      </c>
      <c r="D128" s="51">
        <v>256.0</v>
      </c>
      <c r="E128" s="52">
        <v>2.0</v>
      </c>
      <c r="F128" s="11">
        <f t="shared" si="1"/>
        <v>256</v>
      </c>
      <c r="G128" s="11">
        <f t="shared" si="2"/>
        <v>512</v>
      </c>
      <c r="H128" s="50" t="s">
        <v>23</v>
      </c>
      <c r="I128" s="53">
        <v>30650.0</v>
      </c>
      <c r="J128" s="12">
        <f t="shared" si="3"/>
        <v>40</v>
      </c>
      <c r="K128" s="54">
        <v>2.0</v>
      </c>
      <c r="L128" s="55">
        <v>3.0</v>
      </c>
      <c r="M128" s="55">
        <v>0.0</v>
      </c>
      <c r="N128" s="49" t="s">
        <v>19</v>
      </c>
      <c r="O128" s="56" t="s">
        <v>19</v>
      </c>
      <c r="P128" s="57" t="s">
        <v>19</v>
      </c>
    </row>
    <row r="129" ht="12.75" customHeight="1">
      <c r="A129" s="18">
        <v>4439.0</v>
      </c>
      <c r="B129" s="19" t="s">
        <v>303</v>
      </c>
      <c r="C129" s="19" t="s">
        <v>304</v>
      </c>
      <c r="D129" s="20">
        <v>189.0</v>
      </c>
      <c r="E129" s="21">
        <v>4.0</v>
      </c>
      <c r="F129" s="11">
        <f t="shared" si="1"/>
        <v>252</v>
      </c>
      <c r="G129" s="11">
        <f t="shared" si="2"/>
        <v>756</v>
      </c>
      <c r="H129" s="19" t="s">
        <v>32</v>
      </c>
      <c r="I129" s="22">
        <v>26803.0</v>
      </c>
      <c r="J129" s="12">
        <f t="shared" si="3"/>
        <v>50</v>
      </c>
      <c r="K129" s="23">
        <v>3.0</v>
      </c>
      <c r="L129" s="24">
        <v>5.0</v>
      </c>
      <c r="M129" s="24">
        <v>7.0</v>
      </c>
      <c r="N129" s="18" t="s">
        <v>20</v>
      </c>
      <c r="O129" s="25" t="s">
        <v>20</v>
      </c>
      <c r="P129" s="26" t="s">
        <v>20</v>
      </c>
    </row>
    <row r="130" ht="12.75" customHeight="1">
      <c r="A130" s="9">
        <v>2640.0</v>
      </c>
      <c r="B130" s="10" t="s">
        <v>305</v>
      </c>
      <c r="C130" s="10" t="s">
        <v>306</v>
      </c>
      <c r="D130" s="11">
        <v>178.0</v>
      </c>
      <c r="E130" s="12">
        <v>7.0</v>
      </c>
      <c r="F130" s="11">
        <f t="shared" si="1"/>
        <v>249.2</v>
      </c>
      <c r="G130" s="11">
        <f t="shared" si="2"/>
        <v>1246</v>
      </c>
      <c r="H130" s="10" t="s">
        <v>47</v>
      </c>
      <c r="I130" s="13">
        <v>33220.0</v>
      </c>
      <c r="J130" s="12">
        <f t="shared" si="3"/>
        <v>33</v>
      </c>
      <c r="K130" s="14">
        <v>5.0</v>
      </c>
      <c r="L130" s="15">
        <v>2.0</v>
      </c>
      <c r="M130" s="15">
        <v>7.0</v>
      </c>
      <c r="N130" s="9" t="s">
        <v>20</v>
      </c>
      <c r="O130" s="16" t="s">
        <v>19</v>
      </c>
      <c r="P130" s="17" t="s">
        <v>19</v>
      </c>
    </row>
    <row r="131" ht="12.75" customHeight="1">
      <c r="A131" s="28">
        <v>3355.0</v>
      </c>
      <c r="B131" s="29" t="s">
        <v>307</v>
      </c>
      <c r="C131" s="29" t="s">
        <v>308</v>
      </c>
      <c r="D131" s="30">
        <v>99.0</v>
      </c>
      <c r="E131" s="31">
        <v>5.0</v>
      </c>
      <c r="F131" s="11">
        <f t="shared" si="1"/>
        <v>247.5</v>
      </c>
      <c r="G131" s="11">
        <f t="shared" si="2"/>
        <v>495</v>
      </c>
      <c r="H131" s="29" t="s">
        <v>74</v>
      </c>
      <c r="I131" s="32">
        <v>33815.0</v>
      </c>
      <c r="J131" s="12">
        <f t="shared" si="3"/>
        <v>31</v>
      </c>
      <c r="K131" s="33">
        <v>2.0</v>
      </c>
      <c r="L131" s="34">
        <v>3.0</v>
      </c>
      <c r="M131" s="34">
        <v>1.0</v>
      </c>
      <c r="N131" s="28" t="s">
        <v>20</v>
      </c>
      <c r="O131" s="35" t="s">
        <v>19</v>
      </c>
      <c r="P131" s="36" t="s">
        <v>19</v>
      </c>
    </row>
    <row r="132" ht="12.75" customHeight="1">
      <c r="A132" s="49">
        <v>4411.0</v>
      </c>
      <c r="B132" s="50" t="s">
        <v>309</v>
      </c>
      <c r="C132" s="50" t="s">
        <v>310</v>
      </c>
      <c r="D132" s="51">
        <v>107.0</v>
      </c>
      <c r="E132" s="52">
        <v>9.0</v>
      </c>
      <c r="F132" s="11">
        <f t="shared" si="1"/>
        <v>240.75</v>
      </c>
      <c r="G132" s="11">
        <f t="shared" si="2"/>
        <v>963</v>
      </c>
      <c r="H132" s="50" t="s">
        <v>56</v>
      </c>
      <c r="I132" s="53">
        <v>33158.0</v>
      </c>
      <c r="J132" s="12">
        <f t="shared" si="3"/>
        <v>33</v>
      </c>
      <c r="K132" s="54">
        <v>4.0</v>
      </c>
      <c r="L132" s="55">
        <v>1.0</v>
      </c>
      <c r="M132" s="55">
        <v>2.0</v>
      </c>
      <c r="N132" s="49" t="s">
        <v>19</v>
      </c>
      <c r="O132" s="56" t="s">
        <v>19</v>
      </c>
      <c r="P132" s="57" t="s">
        <v>20</v>
      </c>
    </row>
    <row r="133" ht="12.75" customHeight="1">
      <c r="A133" s="18">
        <v>5552.0</v>
      </c>
      <c r="B133" s="19" t="s">
        <v>311</v>
      </c>
      <c r="C133" s="19" t="s">
        <v>312</v>
      </c>
      <c r="D133" s="20">
        <v>199.0</v>
      </c>
      <c r="E133" s="21">
        <v>6.0</v>
      </c>
      <c r="F133" s="11">
        <f t="shared" si="1"/>
        <v>238.8</v>
      </c>
      <c r="G133" s="11">
        <f t="shared" si="2"/>
        <v>1194</v>
      </c>
      <c r="H133" s="19" t="s">
        <v>192</v>
      </c>
      <c r="I133" s="22">
        <v>22603.0</v>
      </c>
      <c r="J133" s="12">
        <f t="shared" si="3"/>
        <v>62</v>
      </c>
      <c r="K133" s="23">
        <v>5.0</v>
      </c>
      <c r="L133" s="24">
        <v>1.0</v>
      </c>
      <c r="M133" s="24">
        <v>2.0</v>
      </c>
      <c r="N133" s="18" t="s">
        <v>20</v>
      </c>
      <c r="O133" s="25" t="s">
        <v>20</v>
      </c>
      <c r="P133" s="26" t="s">
        <v>19</v>
      </c>
    </row>
    <row r="134" ht="12.75" customHeight="1">
      <c r="A134" s="9">
        <v>3294.0</v>
      </c>
      <c r="B134" s="10" t="s">
        <v>313</v>
      </c>
      <c r="C134" s="10" t="s">
        <v>314</v>
      </c>
      <c r="D134" s="11">
        <v>158.0</v>
      </c>
      <c r="E134" s="12">
        <v>6.0</v>
      </c>
      <c r="F134" s="11">
        <f t="shared" si="1"/>
        <v>237</v>
      </c>
      <c r="G134" s="11">
        <f t="shared" si="2"/>
        <v>948</v>
      </c>
      <c r="H134" s="10" t="s">
        <v>236</v>
      </c>
      <c r="I134" s="13">
        <v>27908.0</v>
      </c>
      <c r="J134" s="12">
        <f t="shared" si="3"/>
        <v>47</v>
      </c>
      <c r="K134" s="14">
        <v>4.0</v>
      </c>
      <c r="L134" s="15">
        <v>5.0</v>
      </c>
      <c r="M134" s="15">
        <v>5.0</v>
      </c>
      <c r="N134" s="9" t="s">
        <v>19</v>
      </c>
      <c r="O134" s="16" t="s">
        <v>19</v>
      </c>
      <c r="P134" s="17" t="s">
        <v>19</v>
      </c>
    </row>
    <row r="135" ht="12.75" customHeight="1">
      <c r="A135" s="18">
        <v>4843.0</v>
      </c>
      <c r="B135" s="19" t="s">
        <v>315</v>
      </c>
      <c r="C135" s="19" t="s">
        <v>316</v>
      </c>
      <c r="D135" s="20">
        <v>163.0</v>
      </c>
      <c r="E135" s="21">
        <v>7.0</v>
      </c>
      <c r="F135" s="11">
        <f t="shared" si="1"/>
        <v>228.2</v>
      </c>
      <c r="G135" s="11">
        <f t="shared" si="2"/>
        <v>1141</v>
      </c>
      <c r="H135" s="19" t="s">
        <v>68</v>
      </c>
      <c r="I135" s="22">
        <v>33279.0</v>
      </c>
      <c r="J135" s="12">
        <f t="shared" si="3"/>
        <v>33</v>
      </c>
      <c r="K135" s="23">
        <v>5.0</v>
      </c>
      <c r="L135" s="24">
        <v>3.0</v>
      </c>
      <c r="M135" s="24">
        <v>1.0</v>
      </c>
      <c r="N135" s="18" t="s">
        <v>19</v>
      </c>
      <c r="O135" s="25" t="s">
        <v>20</v>
      </c>
      <c r="P135" s="26" t="s">
        <v>19</v>
      </c>
    </row>
    <row r="136" ht="12.75" customHeight="1">
      <c r="A136" s="49">
        <v>3624.0</v>
      </c>
      <c r="B136" s="50" t="s">
        <v>317</v>
      </c>
      <c r="C136" s="50" t="s">
        <v>318</v>
      </c>
      <c r="D136" s="51">
        <v>275.0</v>
      </c>
      <c r="E136" s="52">
        <v>4.0</v>
      </c>
      <c r="F136" s="11">
        <f t="shared" si="1"/>
        <v>220</v>
      </c>
      <c r="G136" s="11">
        <f t="shared" si="2"/>
        <v>1100</v>
      </c>
      <c r="H136" s="50" t="s">
        <v>65</v>
      </c>
      <c r="I136" s="53">
        <v>29245.0</v>
      </c>
      <c r="J136" s="12">
        <f t="shared" si="3"/>
        <v>44</v>
      </c>
      <c r="K136" s="54">
        <v>5.0</v>
      </c>
      <c r="L136" s="55">
        <v>2.0</v>
      </c>
      <c r="M136" s="55">
        <v>6.0</v>
      </c>
      <c r="N136" s="49" t="s">
        <v>19</v>
      </c>
      <c r="O136" s="56" t="s">
        <v>19</v>
      </c>
      <c r="P136" s="57" t="s">
        <v>20</v>
      </c>
    </row>
    <row r="137" ht="12.75" customHeight="1">
      <c r="A137" s="18">
        <v>4024.0</v>
      </c>
      <c r="B137" s="19" t="s">
        <v>319</v>
      </c>
      <c r="C137" s="19" t="s">
        <v>320</v>
      </c>
      <c r="D137" s="20">
        <v>210.0</v>
      </c>
      <c r="E137" s="21">
        <v>5.0</v>
      </c>
      <c r="F137" s="11">
        <f t="shared" si="1"/>
        <v>210</v>
      </c>
      <c r="G137" s="11">
        <f t="shared" si="2"/>
        <v>1050</v>
      </c>
      <c r="H137" s="19" t="s">
        <v>135</v>
      </c>
      <c r="I137" s="22">
        <v>22033.0</v>
      </c>
      <c r="J137" s="12">
        <f t="shared" si="3"/>
        <v>63</v>
      </c>
      <c r="K137" s="23">
        <v>5.0</v>
      </c>
      <c r="L137" s="24">
        <v>1.0</v>
      </c>
      <c r="M137" s="24">
        <v>0.0</v>
      </c>
      <c r="N137" s="18" t="s">
        <v>19</v>
      </c>
      <c r="O137" s="25" t="s">
        <v>20</v>
      </c>
      <c r="P137" s="26" t="s">
        <v>20</v>
      </c>
    </row>
    <row r="138" ht="12.75" customHeight="1">
      <c r="A138" s="9">
        <v>2517.0</v>
      </c>
      <c r="B138" s="10" t="s">
        <v>321</v>
      </c>
      <c r="C138" s="10" t="s">
        <v>322</v>
      </c>
      <c r="D138" s="11">
        <v>139.0</v>
      </c>
      <c r="E138" s="12">
        <v>3.0</v>
      </c>
      <c r="F138" s="11">
        <f t="shared" si="1"/>
        <v>208.5</v>
      </c>
      <c r="G138" s="11">
        <f t="shared" si="2"/>
        <v>417</v>
      </c>
      <c r="H138" s="10" t="s">
        <v>94</v>
      </c>
      <c r="I138" s="13">
        <v>28186.0</v>
      </c>
      <c r="J138" s="12">
        <f t="shared" si="3"/>
        <v>47</v>
      </c>
      <c r="K138" s="14">
        <v>2.0</v>
      </c>
      <c r="L138" s="15">
        <v>5.0</v>
      </c>
      <c r="M138" s="15">
        <v>8.0</v>
      </c>
      <c r="N138" s="9" t="s">
        <v>19</v>
      </c>
      <c r="O138" s="16" t="s">
        <v>20</v>
      </c>
      <c r="P138" s="17" t="s">
        <v>20</v>
      </c>
    </row>
    <row r="139" ht="12.75" customHeight="1">
      <c r="A139" s="18">
        <v>4590.0</v>
      </c>
      <c r="B139" s="19" t="s">
        <v>323</v>
      </c>
      <c r="C139" s="19" t="s">
        <v>324</v>
      </c>
      <c r="D139" s="20">
        <v>119.0</v>
      </c>
      <c r="E139" s="21">
        <v>7.0</v>
      </c>
      <c r="F139" s="11">
        <f t="shared" si="1"/>
        <v>208.25</v>
      </c>
      <c r="G139" s="11">
        <f t="shared" si="2"/>
        <v>833</v>
      </c>
      <c r="H139" s="19" t="s">
        <v>217</v>
      </c>
      <c r="I139" s="22">
        <v>29545.0</v>
      </c>
      <c r="J139" s="12">
        <f t="shared" si="3"/>
        <v>43</v>
      </c>
      <c r="K139" s="23">
        <v>4.0</v>
      </c>
      <c r="L139" s="24">
        <v>2.0</v>
      </c>
      <c r="M139" s="24">
        <v>3.0</v>
      </c>
      <c r="N139" s="18" t="s">
        <v>19</v>
      </c>
      <c r="O139" s="25" t="s">
        <v>20</v>
      </c>
      <c r="P139" s="26" t="s">
        <v>19</v>
      </c>
    </row>
    <row r="140" ht="12.75" customHeight="1">
      <c r="A140" s="49">
        <v>4929.0</v>
      </c>
      <c r="B140" s="50" t="s">
        <v>325</v>
      </c>
      <c r="C140" s="50" t="s">
        <v>145</v>
      </c>
      <c r="D140" s="51">
        <v>69.0</v>
      </c>
      <c r="E140" s="52">
        <v>3.0</v>
      </c>
      <c r="F140" s="11">
        <f t="shared" si="1"/>
        <v>207</v>
      </c>
      <c r="G140" s="11">
        <f t="shared" si="2"/>
        <v>207</v>
      </c>
      <c r="H140" s="50" t="s">
        <v>44</v>
      </c>
      <c r="I140" s="53">
        <v>21816.0</v>
      </c>
      <c r="J140" s="12">
        <f t="shared" si="3"/>
        <v>64</v>
      </c>
      <c r="K140" s="54">
        <v>1.0</v>
      </c>
      <c r="L140" s="55">
        <v>2.0</v>
      </c>
      <c r="M140" s="55">
        <v>10.0</v>
      </c>
      <c r="N140" s="49" t="s">
        <v>20</v>
      </c>
      <c r="O140" s="56" t="s">
        <v>19</v>
      </c>
      <c r="P140" s="57" t="s">
        <v>20</v>
      </c>
    </row>
    <row r="141" ht="12.75" customHeight="1">
      <c r="A141" s="28">
        <v>3585.0</v>
      </c>
      <c r="B141" s="29" t="s">
        <v>326</v>
      </c>
      <c r="C141" s="29" t="s">
        <v>327</v>
      </c>
      <c r="D141" s="30">
        <v>103.0</v>
      </c>
      <c r="E141" s="31">
        <v>4.0</v>
      </c>
      <c r="F141" s="11">
        <f t="shared" si="1"/>
        <v>206</v>
      </c>
      <c r="G141" s="11">
        <f t="shared" si="2"/>
        <v>412</v>
      </c>
      <c r="H141" s="29" t="s">
        <v>135</v>
      </c>
      <c r="I141" s="32">
        <v>24477.0</v>
      </c>
      <c r="J141" s="12">
        <f t="shared" si="3"/>
        <v>57</v>
      </c>
      <c r="K141" s="33">
        <v>2.0</v>
      </c>
      <c r="L141" s="34">
        <v>5.0</v>
      </c>
      <c r="M141" s="34">
        <v>7.0</v>
      </c>
      <c r="N141" s="28" t="s">
        <v>19</v>
      </c>
      <c r="O141" s="35" t="s">
        <v>20</v>
      </c>
      <c r="P141" s="36" t="s">
        <v>20</v>
      </c>
    </row>
    <row r="142" ht="12.75" customHeight="1">
      <c r="A142" s="49">
        <v>4840.0</v>
      </c>
      <c r="B142" s="50" t="s">
        <v>328</v>
      </c>
      <c r="C142" s="50" t="s">
        <v>329</v>
      </c>
      <c r="D142" s="51">
        <v>51.0</v>
      </c>
      <c r="E142" s="52">
        <v>4.0</v>
      </c>
      <c r="F142" s="11">
        <f t="shared" si="1"/>
        <v>204</v>
      </c>
      <c r="G142" s="11">
        <f t="shared" si="2"/>
        <v>204</v>
      </c>
      <c r="H142" s="50" t="s">
        <v>94</v>
      </c>
      <c r="I142" s="53">
        <v>21950.0</v>
      </c>
      <c r="J142" s="12">
        <f t="shared" si="3"/>
        <v>64</v>
      </c>
      <c r="K142" s="54">
        <v>1.0</v>
      </c>
      <c r="L142" s="55">
        <v>4.0</v>
      </c>
      <c r="M142" s="55">
        <v>8.0</v>
      </c>
      <c r="N142" s="49" t="s">
        <v>20</v>
      </c>
      <c r="O142" s="56" t="s">
        <v>20</v>
      </c>
      <c r="P142" s="57" t="s">
        <v>20</v>
      </c>
    </row>
    <row r="143" ht="12.75" customHeight="1">
      <c r="A143" s="28">
        <v>4769.0</v>
      </c>
      <c r="B143" s="29" t="s">
        <v>330</v>
      </c>
      <c r="C143" s="29" t="s">
        <v>331</v>
      </c>
      <c r="D143" s="30">
        <v>285.0</v>
      </c>
      <c r="E143" s="31">
        <v>5.0</v>
      </c>
      <c r="F143" s="11">
        <f t="shared" si="1"/>
        <v>203.5714286</v>
      </c>
      <c r="G143" s="11">
        <f t="shared" si="2"/>
        <v>1425</v>
      </c>
      <c r="H143" s="29" t="s">
        <v>138</v>
      </c>
      <c r="I143" s="32">
        <v>21961.0</v>
      </c>
      <c r="J143" s="12">
        <f t="shared" si="3"/>
        <v>64</v>
      </c>
      <c r="K143" s="33">
        <v>7.0</v>
      </c>
      <c r="L143" s="34">
        <v>3.0</v>
      </c>
      <c r="M143" s="34">
        <v>1.0</v>
      </c>
      <c r="N143" s="28" t="s">
        <v>19</v>
      </c>
      <c r="O143" s="35" t="s">
        <v>20</v>
      </c>
      <c r="P143" s="36" t="s">
        <v>19</v>
      </c>
    </row>
    <row r="144" ht="12.75" customHeight="1">
      <c r="A144" s="49">
        <v>2800.0</v>
      </c>
      <c r="B144" s="50" t="s">
        <v>332</v>
      </c>
      <c r="C144" s="50" t="s">
        <v>333</v>
      </c>
      <c r="D144" s="51">
        <v>101.0</v>
      </c>
      <c r="E144" s="52">
        <v>8.0</v>
      </c>
      <c r="F144" s="11">
        <f t="shared" si="1"/>
        <v>202</v>
      </c>
      <c r="G144" s="11">
        <f t="shared" si="2"/>
        <v>808</v>
      </c>
      <c r="H144" s="50" t="s">
        <v>29</v>
      </c>
      <c r="I144" s="53">
        <v>21855.0</v>
      </c>
      <c r="J144" s="12">
        <f t="shared" si="3"/>
        <v>64</v>
      </c>
      <c r="K144" s="54">
        <v>4.0</v>
      </c>
      <c r="L144" s="55">
        <v>1.0</v>
      </c>
      <c r="M144" s="55">
        <v>0.0</v>
      </c>
      <c r="N144" s="49" t="s">
        <v>20</v>
      </c>
      <c r="O144" s="56" t="s">
        <v>20</v>
      </c>
      <c r="P144" s="57" t="s">
        <v>20</v>
      </c>
    </row>
    <row r="145" ht="12.75" customHeight="1">
      <c r="A145" s="18">
        <v>2888.0</v>
      </c>
      <c r="B145" s="19" t="s">
        <v>334</v>
      </c>
      <c r="C145" s="19" t="s">
        <v>335</v>
      </c>
      <c r="D145" s="20">
        <v>157.0</v>
      </c>
      <c r="E145" s="21">
        <v>9.0</v>
      </c>
      <c r="F145" s="11">
        <f t="shared" si="1"/>
        <v>201.8571429</v>
      </c>
      <c r="G145" s="11">
        <f t="shared" si="2"/>
        <v>1413</v>
      </c>
      <c r="H145" s="19" t="s">
        <v>44</v>
      </c>
      <c r="I145" s="22">
        <v>32849.0</v>
      </c>
      <c r="J145" s="12">
        <f t="shared" si="3"/>
        <v>34</v>
      </c>
      <c r="K145" s="23">
        <v>7.0</v>
      </c>
      <c r="L145" s="24">
        <v>5.0</v>
      </c>
      <c r="M145" s="24">
        <v>2.0</v>
      </c>
      <c r="N145" s="18" t="s">
        <v>19</v>
      </c>
      <c r="O145" s="25" t="s">
        <v>20</v>
      </c>
      <c r="P145" s="26" t="s">
        <v>20</v>
      </c>
    </row>
    <row r="146" ht="12.75" customHeight="1">
      <c r="A146" s="9">
        <v>5584.0</v>
      </c>
      <c r="B146" s="10" t="s">
        <v>336</v>
      </c>
      <c r="C146" s="10" t="s">
        <v>337</v>
      </c>
      <c r="D146" s="11">
        <v>201.0</v>
      </c>
      <c r="E146" s="12">
        <v>4.0</v>
      </c>
      <c r="F146" s="11">
        <f t="shared" si="1"/>
        <v>201</v>
      </c>
      <c r="G146" s="11">
        <f t="shared" si="2"/>
        <v>804</v>
      </c>
      <c r="H146" s="10" t="s">
        <v>77</v>
      </c>
      <c r="I146" s="13">
        <v>31609.0</v>
      </c>
      <c r="J146" s="12">
        <f t="shared" si="3"/>
        <v>37</v>
      </c>
      <c r="K146" s="14">
        <v>4.0</v>
      </c>
      <c r="L146" s="15">
        <v>3.0</v>
      </c>
      <c r="M146" s="15">
        <v>4.0</v>
      </c>
      <c r="N146" s="9" t="s">
        <v>19</v>
      </c>
      <c r="O146" s="16" t="s">
        <v>19</v>
      </c>
      <c r="P146" s="17" t="s">
        <v>20</v>
      </c>
    </row>
    <row r="147" ht="12.75" customHeight="1">
      <c r="A147" s="18">
        <v>3576.0</v>
      </c>
      <c r="B147" s="19" t="s">
        <v>338</v>
      </c>
      <c r="C147" s="19" t="s">
        <v>339</v>
      </c>
      <c r="D147" s="20">
        <v>117.0</v>
      </c>
      <c r="E147" s="21">
        <v>5.0</v>
      </c>
      <c r="F147" s="11">
        <f t="shared" si="1"/>
        <v>195</v>
      </c>
      <c r="G147" s="11">
        <f t="shared" si="2"/>
        <v>585</v>
      </c>
      <c r="H147" s="19" t="s">
        <v>192</v>
      </c>
      <c r="I147" s="22">
        <v>29872.0</v>
      </c>
      <c r="J147" s="12">
        <f t="shared" si="3"/>
        <v>42</v>
      </c>
      <c r="K147" s="23">
        <v>3.0</v>
      </c>
      <c r="L147" s="24">
        <v>1.0</v>
      </c>
      <c r="M147" s="24">
        <v>6.0</v>
      </c>
      <c r="N147" s="18" t="s">
        <v>20</v>
      </c>
      <c r="O147" s="25" t="s">
        <v>20</v>
      </c>
      <c r="P147" s="26" t="s">
        <v>20</v>
      </c>
    </row>
    <row r="148" ht="12.75" customHeight="1">
      <c r="A148" s="9">
        <v>3617.0</v>
      </c>
      <c r="B148" s="10" t="s">
        <v>340</v>
      </c>
      <c r="C148" s="10" t="s">
        <v>341</v>
      </c>
      <c r="D148" s="11">
        <v>97.0</v>
      </c>
      <c r="E148" s="12">
        <v>4.0</v>
      </c>
      <c r="F148" s="11">
        <f t="shared" si="1"/>
        <v>194</v>
      </c>
      <c r="G148" s="11">
        <f t="shared" si="2"/>
        <v>388</v>
      </c>
      <c r="H148" s="10" t="s">
        <v>80</v>
      </c>
      <c r="I148" s="13">
        <v>24580.0</v>
      </c>
      <c r="J148" s="12">
        <f t="shared" si="3"/>
        <v>57</v>
      </c>
      <c r="K148" s="14">
        <v>2.0</v>
      </c>
      <c r="L148" s="15">
        <v>2.0</v>
      </c>
      <c r="M148" s="15">
        <v>4.0</v>
      </c>
      <c r="N148" s="9" t="s">
        <v>19</v>
      </c>
      <c r="O148" s="16" t="s">
        <v>20</v>
      </c>
      <c r="P148" s="17" t="s">
        <v>20</v>
      </c>
    </row>
    <row r="149" ht="12.75" customHeight="1">
      <c r="A149" s="28">
        <v>3875.0</v>
      </c>
      <c r="B149" s="29" t="s">
        <v>342</v>
      </c>
      <c r="C149" s="29" t="s">
        <v>343</v>
      </c>
      <c r="D149" s="30">
        <v>255.0</v>
      </c>
      <c r="E149" s="31">
        <v>3.0</v>
      </c>
      <c r="F149" s="11">
        <f t="shared" si="1"/>
        <v>191.25</v>
      </c>
      <c r="G149" s="11">
        <f t="shared" si="2"/>
        <v>765</v>
      </c>
      <c r="H149" s="29" t="s">
        <v>94</v>
      </c>
      <c r="I149" s="32">
        <v>30127.0</v>
      </c>
      <c r="J149" s="12">
        <f t="shared" si="3"/>
        <v>41</v>
      </c>
      <c r="K149" s="33">
        <v>4.0</v>
      </c>
      <c r="L149" s="34">
        <v>3.0</v>
      </c>
      <c r="M149" s="34">
        <v>2.0</v>
      </c>
      <c r="N149" s="28" t="s">
        <v>20</v>
      </c>
      <c r="O149" s="35" t="s">
        <v>20</v>
      </c>
      <c r="P149" s="36" t="s">
        <v>20</v>
      </c>
    </row>
    <row r="150" ht="12.75" customHeight="1">
      <c r="A150" s="9">
        <v>3357.0</v>
      </c>
      <c r="B150" s="10" t="s">
        <v>344</v>
      </c>
      <c r="C150" s="10" t="s">
        <v>345</v>
      </c>
      <c r="D150" s="11">
        <v>267.0</v>
      </c>
      <c r="E150" s="12">
        <v>5.0</v>
      </c>
      <c r="F150" s="11">
        <f t="shared" si="1"/>
        <v>190.7142857</v>
      </c>
      <c r="G150" s="11">
        <f t="shared" si="2"/>
        <v>1335</v>
      </c>
      <c r="H150" s="10" t="s">
        <v>50</v>
      </c>
      <c r="I150" s="13">
        <v>24428.0</v>
      </c>
      <c r="J150" s="12">
        <f t="shared" si="3"/>
        <v>57</v>
      </c>
      <c r="K150" s="14">
        <v>7.0</v>
      </c>
      <c r="L150" s="15">
        <v>4.0</v>
      </c>
      <c r="M150" s="15">
        <v>8.0</v>
      </c>
      <c r="N150" s="9" t="s">
        <v>19</v>
      </c>
      <c r="O150" s="16" t="s">
        <v>19</v>
      </c>
      <c r="P150" s="17" t="s">
        <v>19</v>
      </c>
    </row>
    <row r="151" ht="12.75" customHeight="1">
      <c r="A151" s="18">
        <v>4135.0</v>
      </c>
      <c r="B151" s="19" t="s">
        <v>346</v>
      </c>
      <c r="C151" s="19" t="s">
        <v>347</v>
      </c>
      <c r="D151" s="20">
        <v>187.0</v>
      </c>
      <c r="E151" s="21">
        <v>4.0</v>
      </c>
      <c r="F151" s="11">
        <f t="shared" si="1"/>
        <v>187</v>
      </c>
      <c r="G151" s="11">
        <f t="shared" si="2"/>
        <v>748</v>
      </c>
      <c r="H151" s="19" t="s">
        <v>53</v>
      </c>
      <c r="I151" s="22">
        <v>32902.0</v>
      </c>
      <c r="J151" s="12">
        <f t="shared" si="3"/>
        <v>34</v>
      </c>
      <c r="K151" s="23">
        <v>4.0</v>
      </c>
      <c r="L151" s="24">
        <v>4.0</v>
      </c>
      <c r="M151" s="24">
        <v>8.0</v>
      </c>
      <c r="N151" s="18" t="s">
        <v>19</v>
      </c>
      <c r="O151" s="25" t="s">
        <v>19</v>
      </c>
      <c r="P151" s="26" t="s">
        <v>20</v>
      </c>
    </row>
    <row r="152" ht="12.75" customHeight="1">
      <c r="A152" s="49">
        <v>4932.0</v>
      </c>
      <c r="B152" s="50" t="s">
        <v>348</v>
      </c>
      <c r="C152" s="50" t="s">
        <v>349</v>
      </c>
      <c r="D152" s="51">
        <v>162.0</v>
      </c>
      <c r="E152" s="52">
        <v>8.0</v>
      </c>
      <c r="F152" s="11">
        <f t="shared" si="1"/>
        <v>185.1428571</v>
      </c>
      <c r="G152" s="11">
        <f t="shared" si="2"/>
        <v>1296</v>
      </c>
      <c r="H152" s="50" t="s">
        <v>80</v>
      </c>
      <c r="I152" s="53">
        <v>31802.0</v>
      </c>
      <c r="J152" s="12">
        <f t="shared" si="3"/>
        <v>37</v>
      </c>
      <c r="K152" s="54">
        <v>7.0</v>
      </c>
      <c r="L152" s="55">
        <v>5.0</v>
      </c>
      <c r="M152" s="55">
        <v>3.0</v>
      </c>
      <c r="N152" s="49" t="s">
        <v>19</v>
      </c>
      <c r="O152" s="56" t="s">
        <v>20</v>
      </c>
      <c r="P152" s="57" t="s">
        <v>19</v>
      </c>
    </row>
    <row r="153" ht="12.75" customHeight="1">
      <c r="A153" s="18">
        <v>5232.0</v>
      </c>
      <c r="B153" s="19" t="s">
        <v>350</v>
      </c>
      <c r="C153" s="19" t="s">
        <v>351</v>
      </c>
      <c r="D153" s="20">
        <v>253.0</v>
      </c>
      <c r="E153" s="21">
        <v>5.0</v>
      </c>
      <c r="F153" s="11">
        <f t="shared" si="1"/>
        <v>180.7142857</v>
      </c>
      <c r="G153" s="11">
        <f t="shared" si="2"/>
        <v>1265</v>
      </c>
      <c r="H153" s="19" t="s">
        <v>138</v>
      </c>
      <c r="I153" s="22">
        <v>21768.0</v>
      </c>
      <c r="J153" s="12">
        <f t="shared" si="3"/>
        <v>64</v>
      </c>
      <c r="K153" s="23">
        <v>7.0</v>
      </c>
      <c r="L153" s="24">
        <v>1.0</v>
      </c>
      <c r="M153" s="24">
        <v>2.0</v>
      </c>
      <c r="N153" s="18" t="s">
        <v>19</v>
      </c>
      <c r="O153" s="25" t="s">
        <v>20</v>
      </c>
      <c r="P153" s="26" t="s">
        <v>19</v>
      </c>
    </row>
    <row r="154" ht="12.75" customHeight="1">
      <c r="A154" s="67">
        <v>4821.0</v>
      </c>
      <c r="B154" s="68" t="s">
        <v>352</v>
      </c>
      <c r="C154" s="68" t="s">
        <v>353</v>
      </c>
      <c r="D154" s="69">
        <v>239.0</v>
      </c>
      <c r="E154" s="70">
        <v>3.0</v>
      </c>
      <c r="F154" s="41">
        <f t="shared" si="1"/>
        <v>179.25</v>
      </c>
      <c r="G154" s="11">
        <f t="shared" si="2"/>
        <v>717</v>
      </c>
      <c r="H154" s="68" t="s">
        <v>236</v>
      </c>
      <c r="I154" s="71">
        <v>24630.0</v>
      </c>
      <c r="J154" s="43">
        <f t="shared" si="3"/>
        <v>56</v>
      </c>
      <c r="K154" s="72">
        <v>4.0</v>
      </c>
      <c r="L154" s="73">
        <v>3.0</v>
      </c>
      <c r="M154" s="73">
        <v>6.0</v>
      </c>
      <c r="N154" s="67" t="s">
        <v>20</v>
      </c>
      <c r="O154" s="74" t="s">
        <v>20</v>
      </c>
      <c r="P154" s="75" t="s">
        <v>20</v>
      </c>
      <c r="Q154" s="48"/>
      <c r="R154" s="48"/>
      <c r="S154" s="48"/>
      <c r="T154" s="48"/>
      <c r="U154" s="48"/>
      <c r="V154" s="48"/>
      <c r="W154" s="48"/>
      <c r="X154" s="48"/>
      <c r="Y154" s="48"/>
      <c r="Z154" s="48"/>
      <c r="AA154" s="48"/>
    </row>
    <row r="155" ht="12.75" customHeight="1">
      <c r="A155" s="18">
        <v>3532.0</v>
      </c>
      <c r="B155" s="19" t="s">
        <v>354</v>
      </c>
      <c r="C155" s="19" t="s">
        <v>145</v>
      </c>
      <c r="D155" s="20">
        <v>179.0</v>
      </c>
      <c r="E155" s="21">
        <v>7.0</v>
      </c>
      <c r="F155" s="11">
        <f t="shared" si="1"/>
        <v>179</v>
      </c>
      <c r="G155" s="11">
        <f t="shared" si="2"/>
        <v>1253</v>
      </c>
      <c r="H155" s="19" t="s">
        <v>143</v>
      </c>
      <c r="I155" s="22">
        <v>23027.0</v>
      </c>
      <c r="J155" s="12">
        <f t="shared" si="3"/>
        <v>61</v>
      </c>
      <c r="K155" s="23">
        <v>7.0</v>
      </c>
      <c r="L155" s="24">
        <v>2.0</v>
      </c>
      <c r="M155" s="24">
        <v>10.0</v>
      </c>
      <c r="N155" s="18" t="s">
        <v>19</v>
      </c>
      <c r="O155" s="25" t="s">
        <v>20</v>
      </c>
      <c r="P155" s="26" t="s">
        <v>20</v>
      </c>
    </row>
    <row r="156" ht="12.75" customHeight="1">
      <c r="A156" s="49">
        <v>2629.0</v>
      </c>
      <c r="B156" s="50" t="s">
        <v>355</v>
      </c>
      <c r="C156" s="50" t="s">
        <v>356</v>
      </c>
      <c r="D156" s="51">
        <v>156.0</v>
      </c>
      <c r="E156" s="52">
        <v>8.0</v>
      </c>
      <c r="F156" s="11">
        <f t="shared" si="1"/>
        <v>178.2857143</v>
      </c>
      <c r="G156" s="11">
        <f t="shared" si="2"/>
        <v>1248</v>
      </c>
      <c r="H156" s="50" t="s">
        <v>18</v>
      </c>
      <c r="I156" s="53">
        <v>32061.0</v>
      </c>
      <c r="J156" s="12">
        <f t="shared" si="3"/>
        <v>36</v>
      </c>
      <c r="K156" s="54">
        <v>7.0</v>
      </c>
      <c r="L156" s="55">
        <v>4.0</v>
      </c>
      <c r="M156" s="55">
        <v>4.0</v>
      </c>
      <c r="N156" s="49" t="s">
        <v>20</v>
      </c>
      <c r="O156" s="56" t="s">
        <v>20</v>
      </c>
      <c r="P156" s="57" t="s">
        <v>19</v>
      </c>
    </row>
    <row r="157" ht="12.75" customHeight="1">
      <c r="A157" s="18">
        <v>4606.0</v>
      </c>
      <c r="B157" s="19" t="s">
        <v>357</v>
      </c>
      <c r="C157" s="19" t="s">
        <v>358</v>
      </c>
      <c r="D157" s="20">
        <v>89.0</v>
      </c>
      <c r="E157" s="21">
        <v>6.0</v>
      </c>
      <c r="F157" s="11">
        <f t="shared" si="1"/>
        <v>178</v>
      </c>
      <c r="G157" s="11">
        <f t="shared" si="2"/>
        <v>534</v>
      </c>
      <c r="H157" s="19" t="s">
        <v>18</v>
      </c>
      <c r="I157" s="22">
        <v>33063.0</v>
      </c>
      <c r="J157" s="12">
        <f t="shared" si="3"/>
        <v>33</v>
      </c>
      <c r="K157" s="23">
        <v>3.0</v>
      </c>
      <c r="L157" s="24">
        <v>5.0</v>
      </c>
      <c r="M157" s="24">
        <v>5.0</v>
      </c>
      <c r="N157" s="18" t="s">
        <v>20</v>
      </c>
      <c r="O157" s="25" t="s">
        <v>19</v>
      </c>
      <c r="P157" s="26" t="s">
        <v>20</v>
      </c>
    </row>
    <row r="158" ht="12.75" customHeight="1">
      <c r="A158" s="9">
        <v>4616.0</v>
      </c>
      <c r="B158" s="10" t="s">
        <v>359</v>
      </c>
      <c r="C158" s="10" t="s">
        <v>360</v>
      </c>
      <c r="D158" s="11">
        <v>213.0</v>
      </c>
      <c r="E158" s="12">
        <v>5.0</v>
      </c>
      <c r="F158" s="11">
        <f t="shared" si="1"/>
        <v>177.5</v>
      </c>
      <c r="G158" s="11">
        <f t="shared" si="2"/>
        <v>1065</v>
      </c>
      <c r="H158" s="10" t="s">
        <v>236</v>
      </c>
      <c r="I158" s="13">
        <v>30858.0</v>
      </c>
      <c r="J158" s="12">
        <f t="shared" si="3"/>
        <v>39</v>
      </c>
      <c r="K158" s="14">
        <v>6.0</v>
      </c>
      <c r="L158" s="15">
        <v>1.0</v>
      </c>
      <c r="M158" s="15">
        <v>3.0</v>
      </c>
      <c r="N158" s="9" t="s">
        <v>20</v>
      </c>
      <c r="O158" s="16" t="s">
        <v>20</v>
      </c>
      <c r="P158" s="17" t="s">
        <v>19</v>
      </c>
    </row>
    <row r="159" ht="12.75" customHeight="1">
      <c r="A159" s="18">
        <v>5284.0</v>
      </c>
      <c r="B159" s="19" t="s">
        <v>361</v>
      </c>
      <c r="C159" s="19" t="s">
        <v>362</v>
      </c>
      <c r="D159" s="20">
        <v>175.0</v>
      </c>
      <c r="E159" s="21">
        <v>6.0</v>
      </c>
      <c r="F159" s="11">
        <f t="shared" si="1"/>
        <v>175</v>
      </c>
      <c r="G159" s="11">
        <f t="shared" si="2"/>
        <v>1050</v>
      </c>
      <c r="H159" s="19" t="s">
        <v>363</v>
      </c>
      <c r="I159" s="22">
        <v>27371.0</v>
      </c>
      <c r="J159" s="12">
        <f t="shared" si="3"/>
        <v>49</v>
      </c>
      <c r="K159" s="23">
        <v>6.0</v>
      </c>
      <c r="L159" s="24">
        <v>2.0</v>
      </c>
      <c r="M159" s="24">
        <v>9.0</v>
      </c>
      <c r="N159" s="18" t="s">
        <v>19</v>
      </c>
      <c r="O159" s="25" t="s">
        <v>19</v>
      </c>
      <c r="P159" s="26" t="s">
        <v>20</v>
      </c>
    </row>
    <row r="160" ht="12.75" customHeight="1">
      <c r="A160" s="9">
        <v>4801.0</v>
      </c>
      <c r="B160" s="10" t="s">
        <v>364</v>
      </c>
      <c r="C160" s="10" t="s">
        <v>279</v>
      </c>
      <c r="D160" s="11">
        <v>231.0</v>
      </c>
      <c r="E160" s="12">
        <v>3.0</v>
      </c>
      <c r="F160" s="11">
        <f t="shared" si="1"/>
        <v>173.25</v>
      </c>
      <c r="G160" s="11">
        <f t="shared" si="2"/>
        <v>693</v>
      </c>
      <c r="H160" s="10" t="s">
        <v>80</v>
      </c>
      <c r="I160" s="13">
        <v>22439.0</v>
      </c>
      <c r="J160" s="12">
        <f t="shared" si="3"/>
        <v>62</v>
      </c>
      <c r="K160" s="14">
        <v>4.0</v>
      </c>
      <c r="L160" s="15">
        <v>1.0</v>
      </c>
      <c r="M160" s="15">
        <v>0.0</v>
      </c>
      <c r="N160" s="9" t="s">
        <v>19</v>
      </c>
      <c r="O160" s="16" t="s">
        <v>20</v>
      </c>
      <c r="P160" s="17" t="s">
        <v>19</v>
      </c>
    </row>
    <row r="161" ht="12.75" customHeight="1">
      <c r="A161" s="18">
        <v>4375.0</v>
      </c>
      <c r="B161" s="19" t="s">
        <v>365</v>
      </c>
      <c r="C161" s="19" t="s">
        <v>366</v>
      </c>
      <c r="D161" s="20">
        <v>197.0</v>
      </c>
      <c r="E161" s="21">
        <v>6.0</v>
      </c>
      <c r="F161" s="11">
        <f t="shared" si="1"/>
        <v>168.8571429</v>
      </c>
      <c r="G161" s="11">
        <f t="shared" si="2"/>
        <v>1182</v>
      </c>
      <c r="H161" s="19" t="s">
        <v>74</v>
      </c>
      <c r="I161" s="22">
        <v>24852.0</v>
      </c>
      <c r="J161" s="12">
        <f t="shared" si="3"/>
        <v>56</v>
      </c>
      <c r="K161" s="23">
        <v>7.0</v>
      </c>
      <c r="L161" s="24">
        <v>4.0</v>
      </c>
      <c r="M161" s="24">
        <v>9.0</v>
      </c>
      <c r="N161" s="18" t="s">
        <v>20</v>
      </c>
      <c r="O161" s="25" t="s">
        <v>19</v>
      </c>
      <c r="P161" s="26" t="s">
        <v>19</v>
      </c>
    </row>
    <row r="162" ht="12.75" customHeight="1">
      <c r="A162" s="49">
        <v>4465.0</v>
      </c>
      <c r="B162" s="50" t="s">
        <v>367</v>
      </c>
      <c r="C162" s="50" t="s">
        <v>368</v>
      </c>
      <c r="D162" s="51">
        <v>99.0</v>
      </c>
      <c r="E162" s="52">
        <v>5.0</v>
      </c>
      <c r="F162" s="11">
        <f t="shared" si="1"/>
        <v>165</v>
      </c>
      <c r="G162" s="11">
        <f t="shared" si="2"/>
        <v>495</v>
      </c>
      <c r="H162" s="50" t="s">
        <v>71</v>
      </c>
      <c r="I162" s="53">
        <v>33717.0</v>
      </c>
      <c r="J162" s="12">
        <f t="shared" si="3"/>
        <v>32</v>
      </c>
      <c r="K162" s="54">
        <v>3.0</v>
      </c>
      <c r="L162" s="55">
        <v>3.0</v>
      </c>
      <c r="M162" s="55">
        <v>2.0</v>
      </c>
      <c r="N162" s="49" t="s">
        <v>19</v>
      </c>
      <c r="O162" s="56" t="s">
        <v>20</v>
      </c>
      <c r="P162" s="57" t="s">
        <v>19</v>
      </c>
    </row>
    <row r="163" ht="12.75" customHeight="1">
      <c r="A163" s="18">
        <v>5380.0</v>
      </c>
      <c r="B163" s="19" t="s">
        <v>369</v>
      </c>
      <c r="C163" s="19" t="s">
        <v>370</v>
      </c>
      <c r="D163" s="20">
        <v>230.0</v>
      </c>
      <c r="E163" s="21">
        <v>5.0</v>
      </c>
      <c r="F163" s="11">
        <f t="shared" si="1"/>
        <v>164.2857143</v>
      </c>
      <c r="G163" s="11">
        <f t="shared" si="2"/>
        <v>1150</v>
      </c>
      <c r="H163" s="19" t="s">
        <v>135</v>
      </c>
      <c r="I163" s="22">
        <v>30050.0</v>
      </c>
      <c r="J163" s="12">
        <f t="shared" si="3"/>
        <v>42</v>
      </c>
      <c r="K163" s="23">
        <v>7.0</v>
      </c>
      <c r="L163" s="24">
        <v>3.0</v>
      </c>
      <c r="M163" s="24">
        <v>1.0</v>
      </c>
      <c r="N163" s="18" t="s">
        <v>19</v>
      </c>
      <c r="O163" s="25" t="s">
        <v>20</v>
      </c>
      <c r="P163" s="26" t="s">
        <v>19</v>
      </c>
    </row>
    <row r="164" ht="12.75" customHeight="1">
      <c r="A164" s="9">
        <v>2565.0</v>
      </c>
      <c r="B164" s="10" t="s">
        <v>371</v>
      </c>
      <c r="C164" s="10" t="s">
        <v>372</v>
      </c>
      <c r="D164" s="11">
        <v>116.0</v>
      </c>
      <c r="E164" s="12">
        <v>7.0</v>
      </c>
      <c r="F164" s="11">
        <f t="shared" si="1"/>
        <v>162.4</v>
      </c>
      <c r="G164" s="11">
        <f t="shared" si="2"/>
        <v>812</v>
      </c>
      <c r="H164" s="10" t="s">
        <v>80</v>
      </c>
      <c r="I164" s="13">
        <v>22246.0</v>
      </c>
      <c r="J164" s="12">
        <f t="shared" si="3"/>
        <v>63</v>
      </c>
      <c r="K164" s="14">
        <v>5.0</v>
      </c>
      <c r="L164" s="15">
        <v>2.0</v>
      </c>
      <c r="M164" s="15">
        <v>6.0</v>
      </c>
      <c r="N164" s="9" t="s">
        <v>20</v>
      </c>
      <c r="O164" s="16" t="s">
        <v>20</v>
      </c>
      <c r="P164" s="17" t="s">
        <v>19</v>
      </c>
    </row>
    <row r="165" ht="12.75" customHeight="1">
      <c r="A165" s="18">
        <v>4833.0</v>
      </c>
      <c r="B165" s="19" t="s">
        <v>373</v>
      </c>
      <c r="C165" s="19" t="s">
        <v>374</v>
      </c>
      <c r="D165" s="20">
        <v>97.0</v>
      </c>
      <c r="E165" s="21">
        <v>10.0</v>
      </c>
      <c r="F165" s="11">
        <f t="shared" si="1"/>
        <v>161.6666667</v>
      </c>
      <c r="G165" s="11">
        <f t="shared" si="2"/>
        <v>970</v>
      </c>
      <c r="H165" s="19" t="s">
        <v>68</v>
      </c>
      <c r="I165" s="22">
        <v>20362.0</v>
      </c>
      <c r="J165" s="12">
        <f t="shared" si="3"/>
        <v>68</v>
      </c>
      <c r="K165" s="23">
        <v>6.0</v>
      </c>
      <c r="L165" s="24">
        <v>1.0</v>
      </c>
      <c r="M165" s="24">
        <v>4.0</v>
      </c>
      <c r="N165" s="18" t="s">
        <v>20</v>
      </c>
      <c r="O165" s="25" t="s">
        <v>19</v>
      </c>
      <c r="P165" s="26" t="s">
        <v>19</v>
      </c>
    </row>
    <row r="166" ht="12.75" customHeight="1">
      <c r="A166" s="9">
        <v>5353.0</v>
      </c>
      <c r="B166" s="10" t="s">
        <v>375</v>
      </c>
      <c r="C166" s="10" t="s">
        <v>376</v>
      </c>
      <c r="D166" s="11">
        <v>275.0</v>
      </c>
      <c r="E166" s="12">
        <v>4.0</v>
      </c>
      <c r="F166" s="11">
        <f t="shared" si="1"/>
        <v>157.1428571</v>
      </c>
      <c r="G166" s="11">
        <f t="shared" si="2"/>
        <v>1100</v>
      </c>
      <c r="H166" s="10" t="s">
        <v>41</v>
      </c>
      <c r="I166" s="13">
        <v>22717.0</v>
      </c>
      <c r="J166" s="12">
        <f t="shared" si="3"/>
        <v>62</v>
      </c>
      <c r="K166" s="14">
        <v>7.0</v>
      </c>
      <c r="L166" s="15">
        <v>2.0</v>
      </c>
      <c r="M166" s="15">
        <v>3.0</v>
      </c>
      <c r="N166" s="9" t="s">
        <v>20</v>
      </c>
      <c r="O166" s="16" t="s">
        <v>19</v>
      </c>
      <c r="P166" s="17" t="s">
        <v>19</v>
      </c>
    </row>
    <row r="167" ht="12.75" customHeight="1">
      <c r="A167" s="28">
        <v>3610.0</v>
      </c>
      <c r="B167" s="29" t="s">
        <v>377</v>
      </c>
      <c r="C167" s="29" t="s">
        <v>378</v>
      </c>
      <c r="D167" s="30">
        <v>87.0</v>
      </c>
      <c r="E167" s="31">
        <v>9.0</v>
      </c>
      <c r="F167" s="11">
        <f t="shared" si="1"/>
        <v>156.6</v>
      </c>
      <c r="G167" s="11">
        <f t="shared" si="2"/>
        <v>783</v>
      </c>
      <c r="H167" s="29" t="s">
        <v>143</v>
      </c>
      <c r="I167" s="32">
        <v>30463.0</v>
      </c>
      <c r="J167" s="12">
        <f t="shared" si="3"/>
        <v>40</v>
      </c>
      <c r="K167" s="33">
        <v>5.0</v>
      </c>
      <c r="L167" s="34">
        <v>3.0</v>
      </c>
      <c r="M167" s="34">
        <v>5.0</v>
      </c>
      <c r="N167" s="28" t="s">
        <v>19</v>
      </c>
      <c r="O167" s="35" t="s">
        <v>20</v>
      </c>
      <c r="P167" s="36" t="s">
        <v>19</v>
      </c>
    </row>
    <row r="168" ht="12.75" customHeight="1">
      <c r="A168" s="49">
        <v>2339.0</v>
      </c>
      <c r="B168" s="50" t="s">
        <v>379</v>
      </c>
      <c r="C168" s="50" t="s">
        <v>380</v>
      </c>
      <c r="D168" s="51">
        <v>100.0</v>
      </c>
      <c r="E168" s="52">
        <v>3.0</v>
      </c>
      <c r="F168" s="11">
        <f t="shared" si="1"/>
        <v>150</v>
      </c>
      <c r="G168" s="11">
        <f t="shared" si="2"/>
        <v>300</v>
      </c>
      <c r="H168" s="50" t="s">
        <v>284</v>
      </c>
      <c r="I168" s="53">
        <v>31835.0</v>
      </c>
      <c r="J168" s="12">
        <f t="shared" si="3"/>
        <v>37</v>
      </c>
      <c r="K168" s="54">
        <v>2.0</v>
      </c>
      <c r="L168" s="55">
        <v>4.0</v>
      </c>
      <c r="M168" s="55">
        <v>3.0</v>
      </c>
      <c r="N168" s="49" t="s">
        <v>20</v>
      </c>
      <c r="O168" s="56" t="s">
        <v>20</v>
      </c>
      <c r="P168" s="57" t="s">
        <v>20</v>
      </c>
    </row>
    <row r="169" ht="12.75" customHeight="1">
      <c r="A169" s="18">
        <v>4203.0</v>
      </c>
      <c r="B169" s="19" t="s">
        <v>381</v>
      </c>
      <c r="C169" s="19" t="s">
        <v>382</v>
      </c>
      <c r="D169" s="20">
        <v>64.0</v>
      </c>
      <c r="E169" s="21">
        <v>7.0</v>
      </c>
      <c r="F169" s="11">
        <f t="shared" si="1"/>
        <v>149.3333333</v>
      </c>
      <c r="G169" s="11">
        <f t="shared" si="2"/>
        <v>448</v>
      </c>
      <c r="H169" s="19" t="s">
        <v>47</v>
      </c>
      <c r="I169" s="22">
        <v>30283.0</v>
      </c>
      <c r="J169" s="12">
        <f t="shared" si="3"/>
        <v>41</v>
      </c>
      <c r="K169" s="23">
        <v>3.0</v>
      </c>
      <c r="L169" s="24">
        <v>3.0</v>
      </c>
      <c r="M169" s="24">
        <v>8.0</v>
      </c>
      <c r="N169" s="18" t="s">
        <v>20</v>
      </c>
      <c r="O169" s="25" t="s">
        <v>20</v>
      </c>
      <c r="P169" s="26" t="s">
        <v>19</v>
      </c>
    </row>
    <row r="170" ht="12.75" customHeight="1">
      <c r="A170" s="49">
        <v>4575.0</v>
      </c>
      <c r="B170" s="50" t="s">
        <v>383</v>
      </c>
      <c r="C170" s="50" t="s">
        <v>384</v>
      </c>
      <c r="D170" s="51">
        <v>183.0</v>
      </c>
      <c r="E170" s="52">
        <v>4.0</v>
      </c>
      <c r="F170" s="11">
        <f t="shared" si="1"/>
        <v>146.4</v>
      </c>
      <c r="G170" s="11">
        <f t="shared" si="2"/>
        <v>732</v>
      </c>
      <c r="H170" s="50" t="s">
        <v>94</v>
      </c>
      <c r="I170" s="53">
        <v>34770.0</v>
      </c>
      <c r="J170" s="12">
        <f t="shared" si="3"/>
        <v>29</v>
      </c>
      <c r="K170" s="54">
        <v>5.0</v>
      </c>
      <c r="L170" s="55">
        <v>1.0</v>
      </c>
      <c r="M170" s="55">
        <v>2.0</v>
      </c>
      <c r="N170" s="49" t="s">
        <v>19</v>
      </c>
      <c r="O170" s="56" t="s">
        <v>19</v>
      </c>
      <c r="P170" s="57" t="s">
        <v>20</v>
      </c>
    </row>
    <row r="171" ht="12.75" customHeight="1">
      <c r="A171" s="28">
        <v>4918.0</v>
      </c>
      <c r="B171" s="29" t="s">
        <v>385</v>
      </c>
      <c r="C171" s="29" t="s">
        <v>386</v>
      </c>
      <c r="D171" s="30">
        <v>291.0</v>
      </c>
      <c r="E171" s="31">
        <v>2.0</v>
      </c>
      <c r="F171" s="11">
        <f t="shared" si="1"/>
        <v>145.5</v>
      </c>
      <c r="G171" s="11">
        <f t="shared" si="2"/>
        <v>582</v>
      </c>
      <c r="H171" s="29" t="s">
        <v>233</v>
      </c>
      <c r="I171" s="32">
        <v>20197.0</v>
      </c>
      <c r="J171" s="12">
        <f t="shared" si="3"/>
        <v>69</v>
      </c>
      <c r="K171" s="33">
        <v>4.0</v>
      </c>
      <c r="L171" s="34">
        <v>1.0</v>
      </c>
      <c r="M171" s="34">
        <v>3.0</v>
      </c>
      <c r="N171" s="28" t="s">
        <v>19</v>
      </c>
      <c r="O171" s="35" t="s">
        <v>19</v>
      </c>
      <c r="P171" s="36" t="s">
        <v>19</v>
      </c>
    </row>
    <row r="172" ht="12.75" customHeight="1">
      <c r="A172" s="9">
        <v>2356.0</v>
      </c>
      <c r="B172" s="10" t="s">
        <v>387</v>
      </c>
      <c r="C172" s="10" t="s">
        <v>388</v>
      </c>
      <c r="D172" s="11">
        <v>57.0</v>
      </c>
      <c r="E172" s="12">
        <v>10.0</v>
      </c>
      <c r="F172" s="11">
        <f t="shared" si="1"/>
        <v>142.5</v>
      </c>
      <c r="G172" s="11">
        <f t="shared" si="2"/>
        <v>570</v>
      </c>
      <c r="H172" s="10" t="s">
        <v>23</v>
      </c>
      <c r="I172" s="13">
        <v>20564.0</v>
      </c>
      <c r="J172" s="12">
        <f t="shared" si="3"/>
        <v>68</v>
      </c>
      <c r="K172" s="14">
        <v>4.0</v>
      </c>
      <c r="L172" s="15">
        <v>1.0</v>
      </c>
      <c r="M172" s="15">
        <v>7.0</v>
      </c>
      <c r="N172" s="9" t="s">
        <v>20</v>
      </c>
      <c r="O172" s="16" t="s">
        <v>19</v>
      </c>
      <c r="P172" s="17" t="s">
        <v>20</v>
      </c>
    </row>
    <row r="173" ht="12.75" customHeight="1">
      <c r="A173" s="28">
        <v>2844.0</v>
      </c>
      <c r="B173" s="29" t="s">
        <v>389</v>
      </c>
      <c r="C173" s="29" t="s">
        <v>390</v>
      </c>
      <c r="D173" s="30">
        <v>53.0</v>
      </c>
      <c r="E173" s="31">
        <v>8.0</v>
      </c>
      <c r="F173" s="11">
        <f t="shared" si="1"/>
        <v>141.3333333</v>
      </c>
      <c r="G173" s="11">
        <f t="shared" si="2"/>
        <v>424</v>
      </c>
      <c r="H173" s="29" t="s">
        <v>112</v>
      </c>
      <c r="I173" s="32">
        <v>29697.0</v>
      </c>
      <c r="J173" s="12">
        <f t="shared" si="3"/>
        <v>43</v>
      </c>
      <c r="K173" s="33">
        <v>3.0</v>
      </c>
      <c r="L173" s="34">
        <v>4.0</v>
      </c>
      <c r="M173" s="34">
        <v>5.0</v>
      </c>
      <c r="N173" s="28" t="s">
        <v>19</v>
      </c>
      <c r="O173" s="35" t="s">
        <v>19</v>
      </c>
      <c r="P173" s="36" t="s">
        <v>19</v>
      </c>
    </row>
    <row r="174" ht="12.75" customHeight="1">
      <c r="A174" s="9">
        <v>2713.0</v>
      </c>
      <c r="B174" s="10" t="s">
        <v>391</v>
      </c>
      <c r="C174" s="10" t="s">
        <v>392</v>
      </c>
      <c r="D174" s="11">
        <v>40.0</v>
      </c>
      <c r="E174" s="12">
        <v>7.0</v>
      </c>
      <c r="F174" s="11">
        <f t="shared" si="1"/>
        <v>140</v>
      </c>
      <c r="G174" s="11">
        <f t="shared" si="2"/>
        <v>280</v>
      </c>
      <c r="H174" s="10" t="s">
        <v>122</v>
      </c>
      <c r="I174" s="13">
        <v>33204.0</v>
      </c>
      <c r="J174" s="12">
        <f t="shared" si="3"/>
        <v>33</v>
      </c>
      <c r="K174" s="14">
        <v>2.0</v>
      </c>
      <c r="L174" s="15">
        <v>2.0</v>
      </c>
      <c r="M174" s="15">
        <v>1.0</v>
      </c>
      <c r="N174" s="9" t="s">
        <v>19</v>
      </c>
      <c r="O174" s="16" t="s">
        <v>19</v>
      </c>
      <c r="P174" s="17" t="s">
        <v>19</v>
      </c>
    </row>
    <row r="175" ht="12.75" customHeight="1">
      <c r="A175" s="18">
        <v>4457.0</v>
      </c>
      <c r="B175" s="19" t="s">
        <v>393</v>
      </c>
      <c r="C175" s="19" t="s">
        <v>394</v>
      </c>
      <c r="D175" s="20">
        <v>69.0</v>
      </c>
      <c r="E175" s="21">
        <v>2.0</v>
      </c>
      <c r="F175" s="11">
        <f t="shared" si="1"/>
        <v>138</v>
      </c>
      <c r="G175" s="11">
        <f t="shared" si="2"/>
        <v>138</v>
      </c>
      <c r="H175" s="19" t="s">
        <v>56</v>
      </c>
      <c r="I175" s="22">
        <v>27121.0</v>
      </c>
      <c r="J175" s="12">
        <f t="shared" si="3"/>
        <v>50</v>
      </c>
      <c r="K175" s="23">
        <v>1.0</v>
      </c>
      <c r="L175" s="24">
        <v>1.0</v>
      </c>
      <c r="M175" s="24">
        <v>10.0</v>
      </c>
      <c r="N175" s="18" t="s">
        <v>19</v>
      </c>
      <c r="O175" s="25" t="s">
        <v>19</v>
      </c>
      <c r="P175" s="26" t="s">
        <v>20</v>
      </c>
    </row>
    <row r="176" ht="12.75" customHeight="1">
      <c r="A176" s="49">
        <v>2739.0</v>
      </c>
      <c r="B176" s="50" t="s">
        <v>395</v>
      </c>
      <c r="C176" s="50" t="s">
        <v>396</v>
      </c>
      <c r="D176" s="51">
        <v>68.0</v>
      </c>
      <c r="E176" s="52">
        <v>6.0</v>
      </c>
      <c r="F176" s="11">
        <f t="shared" si="1"/>
        <v>136</v>
      </c>
      <c r="G176" s="11">
        <f t="shared" si="2"/>
        <v>408</v>
      </c>
      <c r="H176" s="50" t="s">
        <v>68</v>
      </c>
      <c r="I176" s="53">
        <v>21271.0</v>
      </c>
      <c r="J176" s="12">
        <f t="shared" si="3"/>
        <v>66</v>
      </c>
      <c r="K176" s="54">
        <v>3.0</v>
      </c>
      <c r="L176" s="55">
        <v>4.0</v>
      </c>
      <c r="M176" s="55">
        <v>9.0</v>
      </c>
      <c r="N176" s="49" t="s">
        <v>20</v>
      </c>
      <c r="O176" s="56" t="s">
        <v>19</v>
      </c>
      <c r="P176" s="57" t="s">
        <v>20</v>
      </c>
    </row>
    <row r="177" ht="12.75" customHeight="1">
      <c r="A177" s="18">
        <v>4067.0</v>
      </c>
      <c r="B177" s="19" t="s">
        <v>397</v>
      </c>
      <c r="C177" s="19" t="s">
        <v>183</v>
      </c>
      <c r="D177" s="20">
        <v>271.0</v>
      </c>
      <c r="E177" s="21">
        <v>3.0</v>
      </c>
      <c r="F177" s="11">
        <f t="shared" si="1"/>
        <v>135.5</v>
      </c>
      <c r="G177" s="11">
        <f t="shared" si="2"/>
        <v>813</v>
      </c>
      <c r="H177" s="19" t="s">
        <v>74</v>
      </c>
      <c r="I177" s="22">
        <v>30087.0</v>
      </c>
      <c r="J177" s="12">
        <f t="shared" si="3"/>
        <v>41</v>
      </c>
      <c r="K177" s="23">
        <v>6.0</v>
      </c>
      <c r="L177" s="24">
        <v>3.0</v>
      </c>
      <c r="M177" s="24">
        <v>0.0</v>
      </c>
      <c r="N177" s="18" t="s">
        <v>20</v>
      </c>
      <c r="O177" s="25" t="s">
        <v>20</v>
      </c>
      <c r="P177" s="26" t="s">
        <v>20</v>
      </c>
    </row>
    <row r="178" ht="12.75" customHeight="1">
      <c r="A178" s="9">
        <v>4388.0</v>
      </c>
      <c r="B178" s="10" t="s">
        <v>398</v>
      </c>
      <c r="C178" s="10" t="s">
        <v>399</v>
      </c>
      <c r="D178" s="11">
        <v>50.0</v>
      </c>
      <c r="E178" s="12">
        <v>8.0</v>
      </c>
      <c r="F178" s="11">
        <f t="shared" si="1"/>
        <v>133.3333333</v>
      </c>
      <c r="G178" s="11">
        <f t="shared" si="2"/>
        <v>400</v>
      </c>
      <c r="H178" s="10" t="s">
        <v>35</v>
      </c>
      <c r="I178" s="13">
        <v>25813.0</v>
      </c>
      <c r="J178" s="12">
        <f t="shared" si="3"/>
        <v>53</v>
      </c>
      <c r="K178" s="14">
        <v>3.0</v>
      </c>
      <c r="L178" s="15">
        <v>4.0</v>
      </c>
      <c r="M178" s="15">
        <v>7.0</v>
      </c>
      <c r="N178" s="9" t="s">
        <v>20</v>
      </c>
      <c r="O178" s="16" t="s">
        <v>19</v>
      </c>
      <c r="P178" s="17" t="s">
        <v>20</v>
      </c>
    </row>
    <row r="179" ht="12.75" customHeight="1">
      <c r="A179" s="18">
        <v>2418.0</v>
      </c>
      <c r="B179" s="19" t="s">
        <v>400</v>
      </c>
      <c r="C179" s="19" t="s">
        <v>401</v>
      </c>
      <c r="D179" s="20">
        <v>33.0</v>
      </c>
      <c r="E179" s="21">
        <v>8.0</v>
      </c>
      <c r="F179" s="11">
        <f t="shared" si="1"/>
        <v>132</v>
      </c>
      <c r="G179" s="11">
        <f t="shared" si="2"/>
        <v>264</v>
      </c>
      <c r="H179" s="19" t="s">
        <v>53</v>
      </c>
      <c r="I179" s="22">
        <v>22343.0</v>
      </c>
      <c r="J179" s="12">
        <f t="shared" si="3"/>
        <v>63</v>
      </c>
      <c r="K179" s="23">
        <v>2.0</v>
      </c>
      <c r="L179" s="24">
        <v>5.0</v>
      </c>
      <c r="M179" s="24">
        <v>8.0</v>
      </c>
      <c r="N179" s="18" t="s">
        <v>19</v>
      </c>
      <c r="O179" s="25" t="s">
        <v>20</v>
      </c>
      <c r="P179" s="26" t="s">
        <v>19</v>
      </c>
    </row>
    <row r="180" ht="12.75" customHeight="1">
      <c r="A180" s="9">
        <v>2426.0</v>
      </c>
      <c r="B180" s="10" t="s">
        <v>402</v>
      </c>
      <c r="C180" s="10" t="s">
        <v>403</v>
      </c>
      <c r="D180" s="11">
        <v>263.0</v>
      </c>
      <c r="E180" s="12">
        <v>3.0</v>
      </c>
      <c r="F180" s="11">
        <f t="shared" si="1"/>
        <v>131.5</v>
      </c>
      <c r="G180" s="11">
        <f t="shared" si="2"/>
        <v>789</v>
      </c>
      <c r="H180" s="10" t="s">
        <v>68</v>
      </c>
      <c r="I180" s="13">
        <v>23994.0</v>
      </c>
      <c r="J180" s="12">
        <f t="shared" si="3"/>
        <v>58</v>
      </c>
      <c r="K180" s="14">
        <v>6.0</v>
      </c>
      <c r="L180" s="15">
        <v>5.0</v>
      </c>
      <c r="M180" s="15">
        <v>9.0</v>
      </c>
      <c r="N180" s="9" t="s">
        <v>20</v>
      </c>
      <c r="O180" s="16" t="s">
        <v>19</v>
      </c>
      <c r="P180" s="17" t="s">
        <v>20</v>
      </c>
    </row>
    <row r="181" ht="12.75" customHeight="1">
      <c r="A181" s="18">
        <v>3658.0</v>
      </c>
      <c r="B181" s="19" t="s">
        <v>404</v>
      </c>
      <c r="C181" s="19" t="s">
        <v>405</v>
      </c>
      <c r="D181" s="20">
        <v>75.0</v>
      </c>
      <c r="E181" s="21">
        <v>7.0</v>
      </c>
      <c r="F181" s="11">
        <f t="shared" si="1"/>
        <v>131.25</v>
      </c>
      <c r="G181" s="11">
        <f t="shared" si="2"/>
        <v>525</v>
      </c>
      <c r="H181" s="19" t="s">
        <v>26</v>
      </c>
      <c r="I181" s="22">
        <v>27164.0</v>
      </c>
      <c r="J181" s="12">
        <f t="shared" si="3"/>
        <v>49</v>
      </c>
      <c r="K181" s="23">
        <v>4.0</v>
      </c>
      <c r="L181" s="24">
        <v>4.0</v>
      </c>
      <c r="M181" s="24">
        <v>2.0</v>
      </c>
      <c r="N181" s="18" t="s">
        <v>20</v>
      </c>
      <c r="O181" s="25" t="s">
        <v>19</v>
      </c>
      <c r="P181" s="26" t="s">
        <v>19</v>
      </c>
    </row>
    <row r="182" ht="12.75" customHeight="1">
      <c r="A182" s="9">
        <v>3987.0</v>
      </c>
      <c r="B182" s="10" t="s">
        <v>406</v>
      </c>
      <c r="C182" s="10" t="s">
        <v>407</v>
      </c>
      <c r="D182" s="11">
        <v>87.0</v>
      </c>
      <c r="E182" s="12">
        <v>3.0</v>
      </c>
      <c r="F182" s="11">
        <f t="shared" si="1"/>
        <v>130.5</v>
      </c>
      <c r="G182" s="11">
        <f t="shared" si="2"/>
        <v>261</v>
      </c>
      <c r="H182" s="10" t="s">
        <v>143</v>
      </c>
      <c r="I182" s="13">
        <v>23455.0</v>
      </c>
      <c r="J182" s="12">
        <f t="shared" si="3"/>
        <v>60</v>
      </c>
      <c r="K182" s="14">
        <v>2.0</v>
      </c>
      <c r="L182" s="15">
        <v>2.0</v>
      </c>
      <c r="M182" s="15">
        <v>6.0</v>
      </c>
      <c r="N182" s="9" t="s">
        <v>20</v>
      </c>
      <c r="O182" s="16" t="s">
        <v>20</v>
      </c>
      <c r="P182" s="17" t="s">
        <v>19</v>
      </c>
    </row>
    <row r="183" ht="12.75" customHeight="1">
      <c r="A183" s="18">
        <v>5286.0</v>
      </c>
      <c r="B183" s="19" t="s">
        <v>408</v>
      </c>
      <c r="C183" s="19" t="s">
        <v>409</v>
      </c>
      <c r="D183" s="20">
        <v>129.0</v>
      </c>
      <c r="E183" s="21">
        <v>7.0</v>
      </c>
      <c r="F183" s="11">
        <f t="shared" si="1"/>
        <v>129</v>
      </c>
      <c r="G183" s="11">
        <f t="shared" si="2"/>
        <v>903</v>
      </c>
      <c r="H183" s="19" t="s">
        <v>217</v>
      </c>
      <c r="I183" s="22">
        <v>26075.0</v>
      </c>
      <c r="J183" s="12">
        <f t="shared" si="3"/>
        <v>52</v>
      </c>
      <c r="K183" s="23">
        <v>7.0</v>
      </c>
      <c r="L183" s="24">
        <v>4.0</v>
      </c>
      <c r="M183" s="24">
        <v>10.0</v>
      </c>
      <c r="N183" s="18" t="s">
        <v>19</v>
      </c>
      <c r="O183" s="25" t="s">
        <v>19</v>
      </c>
      <c r="P183" s="26" t="s">
        <v>20</v>
      </c>
    </row>
    <row r="184" ht="12.75" customHeight="1">
      <c r="A184" s="9">
        <v>3789.0</v>
      </c>
      <c r="B184" s="10" t="s">
        <v>410</v>
      </c>
      <c r="C184" s="10" t="s">
        <v>411</v>
      </c>
      <c r="D184" s="11">
        <v>225.0</v>
      </c>
      <c r="E184" s="12">
        <v>4.0</v>
      </c>
      <c r="F184" s="11">
        <f t="shared" si="1"/>
        <v>128.5714286</v>
      </c>
      <c r="G184" s="11">
        <f t="shared" si="2"/>
        <v>900</v>
      </c>
      <c r="H184" s="10" t="s">
        <v>18</v>
      </c>
      <c r="I184" s="13">
        <v>27375.0</v>
      </c>
      <c r="J184" s="12">
        <f t="shared" si="3"/>
        <v>49</v>
      </c>
      <c r="K184" s="14">
        <v>7.0</v>
      </c>
      <c r="L184" s="15">
        <v>3.0</v>
      </c>
      <c r="M184" s="15">
        <v>0.0</v>
      </c>
      <c r="N184" s="9" t="s">
        <v>19</v>
      </c>
      <c r="O184" s="16" t="s">
        <v>19</v>
      </c>
      <c r="P184" s="17" t="s">
        <v>19</v>
      </c>
    </row>
    <row r="185" ht="12.75" customHeight="1">
      <c r="A185" s="18">
        <v>3783.0</v>
      </c>
      <c r="B185" s="19" t="s">
        <v>412</v>
      </c>
      <c r="C185" s="19" t="s">
        <v>413</v>
      </c>
      <c r="D185" s="20">
        <v>176.0</v>
      </c>
      <c r="E185" s="21">
        <v>5.0</v>
      </c>
      <c r="F185" s="11">
        <f t="shared" si="1"/>
        <v>125.7142857</v>
      </c>
      <c r="G185" s="11">
        <f t="shared" si="2"/>
        <v>880</v>
      </c>
      <c r="H185" s="19" t="s">
        <v>80</v>
      </c>
      <c r="I185" s="22">
        <v>25693.0</v>
      </c>
      <c r="J185" s="12">
        <f t="shared" si="3"/>
        <v>53</v>
      </c>
      <c r="K185" s="23">
        <v>7.0</v>
      </c>
      <c r="L185" s="24">
        <v>2.0</v>
      </c>
      <c r="M185" s="24">
        <v>4.0</v>
      </c>
      <c r="N185" s="18" t="s">
        <v>20</v>
      </c>
      <c r="O185" s="25" t="s">
        <v>20</v>
      </c>
      <c r="P185" s="26" t="s">
        <v>20</v>
      </c>
    </row>
    <row r="186" ht="12.75" customHeight="1">
      <c r="A186" s="9">
        <v>3755.0</v>
      </c>
      <c r="B186" s="10" t="s">
        <v>414</v>
      </c>
      <c r="C186" s="10" t="s">
        <v>415</v>
      </c>
      <c r="D186" s="11">
        <v>157.0</v>
      </c>
      <c r="E186" s="12">
        <v>4.0</v>
      </c>
      <c r="F186" s="11">
        <f t="shared" si="1"/>
        <v>125.6</v>
      </c>
      <c r="G186" s="11">
        <f t="shared" si="2"/>
        <v>628</v>
      </c>
      <c r="H186" s="10" t="s">
        <v>18</v>
      </c>
      <c r="I186" s="13">
        <v>32408.0</v>
      </c>
      <c r="J186" s="12">
        <f t="shared" si="3"/>
        <v>35</v>
      </c>
      <c r="K186" s="14">
        <v>5.0</v>
      </c>
      <c r="L186" s="15">
        <v>5.0</v>
      </c>
      <c r="M186" s="15">
        <v>2.0</v>
      </c>
      <c r="N186" s="9" t="s">
        <v>20</v>
      </c>
      <c r="O186" s="16" t="s">
        <v>20</v>
      </c>
      <c r="P186" s="17" t="s">
        <v>19</v>
      </c>
    </row>
    <row r="187" ht="12.75" customHeight="1">
      <c r="A187" s="18">
        <v>4435.0</v>
      </c>
      <c r="B187" s="19" t="s">
        <v>416</v>
      </c>
      <c r="C187" s="19" t="s">
        <v>417</v>
      </c>
      <c r="D187" s="20">
        <v>249.0</v>
      </c>
      <c r="E187" s="21">
        <v>3.0</v>
      </c>
      <c r="F187" s="11">
        <f t="shared" si="1"/>
        <v>124.5</v>
      </c>
      <c r="G187" s="11">
        <f t="shared" si="2"/>
        <v>747</v>
      </c>
      <c r="H187" s="19" t="s">
        <v>71</v>
      </c>
      <c r="I187" s="22">
        <v>27225.0</v>
      </c>
      <c r="J187" s="12">
        <f t="shared" si="3"/>
        <v>49</v>
      </c>
      <c r="K187" s="23">
        <v>6.0</v>
      </c>
      <c r="L187" s="24">
        <v>4.0</v>
      </c>
      <c r="M187" s="24">
        <v>7.0</v>
      </c>
      <c r="N187" s="18" t="s">
        <v>19</v>
      </c>
      <c r="O187" s="25" t="s">
        <v>19</v>
      </c>
      <c r="P187" s="26" t="s">
        <v>19</v>
      </c>
    </row>
    <row r="188" ht="12.75" customHeight="1">
      <c r="A188" s="49">
        <v>5407.0</v>
      </c>
      <c r="B188" s="50" t="s">
        <v>418</v>
      </c>
      <c r="C188" s="50" t="s">
        <v>419</v>
      </c>
      <c r="D188" s="51">
        <v>69.0</v>
      </c>
      <c r="E188" s="52">
        <v>9.0</v>
      </c>
      <c r="F188" s="11">
        <f t="shared" si="1"/>
        <v>124.2</v>
      </c>
      <c r="G188" s="11">
        <f t="shared" si="2"/>
        <v>621</v>
      </c>
      <c r="H188" s="50" t="s">
        <v>65</v>
      </c>
      <c r="I188" s="53">
        <v>31662.0</v>
      </c>
      <c r="J188" s="12">
        <f t="shared" si="3"/>
        <v>37</v>
      </c>
      <c r="K188" s="54">
        <v>5.0</v>
      </c>
      <c r="L188" s="55">
        <v>3.0</v>
      </c>
      <c r="M188" s="55">
        <v>5.0</v>
      </c>
      <c r="N188" s="49" t="s">
        <v>20</v>
      </c>
      <c r="O188" s="56" t="s">
        <v>19</v>
      </c>
      <c r="P188" s="57" t="s">
        <v>20</v>
      </c>
    </row>
    <row r="189" ht="12.75" customHeight="1">
      <c r="A189" s="28">
        <v>4058.0</v>
      </c>
      <c r="B189" s="29" t="s">
        <v>420</v>
      </c>
      <c r="C189" s="29" t="s">
        <v>421</v>
      </c>
      <c r="D189" s="30">
        <v>99.0</v>
      </c>
      <c r="E189" s="31">
        <v>5.0</v>
      </c>
      <c r="F189" s="11">
        <f t="shared" si="1"/>
        <v>123.75</v>
      </c>
      <c r="G189" s="11">
        <f t="shared" si="2"/>
        <v>495</v>
      </c>
      <c r="H189" s="29" t="s">
        <v>41</v>
      </c>
      <c r="I189" s="32">
        <v>23696.0</v>
      </c>
      <c r="J189" s="12">
        <f t="shared" si="3"/>
        <v>59</v>
      </c>
      <c r="K189" s="33">
        <v>4.0</v>
      </c>
      <c r="L189" s="34">
        <v>2.0</v>
      </c>
      <c r="M189" s="34">
        <v>9.0</v>
      </c>
      <c r="N189" s="28" t="s">
        <v>19</v>
      </c>
      <c r="O189" s="35" t="s">
        <v>19</v>
      </c>
      <c r="P189" s="36" t="s">
        <v>19</v>
      </c>
    </row>
    <row r="190" ht="12.75" customHeight="1">
      <c r="A190" s="9">
        <v>3778.0</v>
      </c>
      <c r="B190" s="10" t="s">
        <v>422</v>
      </c>
      <c r="C190" s="10" t="s">
        <v>423</v>
      </c>
      <c r="D190" s="11">
        <v>35.0</v>
      </c>
      <c r="E190" s="12">
        <v>7.0</v>
      </c>
      <c r="F190" s="11">
        <f t="shared" si="1"/>
        <v>122.5</v>
      </c>
      <c r="G190" s="11">
        <f t="shared" si="2"/>
        <v>245</v>
      </c>
      <c r="H190" s="10" t="s">
        <v>38</v>
      </c>
      <c r="I190" s="13">
        <v>34650.0</v>
      </c>
      <c r="J190" s="12">
        <f t="shared" si="3"/>
        <v>29</v>
      </c>
      <c r="K190" s="14">
        <v>2.0</v>
      </c>
      <c r="L190" s="15">
        <v>2.0</v>
      </c>
      <c r="M190" s="15">
        <v>5.0</v>
      </c>
      <c r="N190" s="9" t="s">
        <v>20</v>
      </c>
      <c r="O190" s="16" t="s">
        <v>19</v>
      </c>
      <c r="P190" s="17" t="s">
        <v>20</v>
      </c>
    </row>
    <row r="191" ht="12.75" customHeight="1">
      <c r="A191" s="18">
        <v>5482.0</v>
      </c>
      <c r="B191" s="19" t="s">
        <v>424</v>
      </c>
      <c r="C191" s="19" t="s">
        <v>425</v>
      </c>
      <c r="D191" s="20">
        <v>202.0</v>
      </c>
      <c r="E191" s="21">
        <v>3.0</v>
      </c>
      <c r="F191" s="11">
        <f t="shared" si="1"/>
        <v>121.2</v>
      </c>
      <c r="G191" s="11">
        <f t="shared" si="2"/>
        <v>606</v>
      </c>
      <c r="H191" s="19" t="s">
        <v>233</v>
      </c>
      <c r="I191" s="22">
        <v>31895.0</v>
      </c>
      <c r="J191" s="12">
        <f t="shared" si="3"/>
        <v>36</v>
      </c>
      <c r="K191" s="23">
        <v>5.0</v>
      </c>
      <c r="L191" s="24">
        <v>5.0</v>
      </c>
      <c r="M191" s="24">
        <v>4.0</v>
      </c>
      <c r="N191" s="18" t="s">
        <v>20</v>
      </c>
      <c r="O191" s="25" t="s">
        <v>19</v>
      </c>
      <c r="P191" s="26" t="s">
        <v>19</v>
      </c>
    </row>
    <row r="192" ht="12.75" customHeight="1">
      <c r="A192" s="9">
        <v>5019.0</v>
      </c>
      <c r="B192" s="10" t="s">
        <v>426</v>
      </c>
      <c r="C192" s="10" t="s">
        <v>427</v>
      </c>
      <c r="D192" s="11">
        <v>121.0</v>
      </c>
      <c r="E192" s="12">
        <v>5.0</v>
      </c>
      <c r="F192" s="11">
        <f t="shared" si="1"/>
        <v>121</v>
      </c>
      <c r="G192" s="11">
        <f t="shared" si="2"/>
        <v>605</v>
      </c>
      <c r="H192" s="10" t="s">
        <v>80</v>
      </c>
      <c r="I192" s="13">
        <v>23236.0</v>
      </c>
      <c r="J192" s="12">
        <f t="shared" si="3"/>
        <v>60</v>
      </c>
      <c r="K192" s="14">
        <v>5.0</v>
      </c>
      <c r="L192" s="15">
        <v>5.0</v>
      </c>
      <c r="M192" s="15">
        <v>8.0</v>
      </c>
      <c r="N192" s="9" t="s">
        <v>19</v>
      </c>
      <c r="O192" s="16" t="s">
        <v>20</v>
      </c>
      <c r="P192" s="17" t="s">
        <v>19</v>
      </c>
    </row>
    <row r="193" ht="12.75" customHeight="1">
      <c r="A193" s="28">
        <v>3660.0</v>
      </c>
      <c r="B193" s="29" t="s">
        <v>428</v>
      </c>
      <c r="C193" s="29" t="s">
        <v>429</v>
      </c>
      <c r="D193" s="30">
        <v>280.0</v>
      </c>
      <c r="E193" s="31">
        <v>3.0</v>
      </c>
      <c r="F193" s="11">
        <f t="shared" si="1"/>
        <v>120</v>
      </c>
      <c r="G193" s="11">
        <f t="shared" si="2"/>
        <v>840</v>
      </c>
      <c r="H193" s="29" t="s">
        <v>53</v>
      </c>
      <c r="I193" s="32">
        <v>27110.0</v>
      </c>
      <c r="J193" s="12">
        <f t="shared" si="3"/>
        <v>50</v>
      </c>
      <c r="K193" s="33">
        <v>7.0</v>
      </c>
      <c r="L193" s="34">
        <v>2.0</v>
      </c>
      <c r="M193" s="34">
        <v>8.0</v>
      </c>
      <c r="N193" s="28" t="s">
        <v>19</v>
      </c>
      <c r="O193" s="35" t="s">
        <v>20</v>
      </c>
      <c r="P193" s="36" t="s">
        <v>19</v>
      </c>
    </row>
    <row r="194" ht="12.75" customHeight="1">
      <c r="A194" s="49">
        <v>4144.0</v>
      </c>
      <c r="B194" s="50" t="s">
        <v>430</v>
      </c>
      <c r="C194" s="50" t="s">
        <v>431</v>
      </c>
      <c r="D194" s="51">
        <v>89.0</v>
      </c>
      <c r="E194" s="52">
        <v>9.0</v>
      </c>
      <c r="F194" s="11">
        <f t="shared" si="1"/>
        <v>114.4285714</v>
      </c>
      <c r="G194" s="11">
        <f t="shared" si="2"/>
        <v>801</v>
      </c>
      <c r="H194" s="50" t="s">
        <v>117</v>
      </c>
      <c r="I194" s="53">
        <v>30746.0</v>
      </c>
      <c r="J194" s="12">
        <f t="shared" si="3"/>
        <v>40</v>
      </c>
      <c r="K194" s="54">
        <v>7.0</v>
      </c>
      <c r="L194" s="55">
        <v>1.0</v>
      </c>
      <c r="M194" s="55">
        <v>2.0</v>
      </c>
      <c r="N194" s="49" t="s">
        <v>20</v>
      </c>
      <c r="O194" s="56" t="s">
        <v>19</v>
      </c>
      <c r="P194" s="57" t="s">
        <v>20</v>
      </c>
    </row>
    <row r="195" ht="12.75" customHeight="1">
      <c r="A195" s="28">
        <v>5065.0</v>
      </c>
      <c r="B195" s="29" t="s">
        <v>432</v>
      </c>
      <c r="C195" s="29" t="s">
        <v>433</v>
      </c>
      <c r="D195" s="30">
        <v>226.0</v>
      </c>
      <c r="E195" s="31">
        <v>1.0</v>
      </c>
      <c r="F195" s="11">
        <f t="shared" si="1"/>
        <v>113</v>
      </c>
      <c r="G195" s="11">
        <f t="shared" si="2"/>
        <v>226</v>
      </c>
      <c r="H195" s="29" t="s">
        <v>26</v>
      </c>
      <c r="I195" s="32">
        <v>24461.0</v>
      </c>
      <c r="J195" s="12">
        <f t="shared" si="3"/>
        <v>57</v>
      </c>
      <c r="K195" s="33">
        <v>2.0</v>
      </c>
      <c r="L195" s="34">
        <v>5.0</v>
      </c>
      <c r="M195" s="34">
        <v>5.0</v>
      </c>
      <c r="N195" s="28" t="s">
        <v>19</v>
      </c>
      <c r="O195" s="35" t="s">
        <v>20</v>
      </c>
      <c r="P195" s="36" t="s">
        <v>19</v>
      </c>
    </row>
    <row r="196" ht="12.75" customHeight="1">
      <c r="A196" s="9">
        <v>3648.0</v>
      </c>
      <c r="B196" s="10" t="s">
        <v>434</v>
      </c>
      <c r="C196" s="10" t="s">
        <v>435</v>
      </c>
      <c r="D196" s="11">
        <v>138.0</v>
      </c>
      <c r="E196" s="12">
        <v>4.0</v>
      </c>
      <c r="F196" s="11">
        <f t="shared" si="1"/>
        <v>110.4</v>
      </c>
      <c r="G196" s="11">
        <f t="shared" si="2"/>
        <v>552</v>
      </c>
      <c r="H196" s="10" t="s">
        <v>35</v>
      </c>
      <c r="I196" s="13">
        <v>34749.0</v>
      </c>
      <c r="J196" s="12">
        <f t="shared" si="3"/>
        <v>29</v>
      </c>
      <c r="K196" s="14">
        <v>5.0</v>
      </c>
      <c r="L196" s="15">
        <v>5.0</v>
      </c>
      <c r="M196" s="15">
        <v>2.0</v>
      </c>
      <c r="N196" s="9" t="s">
        <v>20</v>
      </c>
      <c r="O196" s="16" t="s">
        <v>19</v>
      </c>
      <c r="P196" s="17" t="s">
        <v>19</v>
      </c>
    </row>
    <row r="197" ht="12.75" customHeight="1">
      <c r="A197" s="18">
        <v>3273.0</v>
      </c>
      <c r="B197" s="19" t="s">
        <v>436</v>
      </c>
      <c r="C197" s="19" t="s">
        <v>437</v>
      </c>
      <c r="D197" s="20">
        <v>61.0</v>
      </c>
      <c r="E197" s="21">
        <v>9.0</v>
      </c>
      <c r="F197" s="11">
        <f t="shared" si="1"/>
        <v>109.8</v>
      </c>
      <c r="G197" s="11">
        <f t="shared" si="2"/>
        <v>549</v>
      </c>
      <c r="H197" s="19" t="s">
        <v>122</v>
      </c>
      <c r="I197" s="22">
        <v>26225.0</v>
      </c>
      <c r="J197" s="12">
        <f t="shared" si="3"/>
        <v>52</v>
      </c>
      <c r="K197" s="23">
        <v>5.0</v>
      </c>
      <c r="L197" s="24">
        <v>5.0</v>
      </c>
      <c r="M197" s="24">
        <v>3.0</v>
      </c>
      <c r="N197" s="18" t="s">
        <v>19</v>
      </c>
      <c r="O197" s="25" t="s">
        <v>19</v>
      </c>
      <c r="P197" s="26" t="s">
        <v>20</v>
      </c>
    </row>
    <row r="198" ht="12.75" customHeight="1">
      <c r="A198" s="49">
        <v>4944.0</v>
      </c>
      <c r="B198" s="50" t="s">
        <v>438</v>
      </c>
      <c r="C198" s="50" t="s">
        <v>439</v>
      </c>
      <c r="D198" s="51">
        <v>217.0</v>
      </c>
      <c r="E198" s="52">
        <v>2.0</v>
      </c>
      <c r="F198" s="11">
        <f t="shared" si="1"/>
        <v>108.5</v>
      </c>
      <c r="G198" s="11">
        <f t="shared" si="2"/>
        <v>434</v>
      </c>
      <c r="H198" s="50" t="s">
        <v>192</v>
      </c>
      <c r="I198" s="53">
        <v>20391.0</v>
      </c>
      <c r="J198" s="12">
        <f t="shared" si="3"/>
        <v>68</v>
      </c>
      <c r="K198" s="54">
        <v>4.0</v>
      </c>
      <c r="L198" s="55">
        <v>5.0</v>
      </c>
      <c r="M198" s="55">
        <v>6.0</v>
      </c>
      <c r="N198" s="49" t="s">
        <v>19</v>
      </c>
      <c r="O198" s="56" t="s">
        <v>19</v>
      </c>
      <c r="P198" s="57" t="s">
        <v>19</v>
      </c>
    </row>
    <row r="199" ht="12.75" customHeight="1">
      <c r="A199" s="28">
        <v>4918.0</v>
      </c>
      <c r="B199" s="29" t="s">
        <v>440</v>
      </c>
      <c r="C199" s="29" t="s">
        <v>441</v>
      </c>
      <c r="D199" s="30">
        <v>126.0</v>
      </c>
      <c r="E199" s="31">
        <v>6.0</v>
      </c>
      <c r="F199" s="11">
        <f t="shared" si="1"/>
        <v>108</v>
      </c>
      <c r="G199" s="11">
        <f t="shared" si="2"/>
        <v>756</v>
      </c>
      <c r="H199" s="29" t="s">
        <v>18</v>
      </c>
      <c r="I199" s="32">
        <v>29824.0</v>
      </c>
      <c r="J199" s="12">
        <f t="shared" si="3"/>
        <v>42</v>
      </c>
      <c r="K199" s="33">
        <v>7.0</v>
      </c>
      <c r="L199" s="34">
        <v>4.0</v>
      </c>
      <c r="M199" s="34">
        <v>5.0</v>
      </c>
      <c r="N199" s="28" t="s">
        <v>19</v>
      </c>
      <c r="O199" s="35" t="s">
        <v>20</v>
      </c>
      <c r="P199" s="36" t="s">
        <v>20</v>
      </c>
    </row>
    <row r="200" ht="12.75" customHeight="1">
      <c r="A200" s="49">
        <v>4240.0</v>
      </c>
      <c r="B200" s="50" t="s">
        <v>442</v>
      </c>
      <c r="C200" s="50" t="s">
        <v>443</v>
      </c>
      <c r="D200" s="51">
        <v>215.0</v>
      </c>
      <c r="E200" s="52">
        <v>2.0</v>
      </c>
      <c r="F200" s="11">
        <f t="shared" si="1"/>
        <v>107.5</v>
      </c>
      <c r="G200" s="11">
        <f t="shared" si="2"/>
        <v>430</v>
      </c>
      <c r="H200" s="50" t="s">
        <v>138</v>
      </c>
      <c r="I200" s="53">
        <v>28602.0</v>
      </c>
      <c r="J200" s="12">
        <f t="shared" si="3"/>
        <v>46</v>
      </c>
      <c r="K200" s="54">
        <v>4.0</v>
      </c>
      <c r="L200" s="55">
        <v>3.0</v>
      </c>
      <c r="M200" s="55">
        <v>8.0</v>
      </c>
      <c r="N200" s="49" t="s">
        <v>20</v>
      </c>
      <c r="O200" s="56" t="s">
        <v>20</v>
      </c>
      <c r="P200" s="57" t="s">
        <v>19</v>
      </c>
    </row>
    <row r="201" ht="12.75" customHeight="1">
      <c r="A201" s="28">
        <v>2304.0</v>
      </c>
      <c r="B201" s="29" t="s">
        <v>444</v>
      </c>
      <c r="C201" s="29" t="s">
        <v>322</v>
      </c>
      <c r="D201" s="30">
        <v>80.0</v>
      </c>
      <c r="E201" s="31">
        <v>4.0</v>
      </c>
      <c r="F201" s="11">
        <f t="shared" si="1"/>
        <v>106.6666667</v>
      </c>
      <c r="G201" s="11">
        <f t="shared" si="2"/>
        <v>320</v>
      </c>
      <c r="H201" s="29" t="s">
        <v>117</v>
      </c>
      <c r="I201" s="32">
        <v>31089.0</v>
      </c>
      <c r="J201" s="12">
        <f t="shared" si="3"/>
        <v>39</v>
      </c>
      <c r="K201" s="33">
        <v>3.0</v>
      </c>
      <c r="L201" s="34">
        <v>4.0</v>
      </c>
      <c r="M201" s="34">
        <v>6.0</v>
      </c>
      <c r="N201" s="28" t="s">
        <v>20</v>
      </c>
      <c r="O201" s="35" t="s">
        <v>19</v>
      </c>
      <c r="P201" s="36" t="s">
        <v>19</v>
      </c>
    </row>
    <row r="202" ht="12.75" customHeight="1">
      <c r="A202" s="49">
        <v>4593.0</v>
      </c>
      <c r="B202" s="50" t="s">
        <v>445</v>
      </c>
      <c r="C202" s="50" t="s">
        <v>446</v>
      </c>
      <c r="D202" s="51">
        <v>246.0</v>
      </c>
      <c r="E202" s="52">
        <v>3.0</v>
      </c>
      <c r="F202" s="11">
        <f t="shared" si="1"/>
        <v>105.4285714</v>
      </c>
      <c r="G202" s="11">
        <f t="shared" si="2"/>
        <v>738</v>
      </c>
      <c r="H202" s="50" t="s">
        <v>35</v>
      </c>
      <c r="I202" s="53">
        <v>20943.0</v>
      </c>
      <c r="J202" s="12">
        <f t="shared" si="3"/>
        <v>66</v>
      </c>
      <c r="K202" s="54">
        <v>7.0</v>
      </c>
      <c r="L202" s="55">
        <v>2.0</v>
      </c>
      <c r="M202" s="55">
        <v>4.0</v>
      </c>
      <c r="N202" s="49" t="s">
        <v>19</v>
      </c>
      <c r="O202" s="56" t="s">
        <v>19</v>
      </c>
      <c r="P202" s="57" t="s">
        <v>19</v>
      </c>
    </row>
    <row r="203" ht="12.75" customHeight="1">
      <c r="A203" s="28">
        <v>3838.0</v>
      </c>
      <c r="B203" s="29" t="s">
        <v>447</v>
      </c>
      <c r="C203" s="29" t="s">
        <v>448</v>
      </c>
      <c r="D203" s="30">
        <v>158.0</v>
      </c>
      <c r="E203" s="31">
        <v>4.0</v>
      </c>
      <c r="F203" s="11">
        <f t="shared" si="1"/>
        <v>105.3333333</v>
      </c>
      <c r="G203" s="11">
        <f t="shared" si="2"/>
        <v>632</v>
      </c>
      <c r="H203" s="29" t="s">
        <v>53</v>
      </c>
      <c r="I203" s="32">
        <v>31897.0</v>
      </c>
      <c r="J203" s="12">
        <f t="shared" si="3"/>
        <v>36</v>
      </c>
      <c r="K203" s="33">
        <v>6.0</v>
      </c>
      <c r="L203" s="34">
        <v>2.0</v>
      </c>
      <c r="M203" s="34">
        <v>2.0</v>
      </c>
      <c r="N203" s="28" t="s">
        <v>19</v>
      </c>
      <c r="O203" s="35" t="s">
        <v>19</v>
      </c>
      <c r="P203" s="36" t="s">
        <v>19</v>
      </c>
    </row>
    <row r="204" ht="12.75" customHeight="1">
      <c r="A204" s="49">
        <v>3866.0</v>
      </c>
      <c r="B204" s="50" t="s">
        <v>449</v>
      </c>
      <c r="C204" s="50" t="s">
        <v>450</v>
      </c>
      <c r="D204" s="51">
        <v>157.0</v>
      </c>
      <c r="E204" s="52">
        <v>4.0</v>
      </c>
      <c r="F204" s="11">
        <f t="shared" si="1"/>
        <v>104.6666667</v>
      </c>
      <c r="G204" s="11">
        <f t="shared" si="2"/>
        <v>628</v>
      </c>
      <c r="H204" s="50" t="s">
        <v>26</v>
      </c>
      <c r="I204" s="53">
        <v>27787.0</v>
      </c>
      <c r="J204" s="12">
        <f t="shared" si="3"/>
        <v>48</v>
      </c>
      <c r="K204" s="54">
        <v>6.0</v>
      </c>
      <c r="L204" s="55">
        <v>4.0</v>
      </c>
      <c r="M204" s="55">
        <v>2.0</v>
      </c>
      <c r="N204" s="49" t="s">
        <v>19</v>
      </c>
      <c r="O204" s="56" t="s">
        <v>20</v>
      </c>
      <c r="P204" s="57" t="s">
        <v>19</v>
      </c>
    </row>
    <row r="205" ht="12.75" customHeight="1">
      <c r="A205" s="28">
        <v>5173.0</v>
      </c>
      <c r="B205" s="29" t="s">
        <v>451</v>
      </c>
      <c r="C205" s="29" t="s">
        <v>452</v>
      </c>
      <c r="D205" s="30">
        <v>204.0</v>
      </c>
      <c r="E205" s="31">
        <v>3.0</v>
      </c>
      <c r="F205" s="11">
        <f t="shared" si="1"/>
        <v>102</v>
      </c>
      <c r="G205" s="11">
        <f t="shared" si="2"/>
        <v>612</v>
      </c>
      <c r="H205" s="29" t="s">
        <v>453</v>
      </c>
      <c r="I205" s="32">
        <v>25705.0</v>
      </c>
      <c r="J205" s="12">
        <f t="shared" si="3"/>
        <v>53</v>
      </c>
      <c r="K205" s="33">
        <v>6.0</v>
      </c>
      <c r="L205" s="34">
        <v>3.0</v>
      </c>
      <c r="M205" s="34">
        <v>2.0</v>
      </c>
      <c r="N205" s="28" t="s">
        <v>19</v>
      </c>
      <c r="O205" s="35" t="s">
        <v>20</v>
      </c>
      <c r="P205" s="36" t="s">
        <v>20</v>
      </c>
    </row>
    <row r="206" ht="12.75" customHeight="1">
      <c r="A206" s="49">
        <v>2657.0</v>
      </c>
      <c r="B206" s="50" t="s">
        <v>454</v>
      </c>
      <c r="C206" s="50" t="s">
        <v>455</v>
      </c>
      <c r="D206" s="51">
        <v>254.0</v>
      </c>
      <c r="E206" s="52">
        <v>2.0</v>
      </c>
      <c r="F206" s="11">
        <f t="shared" si="1"/>
        <v>101.6</v>
      </c>
      <c r="G206" s="11">
        <f t="shared" si="2"/>
        <v>508</v>
      </c>
      <c r="H206" s="50" t="s">
        <v>74</v>
      </c>
      <c r="I206" s="53">
        <v>33258.0</v>
      </c>
      <c r="J206" s="12">
        <f t="shared" si="3"/>
        <v>33</v>
      </c>
      <c r="K206" s="54">
        <v>5.0</v>
      </c>
      <c r="L206" s="55">
        <v>2.0</v>
      </c>
      <c r="M206" s="55">
        <v>8.0</v>
      </c>
      <c r="N206" s="49" t="s">
        <v>19</v>
      </c>
      <c r="O206" s="56" t="s">
        <v>20</v>
      </c>
      <c r="P206" s="57" t="s">
        <v>19</v>
      </c>
    </row>
    <row r="207" ht="12.75" customHeight="1">
      <c r="A207" s="28">
        <v>4023.0</v>
      </c>
      <c r="B207" s="29" t="s">
        <v>456</v>
      </c>
      <c r="C207" s="29" t="s">
        <v>457</v>
      </c>
      <c r="D207" s="30">
        <v>83.0</v>
      </c>
      <c r="E207" s="31">
        <v>6.0</v>
      </c>
      <c r="F207" s="11">
        <f t="shared" si="1"/>
        <v>99.6</v>
      </c>
      <c r="G207" s="11">
        <f t="shared" si="2"/>
        <v>498</v>
      </c>
      <c r="H207" s="29" t="s">
        <v>47</v>
      </c>
      <c r="I207" s="32">
        <v>31007.0</v>
      </c>
      <c r="J207" s="12">
        <f t="shared" si="3"/>
        <v>39</v>
      </c>
      <c r="K207" s="33">
        <v>5.0</v>
      </c>
      <c r="L207" s="34">
        <v>5.0</v>
      </c>
      <c r="M207" s="34">
        <v>1.0</v>
      </c>
      <c r="N207" s="28" t="s">
        <v>20</v>
      </c>
      <c r="O207" s="35" t="s">
        <v>19</v>
      </c>
      <c r="P207" s="36" t="s">
        <v>19</v>
      </c>
    </row>
    <row r="208" ht="12.75" customHeight="1">
      <c r="A208" s="49">
        <v>4176.0</v>
      </c>
      <c r="B208" s="50" t="s">
        <v>458</v>
      </c>
      <c r="C208" s="50" t="s">
        <v>459</v>
      </c>
      <c r="D208" s="51">
        <v>297.0</v>
      </c>
      <c r="E208" s="52">
        <v>2.0</v>
      </c>
      <c r="F208" s="11">
        <f t="shared" si="1"/>
        <v>99</v>
      </c>
      <c r="G208" s="11">
        <f t="shared" si="2"/>
        <v>594</v>
      </c>
      <c r="H208" s="50" t="s">
        <v>71</v>
      </c>
      <c r="I208" s="53">
        <v>25298.0</v>
      </c>
      <c r="J208" s="12">
        <f t="shared" si="3"/>
        <v>55</v>
      </c>
      <c r="K208" s="54">
        <v>6.0</v>
      </c>
      <c r="L208" s="55">
        <v>4.0</v>
      </c>
      <c r="M208" s="55">
        <v>1.0</v>
      </c>
      <c r="N208" s="49" t="s">
        <v>20</v>
      </c>
      <c r="O208" s="56" t="s">
        <v>19</v>
      </c>
      <c r="P208" s="57" t="s">
        <v>20</v>
      </c>
    </row>
    <row r="209" ht="12.75" customHeight="1">
      <c r="A209" s="28">
        <v>4865.0</v>
      </c>
      <c r="B209" s="29" t="s">
        <v>460</v>
      </c>
      <c r="C209" s="29" t="s">
        <v>461</v>
      </c>
      <c r="D209" s="30">
        <v>99.0</v>
      </c>
      <c r="E209" s="31">
        <v>2.0</v>
      </c>
      <c r="F209" s="11">
        <f t="shared" si="1"/>
        <v>99</v>
      </c>
      <c r="G209" s="11">
        <f t="shared" si="2"/>
        <v>198</v>
      </c>
      <c r="H209" s="29" t="s">
        <v>41</v>
      </c>
      <c r="I209" s="32">
        <v>30006.0</v>
      </c>
      <c r="J209" s="12">
        <f t="shared" si="3"/>
        <v>42</v>
      </c>
      <c r="K209" s="33">
        <v>2.0</v>
      </c>
      <c r="L209" s="34">
        <v>2.0</v>
      </c>
      <c r="M209" s="34">
        <v>4.0</v>
      </c>
      <c r="N209" s="28" t="s">
        <v>20</v>
      </c>
      <c r="O209" s="35" t="s">
        <v>20</v>
      </c>
      <c r="P209" s="36" t="s">
        <v>19</v>
      </c>
    </row>
    <row r="210" ht="12.75" customHeight="1">
      <c r="A210" s="49">
        <v>5575.0</v>
      </c>
      <c r="B210" s="50" t="s">
        <v>462</v>
      </c>
      <c r="C210" s="50" t="s">
        <v>463</v>
      </c>
      <c r="D210" s="51">
        <v>142.0</v>
      </c>
      <c r="E210" s="52">
        <v>4.0</v>
      </c>
      <c r="F210" s="11">
        <f t="shared" si="1"/>
        <v>94.66666667</v>
      </c>
      <c r="G210" s="11">
        <f t="shared" si="2"/>
        <v>568</v>
      </c>
      <c r="H210" s="50" t="s">
        <v>18</v>
      </c>
      <c r="I210" s="53">
        <v>21389.0</v>
      </c>
      <c r="J210" s="12">
        <f t="shared" si="3"/>
        <v>65</v>
      </c>
      <c r="K210" s="54">
        <v>6.0</v>
      </c>
      <c r="L210" s="55">
        <v>2.0</v>
      </c>
      <c r="M210" s="55">
        <v>1.0</v>
      </c>
      <c r="N210" s="49" t="s">
        <v>20</v>
      </c>
      <c r="O210" s="56" t="s">
        <v>20</v>
      </c>
      <c r="P210" s="57" t="s">
        <v>19</v>
      </c>
    </row>
    <row r="211" ht="12.75" customHeight="1">
      <c r="A211" s="18">
        <v>2653.0</v>
      </c>
      <c r="B211" s="19" t="s">
        <v>464</v>
      </c>
      <c r="C211" s="19" t="s">
        <v>465</v>
      </c>
      <c r="D211" s="20">
        <v>188.0</v>
      </c>
      <c r="E211" s="21">
        <v>3.0</v>
      </c>
      <c r="F211" s="11">
        <f t="shared" si="1"/>
        <v>94</v>
      </c>
      <c r="G211" s="11">
        <f t="shared" si="2"/>
        <v>564</v>
      </c>
      <c r="H211" s="19" t="s">
        <v>47</v>
      </c>
      <c r="I211" s="22">
        <v>32536.0</v>
      </c>
      <c r="J211" s="12">
        <f t="shared" si="3"/>
        <v>35</v>
      </c>
      <c r="K211" s="23">
        <v>6.0</v>
      </c>
      <c r="L211" s="24">
        <v>5.0</v>
      </c>
      <c r="M211" s="24">
        <v>4.0</v>
      </c>
      <c r="N211" s="18" t="s">
        <v>19</v>
      </c>
      <c r="O211" s="25" t="s">
        <v>19</v>
      </c>
      <c r="P211" s="26" t="s">
        <v>19</v>
      </c>
    </row>
    <row r="212" ht="12.75" customHeight="1">
      <c r="A212" s="49">
        <v>4431.0</v>
      </c>
      <c r="B212" s="50" t="s">
        <v>466</v>
      </c>
      <c r="C212" s="50" t="s">
        <v>467</v>
      </c>
      <c r="D212" s="51">
        <v>217.0</v>
      </c>
      <c r="E212" s="52">
        <v>3.0</v>
      </c>
      <c r="F212" s="11">
        <f t="shared" si="1"/>
        <v>93</v>
      </c>
      <c r="G212" s="11">
        <f t="shared" si="2"/>
        <v>651</v>
      </c>
      <c r="H212" s="50" t="s">
        <v>41</v>
      </c>
      <c r="I212" s="53">
        <v>34009.0</v>
      </c>
      <c r="J212" s="12">
        <f t="shared" si="3"/>
        <v>31</v>
      </c>
      <c r="K212" s="54">
        <v>7.0</v>
      </c>
      <c r="L212" s="55">
        <v>3.0</v>
      </c>
      <c r="M212" s="55">
        <v>2.0</v>
      </c>
      <c r="N212" s="49" t="s">
        <v>19</v>
      </c>
      <c r="O212" s="56" t="s">
        <v>19</v>
      </c>
      <c r="P212" s="57" t="s">
        <v>19</v>
      </c>
    </row>
    <row r="213" ht="12.75" customHeight="1">
      <c r="A213" s="18">
        <v>2983.0</v>
      </c>
      <c r="B213" s="19" t="s">
        <v>468</v>
      </c>
      <c r="C213" s="19" t="s">
        <v>469</v>
      </c>
      <c r="D213" s="20">
        <v>88.0</v>
      </c>
      <c r="E213" s="21">
        <v>2.0</v>
      </c>
      <c r="F213" s="11">
        <f t="shared" si="1"/>
        <v>88</v>
      </c>
      <c r="G213" s="11">
        <f t="shared" si="2"/>
        <v>176</v>
      </c>
      <c r="H213" s="19" t="s">
        <v>35</v>
      </c>
      <c r="I213" s="22">
        <v>33547.0</v>
      </c>
      <c r="J213" s="12">
        <f t="shared" si="3"/>
        <v>32</v>
      </c>
      <c r="K213" s="23">
        <v>2.0</v>
      </c>
      <c r="L213" s="24">
        <v>4.0</v>
      </c>
      <c r="M213" s="24">
        <v>5.0</v>
      </c>
      <c r="N213" s="18" t="s">
        <v>19</v>
      </c>
      <c r="O213" s="25" t="s">
        <v>19</v>
      </c>
      <c r="P213" s="26" t="s">
        <v>19</v>
      </c>
    </row>
    <row r="214" ht="12.75" customHeight="1">
      <c r="A214" s="9">
        <v>2445.0</v>
      </c>
      <c r="B214" s="10" t="s">
        <v>470</v>
      </c>
      <c r="C214" s="10" t="s">
        <v>471</v>
      </c>
      <c r="D214" s="11">
        <v>169.0</v>
      </c>
      <c r="E214" s="12">
        <v>2.0</v>
      </c>
      <c r="F214" s="11">
        <f t="shared" si="1"/>
        <v>84.5</v>
      </c>
      <c r="G214" s="11">
        <f t="shared" si="2"/>
        <v>338</v>
      </c>
      <c r="H214" s="10" t="s">
        <v>56</v>
      </c>
      <c r="I214" s="13">
        <v>31301.0</v>
      </c>
      <c r="J214" s="12">
        <f t="shared" si="3"/>
        <v>38</v>
      </c>
      <c r="K214" s="14">
        <v>4.0</v>
      </c>
      <c r="L214" s="15">
        <v>2.0</v>
      </c>
      <c r="M214" s="15">
        <v>3.0</v>
      </c>
      <c r="N214" s="9" t="s">
        <v>19</v>
      </c>
      <c r="O214" s="16" t="s">
        <v>20</v>
      </c>
      <c r="P214" s="17" t="s">
        <v>20</v>
      </c>
    </row>
    <row r="215" ht="12.75" customHeight="1">
      <c r="A215" s="28">
        <v>2672.0</v>
      </c>
      <c r="B215" s="29" t="s">
        <v>472</v>
      </c>
      <c r="C215" s="29" t="s">
        <v>473</v>
      </c>
      <c r="D215" s="30">
        <v>165.0</v>
      </c>
      <c r="E215" s="31">
        <v>3.0</v>
      </c>
      <c r="F215" s="11">
        <f t="shared" si="1"/>
        <v>82.5</v>
      </c>
      <c r="G215" s="11">
        <f t="shared" si="2"/>
        <v>495</v>
      </c>
      <c r="H215" s="29" t="s">
        <v>135</v>
      </c>
      <c r="I215" s="32">
        <v>20917.0</v>
      </c>
      <c r="J215" s="12">
        <f t="shared" si="3"/>
        <v>67</v>
      </c>
      <c r="K215" s="33">
        <v>6.0</v>
      </c>
      <c r="L215" s="34">
        <v>2.0</v>
      </c>
      <c r="M215" s="34">
        <v>2.0</v>
      </c>
      <c r="N215" s="28" t="s">
        <v>19</v>
      </c>
      <c r="O215" s="35" t="s">
        <v>19</v>
      </c>
      <c r="P215" s="36" t="s">
        <v>20</v>
      </c>
    </row>
    <row r="216" ht="12.75" customHeight="1">
      <c r="A216" s="9">
        <v>3527.0</v>
      </c>
      <c r="B216" s="10" t="s">
        <v>474</v>
      </c>
      <c r="C216" s="10" t="s">
        <v>475</v>
      </c>
      <c r="D216" s="11">
        <v>94.0</v>
      </c>
      <c r="E216" s="12">
        <v>6.0</v>
      </c>
      <c r="F216" s="11">
        <f t="shared" si="1"/>
        <v>80.57142857</v>
      </c>
      <c r="G216" s="11">
        <f t="shared" si="2"/>
        <v>564</v>
      </c>
      <c r="H216" s="10" t="s">
        <v>143</v>
      </c>
      <c r="I216" s="13">
        <v>25895.0</v>
      </c>
      <c r="J216" s="12">
        <f t="shared" si="3"/>
        <v>53</v>
      </c>
      <c r="K216" s="14">
        <v>7.0</v>
      </c>
      <c r="L216" s="15">
        <v>1.0</v>
      </c>
      <c r="M216" s="15">
        <v>0.0</v>
      </c>
      <c r="N216" s="9" t="s">
        <v>19</v>
      </c>
      <c r="O216" s="16" t="s">
        <v>19</v>
      </c>
      <c r="P216" s="17" t="s">
        <v>19</v>
      </c>
    </row>
    <row r="217" ht="12.75" customHeight="1">
      <c r="A217" s="18">
        <v>4754.0</v>
      </c>
      <c r="B217" s="19" t="s">
        <v>476</v>
      </c>
      <c r="C217" s="19" t="s">
        <v>256</v>
      </c>
      <c r="D217" s="20">
        <v>161.0</v>
      </c>
      <c r="E217" s="21">
        <v>2.0</v>
      </c>
      <c r="F217" s="11">
        <f t="shared" si="1"/>
        <v>80.5</v>
      </c>
      <c r="G217" s="11">
        <f t="shared" si="2"/>
        <v>322</v>
      </c>
      <c r="H217" s="19" t="s">
        <v>29</v>
      </c>
      <c r="I217" s="22">
        <v>22644.0</v>
      </c>
      <c r="J217" s="12">
        <f t="shared" si="3"/>
        <v>62</v>
      </c>
      <c r="K217" s="23">
        <v>4.0</v>
      </c>
      <c r="L217" s="24">
        <v>2.0</v>
      </c>
      <c r="M217" s="24">
        <v>10.0</v>
      </c>
      <c r="N217" s="18" t="s">
        <v>19</v>
      </c>
      <c r="O217" s="25" t="s">
        <v>19</v>
      </c>
      <c r="P217" s="26" t="s">
        <v>19</v>
      </c>
    </row>
    <row r="218" ht="12.75" customHeight="1">
      <c r="A218" s="49">
        <v>3324.0</v>
      </c>
      <c r="B218" s="50" t="s">
        <v>477</v>
      </c>
      <c r="C218" s="50" t="s">
        <v>478</v>
      </c>
      <c r="D218" s="51">
        <v>62.0</v>
      </c>
      <c r="E218" s="52">
        <v>9.0</v>
      </c>
      <c r="F218" s="11">
        <f t="shared" si="1"/>
        <v>79.71428571</v>
      </c>
      <c r="G218" s="11">
        <f t="shared" si="2"/>
        <v>558</v>
      </c>
      <c r="H218" s="50" t="s">
        <v>50</v>
      </c>
      <c r="I218" s="53">
        <v>30833.0</v>
      </c>
      <c r="J218" s="12">
        <f t="shared" si="3"/>
        <v>39</v>
      </c>
      <c r="K218" s="54">
        <v>7.0</v>
      </c>
      <c r="L218" s="55">
        <v>3.0</v>
      </c>
      <c r="M218" s="55">
        <v>0.0</v>
      </c>
      <c r="N218" s="49" t="s">
        <v>19</v>
      </c>
      <c r="O218" s="56" t="s">
        <v>20</v>
      </c>
      <c r="P218" s="57" t="s">
        <v>20</v>
      </c>
    </row>
    <row r="219" ht="12.75" customHeight="1">
      <c r="A219" s="18">
        <v>5440.0</v>
      </c>
      <c r="B219" s="19" t="s">
        <v>479</v>
      </c>
      <c r="C219" s="19" t="s">
        <v>254</v>
      </c>
      <c r="D219" s="20">
        <v>92.0</v>
      </c>
      <c r="E219" s="21">
        <v>6.0</v>
      </c>
      <c r="F219" s="11">
        <f t="shared" si="1"/>
        <v>78.85714286</v>
      </c>
      <c r="G219" s="11">
        <f t="shared" si="2"/>
        <v>552</v>
      </c>
      <c r="H219" s="19" t="s">
        <v>74</v>
      </c>
      <c r="I219" s="22">
        <v>33285.0</v>
      </c>
      <c r="J219" s="12">
        <f t="shared" si="3"/>
        <v>33</v>
      </c>
      <c r="K219" s="23">
        <v>7.0</v>
      </c>
      <c r="L219" s="24">
        <v>5.0</v>
      </c>
      <c r="M219" s="24">
        <v>10.0</v>
      </c>
      <c r="N219" s="18" t="s">
        <v>19</v>
      </c>
      <c r="O219" s="25" t="s">
        <v>19</v>
      </c>
      <c r="P219" s="26" t="s">
        <v>20</v>
      </c>
    </row>
    <row r="220" ht="12.75" customHeight="1">
      <c r="A220" s="9">
        <v>3823.0</v>
      </c>
      <c r="B220" s="10" t="s">
        <v>480</v>
      </c>
      <c r="C220" s="10" t="s">
        <v>481</v>
      </c>
      <c r="D220" s="11">
        <v>128.0</v>
      </c>
      <c r="E220" s="12">
        <v>3.0</v>
      </c>
      <c r="F220" s="11">
        <f t="shared" si="1"/>
        <v>76.8</v>
      </c>
      <c r="G220" s="11">
        <f t="shared" si="2"/>
        <v>384</v>
      </c>
      <c r="H220" s="10" t="s">
        <v>18</v>
      </c>
      <c r="I220" s="13">
        <v>23835.0</v>
      </c>
      <c r="J220" s="12">
        <f t="shared" si="3"/>
        <v>59</v>
      </c>
      <c r="K220" s="14">
        <v>5.0</v>
      </c>
      <c r="L220" s="15">
        <v>5.0</v>
      </c>
      <c r="M220" s="15">
        <v>3.0</v>
      </c>
      <c r="N220" s="9" t="s">
        <v>19</v>
      </c>
      <c r="O220" s="16" t="s">
        <v>19</v>
      </c>
      <c r="P220" s="17" t="s">
        <v>20</v>
      </c>
    </row>
    <row r="221" ht="12.75" customHeight="1">
      <c r="A221" s="28">
        <v>4811.0</v>
      </c>
      <c r="B221" s="29" t="s">
        <v>482</v>
      </c>
      <c r="C221" s="29" t="s">
        <v>483</v>
      </c>
      <c r="D221" s="30">
        <v>114.0</v>
      </c>
      <c r="E221" s="31">
        <v>4.0</v>
      </c>
      <c r="F221" s="11">
        <f t="shared" si="1"/>
        <v>76</v>
      </c>
      <c r="G221" s="11">
        <f t="shared" si="2"/>
        <v>456</v>
      </c>
      <c r="H221" s="29" t="s">
        <v>284</v>
      </c>
      <c r="I221" s="32">
        <v>34336.0</v>
      </c>
      <c r="J221" s="12">
        <f t="shared" si="3"/>
        <v>30</v>
      </c>
      <c r="K221" s="33">
        <v>6.0</v>
      </c>
      <c r="L221" s="34">
        <v>2.0</v>
      </c>
      <c r="M221" s="34">
        <v>3.0</v>
      </c>
      <c r="N221" s="28" t="s">
        <v>19</v>
      </c>
      <c r="O221" s="35" t="s">
        <v>20</v>
      </c>
      <c r="P221" s="36" t="s">
        <v>20</v>
      </c>
    </row>
    <row r="222" ht="12.75" customHeight="1">
      <c r="A222" s="49">
        <v>4230.0</v>
      </c>
      <c r="B222" s="50" t="s">
        <v>484</v>
      </c>
      <c r="C222" s="50" t="s">
        <v>485</v>
      </c>
      <c r="D222" s="51">
        <v>152.0</v>
      </c>
      <c r="E222" s="52">
        <v>2.0</v>
      </c>
      <c r="F222" s="11">
        <f t="shared" si="1"/>
        <v>76</v>
      </c>
      <c r="G222" s="11">
        <f t="shared" si="2"/>
        <v>304</v>
      </c>
      <c r="H222" s="50" t="s">
        <v>109</v>
      </c>
      <c r="I222" s="53">
        <v>31471.0</v>
      </c>
      <c r="J222" s="12">
        <f t="shared" si="3"/>
        <v>38</v>
      </c>
      <c r="K222" s="54">
        <v>4.0</v>
      </c>
      <c r="L222" s="55">
        <v>1.0</v>
      </c>
      <c r="M222" s="55">
        <v>3.0</v>
      </c>
      <c r="N222" s="49" t="s">
        <v>20</v>
      </c>
      <c r="O222" s="56" t="s">
        <v>19</v>
      </c>
      <c r="P222" s="57" t="s">
        <v>20</v>
      </c>
    </row>
    <row r="223" ht="12.75" customHeight="1">
      <c r="A223" s="28">
        <v>2792.0</v>
      </c>
      <c r="B223" s="29" t="s">
        <v>486</v>
      </c>
      <c r="C223" s="29" t="s">
        <v>487</v>
      </c>
      <c r="D223" s="30">
        <v>177.0</v>
      </c>
      <c r="E223" s="31">
        <v>3.0</v>
      </c>
      <c r="F223" s="11">
        <f t="shared" si="1"/>
        <v>75.85714286</v>
      </c>
      <c r="G223" s="11">
        <f t="shared" si="2"/>
        <v>531</v>
      </c>
      <c r="H223" s="29" t="s">
        <v>363</v>
      </c>
      <c r="I223" s="32">
        <v>20320.0</v>
      </c>
      <c r="J223" s="12">
        <f t="shared" si="3"/>
        <v>68</v>
      </c>
      <c r="K223" s="33">
        <v>7.0</v>
      </c>
      <c r="L223" s="34">
        <v>4.0</v>
      </c>
      <c r="M223" s="34">
        <v>1.0</v>
      </c>
      <c r="N223" s="28" t="s">
        <v>20</v>
      </c>
      <c r="O223" s="35" t="s">
        <v>20</v>
      </c>
      <c r="P223" s="36" t="s">
        <v>20</v>
      </c>
    </row>
    <row r="224" ht="12.75" customHeight="1">
      <c r="A224" s="9">
        <v>4565.0</v>
      </c>
      <c r="B224" s="10" t="s">
        <v>488</v>
      </c>
      <c r="C224" s="10" t="s">
        <v>489</v>
      </c>
      <c r="D224" s="11">
        <v>47.0</v>
      </c>
      <c r="E224" s="12">
        <v>8.0</v>
      </c>
      <c r="F224" s="11">
        <f t="shared" si="1"/>
        <v>75.2</v>
      </c>
      <c r="G224" s="11">
        <f t="shared" si="2"/>
        <v>376</v>
      </c>
      <c r="H224" s="10" t="s">
        <v>68</v>
      </c>
      <c r="I224" s="13">
        <v>20918.0</v>
      </c>
      <c r="J224" s="12">
        <f t="shared" si="3"/>
        <v>67</v>
      </c>
      <c r="K224" s="14">
        <v>5.0</v>
      </c>
      <c r="L224" s="15">
        <v>5.0</v>
      </c>
      <c r="M224" s="15">
        <v>9.0</v>
      </c>
      <c r="N224" s="9" t="s">
        <v>20</v>
      </c>
      <c r="O224" s="16" t="s">
        <v>20</v>
      </c>
      <c r="P224" s="17" t="s">
        <v>20</v>
      </c>
    </row>
    <row r="225" ht="12.75" customHeight="1">
      <c r="A225" s="18">
        <v>2797.0</v>
      </c>
      <c r="B225" s="19" t="s">
        <v>490</v>
      </c>
      <c r="C225" s="19" t="s">
        <v>114</v>
      </c>
      <c r="D225" s="20">
        <v>300.0</v>
      </c>
      <c r="E225" s="21">
        <v>1.0</v>
      </c>
      <c r="F225" s="11">
        <f t="shared" si="1"/>
        <v>75</v>
      </c>
      <c r="G225" s="11">
        <f t="shared" si="2"/>
        <v>300</v>
      </c>
      <c r="H225" s="19" t="s">
        <v>65</v>
      </c>
      <c r="I225" s="22">
        <v>24873.0</v>
      </c>
      <c r="J225" s="12">
        <f t="shared" si="3"/>
        <v>56</v>
      </c>
      <c r="K225" s="23">
        <v>4.0</v>
      </c>
      <c r="L225" s="24">
        <v>3.0</v>
      </c>
      <c r="M225" s="24">
        <v>1.0</v>
      </c>
      <c r="N225" s="18" t="s">
        <v>20</v>
      </c>
      <c r="O225" s="25" t="s">
        <v>20</v>
      </c>
      <c r="P225" s="26" t="s">
        <v>19</v>
      </c>
    </row>
    <row r="226" ht="12.75" customHeight="1">
      <c r="A226" s="9">
        <v>3022.0</v>
      </c>
      <c r="B226" s="10" t="s">
        <v>491</v>
      </c>
      <c r="C226" s="10" t="s">
        <v>492</v>
      </c>
      <c r="D226" s="11">
        <v>150.0</v>
      </c>
      <c r="E226" s="12">
        <v>3.0</v>
      </c>
      <c r="F226" s="11">
        <f t="shared" si="1"/>
        <v>75</v>
      </c>
      <c r="G226" s="11">
        <f t="shared" si="2"/>
        <v>450</v>
      </c>
      <c r="H226" s="10" t="s">
        <v>87</v>
      </c>
      <c r="I226" s="13">
        <v>32170.0</v>
      </c>
      <c r="J226" s="12">
        <f t="shared" si="3"/>
        <v>36</v>
      </c>
      <c r="K226" s="14">
        <v>6.0</v>
      </c>
      <c r="L226" s="15">
        <v>3.0</v>
      </c>
      <c r="M226" s="15">
        <v>0.0</v>
      </c>
      <c r="N226" s="9" t="s">
        <v>20</v>
      </c>
      <c r="O226" s="16" t="s">
        <v>19</v>
      </c>
      <c r="P226" s="17" t="s">
        <v>19</v>
      </c>
    </row>
    <row r="227" ht="12.75" customHeight="1">
      <c r="A227" s="18">
        <v>5395.0</v>
      </c>
      <c r="B227" s="19" t="s">
        <v>493</v>
      </c>
      <c r="C227" s="19" t="s">
        <v>494</v>
      </c>
      <c r="D227" s="20">
        <v>300.0</v>
      </c>
      <c r="E227" s="21">
        <v>1.0</v>
      </c>
      <c r="F227" s="11">
        <f t="shared" si="1"/>
        <v>75</v>
      </c>
      <c r="G227" s="11">
        <f t="shared" si="2"/>
        <v>300</v>
      </c>
      <c r="H227" s="19" t="s">
        <v>56</v>
      </c>
      <c r="I227" s="22">
        <v>30234.0</v>
      </c>
      <c r="J227" s="12">
        <f t="shared" si="3"/>
        <v>41</v>
      </c>
      <c r="K227" s="23">
        <v>4.0</v>
      </c>
      <c r="L227" s="24">
        <v>4.0</v>
      </c>
      <c r="M227" s="24">
        <v>7.0</v>
      </c>
      <c r="N227" s="18" t="s">
        <v>20</v>
      </c>
      <c r="O227" s="25" t="s">
        <v>19</v>
      </c>
      <c r="P227" s="26" t="s">
        <v>20</v>
      </c>
    </row>
    <row r="228" ht="12.75" customHeight="1">
      <c r="A228" s="9">
        <v>3746.0</v>
      </c>
      <c r="B228" s="10" t="s">
        <v>495</v>
      </c>
      <c r="C228" s="10" t="s">
        <v>496</v>
      </c>
      <c r="D228" s="11">
        <v>33.0</v>
      </c>
      <c r="E228" s="12">
        <v>9.0</v>
      </c>
      <c r="F228" s="11">
        <f t="shared" si="1"/>
        <v>74.25</v>
      </c>
      <c r="G228" s="11">
        <f t="shared" si="2"/>
        <v>297</v>
      </c>
      <c r="H228" s="10" t="s">
        <v>53</v>
      </c>
      <c r="I228" s="13">
        <v>22429.0</v>
      </c>
      <c r="J228" s="12">
        <f t="shared" si="3"/>
        <v>62</v>
      </c>
      <c r="K228" s="14">
        <v>4.0</v>
      </c>
      <c r="L228" s="15">
        <v>4.0</v>
      </c>
      <c r="M228" s="15">
        <v>4.0</v>
      </c>
      <c r="N228" s="9" t="s">
        <v>20</v>
      </c>
      <c r="O228" s="16" t="s">
        <v>20</v>
      </c>
      <c r="P228" s="17" t="s">
        <v>19</v>
      </c>
    </row>
    <row r="229" ht="12.75" customHeight="1">
      <c r="A229" s="28">
        <v>3654.0</v>
      </c>
      <c r="B229" s="29" t="s">
        <v>497</v>
      </c>
      <c r="C229" s="29" t="s">
        <v>498</v>
      </c>
      <c r="D229" s="30">
        <v>29.0</v>
      </c>
      <c r="E229" s="31">
        <v>10.0</v>
      </c>
      <c r="F229" s="11">
        <f t="shared" si="1"/>
        <v>72.5</v>
      </c>
      <c r="G229" s="11">
        <f t="shared" si="2"/>
        <v>290</v>
      </c>
      <c r="H229" s="29" t="s">
        <v>35</v>
      </c>
      <c r="I229" s="32">
        <v>33166.0</v>
      </c>
      <c r="J229" s="12">
        <f t="shared" si="3"/>
        <v>33</v>
      </c>
      <c r="K229" s="33">
        <v>4.0</v>
      </c>
      <c r="L229" s="34">
        <v>4.0</v>
      </c>
      <c r="M229" s="34">
        <v>6.0</v>
      </c>
      <c r="N229" s="28" t="s">
        <v>20</v>
      </c>
      <c r="O229" s="35" t="s">
        <v>19</v>
      </c>
      <c r="P229" s="36" t="s">
        <v>19</v>
      </c>
    </row>
    <row r="230" ht="12.75" customHeight="1">
      <c r="A230" s="49">
        <v>3924.0</v>
      </c>
      <c r="B230" s="50" t="s">
        <v>499</v>
      </c>
      <c r="C230" s="50" t="s">
        <v>500</v>
      </c>
      <c r="D230" s="51">
        <v>169.0</v>
      </c>
      <c r="E230" s="52">
        <v>3.0</v>
      </c>
      <c r="F230" s="11">
        <f t="shared" si="1"/>
        <v>72.42857143</v>
      </c>
      <c r="G230" s="11">
        <f t="shared" si="2"/>
        <v>507</v>
      </c>
      <c r="H230" s="50" t="s">
        <v>117</v>
      </c>
      <c r="I230" s="53">
        <v>25474.0</v>
      </c>
      <c r="J230" s="12">
        <f t="shared" si="3"/>
        <v>54</v>
      </c>
      <c r="K230" s="54">
        <v>7.0</v>
      </c>
      <c r="L230" s="55">
        <v>2.0</v>
      </c>
      <c r="M230" s="55">
        <v>8.0</v>
      </c>
      <c r="N230" s="49" t="s">
        <v>19</v>
      </c>
      <c r="O230" s="56" t="s">
        <v>19</v>
      </c>
      <c r="P230" s="57" t="s">
        <v>19</v>
      </c>
    </row>
    <row r="231" ht="12.75" customHeight="1">
      <c r="A231" s="28">
        <v>4316.0</v>
      </c>
      <c r="B231" s="29" t="s">
        <v>501</v>
      </c>
      <c r="C231" s="29" t="s">
        <v>502</v>
      </c>
      <c r="D231" s="30">
        <v>72.0</v>
      </c>
      <c r="E231" s="31">
        <v>2.0</v>
      </c>
      <c r="F231" s="11">
        <f t="shared" si="1"/>
        <v>72</v>
      </c>
      <c r="G231" s="11">
        <f t="shared" si="2"/>
        <v>144</v>
      </c>
      <c r="H231" s="29" t="s">
        <v>50</v>
      </c>
      <c r="I231" s="32">
        <v>27788.0</v>
      </c>
      <c r="J231" s="12">
        <f t="shared" si="3"/>
        <v>48</v>
      </c>
      <c r="K231" s="33">
        <v>2.0</v>
      </c>
      <c r="L231" s="34">
        <v>2.0</v>
      </c>
      <c r="M231" s="34">
        <v>2.0</v>
      </c>
      <c r="N231" s="28" t="s">
        <v>19</v>
      </c>
      <c r="O231" s="35" t="s">
        <v>19</v>
      </c>
      <c r="P231" s="36" t="s">
        <v>20</v>
      </c>
    </row>
    <row r="232" ht="12.75" customHeight="1">
      <c r="A232" s="49">
        <v>5174.0</v>
      </c>
      <c r="B232" s="50" t="s">
        <v>503</v>
      </c>
      <c r="C232" s="50" t="s">
        <v>504</v>
      </c>
      <c r="D232" s="51">
        <v>166.0</v>
      </c>
      <c r="E232" s="52">
        <v>3.0</v>
      </c>
      <c r="F232" s="11">
        <f t="shared" si="1"/>
        <v>71.14285714</v>
      </c>
      <c r="G232" s="11">
        <f t="shared" si="2"/>
        <v>498</v>
      </c>
      <c r="H232" s="50" t="s">
        <v>112</v>
      </c>
      <c r="I232" s="53">
        <v>30960.0</v>
      </c>
      <c r="J232" s="12">
        <f t="shared" si="3"/>
        <v>39</v>
      </c>
      <c r="K232" s="54">
        <v>7.0</v>
      </c>
      <c r="L232" s="55">
        <v>5.0</v>
      </c>
      <c r="M232" s="55">
        <v>4.0</v>
      </c>
      <c r="N232" s="49" t="s">
        <v>19</v>
      </c>
      <c r="O232" s="56" t="s">
        <v>20</v>
      </c>
      <c r="P232" s="57" t="s">
        <v>20</v>
      </c>
    </row>
    <row r="233" ht="12.75" customHeight="1">
      <c r="A233" s="28">
        <v>3379.0</v>
      </c>
      <c r="B233" s="29" t="s">
        <v>505</v>
      </c>
      <c r="C233" s="29" t="s">
        <v>506</v>
      </c>
      <c r="D233" s="30">
        <v>278.0</v>
      </c>
      <c r="E233" s="31">
        <v>1.0</v>
      </c>
      <c r="F233" s="11">
        <f t="shared" si="1"/>
        <v>69.5</v>
      </c>
      <c r="G233" s="11">
        <f t="shared" si="2"/>
        <v>278</v>
      </c>
      <c r="H233" s="29" t="s">
        <v>80</v>
      </c>
      <c r="I233" s="32">
        <v>33211.0</v>
      </c>
      <c r="J233" s="12">
        <f t="shared" si="3"/>
        <v>33</v>
      </c>
      <c r="K233" s="33">
        <v>4.0</v>
      </c>
      <c r="L233" s="34">
        <v>3.0</v>
      </c>
      <c r="M233" s="34">
        <v>4.0</v>
      </c>
      <c r="N233" s="28" t="s">
        <v>20</v>
      </c>
      <c r="O233" s="35" t="s">
        <v>19</v>
      </c>
      <c r="P233" s="36" t="s">
        <v>20</v>
      </c>
    </row>
    <row r="234" ht="12.75" customHeight="1">
      <c r="A234" s="9">
        <v>4990.0</v>
      </c>
      <c r="B234" s="10" t="s">
        <v>507</v>
      </c>
      <c r="C234" s="10" t="s">
        <v>508</v>
      </c>
      <c r="D234" s="11">
        <v>81.0</v>
      </c>
      <c r="E234" s="12">
        <v>6.0</v>
      </c>
      <c r="F234" s="11">
        <f t="shared" si="1"/>
        <v>69.42857143</v>
      </c>
      <c r="G234" s="11">
        <f t="shared" si="2"/>
        <v>486</v>
      </c>
      <c r="H234" s="10" t="s">
        <v>138</v>
      </c>
      <c r="I234" s="13">
        <v>28147.0</v>
      </c>
      <c r="J234" s="12">
        <f t="shared" si="3"/>
        <v>47</v>
      </c>
      <c r="K234" s="14">
        <v>7.0</v>
      </c>
      <c r="L234" s="15">
        <v>3.0</v>
      </c>
      <c r="M234" s="15">
        <v>7.0</v>
      </c>
      <c r="N234" s="9" t="s">
        <v>20</v>
      </c>
      <c r="O234" s="16" t="s">
        <v>19</v>
      </c>
      <c r="P234" s="17" t="s">
        <v>19</v>
      </c>
    </row>
    <row r="235" ht="12.75" customHeight="1">
      <c r="A235" s="28">
        <v>3239.0</v>
      </c>
      <c r="B235" s="29" t="s">
        <v>509</v>
      </c>
      <c r="C235" s="29" t="s">
        <v>510</v>
      </c>
      <c r="D235" s="30">
        <v>54.0</v>
      </c>
      <c r="E235" s="31">
        <v>9.0</v>
      </c>
      <c r="F235" s="11">
        <f t="shared" si="1"/>
        <v>69.42857143</v>
      </c>
      <c r="G235" s="11">
        <f t="shared" si="2"/>
        <v>486</v>
      </c>
      <c r="H235" s="29" t="s">
        <v>74</v>
      </c>
      <c r="I235" s="32">
        <v>24432.0</v>
      </c>
      <c r="J235" s="12">
        <f t="shared" si="3"/>
        <v>57</v>
      </c>
      <c r="K235" s="33">
        <v>7.0</v>
      </c>
      <c r="L235" s="34">
        <v>5.0</v>
      </c>
      <c r="M235" s="34">
        <v>2.0</v>
      </c>
      <c r="N235" s="28" t="s">
        <v>19</v>
      </c>
      <c r="O235" s="35" t="s">
        <v>19</v>
      </c>
      <c r="P235" s="36" t="s">
        <v>19</v>
      </c>
    </row>
    <row r="236" ht="12.75" customHeight="1">
      <c r="A236" s="67">
        <v>2370.0</v>
      </c>
      <c r="B236" s="68" t="s">
        <v>511</v>
      </c>
      <c r="C236" s="68" t="s">
        <v>512</v>
      </c>
      <c r="D236" s="69">
        <v>82.0</v>
      </c>
      <c r="E236" s="70">
        <v>5.0</v>
      </c>
      <c r="F236" s="41">
        <f t="shared" si="1"/>
        <v>68.33333333</v>
      </c>
      <c r="G236" s="11">
        <f t="shared" si="2"/>
        <v>410</v>
      </c>
      <c r="H236" s="68" t="s">
        <v>68</v>
      </c>
      <c r="I236" s="71">
        <v>34222.0</v>
      </c>
      <c r="J236" s="43">
        <f t="shared" si="3"/>
        <v>30</v>
      </c>
      <c r="K236" s="72">
        <v>6.0</v>
      </c>
      <c r="L236" s="73">
        <v>1.0</v>
      </c>
      <c r="M236" s="73">
        <v>6.0</v>
      </c>
      <c r="N236" s="67" t="s">
        <v>19</v>
      </c>
      <c r="O236" s="74" t="s">
        <v>20</v>
      </c>
      <c r="P236" s="75" t="s">
        <v>19</v>
      </c>
      <c r="Q236" s="48"/>
      <c r="R236" s="48"/>
      <c r="S236" s="48"/>
      <c r="T236" s="48"/>
      <c r="U236" s="48"/>
      <c r="V236" s="48"/>
      <c r="W236" s="48"/>
      <c r="X236" s="48"/>
      <c r="Y236" s="48"/>
      <c r="Z236" s="48"/>
      <c r="AA236" s="48"/>
    </row>
    <row r="237" ht="12.75" customHeight="1">
      <c r="A237" s="18">
        <v>2810.0</v>
      </c>
      <c r="B237" s="19" t="s">
        <v>513</v>
      </c>
      <c r="C237" s="19" t="s">
        <v>256</v>
      </c>
      <c r="D237" s="20">
        <v>153.0</v>
      </c>
      <c r="E237" s="21">
        <v>3.0</v>
      </c>
      <c r="F237" s="11">
        <f t="shared" si="1"/>
        <v>65.57142857</v>
      </c>
      <c r="G237" s="11">
        <f t="shared" si="2"/>
        <v>459</v>
      </c>
      <c r="H237" s="19" t="s">
        <v>68</v>
      </c>
      <c r="I237" s="22">
        <v>32740.0</v>
      </c>
      <c r="J237" s="12">
        <f t="shared" si="3"/>
        <v>34</v>
      </c>
      <c r="K237" s="23">
        <v>7.0</v>
      </c>
      <c r="L237" s="24">
        <v>2.0</v>
      </c>
      <c r="M237" s="24">
        <v>2.0</v>
      </c>
      <c r="N237" s="18" t="s">
        <v>20</v>
      </c>
      <c r="O237" s="25" t="s">
        <v>19</v>
      </c>
      <c r="P237" s="26" t="s">
        <v>19</v>
      </c>
    </row>
    <row r="238" ht="12.75" customHeight="1">
      <c r="A238" s="9">
        <v>3586.0</v>
      </c>
      <c r="B238" s="10" t="s">
        <v>514</v>
      </c>
      <c r="C238" s="10" t="s">
        <v>515</v>
      </c>
      <c r="D238" s="11">
        <v>91.0</v>
      </c>
      <c r="E238" s="12">
        <v>5.0</v>
      </c>
      <c r="F238" s="11">
        <f t="shared" si="1"/>
        <v>65</v>
      </c>
      <c r="G238" s="11">
        <f t="shared" si="2"/>
        <v>455</v>
      </c>
      <c r="H238" s="10" t="s">
        <v>38</v>
      </c>
      <c r="I238" s="13">
        <v>20676.0</v>
      </c>
      <c r="J238" s="12">
        <f t="shared" si="3"/>
        <v>67</v>
      </c>
      <c r="K238" s="14">
        <v>7.0</v>
      </c>
      <c r="L238" s="15">
        <v>5.0</v>
      </c>
      <c r="M238" s="15">
        <v>3.0</v>
      </c>
      <c r="N238" s="9" t="s">
        <v>19</v>
      </c>
      <c r="O238" s="16" t="s">
        <v>20</v>
      </c>
      <c r="P238" s="17" t="s">
        <v>20</v>
      </c>
    </row>
    <row r="239" ht="12.75" customHeight="1">
      <c r="A239" s="28">
        <v>2894.0</v>
      </c>
      <c r="B239" s="29" t="s">
        <v>516</v>
      </c>
      <c r="C239" s="29" t="s">
        <v>517</v>
      </c>
      <c r="D239" s="30">
        <v>32.0</v>
      </c>
      <c r="E239" s="31">
        <v>8.0</v>
      </c>
      <c r="F239" s="11">
        <f t="shared" si="1"/>
        <v>64</v>
      </c>
      <c r="G239" s="11">
        <f t="shared" si="2"/>
        <v>256</v>
      </c>
      <c r="H239" s="29" t="s">
        <v>117</v>
      </c>
      <c r="I239" s="32">
        <v>30823.0</v>
      </c>
      <c r="J239" s="12">
        <f t="shared" si="3"/>
        <v>39</v>
      </c>
      <c r="K239" s="33">
        <v>4.0</v>
      </c>
      <c r="L239" s="34">
        <v>5.0</v>
      </c>
      <c r="M239" s="34">
        <v>2.0</v>
      </c>
      <c r="N239" s="28" t="s">
        <v>20</v>
      </c>
      <c r="O239" s="35" t="s">
        <v>19</v>
      </c>
      <c r="P239" s="36" t="s">
        <v>20</v>
      </c>
    </row>
    <row r="240" ht="12.75" customHeight="1">
      <c r="A240" s="49">
        <v>5305.0</v>
      </c>
      <c r="B240" s="50" t="s">
        <v>518</v>
      </c>
      <c r="C240" s="50" t="s">
        <v>519</v>
      </c>
      <c r="D240" s="51">
        <v>126.0</v>
      </c>
      <c r="E240" s="52">
        <v>3.0</v>
      </c>
      <c r="F240" s="11">
        <f t="shared" si="1"/>
        <v>63</v>
      </c>
      <c r="G240" s="11">
        <f t="shared" si="2"/>
        <v>378</v>
      </c>
      <c r="H240" s="50" t="s">
        <v>112</v>
      </c>
      <c r="I240" s="53">
        <v>21336.0</v>
      </c>
      <c r="J240" s="12">
        <f t="shared" si="3"/>
        <v>65</v>
      </c>
      <c r="K240" s="54">
        <v>6.0</v>
      </c>
      <c r="L240" s="55">
        <v>3.0</v>
      </c>
      <c r="M240" s="55">
        <v>5.0</v>
      </c>
      <c r="N240" s="49" t="s">
        <v>20</v>
      </c>
      <c r="O240" s="56" t="s">
        <v>20</v>
      </c>
      <c r="P240" s="57" t="s">
        <v>20</v>
      </c>
    </row>
    <row r="241" ht="12.75" customHeight="1">
      <c r="A241" s="28">
        <v>3804.0</v>
      </c>
      <c r="B241" s="29" t="s">
        <v>520</v>
      </c>
      <c r="C241" s="29" t="s">
        <v>521</v>
      </c>
      <c r="D241" s="30">
        <v>216.0</v>
      </c>
      <c r="E241" s="31">
        <v>2.0</v>
      </c>
      <c r="F241" s="11">
        <f t="shared" si="1"/>
        <v>61.71428571</v>
      </c>
      <c r="G241" s="11">
        <f t="shared" si="2"/>
        <v>432</v>
      </c>
      <c r="H241" s="29" t="s">
        <v>26</v>
      </c>
      <c r="I241" s="32">
        <v>34642.0</v>
      </c>
      <c r="J241" s="12">
        <f t="shared" si="3"/>
        <v>29</v>
      </c>
      <c r="K241" s="33">
        <v>7.0</v>
      </c>
      <c r="L241" s="34">
        <v>4.0</v>
      </c>
      <c r="M241" s="34">
        <v>2.0</v>
      </c>
      <c r="N241" s="28" t="s">
        <v>19</v>
      </c>
      <c r="O241" s="35" t="s">
        <v>20</v>
      </c>
      <c r="P241" s="36" t="s">
        <v>20</v>
      </c>
    </row>
    <row r="242" ht="12.75" customHeight="1">
      <c r="A242" s="49">
        <v>5021.0</v>
      </c>
      <c r="B242" s="50" t="s">
        <v>522</v>
      </c>
      <c r="C242" s="50" t="s">
        <v>523</v>
      </c>
      <c r="D242" s="51">
        <v>107.0</v>
      </c>
      <c r="E242" s="52">
        <v>4.0</v>
      </c>
      <c r="F242" s="11">
        <f t="shared" si="1"/>
        <v>61.14285714</v>
      </c>
      <c r="G242" s="11">
        <f t="shared" si="2"/>
        <v>428</v>
      </c>
      <c r="H242" s="50" t="s">
        <v>143</v>
      </c>
      <c r="I242" s="53">
        <v>33324.0</v>
      </c>
      <c r="J242" s="12">
        <f t="shared" si="3"/>
        <v>33</v>
      </c>
      <c r="K242" s="54">
        <v>7.0</v>
      </c>
      <c r="L242" s="55">
        <v>3.0</v>
      </c>
      <c r="M242" s="55">
        <v>3.0</v>
      </c>
      <c r="N242" s="49" t="s">
        <v>20</v>
      </c>
      <c r="O242" s="56" t="s">
        <v>20</v>
      </c>
      <c r="P242" s="57" t="s">
        <v>19</v>
      </c>
    </row>
    <row r="243" ht="12.75" customHeight="1">
      <c r="A243" s="28">
        <v>3088.0</v>
      </c>
      <c r="B243" s="29" t="s">
        <v>524</v>
      </c>
      <c r="C243" s="29" t="s">
        <v>525</v>
      </c>
      <c r="D243" s="30">
        <v>122.0</v>
      </c>
      <c r="E243" s="31">
        <v>1.0</v>
      </c>
      <c r="F243" s="11">
        <f t="shared" si="1"/>
        <v>61</v>
      </c>
      <c r="G243" s="11">
        <f t="shared" si="2"/>
        <v>122</v>
      </c>
      <c r="H243" s="29" t="s">
        <v>236</v>
      </c>
      <c r="I243" s="32">
        <v>32074.0</v>
      </c>
      <c r="J243" s="12">
        <f t="shared" si="3"/>
        <v>36</v>
      </c>
      <c r="K243" s="33">
        <v>2.0</v>
      </c>
      <c r="L243" s="34">
        <v>3.0</v>
      </c>
      <c r="M243" s="34">
        <v>6.0</v>
      </c>
      <c r="N243" s="28" t="s">
        <v>20</v>
      </c>
      <c r="O243" s="35" t="s">
        <v>20</v>
      </c>
      <c r="P243" s="36" t="s">
        <v>20</v>
      </c>
    </row>
    <row r="244" ht="12.75" customHeight="1">
      <c r="A244" s="49">
        <v>3873.0</v>
      </c>
      <c r="B244" s="50" t="s">
        <v>526</v>
      </c>
      <c r="C244" s="50" t="s">
        <v>527</v>
      </c>
      <c r="D244" s="51">
        <v>241.0</v>
      </c>
      <c r="E244" s="52">
        <v>1.0</v>
      </c>
      <c r="F244" s="11">
        <f t="shared" si="1"/>
        <v>60.25</v>
      </c>
      <c r="G244" s="11">
        <f t="shared" si="2"/>
        <v>241</v>
      </c>
      <c r="H244" s="50" t="s">
        <v>59</v>
      </c>
      <c r="I244" s="53">
        <v>30881.0</v>
      </c>
      <c r="J244" s="12">
        <f t="shared" si="3"/>
        <v>39</v>
      </c>
      <c r="K244" s="54">
        <v>4.0</v>
      </c>
      <c r="L244" s="55">
        <v>4.0</v>
      </c>
      <c r="M244" s="55">
        <v>5.0</v>
      </c>
      <c r="N244" s="49" t="s">
        <v>20</v>
      </c>
      <c r="O244" s="56" t="s">
        <v>20</v>
      </c>
      <c r="P244" s="57" t="s">
        <v>19</v>
      </c>
    </row>
    <row r="245" ht="12.75" customHeight="1">
      <c r="A245" s="37">
        <v>4847.0</v>
      </c>
      <c r="B245" s="38" t="s">
        <v>528</v>
      </c>
      <c r="C245" s="38" t="s">
        <v>529</v>
      </c>
      <c r="D245" s="39">
        <v>118.0</v>
      </c>
      <c r="E245" s="40">
        <v>1.0</v>
      </c>
      <c r="F245" s="41">
        <f t="shared" si="1"/>
        <v>59</v>
      </c>
      <c r="G245" s="11">
        <f t="shared" si="2"/>
        <v>118</v>
      </c>
      <c r="H245" s="38" t="s">
        <v>135</v>
      </c>
      <c r="I245" s="42">
        <v>26599.0</v>
      </c>
      <c r="J245" s="43">
        <f t="shared" si="3"/>
        <v>51</v>
      </c>
      <c r="K245" s="44">
        <v>2.0</v>
      </c>
      <c r="L245" s="45">
        <v>1.0</v>
      </c>
      <c r="M245" s="45">
        <v>10.0</v>
      </c>
      <c r="N245" s="37" t="s">
        <v>19</v>
      </c>
      <c r="O245" s="46" t="s">
        <v>19</v>
      </c>
      <c r="P245" s="47" t="s">
        <v>20</v>
      </c>
      <c r="Q245" s="48"/>
      <c r="R245" s="48"/>
      <c r="S245" s="48"/>
      <c r="T245" s="48"/>
      <c r="U245" s="48"/>
      <c r="V245" s="48"/>
      <c r="W245" s="48"/>
      <c r="X245" s="48"/>
      <c r="Y245" s="48"/>
      <c r="Z245" s="48"/>
      <c r="AA245" s="48"/>
    </row>
    <row r="246" ht="12.75" customHeight="1">
      <c r="A246" s="49">
        <v>5102.0</v>
      </c>
      <c r="B246" s="50" t="s">
        <v>530</v>
      </c>
      <c r="C246" s="50" t="s">
        <v>531</v>
      </c>
      <c r="D246" s="51">
        <v>175.0</v>
      </c>
      <c r="E246" s="52">
        <v>1.0</v>
      </c>
      <c r="F246" s="11">
        <f t="shared" si="1"/>
        <v>58.33333333</v>
      </c>
      <c r="G246" s="11">
        <f t="shared" si="2"/>
        <v>175</v>
      </c>
      <c r="H246" s="50" t="s">
        <v>26</v>
      </c>
      <c r="I246" s="53">
        <v>21149.0</v>
      </c>
      <c r="J246" s="12">
        <f t="shared" si="3"/>
        <v>66</v>
      </c>
      <c r="K246" s="54">
        <v>3.0</v>
      </c>
      <c r="L246" s="55">
        <v>3.0</v>
      </c>
      <c r="M246" s="55">
        <v>8.0</v>
      </c>
      <c r="N246" s="49" t="s">
        <v>20</v>
      </c>
      <c r="O246" s="56" t="s">
        <v>19</v>
      </c>
      <c r="P246" s="57" t="s">
        <v>20</v>
      </c>
    </row>
    <row r="247" ht="12.75" customHeight="1">
      <c r="A247" s="28">
        <v>5410.0</v>
      </c>
      <c r="B247" s="29" t="s">
        <v>532</v>
      </c>
      <c r="C247" s="29" t="s">
        <v>376</v>
      </c>
      <c r="D247" s="30">
        <v>233.0</v>
      </c>
      <c r="E247" s="31">
        <v>1.0</v>
      </c>
      <c r="F247" s="11">
        <f t="shared" si="1"/>
        <v>58.25</v>
      </c>
      <c r="G247" s="11">
        <f t="shared" si="2"/>
        <v>233</v>
      </c>
      <c r="H247" s="29" t="s">
        <v>41</v>
      </c>
      <c r="I247" s="32">
        <v>21801.0</v>
      </c>
      <c r="J247" s="12">
        <f t="shared" si="3"/>
        <v>64</v>
      </c>
      <c r="K247" s="33">
        <v>4.0</v>
      </c>
      <c r="L247" s="34">
        <v>4.0</v>
      </c>
      <c r="M247" s="34">
        <v>3.0</v>
      </c>
      <c r="N247" s="28" t="s">
        <v>20</v>
      </c>
      <c r="O247" s="35" t="s">
        <v>19</v>
      </c>
      <c r="P247" s="36" t="s">
        <v>19</v>
      </c>
    </row>
    <row r="248" ht="12.75" customHeight="1">
      <c r="A248" s="49">
        <v>5134.0</v>
      </c>
      <c r="B248" s="50" t="s">
        <v>533</v>
      </c>
      <c r="C248" s="50" t="s">
        <v>534</v>
      </c>
      <c r="D248" s="51">
        <v>57.0</v>
      </c>
      <c r="E248" s="52">
        <v>3.0</v>
      </c>
      <c r="F248" s="11">
        <f t="shared" si="1"/>
        <v>57</v>
      </c>
      <c r="G248" s="11">
        <f t="shared" si="2"/>
        <v>171</v>
      </c>
      <c r="H248" s="50" t="s">
        <v>233</v>
      </c>
      <c r="I248" s="53">
        <v>28436.0</v>
      </c>
      <c r="J248" s="12">
        <f t="shared" si="3"/>
        <v>46</v>
      </c>
      <c r="K248" s="54">
        <v>3.0</v>
      </c>
      <c r="L248" s="55">
        <v>4.0</v>
      </c>
      <c r="M248" s="55">
        <v>0.0</v>
      </c>
      <c r="N248" s="49" t="s">
        <v>19</v>
      </c>
      <c r="O248" s="56" t="s">
        <v>20</v>
      </c>
      <c r="P248" s="57" t="s">
        <v>20</v>
      </c>
    </row>
    <row r="249" ht="12.75" customHeight="1">
      <c r="A249" s="28">
        <v>2986.0</v>
      </c>
      <c r="B249" s="29" t="s">
        <v>535</v>
      </c>
      <c r="C249" s="29" t="s">
        <v>536</v>
      </c>
      <c r="D249" s="30">
        <v>226.0</v>
      </c>
      <c r="E249" s="31">
        <v>1.0</v>
      </c>
      <c r="F249" s="11">
        <f t="shared" si="1"/>
        <v>56.5</v>
      </c>
      <c r="G249" s="11">
        <f t="shared" si="2"/>
        <v>226</v>
      </c>
      <c r="H249" s="29" t="s">
        <v>74</v>
      </c>
      <c r="I249" s="32">
        <v>27105.0</v>
      </c>
      <c r="J249" s="12">
        <f t="shared" si="3"/>
        <v>50</v>
      </c>
      <c r="K249" s="33">
        <v>4.0</v>
      </c>
      <c r="L249" s="34">
        <v>1.0</v>
      </c>
      <c r="M249" s="34">
        <v>2.0</v>
      </c>
      <c r="N249" s="28" t="s">
        <v>19</v>
      </c>
      <c r="O249" s="35" t="s">
        <v>19</v>
      </c>
      <c r="P249" s="36" t="s">
        <v>19</v>
      </c>
    </row>
    <row r="250" ht="12.75" customHeight="1">
      <c r="A250" s="9">
        <v>3561.0</v>
      </c>
      <c r="B250" s="10" t="s">
        <v>537</v>
      </c>
      <c r="C250" s="10" t="s">
        <v>538</v>
      </c>
      <c r="D250" s="11">
        <v>64.0</v>
      </c>
      <c r="E250" s="12">
        <v>6.0</v>
      </c>
      <c r="F250" s="11">
        <f t="shared" si="1"/>
        <v>54.85714286</v>
      </c>
      <c r="G250" s="11">
        <f t="shared" si="2"/>
        <v>384</v>
      </c>
      <c r="H250" s="10" t="s">
        <v>122</v>
      </c>
      <c r="I250" s="13">
        <v>34630.0</v>
      </c>
      <c r="J250" s="12">
        <f t="shared" si="3"/>
        <v>29</v>
      </c>
      <c r="K250" s="14">
        <v>7.0</v>
      </c>
      <c r="L250" s="15">
        <v>1.0</v>
      </c>
      <c r="M250" s="15">
        <v>8.0</v>
      </c>
      <c r="N250" s="9" t="s">
        <v>19</v>
      </c>
      <c r="O250" s="16" t="s">
        <v>20</v>
      </c>
      <c r="P250" s="17" t="s">
        <v>19</v>
      </c>
    </row>
    <row r="251" ht="12.75" customHeight="1">
      <c r="A251" s="28">
        <v>4454.0</v>
      </c>
      <c r="B251" s="29" t="s">
        <v>539</v>
      </c>
      <c r="C251" s="29" t="s">
        <v>540</v>
      </c>
      <c r="D251" s="30">
        <v>26.0</v>
      </c>
      <c r="E251" s="31">
        <v>4.0</v>
      </c>
      <c r="F251" s="11">
        <f t="shared" si="1"/>
        <v>52</v>
      </c>
      <c r="G251" s="11">
        <f t="shared" si="2"/>
        <v>104</v>
      </c>
      <c r="H251" s="29" t="s">
        <v>23</v>
      </c>
      <c r="I251" s="32">
        <v>28033.0</v>
      </c>
      <c r="J251" s="12">
        <f t="shared" si="3"/>
        <v>47</v>
      </c>
      <c r="K251" s="33">
        <v>2.0</v>
      </c>
      <c r="L251" s="34">
        <v>4.0</v>
      </c>
      <c r="M251" s="34">
        <v>5.0</v>
      </c>
      <c r="N251" s="28" t="s">
        <v>19</v>
      </c>
      <c r="O251" s="35" t="s">
        <v>20</v>
      </c>
      <c r="P251" s="36" t="s">
        <v>19</v>
      </c>
    </row>
    <row r="252" ht="12.75" customHeight="1">
      <c r="A252" s="76">
        <v>4699.0</v>
      </c>
      <c r="B252" s="77" t="s">
        <v>541</v>
      </c>
      <c r="C252" s="77" t="s">
        <v>542</v>
      </c>
      <c r="D252" s="41">
        <v>71.0</v>
      </c>
      <c r="E252" s="43">
        <v>5.0</v>
      </c>
      <c r="F252" s="41">
        <f t="shared" si="1"/>
        <v>50.71428571</v>
      </c>
      <c r="G252" s="11">
        <f t="shared" si="2"/>
        <v>355</v>
      </c>
      <c r="H252" s="77" t="s">
        <v>135</v>
      </c>
      <c r="I252" s="78">
        <v>20360.0</v>
      </c>
      <c r="J252" s="43">
        <f t="shared" si="3"/>
        <v>68</v>
      </c>
      <c r="K252" s="79">
        <v>7.0</v>
      </c>
      <c r="L252" s="80">
        <v>3.0</v>
      </c>
      <c r="M252" s="80">
        <v>7.0</v>
      </c>
      <c r="N252" s="76" t="s">
        <v>20</v>
      </c>
      <c r="O252" s="81" t="s">
        <v>20</v>
      </c>
      <c r="P252" s="82" t="s">
        <v>19</v>
      </c>
      <c r="Q252" s="48"/>
      <c r="R252" s="48"/>
      <c r="S252" s="48"/>
      <c r="T252" s="48"/>
      <c r="U252" s="48"/>
      <c r="V252" s="48"/>
      <c r="W252" s="48"/>
      <c r="X252" s="48"/>
      <c r="Y252" s="48"/>
      <c r="Z252" s="48"/>
      <c r="AA252" s="48"/>
    </row>
    <row r="253" ht="12.75" customHeight="1">
      <c r="A253" s="28">
        <v>3956.0</v>
      </c>
      <c r="B253" s="29" t="s">
        <v>543</v>
      </c>
      <c r="C253" s="29" t="s">
        <v>544</v>
      </c>
      <c r="D253" s="30">
        <v>25.0</v>
      </c>
      <c r="E253" s="31">
        <v>4.0</v>
      </c>
      <c r="F253" s="11">
        <f t="shared" si="1"/>
        <v>50</v>
      </c>
      <c r="G253" s="11">
        <f t="shared" si="2"/>
        <v>100</v>
      </c>
      <c r="H253" s="29" t="s">
        <v>117</v>
      </c>
      <c r="I253" s="32">
        <v>20738.0</v>
      </c>
      <c r="J253" s="12">
        <f t="shared" si="3"/>
        <v>67</v>
      </c>
      <c r="K253" s="33">
        <v>2.0</v>
      </c>
      <c r="L253" s="34">
        <v>2.0</v>
      </c>
      <c r="M253" s="34">
        <v>6.0</v>
      </c>
      <c r="N253" s="28" t="s">
        <v>19</v>
      </c>
      <c r="O253" s="35" t="s">
        <v>19</v>
      </c>
      <c r="P253" s="36" t="s">
        <v>19</v>
      </c>
    </row>
    <row r="254" ht="12.75" customHeight="1">
      <c r="A254" s="9">
        <v>4246.0</v>
      </c>
      <c r="B254" s="10" t="s">
        <v>545</v>
      </c>
      <c r="C254" s="10" t="s">
        <v>546</v>
      </c>
      <c r="D254" s="11">
        <v>198.0</v>
      </c>
      <c r="E254" s="12">
        <v>1.0</v>
      </c>
      <c r="F254" s="11">
        <f t="shared" si="1"/>
        <v>49.5</v>
      </c>
      <c r="G254" s="11">
        <f t="shared" si="2"/>
        <v>198</v>
      </c>
      <c r="H254" s="10" t="s">
        <v>29</v>
      </c>
      <c r="I254" s="13">
        <v>23506.0</v>
      </c>
      <c r="J254" s="12">
        <f t="shared" si="3"/>
        <v>59</v>
      </c>
      <c r="K254" s="14">
        <v>4.0</v>
      </c>
      <c r="L254" s="15">
        <v>2.0</v>
      </c>
      <c r="M254" s="15">
        <v>4.0</v>
      </c>
      <c r="N254" s="9" t="s">
        <v>19</v>
      </c>
      <c r="O254" s="16" t="s">
        <v>19</v>
      </c>
      <c r="P254" s="17" t="s">
        <v>20</v>
      </c>
    </row>
    <row r="255" ht="12.75" customHeight="1">
      <c r="A255" s="18">
        <v>5272.0</v>
      </c>
      <c r="B255" s="19" t="s">
        <v>547</v>
      </c>
      <c r="C255" s="19" t="s">
        <v>548</v>
      </c>
      <c r="D255" s="20">
        <v>296.0</v>
      </c>
      <c r="E255" s="21">
        <v>1.0</v>
      </c>
      <c r="F255" s="11">
        <f t="shared" si="1"/>
        <v>49.33333333</v>
      </c>
      <c r="G255" s="11">
        <f t="shared" si="2"/>
        <v>296</v>
      </c>
      <c r="H255" s="19" t="s">
        <v>68</v>
      </c>
      <c r="I255" s="22">
        <v>30854.0</v>
      </c>
      <c r="J255" s="12">
        <f t="shared" si="3"/>
        <v>39</v>
      </c>
      <c r="K255" s="23">
        <v>6.0</v>
      </c>
      <c r="L255" s="24">
        <v>1.0</v>
      </c>
      <c r="M255" s="24">
        <v>9.0</v>
      </c>
      <c r="N255" s="18" t="s">
        <v>20</v>
      </c>
      <c r="O255" s="25" t="s">
        <v>20</v>
      </c>
      <c r="P255" s="26" t="s">
        <v>19</v>
      </c>
    </row>
    <row r="256" ht="12.75" customHeight="1">
      <c r="A256" s="49">
        <v>5171.0</v>
      </c>
      <c r="B256" s="50" t="s">
        <v>549</v>
      </c>
      <c r="C256" s="50" t="s">
        <v>550</v>
      </c>
      <c r="D256" s="51">
        <v>97.0</v>
      </c>
      <c r="E256" s="52">
        <v>2.0</v>
      </c>
      <c r="F256" s="11">
        <f t="shared" si="1"/>
        <v>48.5</v>
      </c>
      <c r="G256" s="11">
        <f t="shared" si="2"/>
        <v>194</v>
      </c>
      <c r="H256" s="50" t="s">
        <v>56</v>
      </c>
      <c r="I256" s="53">
        <v>33243.0</v>
      </c>
      <c r="J256" s="12">
        <f t="shared" si="3"/>
        <v>33</v>
      </c>
      <c r="K256" s="54">
        <v>4.0</v>
      </c>
      <c r="L256" s="55">
        <v>3.0</v>
      </c>
      <c r="M256" s="55">
        <v>4.0</v>
      </c>
      <c r="N256" s="49" t="s">
        <v>19</v>
      </c>
      <c r="O256" s="56" t="s">
        <v>19</v>
      </c>
      <c r="P256" s="57" t="s">
        <v>20</v>
      </c>
    </row>
    <row r="257" ht="12.75" customHeight="1">
      <c r="A257" s="28">
        <v>4926.0</v>
      </c>
      <c r="B257" s="29" t="s">
        <v>551</v>
      </c>
      <c r="C257" s="29" t="s">
        <v>552</v>
      </c>
      <c r="D257" s="30">
        <v>67.0</v>
      </c>
      <c r="E257" s="31">
        <v>5.0</v>
      </c>
      <c r="F257" s="11">
        <f t="shared" si="1"/>
        <v>47.85714286</v>
      </c>
      <c r="G257" s="11">
        <f t="shared" si="2"/>
        <v>335</v>
      </c>
      <c r="H257" s="29" t="s">
        <v>29</v>
      </c>
      <c r="I257" s="32">
        <v>30079.0</v>
      </c>
      <c r="J257" s="12">
        <f t="shared" si="3"/>
        <v>41</v>
      </c>
      <c r="K257" s="33">
        <v>7.0</v>
      </c>
      <c r="L257" s="34">
        <v>5.0</v>
      </c>
      <c r="M257" s="34">
        <v>8.0</v>
      </c>
      <c r="N257" s="28" t="s">
        <v>20</v>
      </c>
      <c r="O257" s="35" t="s">
        <v>19</v>
      </c>
      <c r="P257" s="36" t="s">
        <v>19</v>
      </c>
    </row>
    <row r="258" ht="12.75" customHeight="1">
      <c r="A258" s="9">
        <v>5525.0</v>
      </c>
      <c r="B258" s="10" t="s">
        <v>553</v>
      </c>
      <c r="C258" s="10" t="s">
        <v>554</v>
      </c>
      <c r="D258" s="11">
        <v>66.0</v>
      </c>
      <c r="E258" s="12">
        <v>5.0</v>
      </c>
      <c r="F258" s="11">
        <f t="shared" si="1"/>
        <v>47.14285714</v>
      </c>
      <c r="G258" s="11">
        <f t="shared" si="2"/>
        <v>330</v>
      </c>
      <c r="H258" s="10" t="s">
        <v>29</v>
      </c>
      <c r="I258" s="13">
        <v>32936.0</v>
      </c>
      <c r="J258" s="12">
        <f t="shared" si="3"/>
        <v>34</v>
      </c>
      <c r="K258" s="14">
        <v>7.0</v>
      </c>
      <c r="L258" s="15">
        <v>3.0</v>
      </c>
      <c r="M258" s="15">
        <v>10.0</v>
      </c>
      <c r="N258" s="9" t="s">
        <v>20</v>
      </c>
      <c r="O258" s="16" t="s">
        <v>19</v>
      </c>
      <c r="P258" s="17" t="s">
        <v>20</v>
      </c>
    </row>
    <row r="259" ht="12.75" customHeight="1">
      <c r="A259" s="18">
        <v>3193.0</v>
      </c>
      <c r="B259" s="19" t="s">
        <v>555</v>
      </c>
      <c r="C259" s="19" t="s">
        <v>556</v>
      </c>
      <c r="D259" s="20">
        <v>36.0</v>
      </c>
      <c r="E259" s="21">
        <v>5.0</v>
      </c>
      <c r="F259" s="11">
        <f t="shared" si="1"/>
        <v>45</v>
      </c>
      <c r="G259" s="11">
        <f t="shared" si="2"/>
        <v>180</v>
      </c>
      <c r="H259" s="19" t="s">
        <v>35</v>
      </c>
      <c r="I259" s="22">
        <v>28734.0</v>
      </c>
      <c r="J259" s="12">
        <f t="shared" si="3"/>
        <v>45</v>
      </c>
      <c r="K259" s="23">
        <v>4.0</v>
      </c>
      <c r="L259" s="24">
        <v>5.0</v>
      </c>
      <c r="M259" s="24">
        <v>10.0</v>
      </c>
      <c r="N259" s="18" t="s">
        <v>20</v>
      </c>
      <c r="O259" s="25" t="s">
        <v>19</v>
      </c>
      <c r="P259" s="26" t="s">
        <v>19</v>
      </c>
    </row>
    <row r="260" ht="12.75" customHeight="1">
      <c r="A260" s="9">
        <v>3569.0</v>
      </c>
      <c r="B260" s="10" t="s">
        <v>557</v>
      </c>
      <c r="C260" s="10" t="s">
        <v>558</v>
      </c>
      <c r="D260" s="11">
        <v>54.0</v>
      </c>
      <c r="E260" s="12">
        <v>5.0</v>
      </c>
      <c r="F260" s="11">
        <f t="shared" si="1"/>
        <v>45</v>
      </c>
      <c r="G260" s="11">
        <f t="shared" si="2"/>
        <v>270</v>
      </c>
      <c r="H260" s="10" t="s">
        <v>117</v>
      </c>
      <c r="I260" s="13">
        <v>23974.0</v>
      </c>
      <c r="J260" s="12">
        <f t="shared" si="3"/>
        <v>58</v>
      </c>
      <c r="K260" s="14">
        <v>6.0</v>
      </c>
      <c r="L260" s="15">
        <v>3.0</v>
      </c>
      <c r="M260" s="15">
        <v>6.0</v>
      </c>
      <c r="N260" s="9" t="s">
        <v>19</v>
      </c>
      <c r="O260" s="16" t="s">
        <v>20</v>
      </c>
      <c r="P260" s="17" t="s">
        <v>20</v>
      </c>
    </row>
    <row r="261" ht="12.75" customHeight="1">
      <c r="A261" s="28">
        <v>3911.0</v>
      </c>
      <c r="B261" s="29" t="s">
        <v>559</v>
      </c>
      <c r="C261" s="29" t="s">
        <v>560</v>
      </c>
      <c r="D261" s="30">
        <v>45.0</v>
      </c>
      <c r="E261" s="31">
        <v>6.0</v>
      </c>
      <c r="F261" s="11">
        <f t="shared" si="1"/>
        <v>45</v>
      </c>
      <c r="G261" s="11">
        <f t="shared" si="2"/>
        <v>270</v>
      </c>
      <c r="H261" s="29" t="s">
        <v>68</v>
      </c>
      <c r="I261" s="32">
        <v>33093.0</v>
      </c>
      <c r="J261" s="12">
        <f t="shared" si="3"/>
        <v>33</v>
      </c>
      <c r="K261" s="33">
        <v>6.0</v>
      </c>
      <c r="L261" s="34">
        <v>1.0</v>
      </c>
      <c r="M261" s="34">
        <v>9.0</v>
      </c>
      <c r="N261" s="28" t="s">
        <v>19</v>
      </c>
      <c r="O261" s="35" t="s">
        <v>19</v>
      </c>
      <c r="P261" s="36" t="s">
        <v>19</v>
      </c>
    </row>
    <row r="262" ht="12.75" customHeight="1">
      <c r="A262" s="49">
        <v>3252.0</v>
      </c>
      <c r="B262" s="50" t="s">
        <v>561</v>
      </c>
      <c r="C262" s="50" t="s">
        <v>562</v>
      </c>
      <c r="D262" s="51">
        <v>78.0</v>
      </c>
      <c r="E262" s="52">
        <v>4.0</v>
      </c>
      <c r="F262" s="11">
        <f t="shared" si="1"/>
        <v>44.57142857</v>
      </c>
      <c r="G262" s="11">
        <f t="shared" si="2"/>
        <v>312</v>
      </c>
      <c r="H262" s="50" t="s">
        <v>363</v>
      </c>
      <c r="I262" s="53">
        <v>23465.0</v>
      </c>
      <c r="J262" s="12">
        <f t="shared" si="3"/>
        <v>60</v>
      </c>
      <c r="K262" s="54">
        <v>7.0</v>
      </c>
      <c r="L262" s="55">
        <v>3.0</v>
      </c>
      <c r="M262" s="55">
        <v>10.0</v>
      </c>
      <c r="N262" s="49" t="s">
        <v>20</v>
      </c>
      <c r="O262" s="56" t="s">
        <v>19</v>
      </c>
      <c r="P262" s="57" t="s">
        <v>19</v>
      </c>
    </row>
    <row r="263" ht="12.75" customHeight="1">
      <c r="A263" s="18">
        <v>2332.0</v>
      </c>
      <c r="B263" s="19" t="s">
        <v>563</v>
      </c>
      <c r="C263" s="19" t="s">
        <v>564</v>
      </c>
      <c r="D263" s="20">
        <v>35.0</v>
      </c>
      <c r="E263" s="21">
        <v>5.0</v>
      </c>
      <c r="F263" s="11">
        <f t="shared" si="1"/>
        <v>43.75</v>
      </c>
      <c r="G263" s="11">
        <f t="shared" si="2"/>
        <v>175</v>
      </c>
      <c r="H263" s="19" t="s">
        <v>109</v>
      </c>
      <c r="I263" s="22">
        <v>34105.0</v>
      </c>
      <c r="J263" s="12">
        <f t="shared" si="3"/>
        <v>30</v>
      </c>
      <c r="K263" s="23">
        <v>4.0</v>
      </c>
      <c r="L263" s="24">
        <v>3.0</v>
      </c>
      <c r="M263" s="24">
        <v>4.0</v>
      </c>
      <c r="N263" s="18" t="s">
        <v>20</v>
      </c>
      <c r="O263" s="25" t="s">
        <v>20</v>
      </c>
      <c r="P263" s="26" t="s">
        <v>20</v>
      </c>
    </row>
    <row r="264" ht="12.75" customHeight="1">
      <c r="A264" s="9">
        <v>2911.0</v>
      </c>
      <c r="B264" s="10" t="s">
        <v>565</v>
      </c>
      <c r="C264" s="10" t="s">
        <v>566</v>
      </c>
      <c r="D264" s="11">
        <v>24.0</v>
      </c>
      <c r="E264" s="12">
        <v>9.0</v>
      </c>
      <c r="F264" s="11">
        <f t="shared" si="1"/>
        <v>43.2</v>
      </c>
      <c r="G264" s="11">
        <f t="shared" si="2"/>
        <v>216</v>
      </c>
      <c r="H264" s="10" t="s">
        <v>87</v>
      </c>
      <c r="I264" s="13">
        <v>23356.0</v>
      </c>
      <c r="J264" s="12">
        <f t="shared" si="3"/>
        <v>60</v>
      </c>
      <c r="K264" s="14">
        <v>5.0</v>
      </c>
      <c r="L264" s="15">
        <v>1.0</v>
      </c>
      <c r="M264" s="15">
        <v>0.0</v>
      </c>
      <c r="N264" s="9" t="s">
        <v>19</v>
      </c>
      <c r="O264" s="16" t="s">
        <v>19</v>
      </c>
      <c r="P264" s="17" t="s">
        <v>19</v>
      </c>
    </row>
    <row r="265" ht="12.75" customHeight="1">
      <c r="A265" s="28">
        <v>5041.0</v>
      </c>
      <c r="B265" s="29" t="s">
        <v>567</v>
      </c>
      <c r="C265" s="29" t="s">
        <v>554</v>
      </c>
      <c r="D265" s="30">
        <v>299.0</v>
      </c>
      <c r="E265" s="31">
        <v>1.0</v>
      </c>
      <c r="F265" s="11">
        <f t="shared" si="1"/>
        <v>42.71428571</v>
      </c>
      <c r="G265" s="11">
        <f t="shared" si="2"/>
        <v>299</v>
      </c>
      <c r="H265" s="29" t="s">
        <v>135</v>
      </c>
      <c r="I265" s="32">
        <v>27603.0</v>
      </c>
      <c r="J265" s="12">
        <f t="shared" si="3"/>
        <v>48</v>
      </c>
      <c r="K265" s="33">
        <v>7.0</v>
      </c>
      <c r="L265" s="34">
        <v>4.0</v>
      </c>
      <c r="M265" s="34">
        <v>10.0</v>
      </c>
      <c r="N265" s="28" t="s">
        <v>19</v>
      </c>
      <c r="O265" s="35" t="s">
        <v>19</v>
      </c>
      <c r="P265" s="36" t="s">
        <v>20</v>
      </c>
    </row>
    <row r="266" ht="12.75" customHeight="1">
      <c r="A266" s="49">
        <v>4673.0</v>
      </c>
      <c r="B266" s="50" t="s">
        <v>568</v>
      </c>
      <c r="C266" s="50" t="s">
        <v>569</v>
      </c>
      <c r="D266" s="51">
        <v>73.0</v>
      </c>
      <c r="E266" s="52">
        <v>4.0</v>
      </c>
      <c r="F266" s="11">
        <f t="shared" si="1"/>
        <v>41.71428571</v>
      </c>
      <c r="G266" s="11">
        <f t="shared" si="2"/>
        <v>292</v>
      </c>
      <c r="H266" s="50" t="s">
        <v>109</v>
      </c>
      <c r="I266" s="53">
        <v>29893.0</v>
      </c>
      <c r="J266" s="12">
        <f t="shared" si="3"/>
        <v>42</v>
      </c>
      <c r="K266" s="54">
        <v>7.0</v>
      </c>
      <c r="L266" s="55">
        <v>3.0</v>
      </c>
      <c r="M266" s="55">
        <v>3.0</v>
      </c>
      <c r="N266" s="49" t="s">
        <v>19</v>
      </c>
      <c r="O266" s="56" t="s">
        <v>19</v>
      </c>
      <c r="P266" s="57" t="s">
        <v>20</v>
      </c>
    </row>
    <row r="267" ht="12.75" customHeight="1">
      <c r="A267" s="18">
        <v>4373.0</v>
      </c>
      <c r="B267" s="19" t="s">
        <v>570</v>
      </c>
      <c r="C267" s="19" t="s">
        <v>571</v>
      </c>
      <c r="D267" s="20">
        <v>125.0</v>
      </c>
      <c r="E267" s="21">
        <v>2.0</v>
      </c>
      <c r="F267" s="11">
        <f t="shared" si="1"/>
        <v>41.66666667</v>
      </c>
      <c r="G267" s="11">
        <f t="shared" si="2"/>
        <v>250</v>
      </c>
      <c r="H267" s="19" t="s">
        <v>53</v>
      </c>
      <c r="I267" s="22">
        <v>20623.0</v>
      </c>
      <c r="J267" s="12">
        <f t="shared" si="3"/>
        <v>67</v>
      </c>
      <c r="K267" s="23">
        <v>6.0</v>
      </c>
      <c r="L267" s="24">
        <v>1.0</v>
      </c>
      <c r="M267" s="24">
        <v>2.0</v>
      </c>
      <c r="N267" s="18" t="s">
        <v>20</v>
      </c>
      <c r="O267" s="25" t="s">
        <v>20</v>
      </c>
      <c r="P267" s="26" t="s">
        <v>20</v>
      </c>
    </row>
    <row r="268" ht="12.75" customHeight="1">
      <c r="A268" s="9">
        <v>3736.0</v>
      </c>
      <c r="B268" s="10" t="s">
        <v>572</v>
      </c>
      <c r="C268" s="10" t="s">
        <v>573</v>
      </c>
      <c r="D268" s="11">
        <v>30.0</v>
      </c>
      <c r="E268" s="12">
        <v>4.0</v>
      </c>
      <c r="F268" s="11">
        <f t="shared" si="1"/>
        <v>40</v>
      </c>
      <c r="G268" s="11">
        <f t="shared" si="2"/>
        <v>120</v>
      </c>
      <c r="H268" s="10" t="s">
        <v>68</v>
      </c>
      <c r="I268" s="13">
        <v>33375.0</v>
      </c>
      <c r="J268" s="12">
        <f t="shared" si="3"/>
        <v>32</v>
      </c>
      <c r="K268" s="14">
        <v>3.0</v>
      </c>
      <c r="L268" s="15">
        <v>1.0</v>
      </c>
      <c r="M268" s="15">
        <v>1.0</v>
      </c>
      <c r="N268" s="9" t="s">
        <v>19</v>
      </c>
      <c r="O268" s="16" t="s">
        <v>20</v>
      </c>
      <c r="P268" s="17" t="s">
        <v>19</v>
      </c>
    </row>
    <row r="269" ht="12.75" customHeight="1">
      <c r="A269" s="18">
        <v>3262.0</v>
      </c>
      <c r="B269" s="19" t="s">
        <v>574</v>
      </c>
      <c r="C269" s="19" t="s">
        <v>575</v>
      </c>
      <c r="D269" s="20">
        <v>40.0</v>
      </c>
      <c r="E269" s="21">
        <v>4.0</v>
      </c>
      <c r="F269" s="11">
        <f t="shared" si="1"/>
        <v>40</v>
      </c>
      <c r="G269" s="11">
        <f t="shared" si="2"/>
        <v>160</v>
      </c>
      <c r="H269" s="19" t="s">
        <v>143</v>
      </c>
      <c r="I269" s="22">
        <v>20416.0</v>
      </c>
      <c r="J269" s="12">
        <f t="shared" si="3"/>
        <v>68</v>
      </c>
      <c r="K269" s="23">
        <v>4.0</v>
      </c>
      <c r="L269" s="24">
        <v>5.0</v>
      </c>
      <c r="M269" s="24">
        <v>4.0</v>
      </c>
      <c r="N269" s="18" t="s">
        <v>19</v>
      </c>
      <c r="O269" s="25" t="s">
        <v>20</v>
      </c>
      <c r="P269" s="26" t="s">
        <v>19</v>
      </c>
    </row>
    <row r="270" ht="12.75" customHeight="1">
      <c r="A270" s="9">
        <v>4747.0</v>
      </c>
      <c r="B270" s="10" t="s">
        <v>576</v>
      </c>
      <c r="C270" s="10" t="s">
        <v>577</v>
      </c>
      <c r="D270" s="11">
        <v>96.0</v>
      </c>
      <c r="E270" s="12">
        <v>2.0</v>
      </c>
      <c r="F270" s="11">
        <f t="shared" si="1"/>
        <v>38.4</v>
      </c>
      <c r="G270" s="11">
        <f t="shared" si="2"/>
        <v>192</v>
      </c>
      <c r="H270" s="10" t="s">
        <v>217</v>
      </c>
      <c r="I270" s="13">
        <v>31615.0</v>
      </c>
      <c r="J270" s="12">
        <f t="shared" si="3"/>
        <v>37</v>
      </c>
      <c r="K270" s="14">
        <v>5.0</v>
      </c>
      <c r="L270" s="15">
        <v>5.0</v>
      </c>
      <c r="M270" s="15">
        <v>2.0</v>
      </c>
      <c r="N270" s="9" t="s">
        <v>19</v>
      </c>
      <c r="O270" s="16" t="s">
        <v>20</v>
      </c>
      <c r="P270" s="17" t="s">
        <v>20</v>
      </c>
    </row>
    <row r="271" ht="12.75" customHeight="1">
      <c r="A271" s="18">
        <v>3312.0</v>
      </c>
      <c r="B271" s="19" t="s">
        <v>578</v>
      </c>
      <c r="C271" s="19" t="s">
        <v>579</v>
      </c>
      <c r="D271" s="20">
        <v>95.0</v>
      </c>
      <c r="E271" s="21">
        <v>2.0</v>
      </c>
      <c r="F271" s="11">
        <f t="shared" si="1"/>
        <v>38</v>
      </c>
      <c r="G271" s="11">
        <f t="shared" si="2"/>
        <v>190</v>
      </c>
      <c r="H271" s="19" t="s">
        <v>233</v>
      </c>
      <c r="I271" s="22">
        <v>22569.0</v>
      </c>
      <c r="J271" s="12">
        <f t="shared" si="3"/>
        <v>62</v>
      </c>
      <c r="K271" s="23">
        <v>5.0</v>
      </c>
      <c r="L271" s="24">
        <v>4.0</v>
      </c>
      <c r="M271" s="24">
        <v>5.0</v>
      </c>
      <c r="N271" s="18" t="s">
        <v>19</v>
      </c>
      <c r="O271" s="25" t="s">
        <v>19</v>
      </c>
      <c r="P271" s="26" t="s">
        <v>20</v>
      </c>
    </row>
    <row r="272" ht="12.75" customHeight="1">
      <c r="A272" s="67">
        <v>2412.0</v>
      </c>
      <c r="B272" s="68" t="s">
        <v>580</v>
      </c>
      <c r="C272" s="68" t="s">
        <v>581</v>
      </c>
      <c r="D272" s="69">
        <v>178.0</v>
      </c>
      <c r="E272" s="70">
        <v>1.0</v>
      </c>
      <c r="F272" s="41">
        <f t="shared" si="1"/>
        <v>35.6</v>
      </c>
      <c r="G272" s="11">
        <f t="shared" si="2"/>
        <v>178</v>
      </c>
      <c r="H272" s="68" t="s">
        <v>29</v>
      </c>
      <c r="I272" s="71">
        <v>32649.0</v>
      </c>
      <c r="J272" s="43">
        <f t="shared" si="3"/>
        <v>34</v>
      </c>
      <c r="K272" s="72">
        <v>5.0</v>
      </c>
      <c r="L272" s="73">
        <v>5.0</v>
      </c>
      <c r="M272" s="73">
        <v>0.0</v>
      </c>
      <c r="N272" s="67" t="s">
        <v>19</v>
      </c>
      <c r="O272" s="74" t="s">
        <v>20</v>
      </c>
      <c r="P272" s="75" t="s">
        <v>20</v>
      </c>
      <c r="Q272" s="48"/>
      <c r="R272" s="48"/>
      <c r="S272" s="48"/>
      <c r="T272" s="48"/>
      <c r="U272" s="48"/>
      <c r="V272" s="48"/>
      <c r="W272" s="48"/>
      <c r="X272" s="48"/>
      <c r="Y272" s="48"/>
      <c r="Z272" s="48"/>
      <c r="AA272" s="48"/>
    </row>
    <row r="273" ht="12.75" customHeight="1">
      <c r="A273" s="28">
        <v>3422.0</v>
      </c>
      <c r="B273" s="29" t="s">
        <v>582</v>
      </c>
      <c r="C273" s="29" t="s">
        <v>583</v>
      </c>
      <c r="D273" s="30">
        <v>35.0</v>
      </c>
      <c r="E273" s="31">
        <v>2.0</v>
      </c>
      <c r="F273" s="11">
        <f t="shared" si="1"/>
        <v>35</v>
      </c>
      <c r="G273" s="11">
        <f t="shared" si="2"/>
        <v>70</v>
      </c>
      <c r="H273" s="29" t="s">
        <v>87</v>
      </c>
      <c r="I273" s="32">
        <v>27103.0</v>
      </c>
      <c r="J273" s="12">
        <f t="shared" si="3"/>
        <v>50</v>
      </c>
      <c r="K273" s="33">
        <v>2.0</v>
      </c>
      <c r="L273" s="34">
        <v>4.0</v>
      </c>
      <c r="M273" s="34">
        <v>7.0</v>
      </c>
      <c r="N273" s="28" t="s">
        <v>19</v>
      </c>
      <c r="O273" s="35" t="s">
        <v>20</v>
      </c>
      <c r="P273" s="36" t="s">
        <v>19</v>
      </c>
    </row>
    <row r="274" ht="12.75" customHeight="1">
      <c r="A274" s="9">
        <v>2722.0</v>
      </c>
      <c r="B274" s="10" t="s">
        <v>584</v>
      </c>
      <c r="C274" s="10" t="s">
        <v>128</v>
      </c>
      <c r="D274" s="11">
        <v>122.0</v>
      </c>
      <c r="E274" s="12">
        <v>2.0</v>
      </c>
      <c r="F274" s="11">
        <f t="shared" si="1"/>
        <v>34.85714286</v>
      </c>
      <c r="G274" s="11">
        <f t="shared" si="2"/>
        <v>244</v>
      </c>
      <c r="H274" s="10" t="s">
        <v>363</v>
      </c>
      <c r="I274" s="13">
        <v>28383.0</v>
      </c>
      <c r="J274" s="12">
        <f t="shared" si="3"/>
        <v>46</v>
      </c>
      <c r="K274" s="14">
        <v>7.0</v>
      </c>
      <c r="L274" s="15">
        <v>4.0</v>
      </c>
      <c r="M274" s="15">
        <v>9.0</v>
      </c>
      <c r="N274" s="9" t="s">
        <v>20</v>
      </c>
      <c r="O274" s="16" t="s">
        <v>19</v>
      </c>
      <c r="P274" s="17" t="s">
        <v>20</v>
      </c>
    </row>
    <row r="275" ht="12.75" customHeight="1">
      <c r="A275" s="18">
        <v>4115.0</v>
      </c>
      <c r="B275" s="19" t="s">
        <v>585</v>
      </c>
      <c r="C275" s="19" t="s">
        <v>452</v>
      </c>
      <c r="D275" s="20">
        <v>135.0</v>
      </c>
      <c r="E275" s="21">
        <v>1.0</v>
      </c>
      <c r="F275" s="11">
        <f t="shared" si="1"/>
        <v>33.75</v>
      </c>
      <c r="G275" s="11">
        <f t="shared" si="2"/>
        <v>135</v>
      </c>
      <c r="H275" s="19" t="s">
        <v>233</v>
      </c>
      <c r="I275" s="22">
        <v>23983.0</v>
      </c>
      <c r="J275" s="12">
        <f t="shared" si="3"/>
        <v>58</v>
      </c>
      <c r="K275" s="23">
        <v>4.0</v>
      </c>
      <c r="L275" s="24">
        <v>2.0</v>
      </c>
      <c r="M275" s="24">
        <v>1.0</v>
      </c>
      <c r="N275" s="18" t="s">
        <v>19</v>
      </c>
      <c r="O275" s="25" t="s">
        <v>19</v>
      </c>
      <c r="P275" s="26" t="s">
        <v>20</v>
      </c>
    </row>
    <row r="276" ht="12.75" customHeight="1">
      <c r="A276" s="49">
        <v>4768.0</v>
      </c>
      <c r="B276" s="50" t="s">
        <v>586</v>
      </c>
      <c r="C276" s="50" t="s">
        <v>587</v>
      </c>
      <c r="D276" s="51">
        <v>22.0</v>
      </c>
      <c r="E276" s="52">
        <v>6.0</v>
      </c>
      <c r="F276" s="11">
        <f t="shared" si="1"/>
        <v>33</v>
      </c>
      <c r="G276" s="11">
        <f t="shared" si="2"/>
        <v>132</v>
      </c>
      <c r="H276" s="50" t="s">
        <v>26</v>
      </c>
      <c r="I276" s="53">
        <v>31635.0</v>
      </c>
      <c r="J276" s="12">
        <f t="shared" si="3"/>
        <v>37</v>
      </c>
      <c r="K276" s="54">
        <v>4.0</v>
      </c>
      <c r="L276" s="55">
        <v>3.0</v>
      </c>
      <c r="M276" s="55">
        <v>3.0</v>
      </c>
      <c r="N276" s="49" t="s">
        <v>20</v>
      </c>
      <c r="O276" s="56" t="s">
        <v>20</v>
      </c>
      <c r="P276" s="57" t="s">
        <v>19</v>
      </c>
    </row>
    <row r="277" ht="12.75" customHeight="1">
      <c r="A277" s="18">
        <v>4227.0</v>
      </c>
      <c r="B277" s="19" t="s">
        <v>588</v>
      </c>
      <c r="C277" s="19" t="s">
        <v>589</v>
      </c>
      <c r="D277" s="20">
        <v>129.0</v>
      </c>
      <c r="E277" s="21">
        <v>1.0</v>
      </c>
      <c r="F277" s="11">
        <f t="shared" si="1"/>
        <v>32.25</v>
      </c>
      <c r="G277" s="11">
        <f t="shared" si="2"/>
        <v>129</v>
      </c>
      <c r="H277" s="19" t="s">
        <v>117</v>
      </c>
      <c r="I277" s="22">
        <v>29003.0</v>
      </c>
      <c r="J277" s="12">
        <f t="shared" si="3"/>
        <v>44</v>
      </c>
      <c r="K277" s="23">
        <v>4.0</v>
      </c>
      <c r="L277" s="24">
        <v>2.0</v>
      </c>
      <c r="M277" s="24">
        <v>7.0</v>
      </c>
      <c r="N277" s="18" t="s">
        <v>19</v>
      </c>
      <c r="O277" s="25" t="s">
        <v>19</v>
      </c>
      <c r="P277" s="26" t="s">
        <v>19</v>
      </c>
    </row>
    <row r="278" ht="12.75" customHeight="1">
      <c r="A278" s="49">
        <v>4357.0</v>
      </c>
      <c r="B278" s="50" t="s">
        <v>590</v>
      </c>
      <c r="C278" s="50" t="s">
        <v>591</v>
      </c>
      <c r="D278" s="51">
        <v>156.0</v>
      </c>
      <c r="E278" s="52">
        <v>1.0</v>
      </c>
      <c r="F278" s="11">
        <f t="shared" si="1"/>
        <v>31.2</v>
      </c>
      <c r="G278" s="11">
        <f t="shared" si="2"/>
        <v>156</v>
      </c>
      <c r="H278" s="50" t="s">
        <v>44</v>
      </c>
      <c r="I278" s="53">
        <v>26240.0</v>
      </c>
      <c r="J278" s="12">
        <f t="shared" si="3"/>
        <v>52</v>
      </c>
      <c r="K278" s="54">
        <v>5.0</v>
      </c>
      <c r="L278" s="55">
        <v>4.0</v>
      </c>
      <c r="M278" s="55">
        <v>2.0</v>
      </c>
      <c r="N278" s="49" t="s">
        <v>19</v>
      </c>
      <c r="O278" s="56" t="s">
        <v>19</v>
      </c>
      <c r="P278" s="57" t="s">
        <v>19</v>
      </c>
    </row>
    <row r="279" ht="12.75" customHeight="1">
      <c r="A279" s="18">
        <v>5439.0</v>
      </c>
      <c r="B279" s="19" t="s">
        <v>592</v>
      </c>
      <c r="C279" s="19" t="s">
        <v>593</v>
      </c>
      <c r="D279" s="20">
        <v>23.0</v>
      </c>
      <c r="E279" s="21">
        <v>5.0</v>
      </c>
      <c r="F279" s="11">
        <f t="shared" si="1"/>
        <v>28.75</v>
      </c>
      <c r="G279" s="11">
        <f t="shared" si="2"/>
        <v>115</v>
      </c>
      <c r="H279" s="19" t="s">
        <v>138</v>
      </c>
      <c r="I279" s="22">
        <v>30893.0</v>
      </c>
      <c r="J279" s="12">
        <f t="shared" si="3"/>
        <v>39</v>
      </c>
      <c r="K279" s="23">
        <v>4.0</v>
      </c>
      <c r="L279" s="24">
        <v>5.0</v>
      </c>
      <c r="M279" s="24">
        <v>8.0</v>
      </c>
      <c r="N279" s="18" t="s">
        <v>19</v>
      </c>
      <c r="O279" s="25" t="s">
        <v>20</v>
      </c>
      <c r="P279" s="26" t="s">
        <v>20</v>
      </c>
    </row>
    <row r="280" ht="12.75" customHeight="1">
      <c r="A280" s="49">
        <v>3133.0</v>
      </c>
      <c r="B280" s="50" t="s">
        <v>594</v>
      </c>
      <c r="C280" s="50" t="s">
        <v>595</v>
      </c>
      <c r="D280" s="51">
        <v>67.0</v>
      </c>
      <c r="E280" s="52">
        <v>3.0</v>
      </c>
      <c r="F280" s="11">
        <f t="shared" si="1"/>
        <v>28.71428571</v>
      </c>
      <c r="G280" s="11">
        <f t="shared" si="2"/>
        <v>201</v>
      </c>
      <c r="H280" s="50" t="s">
        <v>87</v>
      </c>
      <c r="I280" s="53">
        <v>23159.0</v>
      </c>
      <c r="J280" s="12">
        <f t="shared" si="3"/>
        <v>60</v>
      </c>
      <c r="K280" s="54">
        <v>7.0</v>
      </c>
      <c r="L280" s="55">
        <v>5.0</v>
      </c>
      <c r="M280" s="55">
        <v>8.0</v>
      </c>
      <c r="N280" s="49" t="s">
        <v>20</v>
      </c>
      <c r="O280" s="56" t="s">
        <v>20</v>
      </c>
      <c r="P280" s="57" t="s">
        <v>20</v>
      </c>
    </row>
    <row r="281" ht="12.75" customHeight="1">
      <c r="A281" s="18">
        <v>3953.0</v>
      </c>
      <c r="B281" s="19" t="s">
        <v>596</v>
      </c>
      <c r="C281" s="19" t="s">
        <v>597</v>
      </c>
      <c r="D281" s="20">
        <v>169.0</v>
      </c>
      <c r="E281" s="21">
        <v>1.0</v>
      </c>
      <c r="F281" s="11">
        <f t="shared" si="1"/>
        <v>28.16666667</v>
      </c>
      <c r="G281" s="11">
        <f t="shared" si="2"/>
        <v>169</v>
      </c>
      <c r="H281" s="19" t="s">
        <v>18</v>
      </c>
      <c r="I281" s="22">
        <v>28921.0</v>
      </c>
      <c r="J281" s="12">
        <f t="shared" si="3"/>
        <v>45</v>
      </c>
      <c r="K281" s="23">
        <v>6.0</v>
      </c>
      <c r="L281" s="24">
        <v>1.0</v>
      </c>
      <c r="M281" s="24">
        <v>5.0</v>
      </c>
      <c r="N281" s="18" t="s">
        <v>20</v>
      </c>
      <c r="O281" s="25" t="s">
        <v>20</v>
      </c>
      <c r="P281" s="26" t="s">
        <v>20</v>
      </c>
    </row>
    <row r="282" ht="12.75" customHeight="1">
      <c r="A282" s="9">
        <v>3299.0</v>
      </c>
      <c r="B282" s="10" t="s">
        <v>598</v>
      </c>
      <c r="C282" s="10" t="s">
        <v>599</v>
      </c>
      <c r="D282" s="11">
        <v>27.0</v>
      </c>
      <c r="E282" s="12">
        <v>3.0</v>
      </c>
      <c r="F282" s="11">
        <f t="shared" si="1"/>
        <v>27</v>
      </c>
      <c r="G282" s="11">
        <f t="shared" si="2"/>
        <v>81</v>
      </c>
      <c r="H282" s="10" t="s">
        <v>80</v>
      </c>
      <c r="I282" s="13">
        <v>34731.0</v>
      </c>
      <c r="J282" s="12">
        <f t="shared" si="3"/>
        <v>29</v>
      </c>
      <c r="K282" s="14">
        <v>3.0</v>
      </c>
      <c r="L282" s="15">
        <v>4.0</v>
      </c>
      <c r="M282" s="15">
        <v>4.0</v>
      </c>
      <c r="N282" s="9" t="s">
        <v>20</v>
      </c>
      <c r="O282" s="16" t="s">
        <v>20</v>
      </c>
      <c r="P282" s="17" t="s">
        <v>19</v>
      </c>
    </row>
    <row r="283" ht="12.75" customHeight="1">
      <c r="A283" s="28">
        <v>3728.0</v>
      </c>
      <c r="B283" s="29" t="s">
        <v>600</v>
      </c>
      <c r="C283" s="29" t="s">
        <v>102</v>
      </c>
      <c r="D283" s="30">
        <v>27.0</v>
      </c>
      <c r="E283" s="31">
        <v>1.0</v>
      </c>
      <c r="F283" s="11">
        <f t="shared" si="1"/>
        <v>27</v>
      </c>
      <c r="G283" s="11">
        <f t="shared" si="2"/>
        <v>27</v>
      </c>
      <c r="H283" s="29" t="s">
        <v>29</v>
      </c>
      <c r="I283" s="32">
        <v>28661.0</v>
      </c>
      <c r="J283" s="12">
        <f t="shared" si="3"/>
        <v>45</v>
      </c>
      <c r="K283" s="33">
        <v>1.0</v>
      </c>
      <c r="L283" s="34">
        <v>1.0</v>
      </c>
      <c r="M283" s="34">
        <v>1.0</v>
      </c>
      <c r="N283" s="28" t="s">
        <v>19</v>
      </c>
      <c r="O283" s="35" t="s">
        <v>20</v>
      </c>
      <c r="P283" s="36" t="s">
        <v>19</v>
      </c>
    </row>
    <row r="284" ht="12.75" customHeight="1">
      <c r="A284" s="9">
        <v>4635.0</v>
      </c>
      <c r="B284" s="10" t="s">
        <v>601</v>
      </c>
      <c r="C284" s="10" t="s">
        <v>602</v>
      </c>
      <c r="D284" s="11">
        <v>80.0</v>
      </c>
      <c r="E284" s="12">
        <v>2.0</v>
      </c>
      <c r="F284" s="11">
        <f t="shared" si="1"/>
        <v>26.66666667</v>
      </c>
      <c r="G284" s="11">
        <f t="shared" si="2"/>
        <v>160</v>
      </c>
      <c r="H284" s="10" t="s">
        <v>44</v>
      </c>
      <c r="I284" s="13">
        <v>25011.0</v>
      </c>
      <c r="J284" s="12">
        <f t="shared" si="3"/>
        <v>55</v>
      </c>
      <c r="K284" s="14">
        <v>6.0</v>
      </c>
      <c r="L284" s="15">
        <v>3.0</v>
      </c>
      <c r="M284" s="15">
        <v>6.0</v>
      </c>
      <c r="N284" s="9" t="s">
        <v>20</v>
      </c>
      <c r="O284" s="16" t="s">
        <v>20</v>
      </c>
      <c r="P284" s="17" t="s">
        <v>19</v>
      </c>
    </row>
    <row r="285" ht="12.75" customHeight="1">
      <c r="A285" s="28">
        <v>4520.0</v>
      </c>
      <c r="B285" s="29" t="s">
        <v>603</v>
      </c>
      <c r="C285" s="29" t="s">
        <v>604</v>
      </c>
      <c r="D285" s="30">
        <v>35.0</v>
      </c>
      <c r="E285" s="31">
        <v>3.0</v>
      </c>
      <c r="F285" s="11">
        <f t="shared" si="1"/>
        <v>26.25</v>
      </c>
      <c r="G285" s="11">
        <f t="shared" si="2"/>
        <v>105</v>
      </c>
      <c r="H285" s="29" t="s">
        <v>217</v>
      </c>
      <c r="I285" s="32">
        <v>23186.0</v>
      </c>
      <c r="J285" s="12">
        <f t="shared" si="3"/>
        <v>60</v>
      </c>
      <c r="K285" s="33">
        <v>4.0</v>
      </c>
      <c r="L285" s="34">
        <v>1.0</v>
      </c>
      <c r="M285" s="34">
        <v>5.0</v>
      </c>
      <c r="N285" s="28" t="s">
        <v>20</v>
      </c>
      <c r="O285" s="35" t="s">
        <v>20</v>
      </c>
      <c r="P285" s="36" t="s">
        <v>20</v>
      </c>
    </row>
    <row r="286" ht="12.75" customHeight="1">
      <c r="A286" s="49">
        <v>3116.0</v>
      </c>
      <c r="B286" s="50" t="s">
        <v>605</v>
      </c>
      <c r="C286" s="50" t="s">
        <v>606</v>
      </c>
      <c r="D286" s="51">
        <v>20.0</v>
      </c>
      <c r="E286" s="52">
        <v>5.0</v>
      </c>
      <c r="F286" s="11">
        <f t="shared" si="1"/>
        <v>25</v>
      </c>
      <c r="G286" s="11">
        <f t="shared" si="2"/>
        <v>100</v>
      </c>
      <c r="H286" s="50" t="s">
        <v>363</v>
      </c>
      <c r="I286" s="53">
        <v>27124.0</v>
      </c>
      <c r="J286" s="12">
        <f t="shared" si="3"/>
        <v>50</v>
      </c>
      <c r="K286" s="54">
        <v>4.0</v>
      </c>
      <c r="L286" s="55">
        <v>3.0</v>
      </c>
      <c r="M286" s="55">
        <v>10.0</v>
      </c>
      <c r="N286" s="49" t="s">
        <v>20</v>
      </c>
      <c r="O286" s="56" t="s">
        <v>20</v>
      </c>
      <c r="P286" s="57" t="s">
        <v>19</v>
      </c>
    </row>
    <row r="287" ht="12.75" customHeight="1">
      <c r="A287" s="18">
        <v>2388.0</v>
      </c>
      <c r="B287" s="19" t="s">
        <v>607</v>
      </c>
      <c r="C287" s="19" t="s">
        <v>608</v>
      </c>
      <c r="D287" s="20">
        <v>23.0</v>
      </c>
      <c r="E287" s="21">
        <v>1.0</v>
      </c>
      <c r="F287" s="11">
        <f t="shared" si="1"/>
        <v>23</v>
      </c>
      <c r="G287" s="11">
        <f t="shared" si="2"/>
        <v>23</v>
      </c>
      <c r="H287" s="19" t="s">
        <v>29</v>
      </c>
      <c r="I287" s="22">
        <v>27363.0</v>
      </c>
      <c r="J287" s="12">
        <f t="shared" si="3"/>
        <v>49</v>
      </c>
      <c r="K287" s="23">
        <v>1.0</v>
      </c>
      <c r="L287" s="24">
        <v>1.0</v>
      </c>
      <c r="M287" s="24">
        <v>7.0</v>
      </c>
      <c r="N287" s="18" t="s">
        <v>19</v>
      </c>
      <c r="O287" s="25" t="s">
        <v>20</v>
      </c>
      <c r="P287" s="26" t="s">
        <v>19</v>
      </c>
    </row>
    <row r="288" ht="12.75" customHeight="1">
      <c r="A288" s="9">
        <v>3850.0</v>
      </c>
      <c r="B288" s="10" t="s">
        <v>609</v>
      </c>
      <c r="C288" s="10" t="s">
        <v>610</v>
      </c>
      <c r="D288" s="11">
        <v>38.0</v>
      </c>
      <c r="E288" s="12">
        <v>3.0</v>
      </c>
      <c r="F288" s="11">
        <f t="shared" si="1"/>
        <v>22.8</v>
      </c>
      <c r="G288" s="11">
        <f t="shared" si="2"/>
        <v>114</v>
      </c>
      <c r="H288" s="10" t="s">
        <v>112</v>
      </c>
      <c r="I288" s="13">
        <v>24723.0</v>
      </c>
      <c r="J288" s="12">
        <f t="shared" si="3"/>
        <v>56</v>
      </c>
      <c r="K288" s="14">
        <v>5.0</v>
      </c>
      <c r="L288" s="15">
        <v>2.0</v>
      </c>
      <c r="M288" s="15">
        <v>6.0</v>
      </c>
      <c r="N288" s="9" t="s">
        <v>19</v>
      </c>
      <c r="O288" s="16" t="s">
        <v>20</v>
      </c>
      <c r="P288" s="17" t="s">
        <v>20</v>
      </c>
    </row>
    <row r="289" ht="12.75" customHeight="1">
      <c r="A289" s="18">
        <v>3083.0</v>
      </c>
      <c r="B289" s="19" t="s">
        <v>611</v>
      </c>
      <c r="C289" s="19" t="s">
        <v>612</v>
      </c>
      <c r="D289" s="20">
        <v>129.0</v>
      </c>
      <c r="E289" s="21">
        <v>1.0</v>
      </c>
      <c r="F289" s="11">
        <f t="shared" si="1"/>
        <v>21.5</v>
      </c>
      <c r="G289" s="11">
        <f t="shared" si="2"/>
        <v>129</v>
      </c>
      <c r="H289" s="19" t="s">
        <v>44</v>
      </c>
      <c r="I289" s="22">
        <v>20849.0</v>
      </c>
      <c r="J289" s="12">
        <f t="shared" si="3"/>
        <v>67</v>
      </c>
      <c r="K289" s="23">
        <v>6.0</v>
      </c>
      <c r="L289" s="24">
        <v>4.0</v>
      </c>
      <c r="M289" s="24">
        <v>9.0</v>
      </c>
      <c r="N289" s="18" t="s">
        <v>19</v>
      </c>
      <c r="O289" s="25" t="s">
        <v>19</v>
      </c>
      <c r="P289" s="26" t="s">
        <v>19</v>
      </c>
    </row>
    <row r="290" ht="12.75" customHeight="1">
      <c r="A290" s="67">
        <v>5325.0</v>
      </c>
      <c r="B290" s="68" t="s">
        <v>613</v>
      </c>
      <c r="C290" s="68" t="s">
        <v>614</v>
      </c>
      <c r="D290" s="69">
        <v>44.0</v>
      </c>
      <c r="E290" s="70">
        <v>2.0</v>
      </c>
      <c r="F290" s="41">
        <f t="shared" si="1"/>
        <v>17.6</v>
      </c>
      <c r="G290" s="11">
        <f t="shared" si="2"/>
        <v>88</v>
      </c>
      <c r="H290" s="68" t="s">
        <v>135</v>
      </c>
      <c r="I290" s="71">
        <v>29382.0</v>
      </c>
      <c r="J290" s="43">
        <f t="shared" si="3"/>
        <v>43</v>
      </c>
      <c r="K290" s="72">
        <v>5.0</v>
      </c>
      <c r="L290" s="73">
        <v>3.0</v>
      </c>
      <c r="M290" s="73">
        <v>9.0</v>
      </c>
      <c r="N290" s="67" t="s">
        <v>19</v>
      </c>
      <c r="O290" s="74" t="s">
        <v>20</v>
      </c>
      <c r="P290" s="75" t="s">
        <v>19</v>
      </c>
      <c r="Q290" s="48"/>
      <c r="R290" s="48"/>
      <c r="S290" s="48"/>
      <c r="T290" s="48"/>
      <c r="U290" s="48"/>
      <c r="V290" s="48"/>
      <c r="W290" s="48"/>
      <c r="X290" s="48"/>
      <c r="Y290" s="48"/>
      <c r="Z290" s="48"/>
      <c r="AA290" s="48"/>
    </row>
    <row r="291" ht="12.75" customHeight="1">
      <c r="A291" s="28">
        <v>4862.0</v>
      </c>
      <c r="B291" s="29" t="s">
        <v>615</v>
      </c>
      <c r="C291" s="29" t="s">
        <v>616</v>
      </c>
      <c r="D291" s="30">
        <v>56.0</v>
      </c>
      <c r="E291" s="31">
        <v>2.0</v>
      </c>
      <c r="F291" s="11">
        <f t="shared" si="1"/>
        <v>16</v>
      </c>
      <c r="G291" s="11">
        <f t="shared" si="2"/>
        <v>112</v>
      </c>
      <c r="H291" s="29" t="s">
        <v>56</v>
      </c>
      <c r="I291" s="32">
        <v>33396.0</v>
      </c>
      <c r="J291" s="12">
        <f t="shared" si="3"/>
        <v>32</v>
      </c>
      <c r="K291" s="33">
        <v>7.0</v>
      </c>
      <c r="L291" s="34">
        <v>2.0</v>
      </c>
      <c r="M291" s="34">
        <v>5.0</v>
      </c>
      <c r="N291" s="28" t="s">
        <v>19</v>
      </c>
      <c r="O291" s="35" t="s">
        <v>19</v>
      </c>
      <c r="P291" s="36" t="s">
        <v>20</v>
      </c>
    </row>
    <row r="292" ht="12.75" customHeight="1">
      <c r="A292" s="49">
        <v>4732.0</v>
      </c>
      <c r="B292" s="50" t="s">
        <v>617</v>
      </c>
      <c r="C292" s="50" t="s">
        <v>618</v>
      </c>
      <c r="D292" s="51">
        <v>28.0</v>
      </c>
      <c r="E292" s="52">
        <v>1.0</v>
      </c>
      <c r="F292" s="11">
        <f t="shared" si="1"/>
        <v>14</v>
      </c>
      <c r="G292" s="11">
        <f t="shared" si="2"/>
        <v>28</v>
      </c>
      <c r="H292" s="50" t="s">
        <v>38</v>
      </c>
      <c r="I292" s="53">
        <v>23797.0</v>
      </c>
      <c r="J292" s="12">
        <f t="shared" si="3"/>
        <v>59</v>
      </c>
      <c r="K292" s="54">
        <v>2.0</v>
      </c>
      <c r="L292" s="55">
        <v>5.0</v>
      </c>
      <c r="M292" s="55">
        <v>10.0</v>
      </c>
      <c r="N292" s="49" t="s">
        <v>20</v>
      </c>
      <c r="O292" s="56" t="s">
        <v>20</v>
      </c>
      <c r="P292" s="57" t="s">
        <v>20</v>
      </c>
    </row>
    <row r="293" ht="12.75" customHeight="1">
      <c r="A293" s="18">
        <v>2569.0</v>
      </c>
      <c r="B293" s="19" t="s">
        <v>619</v>
      </c>
      <c r="C293" s="19" t="s">
        <v>620</v>
      </c>
      <c r="D293" s="20">
        <v>49.0</v>
      </c>
      <c r="E293" s="21">
        <v>2.0</v>
      </c>
      <c r="F293" s="11">
        <f t="shared" si="1"/>
        <v>14</v>
      </c>
      <c r="G293" s="11">
        <f t="shared" si="2"/>
        <v>98</v>
      </c>
      <c r="H293" s="19" t="s">
        <v>143</v>
      </c>
      <c r="I293" s="22">
        <v>34932.0</v>
      </c>
      <c r="J293" s="12">
        <f t="shared" si="3"/>
        <v>28</v>
      </c>
      <c r="K293" s="23">
        <v>7.0</v>
      </c>
      <c r="L293" s="24">
        <v>5.0</v>
      </c>
      <c r="M293" s="24">
        <v>4.0</v>
      </c>
      <c r="N293" s="18" t="s">
        <v>20</v>
      </c>
      <c r="O293" s="25" t="s">
        <v>20</v>
      </c>
      <c r="P293" s="26" t="s">
        <v>19</v>
      </c>
    </row>
    <row r="294" ht="12.75" customHeight="1">
      <c r="A294" s="49">
        <v>4456.0</v>
      </c>
      <c r="B294" s="50" t="s">
        <v>621</v>
      </c>
      <c r="C294" s="50" t="s">
        <v>622</v>
      </c>
      <c r="D294" s="51">
        <v>28.0</v>
      </c>
      <c r="E294" s="52">
        <v>1.0</v>
      </c>
      <c r="F294" s="11">
        <f t="shared" si="1"/>
        <v>14</v>
      </c>
      <c r="G294" s="11">
        <f t="shared" si="2"/>
        <v>28</v>
      </c>
      <c r="H294" s="50" t="s">
        <v>236</v>
      </c>
      <c r="I294" s="53">
        <v>33279.0</v>
      </c>
      <c r="J294" s="12">
        <f t="shared" si="3"/>
        <v>33</v>
      </c>
      <c r="K294" s="54">
        <v>2.0</v>
      </c>
      <c r="L294" s="55">
        <v>3.0</v>
      </c>
      <c r="M294" s="55">
        <v>9.0</v>
      </c>
      <c r="N294" s="49" t="s">
        <v>20</v>
      </c>
      <c r="O294" s="56" t="s">
        <v>20</v>
      </c>
      <c r="P294" s="57" t="s">
        <v>19</v>
      </c>
    </row>
    <row r="295" ht="12.75" customHeight="1">
      <c r="A295" s="18">
        <v>5254.0</v>
      </c>
      <c r="B295" s="19" t="s">
        <v>623</v>
      </c>
      <c r="C295" s="19" t="s">
        <v>624</v>
      </c>
      <c r="D295" s="20">
        <v>30.0</v>
      </c>
      <c r="E295" s="21">
        <v>3.0</v>
      </c>
      <c r="F295" s="11">
        <f t="shared" si="1"/>
        <v>12.85714286</v>
      </c>
      <c r="G295" s="11">
        <f t="shared" si="2"/>
        <v>90</v>
      </c>
      <c r="H295" s="19" t="s">
        <v>87</v>
      </c>
      <c r="I295" s="22">
        <v>29838.0</v>
      </c>
      <c r="J295" s="12">
        <f t="shared" si="3"/>
        <v>42</v>
      </c>
      <c r="K295" s="23">
        <v>7.0</v>
      </c>
      <c r="L295" s="24">
        <v>4.0</v>
      </c>
      <c r="M295" s="24">
        <v>0.0</v>
      </c>
      <c r="N295" s="18" t="s">
        <v>20</v>
      </c>
      <c r="O295" s="25" t="s">
        <v>20</v>
      </c>
      <c r="P295" s="26" t="s">
        <v>19</v>
      </c>
    </row>
    <row r="296" ht="12.75" customHeight="1">
      <c r="A296" s="9">
        <v>3596.0</v>
      </c>
      <c r="B296" s="10" t="s">
        <v>625</v>
      </c>
      <c r="C296" s="10" t="s">
        <v>626</v>
      </c>
      <c r="D296" s="11">
        <v>64.0</v>
      </c>
      <c r="E296" s="12">
        <v>1.0</v>
      </c>
      <c r="F296" s="11">
        <f t="shared" si="1"/>
        <v>12.8</v>
      </c>
      <c r="G296" s="11">
        <f t="shared" si="2"/>
        <v>64</v>
      </c>
      <c r="H296" s="10" t="s">
        <v>56</v>
      </c>
      <c r="I296" s="13">
        <v>31453.0</v>
      </c>
      <c r="J296" s="12">
        <f t="shared" si="3"/>
        <v>38</v>
      </c>
      <c r="K296" s="14">
        <v>5.0</v>
      </c>
      <c r="L296" s="15">
        <v>2.0</v>
      </c>
      <c r="M296" s="15">
        <v>3.0</v>
      </c>
      <c r="N296" s="9" t="s">
        <v>20</v>
      </c>
      <c r="O296" s="16" t="s">
        <v>19</v>
      </c>
      <c r="P296" s="17" t="s">
        <v>19</v>
      </c>
    </row>
    <row r="297" ht="12.75" customHeight="1">
      <c r="A297" s="28">
        <v>2468.0</v>
      </c>
      <c r="B297" s="29" t="s">
        <v>627</v>
      </c>
      <c r="C297" s="29" t="s">
        <v>628</v>
      </c>
      <c r="D297" s="30">
        <v>71.0</v>
      </c>
      <c r="E297" s="31">
        <v>1.0</v>
      </c>
      <c r="F297" s="11">
        <f t="shared" si="1"/>
        <v>11.83333333</v>
      </c>
      <c r="G297" s="11">
        <f t="shared" si="2"/>
        <v>71</v>
      </c>
      <c r="H297" s="29" t="s">
        <v>109</v>
      </c>
      <c r="I297" s="32">
        <v>32079.0</v>
      </c>
      <c r="J297" s="12">
        <f t="shared" si="3"/>
        <v>36</v>
      </c>
      <c r="K297" s="33">
        <v>6.0</v>
      </c>
      <c r="L297" s="34">
        <v>1.0</v>
      </c>
      <c r="M297" s="34">
        <v>6.0</v>
      </c>
      <c r="N297" s="28" t="s">
        <v>20</v>
      </c>
      <c r="O297" s="35" t="s">
        <v>19</v>
      </c>
      <c r="P297" s="36" t="s">
        <v>20</v>
      </c>
    </row>
    <row r="298" ht="12.75" customHeight="1">
      <c r="A298" s="9">
        <v>3827.0</v>
      </c>
      <c r="B298" s="10" t="s">
        <v>629</v>
      </c>
      <c r="C298" s="10" t="s">
        <v>630</v>
      </c>
      <c r="D298" s="11">
        <v>54.0</v>
      </c>
      <c r="E298" s="12">
        <v>1.0</v>
      </c>
      <c r="F298" s="11">
        <f t="shared" si="1"/>
        <v>10.8</v>
      </c>
      <c r="G298" s="11">
        <f t="shared" si="2"/>
        <v>54</v>
      </c>
      <c r="H298" s="10" t="s">
        <v>80</v>
      </c>
      <c r="I298" s="13">
        <v>22432.0</v>
      </c>
      <c r="J298" s="12">
        <f t="shared" si="3"/>
        <v>62</v>
      </c>
      <c r="K298" s="14">
        <v>5.0</v>
      </c>
      <c r="L298" s="15">
        <v>4.0</v>
      </c>
      <c r="M298" s="15">
        <v>3.0</v>
      </c>
      <c r="N298" s="9" t="s">
        <v>20</v>
      </c>
      <c r="O298" s="16" t="s">
        <v>20</v>
      </c>
      <c r="P298" s="17" t="s">
        <v>20</v>
      </c>
    </row>
    <row r="299" ht="12.75" customHeight="1">
      <c r="A299" s="28">
        <v>5096.0</v>
      </c>
      <c r="B299" s="29" t="s">
        <v>631</v>
      </c>
      <c r="C299" s="29" t="s">
        <v>632</v>
      </c>
      <c r="D299" s="30">
        <v>74.0</v>
      </c>
      <c r="E299" s="31">
        <v>1.0</v>
      </c>
      <c r="F299" s="11">
        <f t="shared" si="1"/>
        <v>10.57142857</v>
      </c>
      <c r="G299" s="11">
        <f t="shared" si="2"/>
        <v>74</v>
      </c>
      <c r="H299" s="29" t="s">
        <v>59</v>
      </c>
      <c r="I299" s="32">
        <v>34185.0</v>
      </c>
      <c r="J299" s="12">
        <f t="shared" si="3"/>
        <v>30</v>
      </c>
      <c r="K299" s="33">
        <v>7.0</v>
      </c>
      <c r="L299" s="34">
        <v>3.0</v>
      </c>
      <c r="M299" s="34">
        <v>2.0</v>
      </c>
      <c r="N299" s="28" t="s">
        <v>20</v>
      </c>
      <c r="O299" s="35" t="s">
        <v>20</v>
      </c>
      <c r="P299" s="36" t="s">
        <v>20</v>
      </c>
    </row>
    <row r="300" ht="12.75" customHeight="1">
      <c r="A300" s="49">
        <v>3614.0</v>
      </c>
      <c r="B300" s="50" t="s">
        <v>633</v>
      </c>
      <c r="C300" s="50" t="s">
        <v>634</v>
      </c>
      <c r="D300" s="51">
        <v>62.0</v>
      </c>
      <c r="E300" s="52">
        <v>1.0</v>
      </c>
      <c r="F300" s="11">
        <f t="shared" si="1"/>
        <v>8.857142857</v>
      </c>
      <c r="G300" s="11">
        <f t="shared" si="2"/>
        <v>62</v>
      </c>
      <c r="H300" s="50" t="s">
        <v>87</v>
      </c>
      <c r="I300" s="53">
        <v>26451.0</v>
      </c>
      <c r="J300" s="12">
        <f t="shared" si="3"/>
        <v>51</v>
      </c>
      <c r="K300" s="54">
        <v>7.0</v>
      </c>
      <c r="L300" s="55">
        <v>5.0</v>
      </c>
      <c r="M300" s="55">
        <v>2.0</v>
      </c>
      <c r="N300" s="49" t="s">
        <v>20</v>
      </c>
      <c r="O300" s="56" t="s">
        <v>19</v>
      </c>
      <c r="P300" s="57" t="s">
        <v>19</v>
      </c>
    </row>
    <row r="301" ht="12.75" customHeight="1">
      <c r="A301" s="83">
        <v>4483.0</v>
      </c>
      <c r="B301" s="84" t="s">
        <v>635</v>
      </c>
      <c r="C301" s="84" t="s">
        <v>636</v>
      </c>
      <c r="D301" s="85">
        <v>20.0</v>
      </c>
      <c r="E301" s="86">
        <v>1.0</v>
      </c>
      <c r="F301" s="11">
        <f t="shared" si="1"/>
        <v>6.666666667</v>
      </c>
      <c r="G301" s="11">
        <f t="shared" si="2"/>
        <v>20</v>
      </c>
      <c r="H301" s="84" t="s">
        <v>47</v>
      </c>
      <c r="I301" s="87">
        <v>30109.0</v>
      </c>
      <c r="J301" s="88">
        <f t="shared" si="3"/>
        <v>41</v>
      </c>
      <c r="K301" s="89">
        <v>3.0</v>
      </c>
      <c r="L301" s="90">
        <v>3.0</v>
      </c>
      <c r="M301" s="90">
        <v>7.0</v>
      </c>
      <c r="N301" s="83" t="s">
        <v>20</v>
      </c>
      <c r="O301" s="91" t="s">
        <v>19</v>
      </c>
      <c r="P301" s="92" t="s">
        <v>19</v>
      </c>
    </row>
    <row r="302" ht="12.75" customHeight="1">
      <c r="A302" s="93"/>
      <c r="B302" s="94"/>
      <c r="C302" s="94"/>
      <c r="D302" s="95"/>
      <c r="E302" s="96"/>
      <c r="F302" s="95"/>
      <c r="G302" s="95"/>
      <c r="H302" s="94"/>
      <c r="I302" s="97">
        <f>TODAY()</f>
        <v>45405</v>
      </c>
      <c r="J302" s="96">
        <f>COUNTIF(J2:J301,"&gt;30")</f>
        <v>279</v>
      </c>
      <c r="K302" s="98">
        <f t="shared" ref="K302:M302" si="4">MAX(K2:K301)</f>
        <v>7</v>
      </c>
      <c r="L302" s="99">
        <f t="shared" si="4"/>
        <v>5</v>
      </c>
      <c r="M302" s="99">
        <f t="shared" si="4"/>
        <v>10</v>
      </c>
      <c r="N302" s="100">
        <f t="shared" ref="N302:P302" si="5">COUNTIF(N2:N301,"Sì")</f>
        <v>146</v>
      </c>
      <c r="O302" s="94">
        <f t="shared" si="5"/>
        <v>146</v>
      </c>
      <c r="P302" s="100">
        <f t="shared" si="5"/>
        <v>143</v>
      </c>
    </row>
    <row r="303" ht="12.75" customHeight="1">
      <c r="A303" s="93"/>
      <c r="B303" s="94"/>
      <c r="C303" s="94"/>
      <c r="D303" s="95"/>
      <c r="E303" s="96"/>
      <c r="F303" s="95"/>
      <c r="G303" s="95"/>
      <c r="H303" s="94"/>
      <c r="I303" s="93"/>
      <c r="J303" s="96"/>
      <c r="K303" s="98">
        <f>COUNTIF(K2:K301,"7")</f>
        <v>46</v>
      </c>
      <c r="L303" s="99"/>
      <c r="M303" s="99"/>
      <c r="N303" s="93"/>
      <c r="O303" s="94"/>
      <c r="P303" s="93"/>
    </row>
    <row r="304" ht="12.75" customHeight="1">
      <c r="A304" s="93"/>
      <c r="B304" s="94"/>
      <c r="C304" s="94"/>
      <c r="D304" s="95"/>
      <c r="E304" s="96"/>
      <c r="F304" s="95"/>
      <c r="G304" s="95"/>
      <c r="H304" s="94"/>
      <c r="I304" s="93"/>
      <c r="J304" s="96"/>
      <c r="K304" s="101"/>
      <c r="L304" s="96"/>
      <c r="M304" s="96"/>
      <c r="N304" s="93"/>
      <c r="O304" s="94"/>
      <c r="P304" s="93"/>
    </row>
    <row r="305" ht="12.75" customHeight="1">
      <c r="A305" s="93"/>
      <c r="B305" s="94"/>
      <c r="C305" s="94"/>
      <c r="D305" s="95"/>
      <c r="E305" s="96"/>
      <c r="F305" s="95"/>
      <c r="G305" s="95"/>
      <c r="H305" s="94"/>
      <c r="I305" s="93"/>
      <c r="J305" s="96"/>
      <c r="K305" s="101"/>
      <c r="L305" s="96"/>
      <c r="M305" s="96"/>
      <c r="N305" s="93"/>
      <c r="O305" s="94"/>
      <c r="P305" s="93"/>
    </row>
    <row r="306" ht="12.75" customHeight="1">
      <c r="A306" s="93"/>
      <c r="B306" s="94"/>
      <c r="C306" s="94"/>
      <c r="D306" s="95"/>
      <c r="E306" s="96"/>
      <c r="F306" s="95"/>
      <c r="G306" s="95"/>
      <c r="H306" s="94"/>
      <c r="I306" s="93"/>
      <c r="J306" s="96"/>
      <c r="K306" s="101"/>
      <c r="L306" s="96"/>
      <c r="M306" s="96"/>
      <c r="N306" s="93"/>
      <c r="O306" s="94"/>
      <c r="P306" s="93"/>
    </row>
    <row r="307" ht="12.75" customHeight="1">
      <c r="A307" s="93"/>
      <c r="B307" s="94"/>
      <c r="C307" s="94"/>
      <c r="D307" s="95"/>
      <c r="E307" s="96"/>
      <c r="F307" s="95"/>
      <c r="G307" s="95"/>
      <c r="H307" s="94"/>
      <c r="I307" s="93"/>
      <c r="J307" s="96"/>
      <c r="K307" s="101"/>
      <c r="L307" s="96"/>
      <c r="M307" s="96"/>
      <c r="N307" s="93"/>
      <c r="O307" s="94"/>
      <c r="P307" s="93"/>
    </row>
    <row r="308" ht="12.75" customHeight="1">
      <c r="A308" s="93"/>
      <c r="B308" s="94"/>
      <c r="C308" s="94"/>
      <c r="D308" s="95"/>
      <c r="E308" s="96"/>
      <c r="F308" s="95"/>
      <c r="G308" s="95"/>
      <c r="H308" s="94"/>
      <c r="I308" s="93"/>
      <c r="J308" s="96"/>
      <c r="K308" s="101"/>
      <c r="L308" s="96"/>
      <c r="M308" s="96"/>
      <c r="N308" s="93"/>
      <c r="O308" s="94"/>
      <c r="P308" s="93"/>
    </row>
    <row r="309" ht="12.75" customHeight="1">
      <c r="A309" s="93"/>
      <c r="B309" s="94"/>
      <c r="C309" s="94"/>
      <c r="D309" s="95"/>
      <c r="E309" s="96"/>
      <c r="F309" s="95"/>
      <c r="G309" s="95"/>
      <c r="H309" s="94"/>
      <c r="I309" s="93"/>
      <c r="J309" s="96"/>
      <c r="K309" s="101"/>
      <c r="L309" s="96"/>
      <c r="M309" s="96"/>
      <c r="N309" s="93"/>
      <c r="O309" s="94"/>
      <c r="P309" s="93"/>
    </row>
    <row r="310" ht="12.75" customHeight="1">
      <c r="A310" s="93"/>
      <c r="B310" s="94"/>
      <c r="C310" s="94"/>
      <c r="D310" s="95"/>
      <c r="E310" s="96"/>
      <c r="F310" s="95"/>
      <c r="G310" s="95"/>
      <c r="H310" s="94"/>
      <c r="I310" s="93"/>
      <c r="J310" s="96"/>
      <c r="K310" s="101"/>
      <c r="L310" s="96"/>
      <c r="M310" s="96"/>
      <c r="N310" s="93"/>
      <c r="O310" s="94"/>
      <c r="P310" s="93"/>
    </row>
    <row r="311" ht="12.75" customHeight="1">
      <c r="A311" s="93"/>
      <c r="B311" s="94"/>
      <c r="C311" s="94"/>
      <c r="D311" s="95"/>
      <c r="E311" s="96"/>
      <c r="F311" s="95"/>
      <c r="G311" s="95"/>
      <c r="H311" s="94"/>
      <c r="I311" s="93"/>
      <c r="J311" s="96"/>
      <c r="K311" s="101"/>
      <c r="L311" s="96"/>
      <c r="M311" s="96"/>
      <c r="N311" s="93"/>
      <c r="O311" s="94"/>
      <c r="P311" s="93"/>
    </row>
    <row r="312" ht="12.75" customHeight="1">
      <c r="A312" s="93"/>
      <c r="B312" s="94"/>
      <c r="C312" s="94"/>
      <c r="D312" s="95"/>
      <c r="E312" s="96"/>
      <c r="F312" s="95"/>
      <c r="G312" s="95"/>
      <c r="H312" s="94"/>
      <c r="I312" s="93"/>
      <c r="J312" s="96"/>
      <c r="K312" s="101"/>
      <c r="L312" s="96"/>
      <c r="M312" s="96"/>
      <c r="N312" s="93"/>
      <c r="O312" s="94"/>
      <c r="P312" s="93"/>
    </row>
    <row r="313" ht="12.75" customHeight="1">
      <c r="A313" s="93"/>
      <c r="B313" s="94"/>
      <c r="C313" s="94"/>
      <c r="D313" s="95"/>
      <c r="E313" s="96"/>
      <c r="F313" s="95"/>
      <c r="G313" s="95"/>
      <c r="H313" s="94"/>
      <c r="I313" s="93"/>
      <c r="J313" s="96"/>
      <c r="K313" s="101"/>
      <c r="L313" s="96"/>
      <c r="M313" s="96"/>
      <c r="N313" s="93"/>
      <c r="O313" s="94"/>
      <c r="P313" s="93"/>
    </row>
    <row r="314" ht="12.75" customHeight="1">
      <c r="A314" s="93"/>
      <c r="B314" s="94"/>
      <c r="C314" s="94"/>
      <c r="D314" s="95"/>
      <c r="E314" s="96"/>
      <c r="F314" s="95"/>
      <c r="G314" s="95"/>
      <c r="H314" s="94"/>
      <c r="I314" s="93"/>
      <c r="J314" s="96"/>
      <c r="K314" s="101"/>
      <c r="L314" s="96"/>
      <c r="M314" s="96"/>
      <c r="N314" s="93"/>
      <c r="O314" s="94"/>
      <c r="P314" s="93"/>
    </row>
    <row r="315" ht="12.75" customHeight="1">
      <c r="A315" s="93"/>
      <c r="B315" s="94"/>
      <c r="C315" s="94"/>
      <c r="D315" s="95"/>
      <c r="E315" s="96"/>
      <c r="F315" s="95"/>
      <c r="G315" s="95"/>
      <c r="H315" s="94"/>
      <c r="I315" s="93"/>
      <c r="J315" s="96"/>
      <c r="K315" s="101"/>
      <c r="L315" s="96"/>
      <c r="M315" s="96"/>
      <c r="N315" s="93"/>
      <c r="O315" s="94"/>
      <c r="P315" s="93"/>
    </row>
    <row r="316" ht="12.75" customHeight="1">
      <c r="A316" s="93"/>
      <c r="B316" s="94"/>
      <c r="C316" s="94"/>
      <c r="D316" s="95"/>
      <c r="E316" s="96"/>
      <c r="F316" s="95"/>
      <c r="G316" s="95"/>
      <c r="H316" s="94"/>
      <c r="I316" s="93"/>
      <c r="J316" s="96"/>
      <c r="K316" s="101"/>
      <c r="L316" s="96"/>
      <c r="M316" s="96"/>
      <c r="N316" s="93"/>
      <c r="O316" s="94"/>
      <c r="P316" s="93"/>
    </row>
    <row r="317" ht="12.75" customHeight="1">
      <c r="A317" s="93"/>
      <c r="B317" s="94"/>
      <c r="C317" s="94"/>
      <c r="D317" s="95"/>
      <c r="E317" s="96"/>
      <c r="F317" s="95"/>
      <c r="G317" s="95"/>
      <c r="H317" s="94"/>
      <c r="I317" s="93"/>
      <c r="J317" s="96"/>
      <c r="K317" s="101"/>
      <c r="L317" s="96"/>
      <c r="M317" s="96"/>
      <c r="N317" s="93"/>
      <c r="O317" s="94"/>
      <c r="P317" s="93"/>
    </row>
    <row r="318" ht="12.75" customHeight="1">
      <c r="A318" s="93"/>
      <c r="B318" s="94"/>
      <c r="C318" s="94"/>
      <c r="D318" s="95"/>
      <c r="E318" s="96"/>
      <c r="F318" s="95"/>
      <c r="G318" s="95"/>
      <c r="H318" s="94"/>
      <c r="I318" s="93"/>
      <c r="J318" s="96"/>
      <c r="K318" s="101"/>
      <c r="L318" s="96"/>
      <c r="M318" s="96"/>
      <c r="N318" s="93"/>
      <c r="O318" s="94"/>
      <c r="P318" s="93"/>
    </row>
    <row r="319" ht="12.75" customHeight="1">
      <c r="A319" s="93"/>
      <c r="B319" s="94"/>
      <c r="C319" s="94"/>
      <c r="D319" s="95"/>
      <c r="E319" s="96"/>
      <c r="F319" s="95"/>
      <c r="G319" s="95"/>
      <c r="H319" s="94"/>
      <c r="I319" s="93"/>
      <c r="J319" s="96"/>
      <c r="K319" s="101"/>
      <c r="L319" s="96"/>
      <c r="M319" s="96"/>
      <c r="N319" s="93"/>
      <c r="O319" s="94"/>
      <c r="P319" s="93"/>
    </row>
    <row r="320" ht="12.75" customHeight="1">
      <c r="A320" s="93"/>
      <c r="B320" s="94"/>
      <c r="C320" s="94"/>
      <c r="D320" s="95"/>
      <c r="E320" s="96"/>
      <c r="F320" s="95"/>
      <c r="G320" s="95"/>
      <c r="H320" s="94"/>
      <c r="I320" s="93"/>
      <c r="J320" s="96"/>
      <c r="K320" s="101"/>
      <c r="L320" s="96"/>
      <c r="M320" s="96"/>
      <c r="N320" s="93"/>
      <c r="O320" s="94"/>
      <c r="P320" s="93"/>
    </row>
    <row r="321" ht="12.75" customHeight="1">
      <c r="A321" s="93"/>
      <c r="B321" s="94"/>
      <c r="C321" s="94"/>
      <c r="D321" s="95"/>
      <c r="E321" s="96"/>
      <c r="F321" s="95"/>
      <c r="G321" s="95"/>
      <c r="H321" s="94"/>
      <c r="I321" s="93"/>
      <c r="J321" s="96"/>
      <c r="K321" s="101"/>
      <c r="L321" s="96"/>
      <c r="M321" s="96"/>
      <c r="N321" s="93"/>
      <c r="O321" s="94"/>
      <c r="P321" s="93"/>
    </row>
    <row r="322" ht="12.75" customHeight="1">
      <c r="A322" s="93"/>
      <c r="B322" s="94"/>
      <c r="C322" s="94"/>
      <c r="D322" s="95"/>
      <c r="E322" s="96"/>
      <c r="F322" s="95"/>
      <c r="G322" s="95"/>
      <c r="H322" s="94"/>
      <c r="I322" s="93"/>
      <c r="J322" s="96"/>
      <c r="K322" s="101"/>
      <c r="L322" s="96"/>
      <c r="M322" s="96"/>
      <c r="N322" s="93"/>
      <c r="O322" s="94"/>
      <c r="P322" s="93"/>
    </row>
    <row r="323" ht="12.75" customHeight="1">
      <c r="A323" s="93"/>
      <c r="B323" s="94"/>
      <c r="C323" s="94"/>
      <c r="D323" s="95"/>
      <c r="E323" s="96"/>
      <c r="F323" s="95"/>
      <c r="G323" s="95"/>
      <c r="H323" s="94"/>
      <c r="I323" s="93"/>
      <c r="J323" s="96"/>
      <c r="K323" s="101"/>
      <c r="L323" s="96"/>
      <c r="M323" s="96"/>
      <c r="N323" s="93"/>
      <c r="O323" s="94"/>
      <c r="P323" s="93"/>
    </row>
    <row r="324" ht="12.75" customHeight="1">
      <c r="A324" s="93"/>
      <c r="B324" s="94"/>
      <c r="C324" s="94"/>
      <c r="D324" s="95"/>
      <c r="E324" s="96"/>
      <c r="F324" s="95"/>
      <c r="G324" s="95"/>
      <c r="H324" s="94"/>
      <c r="I324" s="93"/>
      <c r="J324" s="96"/>
      <c r="K324" s="101"/>
      <c r="L324" s="96"/>
      <c r="M324" s="96"/>
      <c r="N324" s="93"/>
      <c r="O324" s="94"/>
      <c r="P324" s="93"/>
    </row>
    <row r="325" ht="12.75" customHeight="1">
      <c r="A325" s="93"/>
      <c r="B325" s="94"/>
      <c r="C325" s="94"/>
      <c r="D325" s="95"/>
      <c r="E325" s="96"/>
      <c r="F325" s="95"/>
      <c r="G325" s="95"/>
      <c r="H325" s="94"/>
      <c r="I325" s="93"/>
      <c r="J325" s="96"/>
      <c r="K325" s="101"/>
      <c r="L325" s="96"/>
      <c r="M325" s="96"/>
      <c r="N325" s="93"/>
      <c r="O325" s="94"/>
      <c r="P325" s="93"/>
    </row>
    <row r="326" ht="12.75" customHeight="1">
      <c r="A326" s="93"/>
      <c r="B326" s="94"/>
      <c r="C326" s="94"/>
      <c r="D326" s="95"/>
      <c r="E326" s="96"/>
      <c r="F326" s="95"/>
      <c r="G326" s="95"/>
      <c r="H326" s="94"/>
      <c r="I326" s="93"/>
      <c r="J326" s="96"/>
      <c r="K326" s="101"/>
      <c r="L326" s="96"/>
      <c r="M326" s="96"/>
      <c r="N326" s="93"/>
      <c r="O326" s="94"/>
      <c r="P326" s="93"/>
    </row>
    <row r="327" ht="12.75" customHeight="1">
      <c r="A327" s="93"/>
      <c r="B327" s="94"/>
      <c r="C327" s="94"/>
      <c r="D327" s="95"/>
      <c r="E327" s="96"/>
      <c r="F327" s="95"/>
      <c r="G327" s="95"/>
      <c r="H327" s="94"/>
      <c r="I327" s="93"/>
      <c r="J327" s="96"/>
      <c r="K327" s="101"/>
      <c r="L327" s="96"/>
      <c r="M327" s="96"/>
      <c r="N327" s="93"/>
      <c r="O327" s="94"/>
      <c r="P327" s="93"/>
    </row>
    <row r="328" ht="12.75" customHeight="1">
      <c r="A328" s="93"/>
      <c r="B328" s="94"/>
      <c r="C328" s="94"/>
      <c r="D328" s="95"/>
      <c r="E328" s="96"/>
      <c r="F328" s="95"/>
      <c r="G328" s="95"/>
      <c r="H328" s="94"/>
      <c r="I328" s="93"/>
      <c r="J328" s="96"/>
      <c r="K328" s="101"/>
      <c r="L328" s="96"/>
      <c r="M328" s="96"/>
      <c r="N328" s="93"/>
      <c r="O328" s="94"/>
      <c r="P328" s="93"/>
    </row>
    <row r="329" ht="12.75" customHeight="1">
      <c r="A329" s="93"/>
      <c r="B329" s="94"/>
      <c r="C329" s="94"/>
      <c r="D329" s="95"/>
      <c r="E329" s="96"/>
      <c r="F329" s="95"/>
      <c r="G329" s="95"/>
      <c r="H329" s="94"/>
      <c r="I329" s="93"/>
      <c r="J329" s="96"/>
      <c r="K329" s="101"/>
      <c r="L329" s="96"/>
      <c r="M329" s="96"/>
      <c r="N329" s="93"/>
      <c r="O329" s="94"/>
      <c r="P329" s="93"/>
    </row>
    <row r="330" ht="12.75" customHeight="1">
      <c r="A330" s="93"/>
      <c r="B330" s="94"/>
      <c r="C330" s="94"/>
      <c r="D330" s="95"/>
      <c r="E330" s="96"/>
      <c r="F330" s="95"/>
      <c r="G330" s="95"/>
      <c r="H330" s="94"/>
      <c r="I330" s="93"/>
      <c r="J330" s="96"/>
      <c r="K330" s="101"/>
      <c r="L330" s="96"/>
      <c r="M330" s="96"/>
      <c r="N330" s="93"/>
      <c r="O330" s="94"/>
      <c r="P330" s="93"/>
    </row>
    <row r="331" ht="12.75" customHeight="1">
      <c r="A331" s="93"/>
      <c r="B331" s="94"/>
      <c r="C331" s="94"/>
      <c r="D331" s="95"/>
      <c r="E331" s="96"/>
      <c r="F331" s="95"/>
      <c r="G331" s="95"/>
      <c r="H331" s="94"/>
      <c r="I331" s="93"/>
      <c r="J331" s="96"/>
      <c r="K331" s="101"/>
      <c r="L331" s="96"/>
      <c r="M331" s="96"/>
      <c r="N331" s="93"/>
      <c r="O331" s="94"/>
      <c r="P331" s="93"/>
    </row>
    <row r="332" ht="12.75" customHeight="1">
      <c r="A332" s="93"/>
      <c r="B332" s="94"/>
      <c r="C332" s="94"/>
      <c r="D332" s="95"/>
      <c r="E332" s="96"/>
      <c r="F332" s="95"/>
      <c r="G332" s="95"/>
      <c r="H332" s="94"/>
      <c r="I332" s="93"/>
      <c r="J332" s="96"/>
      <c r="K332" s="101"/>
      <c r="L332" s="96"/>
      <c r="M332" s="96"/>
      <c r="N332" s="93"/>
      <c r="O332" s="94"/>
      <c r="P332" s="93"/>
    </row>
    <row r="333" ht="12.75" customHeight="1">
      <c r="A333" s="93"/>
      <c r="B333" s="94"/>
      <c r="C333" s="94"/>
      <c r="D333" s="95"/>
      <c r="E333" s="96"/>
      <c r="F333" s="95"/>
      <c r="G333" s="95"/>
      <c r="H333" s="94"/>
      <c r="I333" s="93"/>
      <c r="J333" s="96"/>
      <c r="K333" s="101"/>
      <c r="L333" s="96"/>
      <c r="M333" s="96"/>
      <c r="N333" s="93"/>
      <c r="O333" s="94"/>
      <c r="P333" s="93"/>
    </row>
    <row r="334" ht="12.75" customHeight="1">
      <c r="A334" s="93"/>
      <c r="B334" s="94"/>
      <c r="C334" s="94"/>
      <c r="D334" s="95"/>
      <c r="E334" s="96"/>
      <c r="F334" s="95"/>
      <c r="G334" s="95"/>
      <c r="H334" s="94"/>
      <c r="I334" s="93"/>
      <c r="J334" s="96"/>
      <c r="K334" s="101"/>
      <c r="L334" s="96"/>
      <c r="M334" s="96"/>
      <c r="N334" s="93"/>
      <c r="O334" s="94"/>
      <c r="P334" s="93"/>
    </row>
    <row r="335" ht="12.75" customHeight="1">
      <c r="A335" s="93"/>
      <c r="B335" s="94"/>
      <c r="C335" s="94"/>
      <c r="D335" s="95"/>
      <c r="E335" s="96"/>
      <c r="F335" s="95"/>
      <c r="G335" s="95"/>
      <c r="H335" s="94"/>
      <c r="I335" s="93"/>
      <c r="J335" s="96"/>
      <c r="K335" s="101"/>
      <c r="L335" s="96"/>
      <c r="M335" s="96"/>
      <c r="N335" s="93"/>
      <c r="O335" s="94"/>
      <c r="P335" s="93"/>
    </row>
    <row r="336" ht="12.75" customHeight="1">
      <c r="A336" s="93"/>
      <c r="B336" s="94"/>
      <c r="C336" s="94"/>
      <c r="D336" s="95"/>
      <c r="E336" s="96"/>
      <c r="F336" s="95"/>
      <c r="G336" s="95"/>
      <c r="H336" s="94"/>
      <c r="I336" s="93"/>
      <c r="J336" s="96"/>
      <c r="K336" s="101"/>
      <c r="L336" s="96"/>
      <c r="M336" s="96"/>
      <c r="N336" s="93"/>
      <c r="O336" s="94"/>
      <c r="P336" s="93"/>
    </row>
    <row r="337" ht="12.75" customHeight="1">
      <c r="A337" s="93"/>
      <c r="B337" s="94"/>
      <c r="C337" s="94"/>
      <c r="D337" s="95"/>
      <c r="E337" s="96"/>
      <c r="F337" s="95"/>
      <c r="G337" s="95"/>
      <c r="H337" s="94"/>
      <c r="I337" s="93"/>
      <c r="J337" s="96"/>
      <c r="K337" s="101"/>
      <c r="L337" s="96"/>
      <c r="M337" s="96"/>
      <c r="N337" s="93"/>
      <c r="O337" s="94"/>
      <c r="P337" s="93"/>
    </row>
    <row r="338" ht="12.75" customHeight="1">
      <c r="A338" s="93"/>
      <c r="B338" s="94"/>
      <c r="C338" s="94"/>
      <c r="D338" s="95"/>
      <c r="E338" s="96"/>
      <c r="F338" s="95"/>
      <c r="G338" s="95"/>
      <c r="H338" s="94"/>
      <c r="I338" s="93"/>
      <c r="J338" s="96"/>
      <c r="K338" s="101"/>
      <c r="L338" s="96"/>
      <c r="M338" s="96"/>
      <c r="N338" s="93"/>
      <c r="O338" s="94"/>
      <c r="P338" s="93"/>
    </row>
    <row r="339" ht="12.75" customHeight="1">
      <c r="A339" s="93"/>
      <c r="B339" s="94"/>
      <c r="C339" s="94"/>
      <c r="D339" s="95"/>
      <c r="E339" s="96"/>
      <c r="F339" s="95"/>
      <c r="G339" s="95"/>
      <c r="H339" s="94"/>
      <c r="I339" s="93"/>
      <c r="J339" s="96"/>
      <c r="K339" s="101"/>
      <c r="L339" s="96"/>
      <c r="M339" s="96"/>
      <c r="N339" s="93"/>
      <c r="O339" s="94"/>
      <c r="P339" s="93"/>
    </row>
    <row r="340" ht="12.75" customHeight="1">
      <c r="A340" s="93"/>
      <c r="B340" s="94"/>
      <c r="C340" s="94"/>
      <c r="D340" s="95"/>
      <c r="E340" s="96"/>
      <c r="F340" s="95"/>
      <c r="G340" s="95"/>
      <c r="H340" s="94"/>
      <c r="I340" s="93"/>
      <c r="J340" s="96"/>
      <c r="K340" s="101"/>
      <c r="L340" s="96"/>
      <c r="M340" s="96"/>
      <c r="N340" s="93"/>
      <c r="O340" s="94"/>
      <c r="P340" s="93"/>
    </row>
    <row r="341" ht="12.75" customHeight="1">
      <c r="A341" s="93"/>
      <c r="B341" s="94"/>
      <c r="C341" s="94"/>
      <c r="D341" s="95"/>
      <c r="E341" s="96"/>
      <c r="F341" s="95"/>
      <c r="G341" s="95"/>
      <c r="H341" s="94"/>
      <c r="I341" s="93"/>
      <c r="J341" s="96"/>
      <c r="K341" s="101"/>
      <c r="L341" s="96"/>
      <c r="M341" s="96"/>
      <c r="N341" s="93"/>
      <c r="O341" s="94"/>
      <c r="P341" s="93"/>
    </row>
    <row r="342" ht="12.75" customHeight="1">
      <c r="A342" s="93"/>
      <c r="B342" s="94"/>
      <c r="C342" s="94"/>
      <c r="D342" s="95"/>
      <c r="E342" s="96"/>
      <c r="F342" s="95"/>
      <c r="G342" s="95"/>
      <c r="H342" s="94"/>
      <c r="I342" s="93"/>
      <c r="J342" s="96"/>
      <c r="K342" s="101"/>
      <c r="L342" s="96"/>
      <c r="M342" s="96"/>
      <c r="N342" s="93"/>
      <c r="O342" s="94"/>
      <c r="P342" s="93"/>
    </row>
    <row r="343" ht="12.75" customHeight="1">
      <c r="A343" s="93"/>
      <c r="B343" s="94"/>
      <c r="C343" s="94"/>
      <c r="D343" s="95"/>
      <c r="E343" s="96"/>
      <c r="F343" s="95"/>
      <c r="G343" s="95"/>
      <c r="H343" s="94"/>
      <c r="I343" s="93"/>
      <c r="J343" s="96"/>
      <c r="K343" s="101"/>
      <c r="L343" s="96"/>
      <c r="M343" s="96"/>
      <c r="N343" s="93"/>
      <c r="O343" s="94"/>
      <c r="P343" s="93"/>
    </row>
    <row r="344" ht="12.75" customHeight="1">
      <c r="A344" s="93"/>
      <c r="B344" s="94"/>
      <c r="C344" s="94"/>
      <c r="D344" s="95"/>
      <c r="E344" s="96"/>
      <c r="F344" s="95"/>
      <c r="G344" s="95"/>
      <c r="H344" s="94"/>
      <c r="I344" s="93"/>
      <c r="J344" s="96"/>
      <c r="K344" s="101"/>
      <c r="L344" s="96"/>
      <c r="M344" s="96"/>
      <c r="N344" s="93"/>
      <c r="O344" s="94"/>
      <c r="P344" s="93"/>
    </row>
    <row r="345" ht="12.75" customHeight="1">
      <c r="A345" s="93"/>
      <c r="B345" s="94"/>
      <c r="C345" s="94"/>
      <c r="D345" s="95"/>
      <c r="E345" s="96"/>
      <c r="F345" s="95"/>
      <c r="G345" s="95"/>
      <c r="H345" s="94"/>
      <c r="I345" s="93"/>
      <c r="J345" s="96"/>
      <c r="K345" s="101"/>
      <c r="L345" s="96"/>
      <c r="M345" s="96"/>
      <c r="N345" s="93"/>
      <c r="O345" s="94"/>
      <c r="P345" s="93"/>
    </row>
    <row r="346" ht="12.75" customHeight="1">
      <c r="A346" s="93"/>
      <c r="B346" s="94"/>
      <c r="C346" s="94"/>
      <c r="D346" s="95"/>
      <c r="E346" s="96"/>
      <c r="F346" s="95"/>
      <c r="G346" s="95"/>
      <c r="H346" s="94"/>
      <c r="I346" s="93"/>
      <c r="J346" s="96"/>
      <c r="K346" s="101"/>
      <c r="L346" s="96"/>
      <c r="M346" s="96"/>
      <c r="N346" s="93"/>
      <c r="O346" s="94"/>
      <c r="P346" s="93"/>
    </row>
    <row r="347" ht="12.75" customHeight="1">
      <c r="A347" s="93"/>
      <c r="B347" s="94"/>
      <c r="C347" s="94"/>
      <c r="D347" s="95"/>
      <c r="E347" s="96"/>
      <c r="F347" s="95"/>
      <c r="G347" s="95"/>
      <c r="H347" s="94"/>
      <c r="I347" s="93"/>
      <c r="J347" s="96"/>
      <c r="K347" s="101"/>
      <c r="L347" s="96"/>
      <c r="M347" s="96"/>
      <c r="N347" s="93"/>
      <c r="O347" s="94"/>
      <c r="P347" s="93"/>
    </row>
    <row r="348" ht="12.75" customHeight="1">
      <c r="A348" s="93"/>
      <c r="B348" s="94"/>
      <c r="C348" s="94"/>
      <c r="D348" s="95"/>
      <c r="E348" s="96"/>
      <c r="F348" s="95"/>
      <c r="G348" s="95"/>
      <c r="H348" s="94"/>
      <c r="I348" s="93"/>
      <c r="J348" s="96"/>
      <c r="K348" s="101"/>
      <c r="L348" s="96"/>
      <c r="M348" s="96"/>
      <c r="N348" s="93"/>
      <c r="O348" s="94"/>
      <c r="P348" s="93"/>
    </row>
    <row r="349" ht="12.75" customHeight="1">
      <c r="A349" s="93"/>
      <c r="B349" s="94"/>
      <c r="C349" s="94"/>
      <c r="D349" s="95"/>
      <c r="E349" s="96"/>
      <c r="F349" s="95"/>
      <c r="G349" s="95"/>
      <c r="H349" s="94"/>
      <c r="I349" s="93"/>
      <c r="J349" s="96"/>
      <c r="K349" s="101"/>
      <c r="L349" s="96"/>
      <c r="M349" s="96"/>
      <c r="N349" s="93"/>
      <c r="O349" s="94"/>
      <c r="P349" s="93"/>
    </row>
    <row r="350" ht="12.75" customHeight="1">
      <c r="A350" s="93"/>
      <c r="B350" s="94"/>
      <c r="C350" s="94"/>
      <c r="D350" s="95"/>
      <c r="E350" s="96"/>
      <c r="F350" s="95"/>
      <c r="G350" s="95"/>
      <c r="H350" s="94"/>
      <c r="I350" s="93"/>
      <c r="J350" s="96"/>
      <c r="K350" s="101"/>
      <c r="L350" s="96"/>
      <c r="M350" s="96"/>
      <c r="N350" s="93"/>
      <c r="O350" s="94"/>
      <c r="P350" s="93"/>
    </row>
    <row r="351" ht="12.75" customHeight="1">
      <c r="A351" s="93"/>
      <c r="B351" s="94"/>
      <c r="C351" s="94"/>
      <c r="D351" s="95"/>
      <c r="E351" s="96"/>
      <c r="F351" s="95"/>
      <c r="G351" s="95"/>
      <c r="H351" s="94"/>
      <c r="I351" s="93"/>
      <c r="J351" s="96"/>
      <c r="K351" s="101"/>
      <c r="L351" s="96"/>
      <c r="M351" s="96"/>
      <c r="N351" s="93"/>
      <c r="O351" s="94"/>
      <c r="P351" s="93"/>
    </row>
    <row r="352" ht="12.75" customHeight="1">
      <c r="A352" s="93"/>
      <c r="B352" s="94"/>
      <c r="C352" s="94"/>
      <c r="D352" s="95"/>
      <c r="E352" s="96"/>
      <c r="F352" s="95"/>
      <c r="G352" s="95"/>
      <c r="H352" s="94"/>
      <c r="I352" s="93"/>
      <c r="J352" s="96"/>
      <c r="K352" s="101"/>
      <c r="L352" s="96"/>
      <c r="M352" s="96"/>
      <c r="N352" s="93"/>
      <c r="O352" s="94"/>
      <c r="P352" s="93"/>
    </row>
    <row r="353" ht="12.75" customHeight="1">
      <c r="A353" s="93"/>
      <c r="B353" s="94"/>
      <c r="C353" s="94"/>
      <c r="D353" s="95"/>
      <c r="E353" s="96"/>
      <c r="F353" s="95"/>
      <c r="G353" s="95"/>
      <c r="H353" s="94"/>
      <c r="I353" s="93"/>
      <c r="J353" s="96"/>
      <c r="K353" s="101"/>
      <c r="L353" s="96"/>
      <c r="M353" s="96"/>
      <c r="N353" s="93"/>
      <c r="O353" s="94"/>
      <c r="P353" s="93"/>
    </row>
    <row r="354" ht="12.75" customHeight="1">
      <c r="A354" s="93"/>
      <c r="B354" s="94"/>
      <c r="C354" s="94"/>
      <c r="D354" s="95"/>
      <c r="E354" s="96"/>
      <c r="F354" s="95"/>
      <c r="G354" s="95"/>
      <c r="H354" s="94"/>
      <c r="I354" s="93"/>
      <c r="J354" s="96"/>
      <c r="K354" s="101"/>
      <c r="L354" s="96"/>
      <c r="M354" s="96"/>
      <c r="N354" s="93"/>
      <c r="O354" s="94"/>
      <c r="P354" s="93"/>
    </row>
    <row r="355" ht="12.75" customHeight="1">
      <c r="A355" s="93"/>
      <c r="B355" s="94"/>
      <c r="C355" s="94"/>
      <c r="D355" s="95"/>
      <c r="E355" s="96"/>
      <c r="F355" s="95"/>
      <c r="G355" s="95"/>
      <c r="H355" s="94"/>
      <c r="I355" s="93"/>
      <c r="J355" s="96"/>
      <c r="K355" s="101"/>
      <c r="L355" s="96"/>
      <c r="M355" s="96"/>
      <c r="N355" s="93"/>
      <c r="O355" s="94"/>
      <c r="P355" s="93"/>
    </row>
    <row r="356" ht="12.75" customHeight="1">
      <c r="A356" s="93"/>
      <c r="B356" s="94"/>
      <c r="C356" s="94"/>
      <c r="D356" s="95"/>
      <c r="E356" s="96"/>
      <c r="F356" s="95"/>
      <c r="G356" s="95"/>
      <c r="H356" s="94"/>
      <c r="I356" s="93"/>
      <c r="J356" s="96"/>
      <c r="K356" s="101"/>
      <c r="L356" s="96"/>
      <c r="M356" s="96"/>
      <c r="N356" s="93"/>
      <c r="O356" s="94"/>
      <c r="P356" s="93"/>
    </row>
    <row r="357" ht="12.75" customHeight="1">
      <c r="A357" s="93"/>
      <c r="B357" s="94"/>
      <c r="C357" s="94"/>
      <c r="D357" s="95"/>
      <c r="E357" s="96"/>
      <c r="F357" s="95"/>
      <c r="G357" s="95"/>
      <c r="H357" s="94"/>
      <c r="I357" s="93"/>
      <c r="J357" s="96"/>
      <c r="K357" s="101"/>
      <c r="L357" s="96"/>
      <c r="M357" s="96"/>
      <c r="N357" s="93"/>
      <c r="O357" s="94"/>
      <c r="P357" s="93"/>
    </row>
    <row r="358" ht="12.75" customHeight="1">
      <c r="A358" s="93"/>
      <c r="B358" s="94"/>
      <c r="C358" s="94"/>
      <c r="D358" s="95"/>
      <c r="E358" s="96"/>
      <c r="F358" s="95"/>
      <c r="G358" s="95"/>
      <c r="H358" s="94"/>
      <c r="I358" s="93"/>
      <c r="J358" s="96"/>
      <c r="K358" s="101"/>
      <c r="L358" s="96"/>
      <c r="M358" s="96"/>
      <c r="N358" s="93"/>
      <c r="O358" s="94"/>
      <c r="P358" s="93"/>
    </row>
    <row r="359" ht="12.75" customHeight="1">
      <c r="A359" s="93"/>
      <c r="B359" s="94"/>
      <c r="C359" s="94"/>
      <c r="D359" s="95"/>
      <c r="E359" s="96"/>
      <c r="F359" s="95"/>
      <c r="G359" s="95"/>
      <c r="H359" s="94"/>
      <c r="I359" s="93"/>
      <c r="J359" s="96"/>
      <c r="K359" s="101"/>
      <c r="L359" s="96"/>
      <c r="M359" s="96"/>
      <c r="N359" s="93"/>
      <c r="O359" s="94"/>
      <c r="P359" s="93"/>
    </row>
    <row r="360" ht="12.75" customHeight="1">
      <c r="A360" s="93"/>
      <c r="B360" s="94"/>
      <c r="C360" s="94"/>
      <c r="D360" s="95"/>
      <c r="E360" s="96"/>
      <c r="F360" s="95"/>
      <c r="G360" s="95"/>
      <c r="H360" s="94"/>
      <c r="I360" s="93"/>
      <c r="J360" s="96"/>
      <c r="K360" s="101"/>
      <c r="L360" s="96"/>
      <c r="M360" s="96"/>
      <c r="N360" s="93"/>
      <c r="O360" s="94"/>
      <c r="P360" s="93"/>
    </row>
    <row r="361" ht="12.75" customHeight="1">
      <c r="A361" s="93"/>
      <c r="B361" s="94"/>
      <c r="C361" s="94"/>
      <c r="D361" s="95"/>
      <c r="E361" s="96"/>
      <c r="F361" s="95"/>
      <c r="G361" s="95"/>
      <c r="H361" s="94"/>
      <c r="I361" s="93"/>
      <c r="J361" s="96"/>
      <c r="K361" s="101"/>
      <c r="L361" s="96"/>
      <c r="M361" s="96"/>
      <c r="N361" s="93"/>
      <c r="O361" s="94"/>
      <c r="P361" s="93"/>
    </row>
    <row r="362" ht="12.75" customHeight="1">
      <c r="A362" s="93"/>
      <c r="B362" s="94"/>
      <c r="C362" s="94"/>
      <c r="D362" s="95"/>
      <c r="E362" s="96"/>
      <c r="F362" s="95"/>
      <c r="G362" s="95"/>
      <c r="H362" s="94"/>
      <c r="I362" s="93"/>
      <c r="J362" s="96"/>
      <c r="K362" s="101"/>
      <c r="L362" s="96"/>
      <c r="M362" s="96"/>
      <c r="N362" s="93"/>
      <c r="O362" s="94"/>
      <c r="P362" s="93"/>
    </row>
    <row r="363" ht="12.75" customHeight="1">
      <c r="A363" s="93"/>
      <c r="B363" s="94"/>
      <c r="C363" s="94"/>
      <c r="D363" s="95"/>
      <c r="E363" s="96"/>
      <c r="F363" s="95"/>
      <c r="G363" s="95"/>
      <c r="H363" s="94"/>
      <c r="I363" s="93"/>
      <c r="J363" s="96"/>
      <c r="K363" s="101"/>
      <c r="L363" s="96"/>
      <c r="M363" s="96"/>
      <c r="N363" s="93"/>
      <c r="O363" s="94"/>
      <c r="P363" s="93"/>
    </row>
    <row r="364" ht="12.75" customHeight="1">
      <c r="A364" s="93"/>
      <c r="B364" s="94"/>
      <c r="C364" s="94"/>
      <c r="D364" s="95"/>
      <c r="E364" s="96"/>
      <c r="F364" s="95"/>
      <c r="G364" s="95"/>
      <c r="H364" s="94"/>
      <c r="I364" s="93"/>
      <c r="J364" s="96"/>
      <c r="K364" s="101"/>
      <c r="L364" s="96"/>
      <c r="M364" s="96"/>
      <c r="N364" s="93"/>
      <c r="O364" s="94"/>
      <c r="P364" s="93"/>
    </row>
    <row r="365" ht="12.75" customHeight="1">
      <c r="A365" s="93"/>
      <c r="B365" s="94"/>
      <c r="C365" s="94"/>
      <c r="D365" s="95"/>
      <c r="E365" s="96"/>
      <c r="F365" s="95"/>
      <c r="G365" s="95"/>
      <c r="H365" s="94"/>
      <c r="I365" s="93"/>
      <c r="J365" s="96"/>
      <c r="K365" s="101"/>
      <c r="L365" s="96"/>
      <c r="M365" s="96"/>
      <c r="N365" s="93"/>
      <c r="O365" s="94"/>
      <c r="P365" s="93"/>
    </row>
    <row r="366" ht="12.75" customHeight="1">
      <c r="A366" s="93"/>
      <c r="B366" s="94"/>
      <c r="C366" s="94"/>
      <c r="D366" s="95"/>
      <c r="E366" s="96"/>
      <c r="F366" s="95"/>
      <c r="G366" s="95"/>
      <c r="H366" s="94"/>
      <c r="I366" s="93"/>
      <c r="J366" s="96"/>
      <c r="K366" s="101"/>
      <c r="L366" s="96"/>
      <c r="M366" s="96"/>
      <c r="N366" s="93"/>
      <c r="O366" s="94"/>
      <c r="P366" s="93"/>
    </row>
    <row r="367" ht="12.75" customHeight="1">
      <c r="A367" s="93"/>
      <c r="B367" s="94"/>
      <c r="C367" s="94"/>
      <c r="D367" s="95"/>
      <c r="E367" s="96"/>
      <c r="F367" s="95"/>
      <c r="G367" s="95"/>
      <c r="H367" s="94"/>
      <c r="I367" s="93"/>
      <c r="J367" s="96"/>
      <c r="K367" s="101"/>
      <c r="L367" s="96"/>
      <c r="M367" s="96"/>
      <c r="N367" s="93"/>
      <c r="O367" s="94"/>
      <c r="P367" s="93"/>
    </row>
    <row r="368" ht="12.75" customHeight="1">
      <c r="A368" s="93"/>
      <c r="B368" s="94"/>
      <c r="C368" s="94"/>
      <c r="D368" s="95"/>
      <c r="E368" s="96"/>
      <c r="F368" s="95"/>
      <c r="G368" s="95"/>
      <c r="H368" s="94"/>
      <c r="I368" s="93"/>
      <c r="J368" s="96"/>
      <c r="K368" s="101"/>
      <c r="L368" s="96"/>
      <c r="M368" s="96"/>
      <c r="N368" s="93"/>
      <c r="O368" s="94"/>
      <c r="P368" s="93"/>
    </row>
    <row r="369" ht="12.75" customHeight="1">
      <c r="A369" s="93"/>
      <c r="B369" s="94"/>
      <c r="C369" s="94"/>
      <c r="D369" s="95"/>
      <c r="E369" s="96"/>
      <c r="F369" s="95"/>
      <c r="G369" s="95"/>
      <c r="H369" s="94"/>
      <c r="I369" s="93"/>
      <c r="J369" s="96"/>
      <c r="K369" s="101"/>
      <c r="L369" s="96"/>
      <c r="M369" s="96"/>
      <c r="N369" s="93"/>
      <c r="O369" s="94"/>
      <c r="P369" s="93"/>
    </row>
    <row r="370" ht="12.75" customHeight="1">
      <c r="A370" s="93"/>
      <c r="B370" s="94"/>
      <c r="C370" s="94"/>
      <c r="D370" s="95"/>
      <c r="E370" s="96"/>
      <c r="F370" s="95"/>
      <c r="G370" s="95"/>
      <c r="H370" s="94"/>
      <c r="I370" s="93"/>
      <c r="J370" s="96"/>
      <c r="K370" s="101"/>
      <c r="L370" s="96"/>
      <c r="M370" s="96"/>
      <c r="N370" s="93"/>
      <c r="O370" s="94"/>
      <c r="P370" s="93"/>
    </row>
    <row r="371" ht="12.75" customHeight="1">
      <c r="A371" s="93"/>
      <c r="B371" s="94"/>
      <c r="C371" s="94"/>
      <c r="D371" s="95"/>
      <c r="E371" s="96"/>
      <c r="F371" s="95"/>
      <c r="G371" s="95"/>
      <c r="H371" s="94"/>
      <c r="I371" s="93"/>
      <c r="J371" s="96"/>
      <c r="K371" s="101"/>
      <c r="L371" s="96"/>
      <c r="M371" s="96"/>
      <c r="N371" s="93"/>
      <c r="O371" s="94"/>
      <c r="P371" s="93"/>
    </row>
    <row r="372" ht="12.75" customHeight="1">
      <c r="A372" s="93"/>
      <c r="B372" s="94"/>
      <c r="C372" s="94"/>
      <c r="D372" s="95"/>
      <c r="E372" s="96"/>
      <c r="F372" s="95"/>
      <c r="G372" s="95"/>
      <c r="H372" s="94"/>
      <c r="I372" s="93"/>
      <c r="J372" s="96"/>
      <c r="K372" s="101"/>
      <c r="L372" s="96"/>
      <c r="M372" s="96"/>
      <c r="N372" s="93"/>
      <c r="O372" s="94"/>
      <c r="P372" s="93"/>
    </row>
    <row r="373" ht="12.75" customHeight="1">
      <c r="A373" s="93"/>
      <c r="B373" s="94"/>
      <c r="C373" s="94"/>
      <c r="D373" s="95"/>
      <c r="E373" s="96"/>
      <c r="F373" s="95"/>
      <c r="G373" s="95"/>
      <c r="H373" s="94"/>
      <c r="I373" s="93"/>
      <c r="J373" s="96"/>
      <c r="K373" s="101"/>
      <c r="L373" s="96"/>
      <c r="M373" s="96"/>
      <c r="N373" s="93"/>
      <c r="O373" s="94"/>
      <c r="P373" s="93"/>
    </row>
    <row r="374" ht="12.75" customHeight="1">
      <c r="A374" s="93"/>
      <c r="B374" s="94"/>
      <c r="C374" s="94"/>
      <c r="D374" s="95"/>
      <c r="E374" s="96"/>
      <c r="F374" s="95"/>
      <c r="G374" s="95"/>
      <c r="H374" s="94"/>
      <c r="I374" s="93"/>
      <c r="J374" s="96"/>
      <c r="K374" s="101"/>
      <c r="L374" s="96"/>
      <c r="M374" s="96"/>
      <c r="N374" s="93"/>
      <c r="O374" s="94"/>
      <c r="P374" s="93"/>
    </row>
    <row r="375" ht="12.75" customHeight="1">
      <c r="A375" s="93"/>
      <c r="B375" s="94"/>
      <c r="C375" s="94"/>
      <c r="D375" s="95"/>
      <c r="E375" s="96"/>
      <c r="F375" s="95"/>
      <c r="G375" s="95"/>
      <c r="H375" s="94"/>
      <c r="I375" s="93"/>
      <c r="J375" s="96"/>
      <c r="K375" s="101"/>
      <c r="L375" s="96"/>
      <c r="M375" s="96"/>
      <c r="N375" s="93"/>
      <c r="O375" s="94"/>
      <c r="P375" s="93"/>
    </row>
    <row r="376" ht="12.75" customHeight="1">
      <c r="A376" s="93"/>
      <c r="B376" s="94"/>
      <c r="C376" s="94"/>
      <c r="D376" s="95"/>
      <c r="E376" s="96"/>
      <c r="F376" s="95"/>
      <c r="G376" s="95"/>
      <c r="H376" s="94"/>
      <c r="I376" s="93"/>
      <c r="J376" s="96"/>
      <c r="K376" s="101"/>
      <c r="L376" s="96"/>
      <c r="M376" s="96"/>
      <c r="N376" s="93"/>
      <c r="O376" s="94"/>
      <c r="P376" s="93"/>
    </row>
    <row r="377" ht="12.75" customHeight="1">
      <c r="A377" s="93"/>
      <c r="B377" s="94"/>
      <c r="C377" s="94"/>
      <c r="D377" s="95"/>
      <c r="E377" s="96"/>
      <c r="F377" s="95"/>
      <c r="G377" s="95"/>
      <c r="H377" s="94"/>
      <c r="I377" s="93"/>
      <c r="J377" s="96"/>
      <c r="K377" s="101"/>
      <c r="L377" s="96"/>
      <c r="M377" s="96"/>
      <c r="N377" s="93"/>
      <c r="O377" s="94"/>
      <c r="P377" s="93"/>
    </row>
    <row r="378" ht="12.75" customHeight="1">
      <c r="A378" s="93"/>
      <c r="B378" s="94"/>
      <c r="C378" s="94"/>
      <c r="D378" s="95"/>
      <c r="E378" s="96"/>
      <c r="F378" s="95"/>
      <c r="G378" s="95"/>
      <c r="H378" s="94"/>
      <c r="I378" s="93"/>
      <c r="J378" s="96"/>
      <c r="K378" s="101"/>
      <c r="L378" s="96"/>
      <c r="M378" s="96"/>
      <c r="N378" s="93"/>
      <c r="O378" s="94"/>
      <c r="P378" s="93"/>
    </row>
    <row r="379" ht="12.75" customHeight="1">
      <c r="A379" s="93"/>
      <c r="B379" s="94"/>
      <c r="C379" s="94"/>
      <c r="D379" s="95"/>
      <c r="E379" s="96"/>
      <c r="F379" s="95"/>
      <c r="G379" s="95"/>
      <c r="H379" s="94"/>
      <c r="I379" s="93"/>
      <c r="J379" s="96"/>
      <c r="K379" s="101"/>
      <c r="L379" s="96"/>
      <c r="M379" s="96"/>
      <c r="N379" s="93"/>
      <c r="O379" s="94"/>
      <c r="P379" s="93"/>
    </row>
    <row r="380" ht="12.75" customHeight="1">
      <c r="A380" s="93"/>
      <c r="B380" s="94"/>
      <c r="C380" s="94"/>
      <c r="D380" s="95"/>
      <c r="E380" s="96"/>
      <c r="F380" s="95"/>
      <c r="G380" s="95"/>
      <c r="H380" s="94"/>
      <c r="I380" s="93"/>
      <c r="J380" s="96"/>
      <c r="K380" s="101"/>
      <c r="L380" s="96"/>
      <c r="M380" s="96"/>
      <c r="N380" s="93"/>
      <c r="O380" s="94"/>
      <c r="P380" s="93"/>
    </row>
    <row r="381" ht="12.75" customHeight="1">
      <c r="A381" s="93"/>
      <c r="B381" s="94"/>
      <c r="C381" s="94"/>
      <c r="D381" s="95"/>
      <c r="E381" s="96"/>
      <c r="F381" s="95"/>
      <c r="G381" s="95"/>
      <c r="H381" s="94"/>
      <c r="I381" s="93"/>
      <c r="J381" s="96"/>
      <c r="K381" s="101"/>
      <c r="L381" s="96"/>
      <c r="M381" s="96"/>
      <c r="N381" s="93"/>
      <c r="O381" s="94"/>
      <c r="P381" s="93"/>
    </row>
    <row r="382" ht="12.75" customHeight="1">
      <c r="A382" s="93"/>
      <c r="B382" s="94"/>
      <c r="C382" s="94"/>
      <c r="D382" s="95"/>
      <c r="E382" s="96"/>
      <c r="F382" s="95"/>
      <c r="G382" s="95"/>
      <c r="H382" s="94"/>
      <c r="I382" s="93"/>
      <c r="J382" s="96"/>
      <c r="K382" s="101"/>
      <c r="L382" s="96"/>
      <c r="M382" s="96"/>
      <c r="N382" s="93"/>
      <c r="O382" s="94"/>
      <c r="P382" s="93"/>
    </row>
    <row r="383" ht="12.75" customHeight="1">
      <c r="A383" s="93"/>
      <c r="B383" s="94"/>
      <c r="C383" s="94"/>
      <c r="D383" s="95"/>
      <c r="E383" s="96"/>
      <c r="F383" s="95"/>
      <c r="G383" s="95"/>
      <c r="H383" s="94"/>
      <c r="I383" s="93"/>
      <c r="J383" s="96"/>
      <c r="K383" s="101"/>
      <c r="L383" s="96"/>
      <c r="M383" s="96"/>
      <c r="N383" s="93"/>
      <c r="O383" s="94"/>
      <c r="P383" s="93"/>
    </row>
    <row r="384" ht="12.75" customHeight="1">
      <c r="A384" s="93"/>
      <c r="B384" s="94"/>
      <c r="C384" s="94"/>
      <c r="D384" s="95"/>
      <c r="E384" s="96"/>
      <c r="F384" s="95"/>
      <c r="G384" s="95"/>
      <c r="H384" s="94"/>
      <c r="I384" s="93"/>
      <c r="J384" s="96"/>
      <c r="K384" s="101"/>
      <c r="L384" s="96"/>
      <c r="M384" s="96"/>
      <c r="N384" s="93"/>
      <c r="O384" s="94"/>
      <c r="P384" s="93"/>
    </row>
    <row r="385" ht="12.75" customHeight="1">
      <c r="A385" s="93"/>
      <c r="B385" s="94"/>
      <c r="C385" s="94"/>
      <c r="D385" s="95"/>
      <c r="E385" s="96"/>
      <c r="F385" s="95"/>
      <c r="G385" s="95"/>
      <c r="H385" s="94"/>
      <c r="I385" s="93"/>
      <c r="J385" s="96"/>
      <c r="K385" s="101"/>
      <c r="L385" s="96"/>
      <c r="M385" s="96"/>
      <c r="N385" s="93"/>
      <c r="O385" s="94"/>
      <c r="P385" s="93"/>
    </row>
    <row r="386" ht="12.75" customHeight="1">
      <c r="A386" s="93"/>
      <c r="B386" s="94"/>
      <c r="C386" s="94"/>
      <c r="D386" s="95"/>
      <c r="E386" s="96"/>
      <c r="F386" s="95"/>
      <c r="G386" s="95"/>
      <c r="H386" s="94"/>
      <c r="I386" s="93"/>
      <c r="J386" s="96"/>
      <c r="K386" s="101"/>
      <c r="L386" s="96"/>
      <c r="M386" s="96"/>
      <c r="N386" s="93"/>
      <c r="O386" s="94"/>
      <c r="P386" s="93"/>
    </row>
    <row r="387" ht="12.75" customHeight="1">
      <c r="A387" s="93"/>
      <c r="B387" s="94"/>
      <c r="C387" s="94"/>
      <c r="D387" s="95"/>
      <c r="E387" s="96"/>
      <c r="F387" s="95"/>
      <c r="G387" s="95"/>
      <c r="H387" s="94"/>
      <c r="I387" s="93"/>
      <c r="J387" s="96"/>
      <c r="K387" s="101"/>
      <c r="L387" s="96"/>
      <c r="M387" s="96"/>
      <c r="N387" s="93"/>
      <c r="O387" s="94"/>
      <c r="P387" s="93"/>
    </row>
    <row r="388" ht="12.75" customHeight="1">
      <c r="A388" s="93"/>
      <c r="B388" s="94"/>
      <c r="C388" s="94"/>
      <c r="D388" s="95"/>
      <c r="E388" s="96"/>
      <c r="F388" s="95"/>
      <c r="G388" s="95"/>
      <c r="H388" s="94"/>
      <c r="I388" s="93"/>
      <c r="J388" s="96"/>
      <c r="K388" s="101"/>
      <c r="L388" s="96"/>
      <c r="M388" s="96"/>
      <c r="N388" s="93"/>
      <c r="O388" s="94"/>
      <c r="P388" s="93"/>
    </row>
    <row r="389" ht="12.75" customHeight="1">
      <c r="A389" s="93"/>
      <c r="B389" s="94"/>
      <c r="C389" s="94"/>
      <c r="D389" s="95"/>
      <c r="E389" s="96"/>
      <c r="F389" s="95"/>
      <c r="G389" s="95"/>
      <c r="H389" s="94"/>
      <c r="I389" s="93"/>
      <c r="J389" s="96"/>
      <c r="K389" s="101"/>
      <c r="L389" s="96"/>
      <c r="M389" s="96"/>
      <c r="N389" s="93"/>
      <c r="O389" s="94"/>
      <c r="P389" s="93"/>
    </row>
    <row r="390" ht="12.75" customHeight="1">
      <c r="A390" s="93"/>
      <c r="B390" s="94"/>
      <c r="C390" s="94"/>
      <c r="D390" s="95"/>
      <c r="E390" s="96"/>
      <c r="F390" s="95"/>
      <c r="G390" s="95"/>
      <c r="H390" s="94"/>
      <c r="I390" s="93"/>
      <c r="J390" s="96"/>
      <c r="K390" s="101"/>
      <c r="L390" s="96"/>
      <c r="M390" s="96"/>
      <c r="N390" s="93"/>
      <c r="O390" s="94"/>
      <c r="P390" s="93"/>
    </row>
    <row r="391" ht="12.75" customHeight="1">
      <c r="A391" s="93"/>
      <c r="B391" s="94"/>
      <c r="C391" s="94"/>
      <c r="D391" s="95"/>
      <c r="E391" s="96"/>
      <c r="F391" s="95"/>
      <c r="G391" s="95"/>
      <c r="H391" s="94"/>
      <c r="I391" s="93"/>
      <c r="J391" s="96"/>
      <c r="K391" s="101"/>
      <c r="L391" s="96"/>
      <c r="M391" s="96"/>
      <c r="N391" s="93"/>
      <c r="O391" s="94"/>
      <c r="P391" s="93"/>
    </row>
    <row r="392" ht="12.75" customHeight="1">
      <c r="A392" s="93"/>
      <c r="B392" s="94"/>
      <c r="C392" s="94"/>
      <c r="D392" s="95"/>
      <c r="E392" s="96"/>
      <c r="F392" s="95"/>
      <c r="G392" s="95"/>
      <c r="H392" s="94"/>
      <c r="I392" s="93"/>
      <c r="J392" s="96"/>
      <c r="K392" s="101"/>
      <c r="L392" s="96"/>
      <c r="M392" s="96"/>
      <c r="N392" s="93"/>
      <c r="O392" s="94"/>
      <c r="P392" s="93"/>
    </row>
    <row r="393" ht="12.75" customHeight="1">
      <c r="A393" s="93"/>
      <c r="B393" s="94"/>
      <c r="C393" s="94"/>
      <c r="D393" s="95"/>
      <c r="E393" s="96"/>
      <c r="F393" s="95"/>
      <c r="G393" s="95"/>
      <c r="H393" s="94"/>
      <c r="I393" s="93"/>
      <c r="J393" s="96"/>
      <c r="K393" s="101"/>
      <c r="L393" s="96"/>
      <c r="M393" s="96"/>
      <c r="N393" s="93"/>
      <c r="O393" s="94"/>
      <c r="P393" s="93"/>
    </row>
    <row r="394" ht="12.75" customHeight="1">
      <c r="A394" s="93"/>
      <c r="B394" s="94"/>
      <c r="C394" s="94"/>
      <c r="D394" s="95"/>
      <c r="E394" s="96"/>
      <c r="F394" s="95"/>
      <c r="G394" s="95"/>
      <c r="H394" s="94"/>
      <c r="I394" s="93"/>
      <c r="J394" s="96"/>
      <c r="K394" s="101"/>
      <c r="L394" s="96"/>
      <c r="M394" s="96"/>
      <c r="N394" s="93"/>
      <c r="O394" s="94"/>
      <c r="P394" s="93"/>
    </row>
    <row r="395" ht="12.75" customHeight="1">
      <c r="A395" s="93"/>
      <c r="B395" s="94"/>
      <c r="C395" s="94"/>
      <c r="D395" s="95"/>
      <c r="E395" s="96"/>
      <c r="F395" s="95"/>
      <c r="G395" s="95"/>
      <c r="H395" s="94"/>
      <c r="I395" s="93"/>
      <c r="J395" s="96"/>
      <c r="K395" s="101"/>
      <c r="L395" s="96"/>
      <c r="M395" s="96"/>
      <c r="N395" s="93"/>
      <c r="O395" s="94"/>
      <c r="P395" s="93"/>
    </row>
    <row r="396" ht="12.75" customHeight="1">
      <c r="A396" s="93"/>
      <c r="B396" s="94"/>
      <c r="C396" s="94"/>
      <c r="D396" s="95"/>
      <c r="E396" s="96"/>
      <c r="F396" s="95"/>
      <c r="G396" s="95"/>
      <c r="H396" s="94"/>
      <c r="I396" s="93"/>
      <c r="J396" s="96"/>
      <c r="K396" s="101"/>
      <c r="L396" s="96"/>
      <c r="M396" s="96"/>
      <c r="N396" s="93"/>
      <c r="O396" s="94"/>
      <c r="P396" s="93"/>
    </row>
    <row r="397" ht="12.75" customHeight="1">
      <c r="A397" s="93"/>
      <c r="B397" s="94"/>
      <c r="C397" s="94"/>
      <c r="D397" s="95"/>
      <c r="E397" s="96"/>
      <c r="F397" s="95"/>
      <c r="G397" s="95"/>
      <c r="H397" s="94"/>
      <c r="I397" s="93"/>
      <c r="J397" s="96"/>
      <c r="K397" s="101"/>
      <c r="L397" s="96"/>
      <c r="M397" s="96"/>
      <c r="N397" s="93"/>
      <c r="O397" s="94"/>
      <c r="P397" s="93"/>
    </row>
    <row r="398" ht="12.75" customHeight="1">
      <c r="A398" s="93"/>
      <c r="B398" s="94"/>
      <c r="C398" s="94"/>
      <c r="D398" s="95"/>
      <c r="E398" s="96"/>
      <c r="F398" s="95"/>
      <c r="G398" s="95"/>
      <c r="H398" s="94"/>
      <c r="I398" s="93"/>
      <c r="J398" s="96"/>
      <c r="K398" s="101"/>
      <c r="L398" s="96"/>
      <c r="M398" s="96"/>
      <c r="N398" s="93"/>
      <c r="O398" s="94"/>
      <c r="P398" s="93"/>
    </row>
    <row r="399" ht="12.75" customHeight="1">
      <c r="A399" s="93"/>
      <c r="B399" s="94"/>
      <c r="C399" s="94"/>
      <c r="D399" s="95"/>
      <c r="E399" s="96"/>
      <c r="F399" s="95"/>
      <c r="G399" s="95"/>
      <c r="H399" s="94"/>
      <c r="I399" s="93"/>
      <c r="J399" s="96"/>
      <c r="K399" s="101"/>
      <c r="L399" s="96"/>
      <c r="M399" s="96"/>
      <c r="N399" s="93"/>
      <c r="O399" s="94"/>
      <c r="P399" s="93"/>
    </row>
    <row r="400" ht="12.75" customHeight="1">
      <c r="A400" s="93"/>
      <c r="B400" s="94"/>
      <c r="C400" s="94"/>
      <c r="D400" s="95"/>
      <c r="E400" s="96"/>
      <c r="F400" s="95"/>
      <c r="G400" s="95"/>
      <c r="H400" s="94"/>
      <c r="I400" s="93"/>
      <c r="J400" s="96"/>
      <c r="K400" s="101"/>
      <c r="L400" s="96"/>
      <c r="M400" s="96"/>
      <c r="N400" s="93"/>
      <c r="O400" s="94"/>
      <c r="P400" s="93"/>
    </row>
    <row r="401" ht="12.75" customHeight="1">
      <c r="A401" s="93"/>
      <c r="B401" s="94"/>
      <c r="C401" s="94"/>
      <c r="D401" s="95"/>
      <c r="E401" s="96"/>
      <c r="F401" s="95"/>
      <c r="G401" s="95"/>
      <c r="H401" s="94"/>
      <c r="I401" s="93"/>
      <c r="J401" s="96"/>
      <c r="K401" s="101"/>
      <c r="L401" s="96"/>
      <c r="M401" s="96"/>
      <c r="N401" s="93"/>
      <c r="O401" s="94"/>
      <c r="P401" s="93"/>
    </row>
    <row r="402" ht="12.75" customHeight="1">
      <c r="A402" s="93"/>
      <c r="B402" s="94"/>
      <c r="C402" s="94"/>
      <c r="D402" s="95"/>
      <c r="E402" s="96"/>
      <c r="F402" s="95"/>
      <c r="G402" s="95"/>
      <c r="H402" s="94"/>
      <c r="I402" s="93"/>
      <c r="J402" s="96"/>
      <c r="K402" s="101"/>
      <c r="L402" s="96"/>
      <c r="M402" s="96"/>
      <c r="N402" s="93"/>
      <c r="O402" s="94"/>
      <c r="P402" s="93"/>
    </row>
    <row r="403" ht="12.75" customHeight="1">
      <c r="A403" s="93"/>
      <c r="B403" s="94"/>
      <c r="C403" s="94"/>
      <c r="D403" s="95"/>
      <c r="E403" s="96"/>
      <c r="F403" s="95"/>
      <c r="G403" s="95"/>
      <c r="H403" s="94"/>
      <c r="I403" s="93"/>
      <c r="J403" s="96"/>
      <c r="K403" s="101"/>
      <c r="L403" s="96"/>
      <c r="M403" s="96"/>
      <c r="N403" s="93"/>
      <c r="O403" s="94"/>
      <c r="P403" s="93"/>
    </row>
    <row r="404" ht="12.75" customHeight="1">
      <c r="A404" s="93"/>
      <c r="B404" s="94"/>
      <c r="C404" s="94"/>
      <c r="D404" s="95"/>
      <c r="E404" s="96"/>
      <c r="F404" s="95"/>
      <c r="G404" s="95"/>
      <c r="H404" s="94"/>
      <c r="I404" s="93"/>
      <c r="J404" s="96"/>
      <c r="K404" s="101"/>
      <c r="L404" s="96"/>
      <c r="M404" s="96"/>
      <c r="N404" s="93"/>
      <c r="O404" s="94"/>
      <c r="P404" s="93"/>
    </row>
    <row r="405" ht="12.75" customHeight="1">
      <c r="A405" s="93"/>
      <c r="B405" s="94"/>
      <c r="C405" s="94"/>
      <c r="D405" s="95"/>
      <c r="E405" s="96"/>
      <c r="F405" s="95"/>
      <c r="G405" s="95"/>
      <c r="H405" s="94"/>
      <c r="I405" s="93"/>
      <c r="J405" s="96"/>
      <c r="K405" s="101"/>
      <c r="L405" s="96"/>
      <c r="M405" s="96"/>
      <c r="N405" s="93"/>
      <c r="O405" s="94"/>
      <c r="P405" s="93"/>
    </row>
    <row r="406" ht="12.75" customHeight="1">
      <c r="A406" s="93"/>
      <c r="B406" s="94"/>
      <c r="C406" s="94"/>
      <c r="D406" s="95"/>
      <c r="E406" s="96"/>
      <c r="F406" s="95"/>
      <c r="G406" s="95"/>
      <c r="H406" s="94"/>
      <c r="I406" s="93"/>
      <c r="J406" s="96"/>
      <c r="K406" s="101"/>
      <c r="L406" s="96"/>
      <c r="M406" s="96"/>
      <c r="N406" s="93"/>
      <c r="O406" s="94"/>
      <c r="P406" s="93"/>
    </row>
    <row r="407" ht="12.75" customHeight="1">
      <c r="A407" s="93"/>
      <c r="B407" s="94"/>
      <c r="C407" s="94"/>
      <c r="D407" s="95"/>
      <c r="E407" s="96"/>
      <c r="F407" s="95"/>
      <c r="G407" s="95"/>
      <c r="H407" s="94"/>
      <c r="I407" s="93"/>
      <c r="J407" s="96"/>
      <c r="K407" s="101"/>
      <c r="L407" s="96"/>
      <c r="M407" s="96"/>
      <c r="N407" s="93"/>
      <c r="O407" s="94"/>
      <c r="P407" s="93"/>
    </row>
    <row r="408" ht="12.75" customHeight="1">
      <c r="A408" s="93"/>
      <c r="B408" s="94"/>
      <c r="C408" s="94"/>
      <c r="D408" s="95"/>
      <c r="E408" s="96"/>
      <c r="F408" s="95"/>
      <c r="G408" s="95"/>
      <c r="H408" s="94"/>
      <c r="I408" s="93"/>
      <c r="J408" s="96"/>
      <c r="K408" s="101"/>
      <c r="L408" s="96"/>
      <c r="M408" s="96"/>
      <c r="N408" s="93"/>
      <c r="O408" s="94"/>
      <c r="P408" s="93"/>
    </row>
    <row r="409" ht="12.75" customHeight="1">
      <c r="A409" s="93"/>
      <c r="B409" s="94"/>
      <c r="C409" s="94"/>
      <c r="D409" s="95"/>
      <c r="E409" s="96"/>
      <c r="F409" s="95"/>
      <c r="G409" s="95"/>
      <c r="H409" s="94"/>
      <c r="I409" s="93"/>
      <c r="J409" s="96"/>
      <c r="K409" s="101"/>
      <c r="L409" s="96"/>
      <c r="M409" s="96"/>
      <c r="N409" s="93"/>
      <c r="O409" s="94"/>
      <c r="P409" s="93"/>
    </row>
    <row r="410" ht="12.75" customHeight="1">
      <c r="A410" s="93"/>
      <c r="B410" s="94"/>
      <c r="C410" s="94"/>
      <c r="D410" s="95"/>
      <c r="E410" s="96"/>
      <c r="F410" s="95"/>
      <c r="G410" s="95"/>
      <c r="H410" s="94"/>
      <c r="I410" s="93"/>
      <c r="J410" s="96"/>
      <c r="K410" s="101"/>
      <c r="L410" s="96"/>
      <c r="M410" s="96"/>
      <c r="N410" s="93"/>
      <c r="O410" s="94"/>
      <c r="P410" s="93"/>
    </row>
    <row r="411" ht="12.75" customHeight="1">
      <c r="A411" s="93"/>
      <c r="B411" s="94"/>
      <c r="C411" s="94"/>
      <c r="D411" s="95"/>
      <c r="E411" s="96"/>
      <c r="F411" s="95"/>
      <c r="G411" s="95"/>
      <c r="H411" s="94"/>
      <c r="I411" s="93"/>
      <c r="J411" s="96"/>
      <c r="K411" s="101"/>
      <c r="L411" s="96"/>
      <c r="M411" s="96"/>
      <c r="N411" s="93"/>
      <c r="O411" s="94"/>
      <c r="P411" s="93"/>
    </row>
    <row r="412" ht="12.75" customHeight="1">
      <c r="A412" s="93"/>
      <c r="B412" s="94"/>
      <c r="C412" s="94"/>
      <c r="D412" s="95"/>
      <c r="E412" s="96"/>
      <c r="F412" s="95"/>
      <c r="G412" s="95"/>
      <c r="H412" s="94"/>
      <c r="I412" s="93"/>
      <c r="J412" s="96"/>
      <c r="K412" s="101"/>
      <c r="L412" s="96"/>
      <c r="M412" s="96"/>
      <c r="N412" s="93"/>
      <c r="O412" s="94"/>
      <c r="P412" s="93"/>
    </row>
    <row r="413" ht="12.75" customHeight="1">
      <c r="A413" s="93"/>
      <c r="B413" s="94"/>
      <c r="C413" s="94"/>
      <c r="D413" s="95"/>
      <c r="E413" s="96"/>
      <c r="F413" s="95"/>
      <c r="G413" s="95"/>
      <c r="H413" s="94"/>
      <c r="I413" s="93"/>
      <c r="J413" s="96"/>
      <c r="K413" s="101"/>
      <c r="L413" s="96"/>
      <c r="M413" s="96"/>
      <c r="N413" s="93"/>
      <c r="O413" s="94"/>
      <c r="P413" s="93"/>
    </row>
    <row r="414" ht="12.75" customHeight="1">
      <c r="A414" s="93"/>
      <c r="B414" s="94"/>
      <c r="C414" s="94"/>
      <c r="D414" s="95"/>
      <c r="E414" s="96"/>
      <c r="F414" s="95"/>
      <c r="G414" s="95"/>
      <c r="H414" s="94"/>
      <c r="I414" s="93"/>
      <c r="J414" s="96"/>
      <c r="K414" s="101"/>
      <c r="L414" s="96"/>
      <c r="M414" s="96"/>
      <c r="N414" s="93"/>
      <c r="O414" s="94"/>
      <c r="P414" s="93"/>
    </row>
    <row r="415" ht="12.75" customHeight="1">
      <c r="A415" s="93"/>
      <c r="B415" s="94"/>
      <c r="C415" s="94"/>
      <c r="D415" s="95"/>
      <c r="E415" s="96"/>
      <c r="F415" s="95"/>
      <c r="G415" s="95"/>
      <c r="H415" s="94"/>
      <c r="I415" s="93"/>
      <c r="J415" s="96"/>
      <c r="K415" s="101"/>
      <c r="L415" s="96"/>
      <c r="M415" s="96"/>
      <c r="N415" s="93"/>
      <c r="O415" s="94"/>
      <c r="P415" s="93"/>
    </row>
    <row r="416" ht="12.75" customHeight="1">
      <c r="A416" s="93"/>
      <c r="B416" s="94"/>
      <c r="C416" s="94"/>
      <c r="D416" s="95"/>
      <c r="E416" s="96"/>
      <c r="F416" s="95"/>
      <c r="G416" s="95"/>
      <c r="H416" s="94"/>
      <c r="I416" s="93"/>
      <c r="J416" s="96"/>
      <c r="K416" s="101"/>
      <c r="L416" s="96"/>
      <c r="M416" s="96"/>
      <c r="N416" s="93"/>
      <c r="O416" s="94"/>
      <c r="P416" s="93"/>
    </row>
    <row r="417" ht="12.75" customHeight="1">
      <c r="A417" s="93"/>
      <c r="B417" s="94"/>
      <c r="C417" s="94"/>
      <c r="D417" s="95"/>
      <c r="E417" s="96"/>
      <c r="F417" s="95"/>
      <c r="G417" s="95"/>
      <c r="H417" s="94"/>
      <c r="I417" s="93"/>
      <c r="J417" s="96"/>
      <c r="K417" s="101"/>
      <c r="L417" s="96"/>
      <c r="M417" s="96"/>
      <c r="N417" s="93"/>
      <c r="O417" s="94"/>
      <c r="P417" s="93"/>
    </row>
    <row r="418" ht="12.75" customHeight="1">
      <c r="A418" s="93"/>
      <c r="B418" s="94"/>
      <c r="C418" s="94"/>
      <c r="D418" s="95"/>
      <c r="E418" s="96"/>
      <c r="F418" s="95"/>
      <c r="G418" s="95"/>
      <c r="H418" s="94"/>
      <c r="I418" s="93"/>
      <c r="J418" s="96"/>
      <c r="K418" s="101"/>
      <c r="L418" s="96"/>
      <c r="M418" s="96"/>
      <c r="N418" s="93"/>
      <c r="O418" s="94"/>
      <c r="P418" s="93"/>
    </row>
    <row r="419" ht="12.75" customHeight="1">
      <c r="A419" s="93"/>
      <c r="B419" s="94"/>
      <c r="C419" s="94"/>
      <c r="D419" s="95"/>
      <c r="E419" s="96"/>
      <c r="F419" s="95"/>
      <c r="G419" s="95"/>
      <c r="H419" s="94"/>
      <c r="I419" s="93"/>
      <c r="J419" s="96"/>
      <c r="K419" s="101"/>
      <c r="L419" s="96"/>
      <c r="M419" s="96"/>
      <c r="N419" s="93"/>
      <c r="O419" s="94"/>
      <c r="P419" s="93"/>
    </row>
    <row r="420" ht="12.75" customHeight="1">
      <c r="A420" s="93"/>
      <c r="B420" s="94"/>
      <c r="C420" s="94"/>
      <c r="D420" s="95"/>
      <c r="E420" s="96"/>
      <c r="F420" s="95"/>
      <c r="G420" s="95"/>
      <c r="H420" s="94"/>
      <c r="I420" s="93"/>
      <c r="J420" s="96"/>
      <c r="K420" s="101"/>
      <c r="L420" s="96"/>
      <c r="M420" s="96"/>
      <c r="N420" s="93"/>
      <c r="O420" s="94"/>
      <c r="P420" s="93"/>
    </row>
    <row r="421" ht="12.75" customHeight="1">
      <c r="A421" s="93"/>
      <c r="B421" s="94"/>
      <c r="C421" s="94"/>
      <c r="D421" s="95"/>
      <c r="E421" s="96"/>
      <c r="F421" s="95"/>
      <c r="G421" s="95"/>
      <c r="H421" s="94"/>
      <c r="I421" s="93"/>
      <c r="J421" s="96"/>
      <c r="K421" s="101"/>
      <c r="L421" s="96"/>
      <c r="M421" s="96"/>
      <c r="N421" s="93"/>
      <c r="O421" s="94"/>
      <c r="P421" s="93"/>
    </row>
    <row r="422" ht="12.75" customHeight="1">
      <c r="A422" s="93"/>
      <c r="B422" s="94"/>
      <c r="C422" s="94"/>
      <c r="D422" s="95"/>
      <c r="E422" s="96"/>
      <c r="F422" s="95"/>
      <c r="G422" s="95"/>
      <c r="H422" s="94"/>
      <c r="I422" s="93"/>
      <c r="J422" s="96"/>
      <c r="K422" s="101"/>
      <c r="L422" s="96"/>
      <c r="M422" s="96"/>
      <c r="N422" s="93"/>
      <c r="O422" s="94"/>
      <c r="P422" s="93"/>
    </row>
    <row r="423" ht="12.75" customHeight="1">
      <c r="A423" s="93"/>
      <c r="B423" s="94"/>
      <c r="C423" s="94"/>
      <c r="D423" s="95"/>
      <c r="E423" s="96"/>
      <c r="F423" s="95"/>
      <c r="G423" s="95"/>
      <c r="H423" s="94"/>
      <c r="I423" s="93"/>
      <c r="J423" s="96"/>
      <c r="K423" s="101"/>
      <c r="L423" s="96"/>
      <c r="M423" s="96"/>
      <c r="N423" s="93"/>
      <c r="O423" s="94"/>
      <c r="P423" s="93"/>
    </row>
    <row r="424" ht="12.75" customHeight="1">
      <c r="A424" s="93"/>
      <c r="B424" s="94"/>
      <c r="C424" s="94"/>
      <c r="D424" s="95"/>
      <c r="E424" s="96"/>
      <c r="F424" s="95"/>
      <c r="G424" s="95"/>
      <c r="H424" s="94"/>
      <c r="I424" s="93"/>
      <c r="J424" s="96"/>
      <c r="K424" s="101"/>
      <c r="L424" s="96"/>
      <c r="M424" s="96"/>
      <c r="N424" s="93"/>
      <c r="O424" s="94"/>
      <c r="P424" s="93"/>
    </row>
    <row r="425" ht="12.75" customHeight="1">
      <c r="A425" s="93"/>
      <c r="B425" s="94"/>
      <c r="C425" s="94"/>
      <c r="D425" s="95"/>
      <c r="E425" s="96"/>
      <c r="F425" s="95"/>
      <c r="G425" s="95"/>
      <c r="H425" s="94"/>
      <c r="I425" s="93"/>
      <c r="J425" s="96"/>
      <c r="K425" s="101"/>
      <c r="L425" s="96"/>
      <c r="M425" s="96"/>
      <c r="N425" s="93"/>
      <c r="O425" s="94"/>
      <c r="P425" s="93"/>
    </row>
    <row r="426" ht="12.75" customHeight="1">
      <c r="A426" s="93"/>
      <c r="B426" s="94"/>
      <c r="C426" s="94"/>
      <c r="D426" s="95"/>
      <c r="E426" s="96"/>
      <c r="F426" s="95"/>
      <c r="G426" s="95"/>
      <c r="H426" s="94"/>
      <c r="I426" s="93"/>
      <c r="J426" s="96"/>
      <c r="K426" s="101"/>
      <c r="L426" s="96"/>
      <c r="M426" s="96"/>
      <c r="N426" s="93"/>
      <c r="O426" s="94"/>
      <c r="P426" s="93"/>
    </row>
    <row r="427" ht="12.75" customHeight="1">
      <c r="A427" s="93"/>
      <c r="B427" s="94"/>
      <c r="C427" s="94"/>
      <c r="D427" s="95"/>
      <c r="E427" s="96"/>
      <c r="F427" s="95"/>
      <c r="G427" s="95"/>
      <c r="H427" s="94"/>
      <c r="I427" s="93"/>
      <c r="J427" s="96"/>
      <c r="K427" s="101"/>
      <c r="L427" s="96"/>
      <c r="M427" s="96"/>
      <c r="N427" s="93"/>
      <c r="O427" s="94"/>
      <c r="P427" s="93"/>
    </row>
    <row r="428" ht="12.75" customHeight="1">
      <c r="A428" s="93"/>
      <c r="B428" s="94"/>
      <c r="C428" s="94"/>
      <c r="D428" s="95"/>
      <c r="E428" s="96"/>
      <c r="F428" s="95"/>
      <c r="G428" s="95"/>
      <c r="H428" s="94"/>
      <c r="I428" s="93"/>
      <c r="J428" s="96"/>
      <c r="K428" s="101"/>
      <c r="L428" s="96"/>
      <c r="M428" s="96"/>
      <c r="N428" s="93"/>
      <c r="O428" s="94"/>
      <c r="P428" s="93"/>
    </row>
    <row r="429" ht="12.75" customHeight="1">
      <c r="A429" s="93"/>
      <c r="B429" s="94"/>
      <c r="C429" s="94"/>
      <c r="D429" s="95"/>
      <c r="E429" s="96"/>
      <c r="F429" s="95"/>
      <c r="G429" s="95"/>
      <c r="H429" s="94"/>
      <c r="I429" s="93"/>
      <c r="J429" s="96"/>
      <c r="K429" s="101"/>
      <c r="L429" s="96"/>
      <c r="M429" s="96"/>
      <c r="N429" s="93"/>
      <c r="O429" s="94"/>
      <c r="P429" s="93"/>
    </row>
    <row r="430" ht="12.75" customHeight="1">
      <c r="A430" s="93"/>
      <c r="B430" s="94"/>
      <c r="C430" s="94"/>
      <c r="D430" s="95"/>
      <c r="E430" s="96"/>
      <c r="F430" s="95"/>
      <c r="G430" s="95"/>
      <c r="H430" s="94"/>
      <c r="I430" s="93"/>
      <c r="J430" s="96"/>
      <c r="K430" s="101"/>
      <c r="L430" s="96"/>
      <c r="M430" s="96"/>
      <c r="N430" s="93"/>
      <c r="O430" s="94"/>
      <c r="P430" s="93"/>
    </row>
    <row r="431" ht="12.75" customHeight="1">
      <c r="A431" s="93"/>
      <c r="B431" s="94"/>
      <c r="C431" s="94"/>
      <c r="D431" s="95"/>
      <c r="E431" s="96"/>
      <c r="F431" s="95"/>
      <c r="G431" s="95"/>
      <c r="H431" s="94"/>
      <c r="I431" s="93"/>
      <c r="J431" s="96"/>
      <c r="K431" s="101"/>
      <c r="L431" s="96"/>
      <c r="M431" s="96"/>
      <c r="N431" s="93"/>
      <c r="O431" s="94"/>
      <c r="P431" s="93"/>
    </row>
    <row r="432" ht="12.75" customHeight="1">
      <c r="A432" s="93"/>
      <c r="B432" s="94"/>
      <c r="C432" s="94"/>
      <c r="D432" s="95"/>
      <c r="E432" s="96"/>
      <c r="F432" s="95"/>
      <c r="G432" s="95"/>
      <c r="H432" s="94"/>
      <c r="I432" s="93"/>
      <c r="J432" s="96"/>
      <c r="K432" s="101"/>
      <c r="L432" s="96"/>
      <c r="M432" s="96"/>
      <c r="N432" s="93"/>
      <c r="O432" s="94"/>
      <c r="P432" s="93"/>
    </row>
    <row r="433" ht="12.75" customHeight="1">
      <c r="A433" s="93"/>
      <c r="B433" s="94"/>
      <c r="C433" s="94"/>
      <c r="D433" s="95"/>
      <c r="E433" s="96"/>
      <c r="F433" s="95"/>
      <c r="G433" s="95"/>
      <c r="H433" s="94"/>
      <c r="I433" s="93"/>
      <c r="J433" s="96"/>
      <c r="K433" s="101"/>
      <c r="L433" s="96"/>
      <c r="M433" s="96"/>
      <c r="N433" s="93"/>
      <c r="O433" s="94"/>
      <c r="P433" s="93"/>
    </row>
    <row r="434" ht="12.75" customHeight="1">
      <c r="A434" s="93"/>
      <c r="B434" s="94"/>
      <c r="C434" s="94"/>
      <c r="D434" s="95"/>
      <c r="E434" s="96"/>
      <c r="F434" s="95"/>
      <c r="G434" s="95"/>
      <c r="H434" s="94"/>
      <c r="I434" s="93"/>
      <c r="J434" s="96"/>
      <c r="K434" s="101"/>
      <c r="L434" s="96"/>
      <c r="M434" s="96"/>
      <c r="N434" s="93"/>
      <c r="O434" s="94"/>
      <c r="P434" s="93"/>
    </row>
    <row r="435" ht="12.75" customHeight="1">
      <c r="A435" s="93"/>
      <c r="B435" s="94"/>
      <c r="C435" s="94"/>
      <c r="D435" s="95"/>
      <c r="E435" s="96"/>
      <c r="F435" s="95"/>
      <c r="G435" s="95"/>
      <c r="H435" s="94"/>
      <c r="I435" s="93"/>
      <c r="J435" s="96"/>
      <c r="K435" s="101"/>
      <c r="L435" s="96"/>
      <c r="M435" s="96"/>
      <c r="N435" s="93"/>
      <c r="O435" s="94"/>
      <c r="P435" s="93"/>
    </row>
    <row r="436" ht="12.75" customHeight="1">
      <c r="A436" s="93"/>
      <c r="B436" s="94"/>
      <c r="C436" s="94"/>
      <c r="D436" s="95"/>
      <c r="E436" s="96"/>
      <c r="F436" s="95"/>
      <c r="G436" s="95"/>
      <c r="H436" s="94"/>
      <c r="I436" s="93"/>
      <c r="J436" s="96"/>
      <c r="K436" s="101"/>
      <c r="L436" s="96"/>
      <c r="M436" s="96"/>
      <c r="N436" s="93"/>
      <c r="O436" s="94"/>
      <c r="P436" s="93"/>
    </row>
    <row r="437" ht="12.75" customHeight="1">
      <c r="A437" s="93"/>
      <c r="B437" s="94"/>
      <c r="C437" s="94"/>
      <c r="D437" s="95"/>
      <c r="E437" s="96"/>
      <c r="F437" s="95"/>
      <c r="G437" s="95"/>
      <c r="H437" s="94"/>
      <c r="I437" s="93"/>
      <c r="J437" s="96"/>
      <c r="K437" s="101"/>
      <c r="L437" s="96"/>
      <c r="M437" s="96"/>
      <c r="N437" s="93"/>
      <c r="O437" s="94"/>
      <c r="P437" s="93"/>
    </row>
    <row r="438" ht="12.75" customHeight="1">
      <c r="A438" s="93"/>
      <c r="B438" s="94"/>
      <c r="C438" s="94"/>
      <c r="D438" s="95"/>
      <c r="E438" s="96"/>
      <c r="F438" s="95"/>
      <c r="G438" s="95"/>
      <c r="H438" s="94"/>
      <c r="I438" s="93"/>
      <c r="J438" s="96"/>
      <c r="K438" s="101"/>
      <c r="L438" s="96"/>
      <c r="M438" s="96"/>
      <c r="N438" s="93"/>
      <c r="O438" s="94"/>
      <c r="P438" s="93"/>
    </row>
    <row r="439" ht="12.75" customHeight="1">
      <c r="A439" s="93"/>
      <c r="B439" s="94"/>
      <c r="C439" s="94"/>
      <c r="D439" s="95"/>
      <c r="E439" s="96"/>
      <c r="F439" s="95"/>
      <c r="G439" s="95"/>
      <c r="H439" s="94"/>
      <c r="I439" s="93"/>
      <c r="J439" s="96"/>
      <c r="K439" s="101"/>
      <c r="L439" s="96"/>
      <c r="M439" s="96"/>
      <c r="N439" s="93"/>
      <c r="O439" s="94"/>
      <c r="P439" s="93"/>
    </row>
    <row r="440" ht="12.75" customHeight="1">
      <c r="A440" s="93"/>
      <c r="B440" s="94"/>
      <c r="C440" s="94"/>
      <c r="D440" s="95"/>
      <c r="E440" s="96"/>
      <c r="F440" s="95"/>
      <c r="G440" s="95"/>
      <c r="H440" s="94"/>
      <c r="I440" s="93"/>
      <c r="J440" s="96"/>
      <c r="K440" s="101"/>
      <c r="L440" s="96"/>
      <c r="M440" s="96"/>
      <c r="N440" s="93"/>
      <c r="O440" s="94"/>
      <c r="P440" s="93"/>
    </row>
    <row r="441" ht="12.75" customHeight="1">
      <c r="A441" s="93"/>
      <c r="B441" s="94"/>
      <c r="C441" s="94"/>
      <c r="D441" s="95"/>
      <c r="E441" s="96"/>
      <c r="F441" s="95"/>
      <c r="G441" s="95"/>
      <c r="H441" s="94"/>
      <c r="I441" s="93"/>
      <c r="J441" s="96"/>
      <c r="K441" s="101"/>
      <c r="L441" s="96"/>
      <c r="M441" s="96"/>
      <c r="N441" s="93"/>
      <c r="O441" s="94"/>
      <c r="P441" s="93"/>
    </row>
    <row r="442" ht="12.75" customHeight="1">
      <c r="A442" s="93"/>
      <c r="B442" s="94"/>
      <c r="C442" s="94"/>
      <c r="D442" s="95"/>
      <c r="E442" s="96"/>
      <c r="F442" s="95"/>
      <c r="G442" s="95"/>
      <c r="H442" s="94"/>
      <c r="I442" s="93"/>
      <c r="J442" s="96"/>
      <c r="K442" s="101"/>
      <c r="L442" s="96"/>
      <c r="M442" s="96"/>
      <c r="N442" s="93"/>
      <c r="O442" s="94"/>
      <c r="P442" s="93"/>
    </row>
    <row r="443" ht="12.75" customHeight="1">
      <c r="A443" s="93"/>
      <c r="B443" s="94"/>
      <c r="C443" s="94"/>
      <c r="D443" s="95"/>
      <c r="E443" s="96"/>
      <c r="F443" s="95"/>
      <c r="G443" s="95"/>
      <c r="H443" s="94"/>
      <c r="I443" s="93"/>
      <c r="J443" s="96"/>
      <c r="K443" s="101"/>
      <c r="L443" s="96"/>
      <c r="M443" s="96"/>
      <c r="N443" s="93"/>
      <c r="O443" s="94"/>
      <c r="P443" s="93"/>
    </row>
    <row r="444" ht="12.75" customHeight="1">
      <c r="A444" s="93"/>
      <c r="B444" s="94"/>
      <c r="C444" s="94"/>
      <c r="D444" s="95"/>
      <c r="E444" s="96"/>
      <c r="F444" s="95"/>
      <c r="G444" s="95"/>
      <c r="H444" s="94"/>
      <c r="I444" s="93"/>
      <c r="J444" s="96"/>
      <c r="K444" s="101"/>
      <c r="L444" s="96"/>
      <c r="M444" s="96"/>
      <c r="N444" s="93"/>
      <c r="O444" s="94"/>
      <c r="P444" s="93"/>
    </row>
    <row r="445" ht="12.75" customHeight="1">
      <c r="A445" s="93"/>
      <c r="B445" s="94"/>
      <c r="C445" s="94"/>
      <c r="D445" s="95"/>
      <c r="E445" s="96"/>
      <c r="F445" s="95"/>
      <c r="G445" s="95"/>
      <c r="H445" s="94"/>
      <c r="I445" s="93"/>
      <c r="J445" s="96"/>
      <c r="K445" s="101"/>
      <c r="L445" s="96"/>
      <c r="M445" s="96"/>
      <c r="N445" s="93"/>
      <c r="O445" s="94"/>
      <c r="P445" s="93"/>
    </row>
    <row r="446" ht="12.75" customHeight="1">
      <c r="A446" s="93"/>
      <c r="B446" s="94"/>
      <c r="C446" s="94"/>
      <c r="D446" s="95"/>
      <c r="E446" s="96"/>
      <c r="F446" s="95"/>
      <c r="G446" s="95"/>
      <c r="H446" s="94"/>
      <c r="I446" s="93"/>
      <c r="J446" s="96"/>
      <c r="K446" s="101"/>
      <c r="L446" s="96"/>
      <c r="M446" s="96"/>
      <c r="N446" s="93"/>
      <c r="O446" s="94"/>
      <c r="P446" s="93"/>
    </row>
    <row r="447" ht="12.75" customHeight="1">
      <c r="A447" s="93"/>
      <c r="B447" s="94"/>
      <c r="C447" s="94"/>
      <c r="D447" s="95"/>
      <c r="E447" s="96"/>
      <c r="F447" s="95"/>
      <c r="G447" s="95"/>
      <c r="H447" s="94"/>
      <c r="I447" s="93"/>
      <c r="J447" s="96"/>
      <c r="K447" s="101"/>
      <c r="L447" s="96"/>
      <c r="M447" s="96"/>
      <c r="N447" s="93"/>
      <c r="O447" s="94"/>
      <c r="P447" s="93"/>
    </row>
    <row r="448" ht="12.75" customHeight="1">
      <c r="A448" s="93"/>
      <c r="B448" s="94"/>
      <c r="C448" s="94"/>
      <c r="D448" s="95"/>
      <c r="E448" s="96"/>
      <c r="F448" s="95"/>
      <c r="G448" s="95"/>
      <c r="H448" s="94"/>
      <c r="I448" s="93"/>
      <c r="J448" s="96"/>
      <c r="K448" s="101"/>
      <c r="L448" s="96"/>
      <c r="M448" s="96"/>
      <c r="N448" s="93"/>
      <c r="O448" s="94"/>
      <c r="P448" s="93"/>
    </row>
    <row r="449" ht="12.75" customHeight="1">
      <c r="A449" s="93"/>
      <c r="B449" s="94"/>
      <c r="C449" s="94"/>
      <c r="D449" s="95"/>
      <c r="E449" s="96"/>
      <c r="F449" s="95"/>
      <c r="G449" s="95"/>
      <c r="H449" s="94"/>
      <c r="I449" s="93"/>
      <c r="J449" s="96"/>
      <c r="K449" s="101"/>
      <c r="L449" s="96"/>
      <c r="M449" s="96"/>
      <c r="N449" s="93"/>
      <c r="O449" s="94"/>
      <c r="P449" s="93"/>
    </row>
    <row r="450" ht="12.75" customHeight="1">
      <c r="A450" s="93"/>
      <c r="B450" s="94"/>
      <c r="C450" s="94"/>
      <c r="D450" s="95"/>
      <c r="E450" s="96"/>
      <c r="F450" s="95"/>
      <c r="G450" s="95"/>
      <c r="H450" s="94"/>
      <c r="I450" s="93"/>
      <c r="J450" s="96"/>
      <c r="K450" s="101"/>
      <c r="L450" s="96"/>
      <c r="M450" s="96"/>
      <c r="N450" s="93"/>
      <c r="O450" s="94"/>
      <c r="P450" s="93"/>
    </row>
    <row r="451" ht="12.75" customHeight="1">
      <c r="A451" s="93"/>
      <c r="B451" s="94"/>
      <c r="C451" s="94"/>
      <c r="D451" s="95"/>
      <c r="E451" s="96"/>
      <c r="F451" s="95"/>
      <c r="G451" s="95"/>
      <c r="H451" s="94"/>
      <c r="I451" s="93"/>
      <c r="J451" s="96"/>
      <c r="K451" s="101"/>
      <c r="L451" s="96"/>
      <c r="M451" s="96"/>
      <c r="N451" s="93"/>
      <c r="O451" s="94"/>
      <c r="P451" s="93"/>
    </row>
    <row r="452" ht="12.75" customHeight="1">
      <c r="A452" s="93"/>
      <c r="B452" s="94"/>
      <c r="C452" s="94"/>
      <c r="D452" s="95"/>
      <c r="E452" s="96"/>
      <c r="F452" s="95"/>
      <c r="G452" s="95"/>
      <c r="H452" s="94"/>
      <c r="I452" s="93"/>
      <c r="J452" s="96"/>
      <c r="K452" s="101"/>
      <c r="L452" s="96"/>
      <c r="M452" s="96"/>
      <c r="N452" s="93"/>
      <c r="O452" s="94"/>
      <c r="P452" s="93"/>
    </row>
    <row r="453" ht="12.75" customHeight="1">
      <c r="A453" s="93"/>
      <c r="B453" s="94"/>
      <c r="C453" s="94"/>
      <c r="D453" s="95"/>
      <c r="E453" s="96"/>
      <c r="F453" s="95"/>
      <c r="G453" s="95"/>
      <c r="H453" s="94"/>
      <c r="I453" s="93"/>
      <c r="J453" s="96"/>
      <c r="K453" s="101"/>
      <c r="L453" s="96"/>
      <c r="M453" s="96"/>
      <c r="N453" s="93"/>
      <c r="O453" s="94"/>
      <c r="P453" s="93"/>
    </row>
    <row r="454" ht="12.75" customHeight="1">
      <c r="A454" s="93"/>
      <c r="B454" s="94"/>
      <c r="C454" s="94"/>
      <c r="D454" s="95"/>
      <c r="E454" s="96"/>
      <c r="F454" s="95"/>
      <c r="G454" s="95"/>
      <c r="H454" s="94"/>
      <c r="I454" s="93"/>
      <c r="J454" s="96"/>
      <c r="K454" s="101"/>
      <c r="L454" s="96"/>
      <c r="M454" s="96"/>
      <c r="N454" s="93"/>
      <c r="O454" s="94"/>
      <c r="P454" s="93"/>
    </row>
    <row r="455" ht="12.75" customHeight="1">
      <c r="A455" s="93"/>
      <c r="B455" s="94"/>
      <c r="C455" s="94"/>
      <c r="D455" s="95"/>
      <c r="E455" s="96"/>
      <c r="F455" s="95"/>
      <c r="G455" s="95"/>
      <c r="H455" s="94"/>
      <c r="I455" s="93"/>
      <c r="J455" s="96"/>
      <c r="K455" s="101"/>
      <c r="L455" s="96"/>
      <c r="M455" s="96"/>
      <c r="N455" s="93"/>
      <c r="O455" s="94"/>
      <c r="P455" s="93"/>
    </row>
    <row r="456" ht="12.75" customHeight="1">
      <c r="A456" s="93"/>
      <c r="B456" s="94"/>
      <c r="C456" s="94"/>
      <c r="D456" s="95"/>
      <c r="E456" s="96"/>
      <c r="F456" s="95"/>
      <c r="G456" s="95"/>
      <c r="H456" s="94"/>
      <c r="I456" s="93"/>
      <c r="J456" s="96"/>
      <c r="K456" s="101"/>
      <c r="L456" s="96"/>
      <c r="M456" s="96"/>
      <c r="N456" s="93"/>
      <c r="O456" s="94"/>
      <c r="P456" s="93"/>
    </row>
    <row r="457" ht="12.75" customHeight="1">
      <c r="A457" s="93"/>
      <c r="B457" s="94"/>
      <c r="C457" s="94"/>
      <c r="D457" s="95"/>
      <c r="E457" s="96"/>
      <c r="F457" s="95"/>
      <c r="G457" s="95"/>
      <c r="H457" s="94"/>
      <c r="I457" s="93"/>
      <c r="J457" s="96"/>
      <c r="K457" s="101"/>
      <c r="L457" s="96"/>
      <c r="M457" s="96"/>
      <c r="N457" s="93"/>
      <c r="O457" s="94"/>
      <c r="P457" s="93"/>
    </row>
    <row r="458" ht="12.75" customHeight="1">
      <c r="A458" s="93"/>
      <c r="B458" s="94"/>
      <c r="C458" s="94"/>
      <c r="D458" s="95"/>
      <c r="E458" s="96"/>
      <c r="F458" s="95"/>
      <c r="G458" s="95"/>
      <c r="H458" s="94"/>
      <c r="I458" s="93"/>
      <c r="J458" s="96"/>
      <c r="K458" s="101"/>
      <c r="L458" s="96"/>
      <c r="M458" s="96"/>
      <c r="N458" s="93"/>
      <c r="O458" s="94"/>
      <c r="P458" s="93"/>
    </row>
    <row r="459" ht="12.75" customHeight="1">
      <c r="A459" s="93"/>
      <c r="B459" s="94"/>
      <c r="C459" s="94"/>
      <c r="D459" s="95"/>
      <c r="E459" s="96"/>
      <c r="F459" s="95"/>
      <c r="G459" s="95"/>
      <c r="H459" s="94"/>
      <c r="I459" s="93"/>
      <c r="J459" s="96"/>
      <c r="K459" s="101"/>
      <c r="L459" s="96"/>
      <c r="M459" s="96"/>
      <c r="N459" s="93"/>
      <c r="O459" s="94"/>
      <c r="P459" s="93"/>
    </row>
    <row r="460" ht="12.75" customHeight="1">
      <c r="A460" s="93"/>
      <c r="B460" s="94"/>
      <c r="C460" s="94"/>
      <c r="D460" s="95"/>
      <c r="E460" s="96"/>
      <c r="F460" s="95"/>
      <c r="G460" s="95"/>
      <c r="H460" s="94"/>
      <c r="I460" s="93"/>
      <c r="J460" s="96"/>
      <c r="K460" s="101"/>
      <c r="L460" s="96"/>
      <c r="M460" s="96"/>
      <c r="N460" s="93"/>
      <c r="O460" s="94"/>
      <c r="P460" s="93"/>
    </row>
    <row r="461" ht="12.75" customHeight="1">
      <c r="A461" s="93"/>
      <c r="B461" s="94"/>
      <c r="C461" s="94"/>
      <c r="D461" s="95"/>
      <c r="E461" s="96"/>
      <c r="F461" s="95"/>
      <c r="G461" s="95"/>
      <c r="H461" s="94"/>
      <c r="I461" s="93"/>
      <c r="J461" s="96"/>
      <c r="K461" s="101"/>
      <c r="L461" s="96"/>
      <c r="M461" s="96"/>
      <c r="N461" s="93"/>
      <c r="O461" s="94"/>
      <c r="P461" s="93"/>
    </row>
    <row r="462" ht="12.75" customHeight="1">
      <c r="A462" s="93"/>
      <c r="B462" s="94"/>
      <c r="C462" s="94"/>
      <c r="D462" s="95"/>
      <c r="E462" s="96"/>
      <c r="F462" s="95"/>
      <c r="G462" s="95"/>
      <c r="H462" s="94"/>
      <c r="I462" s="93"/>
      <c r="J462" s="96"/>
      <c r="K462" s="101"/>
      <c r="L462" s="96"/>
      <c r="M462" s="96"/>
      <c r="N462" s="93"/>
      <c r="O462" s="94"/>
      <c r="P462" s="93"/>
    </row>
    <row r="463" ht="12.75" customHeight="1">
      <c r="A463" s="93"/>
      <c r="B463" s="94"/>
      <c r="C463" s="94"/>
      <c r="D463" s="95"/>
      <c r="E463" s="96"/>
      <c r="F463" s="95"/>
      <c r="G463" s="95"/>
      <c r="H463" s="94"/>
      <c r="I463" s="93"/>
      <c r="J463" s="96"/>
      <c r="K463" s="101"/>
      <c r="L463" s="96"/>
      <c r="M463" s="96"/>
      <c r="N463" s="93"/>
      <c r="O463" s="94"/>
      <c r="P463" s="93"/>
    </row>
    <row r="464" ht="12.75" customHeight="1">
      <c r="A464" s="93"/>
      <c r="B464" s="94"/>
      <c r="C464" s="94"/>
      <c r="D464" s="95"/>
      <c r="E464" s="96"/>
      <c r="F464" s="95"/>
      <c r="G464" s="95"/>
      <c r="H464" s="94"/>
      <c r="I464" s="93"/>
      <c r="J464" s="96"/>
      <c r="K464" s="101"/>
      <c r="L464" s="96"/>
      <c r="M464" s="96"/>
      <c r="N464" s="93"/>
      <c r="O464" s="94"/>
      <c r="P464" s="93"/>
    </row>
    <row r="465" ht="12.75" customHeight="1">
      <c r="A465" s="93"/>
      <c r="B465" s="94"/>
      <c r="C465" s="94"/>
      <c r="D465" s="95"/>
      <c r="E465" s="96"/>
      <c r="F465" s="95"/>
      <c r="G465" s="95"/>
      <c r="H465" s="94"/>
      <c r="I465" s="93"/>
      <c r="J465" s="96"/>
      <c r="K465" s="101"/>
      <c r="L465" s="96"/>
      <c r="M465" s="96"/>
      <c r="N465" s="93"/>
      <c r="O465" s="94"/>
      <c r="P465" s="93"/>
    </row>
    <row r="466" ht="12.75" customHeight="1">
      <c r="A466" s="93"/>
      <c r="B466" s="94"/>
      <c r="C466" s="94"/>
      <c r="D466" s="95"/>
      <c r="E466" s="96"/>
      <c r="F466" s="95"/>
      <c r="G466" s="95"/>
      <c r="H466" s="94"/>
      <c r="I466" s="93"/>
      <c r="J466" s="96"/>
      <c r="K466" s="101"/>
      <c r="L466" s="96"/>
      <c r="M466" s="96"/>
      <c r="N466" s="93"/>
      <c r="O466" s="94"/>
      <c r="P466" s="93"/>
    </row>
    <row r="467" ht="12.75" customHeight="1">
      <c r="A467" s="93"/>
      <c r="B467" s="94"/>
      <c r="C467" s="94"/>
      <c r="D467" s="95"/>
      <c r="E467" s="96"/>
      <c r="F467" s="95"/>
      <c r="G467" s="95"/>
      <c r="H467" s="94"/>
      <c r="I467" s="93"/>
      <c r="J467" s="96"/>
      <c r="K467" s="101"/>
      <c r="L467" s="96"/>
      <c r="M467" s="96"/>
      <c r="N467" s="93"/>
      <c r="O467" s="94"/>
      <c r="P467" s="93"/>
    </row>
    <row r="468" ht="12.75" customHeight="1">
      <c r="A468" s="93"/>
      <c r="B468" s="94"/>
      <c r="C468" s="94"/>
      <c r="D468" s="95"/>
      <c r="E468" s="96"/>
      <c r="F468" s="95"/>
      <c r="G468" s="95"/>
      <c r="H468" s="94"/>
      <c r="I468" s="93"/>
      <c r="J468" s="96"/>
      <c r="K468" s="101"/>
      <c r="L468" s="96"/>
      <c r="M468" s="96"/>
      <c r="N468" s="93"/>
      <c r="O468" s="94"/>
      <c r="P468" s="93"/>
    </row>
    <row r="469" ht="12.75" customHeight="1">
      <c r="A469" s="93"/>
      <c r="B469" s="94"/>
      <c r="C469" s="94"/>
      <c r="D469" s="95"/>
      <c r="E469" s="96"/>
      <c r="F469" s="95"/>
      <c r="G469" s="95"/>
      <c r="H469" s="94"/>
      <c r="I469" s="93"/>
      <c r="J469" s="96"/>
      <c r="K469" s="101"/>
      <c r="L469" s="96"/>
      <c r="M469" s="96"/>
      <c r="N469" s="93"/>
      <c r="O469" s="94"/>
      <c r="P469" s="93"/>
    </row>
    <row r="470" ht="12.75" customHeight="1">
      <c r="A470" s="93"/>
      <c r="B470" s="94"/>
      <c r="C470" s="94"/>
      <c r="D470" s="95"/>
      <c r="E470" s="96"/>
      <c r="F470" s="95"/>
      <c r="G470" s="95"/>
      <c r="H470" s="94"/>
      <c r="I470" s="93"/>
      <c r="J470" s="96"/>
      <c r="K470" s="101"/>
      <c r="L470" s="96"/>
      <c r="M470" s="96"/>
      <c r="N470" s="93"/>
      <c r="O470" s="94"/>
      <c r="P470" s="93"/>
    </row>
    <row r="471" ht="12.75" customHeight="1">
      <c r="A471" s="93"/>
      <c r="B471" s="94"/>
      <c r="C471" s="94"/>
      <c r="D471" s="95"/>
      <c r="E471" s="96"/>
      <c r="F471" s="95"/>
      <c r="G471" s="95"/>
      <c r="H471" s="94"/>
      <c r="I471" s="93"/>
      <c r="J471" s="96"/>
      <c r="K471" s="101"/>
      <c r="L471" s="96"/>
      <c r="M471" s="96"/>
      <c r="N471" s="93"/>
      <c r="O471" s="94"/>
      <c r="P471" s="93"/>
    </row>
    <row r="472" ht="12.75" customHeight="1">
      <c r="A472" s="93"/>
      <c r="B472" s="94"/>
      <c r="C472" s="94"/>
      <c r="D472" s="95"/>
      <c r="E472" s="96"/>
      <c r="F472" s="95"/>
      <c r="G472" s="95"/>
      <c r="H472" s="94"/>
      <c r="I472" s="93"/>
      <c r="J472" s="96"/>
      <c r="K472" s="101"/>
      <c r="L472" s="96"/>
      <c r="M472" s="96"/>
      <c r="N472" s="93"/>
      <c r="O472" s="94"/>
      <c r="P472" s="93"/>
    </row>
    <row r="473" ht="12.75" customHeight="1">
      <c r="A473" s="93"/>
      <c r="B473" s="94"/>
      <c r="C473" s="94"/>
      <c r="D473" s="95"/>
      <c r="E473" s="96"/>
      <c r="F473" s="95"/>
      <c r="G473" s="95"/>
      <c r="H473" s="94"/>
      <c r="I473" s="93"/>
      <c r="J473" s="96"/>
      <c r="K473" s="101"/>
      <c r="L473" s="96"/>
      <c r="M473" s="96"/>
      <c r="N473" s="93"/>
      <c r="O473" s="94"/>
      <c r="P473" s="93"/>
    </row>
    <row r="474" ht="12.75" customHeight="1">
      <c r="A474" s="93"/>
      <c r="B474" s="94"/>
      <c r="C474" s="94"/>
      <c r="D474" s="95"/>
      <c r="E474" s="96"/>
      <c r="F474" s="95"/>
      <c r="G474" s="95"/>
      <c r="H474" s="94"/>
      <c r="I474" s="93"/>
      <c r="J474" s="96"/>
      <c r="K474" s="101"/>
      <c r="L474" s="96"/>
      <c r="M474" s="96"/>
      <c r="N474" s="93"/>
      <c r="O474" s="94"/>
      <c r="P474" s="93"/>
    </row>
    <row r="475" ht="12.75" customHeight="1">
      <c r="A475" s="93"/>
      <c r="B475" s="94"/>
      <c r="C475" s="94"/>
      <c r="D475" s="95"/>
      <c r="E475" s="96"/>
      <c r="F475" s="95"/>
      <c r="G475" s="95"/>
      <c r="H475" s="94"/>
      <c r="I475" s="93"/>
      <c r="J475" s="96"/>
      <c r="K475" s="101"/>
      <c r="L475" s="96"/>
      <c r="M475" s="96"/>
      <c r="N475" s="93"/>
      <c r="O475" s="94"/>
      <c r="P475" s="93"/>
    </row>
    <row r="476" ht="12.75" customHeight="1">
      <c r="A476" s="93"/>
      <c r="B476" s="94"/>
      <c r="C476" s="94"/>
      <c r="D476" s="95"/>
      <c r="E476" s="96"/>
      <c r="F476" s="95"/>
      <c r="G476" s="95"/>
      <c r="H476" s="94"/>
      <c r="I476" s="93"/>
      <c r="J476" s="96"/>
      <c r="K476" s="101"/>
      <c r="L476" s="96"/>
      <c r="M476" s="96"/>
      <c r="N476" s="93"/>
      <c r="O476" s="94"/>
      <c r="P476" s="93"/>
    </row>
    <row r="477" ht="12.75" customHeight="1">
      <c r="A477" s="93"/>
      <c r="B477" s="94"/>
      <c r="C477" s="94"/>
      <c r="D477" s="95"/>
      <c r="E477" s="96"/>
      <c r="F477" s="95"/>
      <c r="G477" s="95"/>
      <c r="H477" s="94"/>
      <c r="I477" s="93"/>
      <c r="J477" s="96"/>
      <c r="K477" s="101"/>
      <c r="L477" s="96"/>
      <c r="M477" s="96"/>
      <c r="N477" s="93"/>
      <c r="O477" s="94"/>
      <c r="P477" s="93"/>
    </row>
    <row r="478" ht="12.75" customHeight="1">
      <c r="A478" s="93"/>
      <c r="B478" s="94"/>
      <c r="C478" s="94"/>
      <c r="D478" s="95"/>
      <c r="E478" s="96"/>
      <c r="F478" s="95"/>
      <c r="G478" s="95"/>
      <c r="H478" s="94"/>
      <c r="I478" s="93"/>
      <c r="J478" s="96"/>
      <c r="K478" s="101"/>
      <c r="L478" s="96"/>
      <c r="M478" s="96"/>
      <c r="N478" s="93"/>
      <c r="O478" s="94"/>
      <c r="P478" s="93"/>
    </row>
    <row r="479" ht="12.75" customHeight="1">
      <c r="A479" s="93"/>
      <c r="B479" s="94"/>
      <c r="C479" s="94"/>
      <c r="D479" s="95"/>
      <c r="E479" s="96"/>
      <c r="F479" s="95"/>
      <c r="G479" s="95"/>
      <c r="H479" s="94"/>
      <c r="I479" s="93"/>
      <c r="J479" s="96"/>
      <c r="K479" s="101"/>
      <c r="L479" s="96"/>
      <c r="M479" s="96"/>
      <c r="N479" s="93"/>
      <c r="O479" s="94"/>
      <c r="P479" s="93"/>
    </row>
    <row r="480" ht="12.75" customHeight="1">
      <c r="A480" s="93"/>
      <c r="B480" s="94"/>
      <c r="C480" s="94"/>
      <c r="D480" s="95"/>
      <c r="E480" s="96"/>
      <c r="F480" s="95"/>
      <c r="G480" s="95"/>
      <c r="H480" s="94"/>
      <c r="I480" s="93"/>
      <c r="J480" s="96"/>
      <c r="K480" s="101"/>
      <c r="L480" s="96"/>
      <c r="M480" s="96"/>
      <c r="N480" s="93"/>
      <c r="O480" s="94"/>
      <c r="P480" s="93"/>
    </row>
    <row r="481" ht="12.75" customHeight="1">
      <c r="A481" s="93"/>
      <c r="B481" s="94"/>
      <c r="C481" s="94"/>
      <c r="D481" s="95"/>
      <c r="E481" s="96"/>
      <c r="F481" s="95"/>
      <c r="G481" s="95"/>
      <c r="H481" s="94"/>
      <c r="I481" s="93"/>
      <c r="J481" s="96"/>
      <c r="K481" s="101"/>
      <c r="L481" s="96"/>
      <c r="M481" s="96"/>
      <c r="N481" s="93"/>
      <c r="O481" s="94"/>
      <c r="P481" s="93"/>
    </row>
    <row r="482" ht="12.75" customHeight="1">
      <c r="A482" s="93"/>
      <c r="B482" s="94"/>
      <c r="C482" s="94"/>
      <c r="D482" s="95"/>
      <c r="E482" s="96"/>
      <c r="F482" s="95"/>
      <c r="G482" s="95"/>
      <c r="H482" s="94"/>
      <c r="I482" s="93"/>
      <c r="J482" s="96"/>
      <c r="K482" s="101"/>
      <c r="L482" s="96"/>
      <c r="M482" s="96"/>
      <c r="N482" s="93"/>
      <c r="O482" s="94"/>
      <c r="P482" s="93"/>
    </row>
    <row r="483" ht="12.75" customHeight="1">
      <c r="A483" s="93"/>
      <c r="B483" s="94"/>
      <c r="C483" s="94"/>
      <c r="D483" s="95"/>
      <c r="E483" s="96"/>
      <c r="F483" s="95"/>
      <c r="G483" s="95"/>
      <c r="H483" s="94"/>
      <c r="I483" s="93"/>
      <c r="J483" s="96"/>
      <c r="K483" s="101"/>
      <c r="L483" s="96"/>
      <c r="M483" s="96"/>
      <c r="N483" s="93"/>
      <c r="O483" s="94"/>
      <c r="P483" s="93"/>
    </row>
    <row r="484" ht="12.75" customHeight="1">
      <c r="A484" s="93"/>
      <c r="B484" s="94"/>
      <c r="C484" s="94"/>
      <c r="D484" s="95"/>
      <c r="E484" s="96"/>
      <c r="F484" s="95"/>
      <c r="G484" s="95"/>
      <c r="H484" s="94"/>
      <c r="I484" s="93"/>
      <c r="J484" s="96"/>
      <c r="K484" s="101"/>
      <c r="L484" s="96"/>
      <c r="M484" s="96"/>
      <c r="N484" s="93"/>
      <c r="O484" s="94"/>
      <c r="P484" s="93"/>
    </row>
    <row r="485" ht="12.75" customHeight="1">
      <c r="A485" s="93"/>
      <c r="B485" s="94"/>
      <c r="C485" s="94"/>
      <c r="D485" s="95"/>
      <c r="E485" s="96"/>
      <c r="F485" s="95"/>
      <c r="G485" s="95"/>
      <c r="H485" s="94"/>
      <c r="I485" s="93"/>
      <c r="J485" s="96"/>
      <c r="K485" s="101"/>
      <c r="L485" s="96"/>
      <c r="M485" s="96"/>
      <c r="N485" s="93"/>
      <c r="O485" s="94"/>
      <c r="P485" s="93"/>
    </row>
    <row r="486" ht="12.75" customHeight="1">
      <c r="A486" s="93"/>
      <c r="B486" s="94"/>
      <c r="C486" s="94"/>
      <c r="D486" s="95"/>
      <c r="E486" s="96"/>
      <c r="F486" s="95"/>
      <c r="G486" s="95"/>
      <c r="H486" s="94"/>
      <c r="I486" s="93"/>
      <c r="J486" s="96"/>
      <c r="K486" s="101"/>
      <c r="L486" s="96"/>
      <c r="M486" s="96"/>
      <c r="N486" s="93"/>
      <c r="O486" s="94"/>
      <c r="P486" s="93"/>
    </row>
    <row r="487" ht="12.75" customHeight="1">
      <c r="A487" s="93"/>
      <c r="B487" s="94"/>
      <c r="C487" s="94"/>
      <c r="D487" s="95"/>
      <c r="E487" s="96"/>
      <c r="F487" s="95"/>
      <c r="G487" s="95"/>
      <c r="H487" s="94"/>
      <c r="I487" s="93"/>
      <c r="J487" s="96"/>
      <c r="K487" s="101"/>
      <c r="L487" s="96"/>
      <c r="M487" s="96"/>
      <c r="N487" s="93"/>
      <c r="O487" s="94"/>
      <c r="P487" s="93"/>
    </row>
    <row r="488" ht="12.75" customHeight="1">
      <c r="A488" s="93"/>
      <c r="B488" s="94"/>
      <c r="C488" s="94"/>
      <c r="D488" s="95"/>
      <c r="E488" s="96"/>
      <c r="F488" s="95"/>
      <c r="G488" s="95"/>
      <c r="H488" s="94"/>
      <c r="I488" s="93"/>
      <c r="J488" s="96"/>
      <c r="K488" s="101"/>
      <c r="L488" s="96"/>
      <c r="M488" s="96"/>
      <c r="N488" s="93"/>
      <c r="O488" s="94"/>
      <c r="P488" s="93"/>
    </row>
    <row r="489" ht="12.75" customHeight="1">
      <c r="A489" s="93"/>
      <c r="B489" s="94"/>
      <c r="C489" s="94"/>
      <c r="D489" s="95"/>
      <c r="E489" s="96"/>
      <c r="F489" s="95"/>
      <c r="G489" s="95"/>
      <c r="H489" s="94"/>
      <c r="I489" s="93"/>
      <c r="J489" s="96"/>
      <c r="K489" s="101"/>
      <c r="L489" s="96"/>
      <c r="M489" s="96"/>
      <c r="N489" s="93"/>
      <c r="O489" s="94"/>
      <c r="P489" s="93"/>
    </row>
    <row r="490" ht="12.75" customHeight="1">
      <c r="A490" s="93"/>
      <c r="B490" s="94"/>
      <c r="C490" s="94"/>
      <c r="D490" s="95"/>
      <c r="E490" s="96"/>
      <c r="F490" s="95"/>
      <c r="G490" s="95"/>
      <c r="H490" s="94"/>
      <c r="I490" s="93"/>
      <c r="J490" s="96"/>
      <c r="K490" s="101"/>
      <c r="L490" s="96"/>
      <c r="M490" s="96"/>
      <c r="N490" s="93"/>
      <c r="O490" s="94"/>
      <c r="P490" s="93"/>
    </row>
    <row r="491" ht="12.75" customHeight="1">
      <c r="A491" s="93"/>
      <c r="B491" s="94"/>
      <c r="C491" s="94"/>
      <c r="D491" s="95"/>
      <c r="E491" s="96"/>
      <c r="F491" s="95"/>
      <c r="G491" s="95"/>
      <c r="H491" s="94"/>
      <c r="I491" s="93"/>
      <c r="J491" s="96"/>
      <c r="K491" s="101"/>
      <c r="L491" s="96"/>
      <c r="M491" s="96"/>
      <c r="N491" s="93"/>
      <c r="O491" s="94"/>
      <c r="P491" s="93"/>
    </row>
    <row r="492" ht="12.75" customHeight="1">
      <c r="A492" s="93"/>
      <c r="B492" s="94"/>
      <c r="C492" s="94"/>
      <c r="D492" s="95"/>
      <c r="E492" s="96"/>
      <c r="F492" s="95"/>
      <c r="G492" s="95"/>
      <c r="H492" s="94"/>
      <c r="I492" s="93"/>
      <c r="J492" s="96"/>
      <c r="K492" s="101"/>
      <c r="L492" s="96"/>
      <c r="M492" s="96"/>
      <c r="N492" s="93"/>
      <c r="O492" s="94"/>
      <c r="P492" s="93"/>
    </row>
    <row r="493" ht="12.75" customHeight="1">
      <c r="A493" s="93"/>
      <c r="B493" s="94"/>
      <c r="C493" s="94"/>
      <c r="D493" s="95"/>
      <c r="E493" s="96"/>
      <c r="F493" s="95"/>
      <c r="G493" s="95"/>
      <c r="H493" s="94"/>
      <c r="I493" s="93"/>
      <c r="J493" s="96"/>
      <c r="K493" s="101"/>
      <c r="L493" s="96"/>
      <c r="M493" s="96"/>
      <c r="N493" s="93"/>
      <c r="O493" s="94"/>
      <c r="P493" s="93"/>
    </row>
    <row r="494" ht="12.75" customHeight="1">
      <c r="A494" s="93"/>
      <c r="B494" s="94"/>
      <c r="C494" s="94"/>
      <c r="D494" s="95"/>
      <c r="E494" s="96"/>
      <c r="F494" s="95"/>
      <c r="G494" s="95"/>
      <c r="H494" s="94"/>
      <c r="I494" s="93"/>
      <c r="J494" s="96"/>
      <c r="K494" s="101"/>
      <c r="L494" s="96"/>
      <c r="M494" s="96"/>
      <c r="N494" s="93"/>
      <c r="O494" s="94"/>
      <c r="P494" s="93"/>
    </row>
    <row r="495" ht="12.75" customHeight="1">
      <c r="A495" s="93"/>
      <c r="B495" s="94"/>
      <c r="C495" s="94"/>
      <c r="D495" s="95"/>
      <c r="E495" s="96"/>
      <c r="F495" s="95"/>
      <c r="G495" s="95"/>
      <c r="H495" s="94"/>
      <c r="I495" s="93"/>
      <c r="J495" s="96"/>
      <c r="K495" s="101"/>
      <c r="L495" s="96"/>
      <c r="M495" s="96"/>
      <c r="N495" s="93"/>
      <c r="O495" s="94"/>
      <c r="P495" s="93"/>
    </row>
    <row r="496" ht="12.75" customHeight="1">
      <c r="A496" s="93"/>
      <c r="B496" s="94"/>
      <c r="C496" s="94"/>
      <c r="D496" s="95"/>
      <c r="E496" s="96"/>
      <c r="F496" s="95"/>
      <c r="G496" s="95"/>
      <c r="H496" s="94"/>
      <c r="I496" s="93"/>
      <c r="J496" s="96"/>
      <c r="K496" s="101"/>
      <c r="L496" s="96"/>
      <c r="M496" s="96"/>
      <c r="N496" s="93"/>
      <c r="O496" s="94"/>
      <c r="P496" s="93"/>
    </row>
    <row r="497" ht="12.75" customHeight="1">
      <c r="A497" s="93"/>
      <c r="B497" s="94"/>
      <c r="C497" s="94"/>
      <c r="D497" s="95"/>
      <c r="E497" s="96"/>
      <c r="F497" s="95"/>
      <c r="G497" s="95"/>
      <c r="H497" s="94"/>
      <c r="I497" s="93"/>
      <c r="J497" s="96"/>
      <c r="K497" s="101"/>
      <c r="L497" s="96"/>
      <c r="M497" s="96"/>
      <c r="N497" s="93"/>
      <c r="O497" s="94"/>
      <c r="P497" s="93"/>
    </row>
    <row r="498" ht="12.75" customHeight="1">
      <c r="A498" s="93"/>
      <c r="B498" s="94"/>
      <c r="C498" s="94"/>
      <c r="D498" s="95"/>
      <c r="E498" s="96"/>
      <c r="F498" s="95"/>
      <c r="G498" s="95"/>
      <c r="H498" s="94"/>
      <c r="I498" s="93"/>
      <c r="J498" s="96"/>
      <c r="K498" s="101"/>
      <c r="L498" s="96"/>
      <c r="M498" s="96"/>
      <c r="N498" s="93"/>
      <c r="O498" s="94"/>
      <c r="P498" s="93"/>
    </row>
    <row r="499" ht="12.75" customHeight="1">
      <c r="A499" s="93"/>
      <c r="B499" s="94"/>
      <c r="C499" s="94"/>
      <c r="D499" s="95"/>
      <c r="E499" s="96"/>
      <c r="F499" s="95"/>
      <c r="G499" s="95"/>
      <c r="H499" s="94"/>
      <c r="I499" s="93"/>
      <c r="J499" s="96"/>
      <c r="K499" s="101"/>
      <c r="L499" s="96"/>
      <c r="M499" s="96"/>
      <c r="N499" s="93"/>
      <c r="O499" s="94"/>
      <c r="P499" s="93"/>
    </row>
    <row r="500" ht="12.75" customHeight="1">
      <c r="A500" s="93"/>
      <c r="B500" s="94"/>
      <c r="C500" s="94"/>
      <c r="D500" s="95"/>
      <c r="E500" s="96"/>
      <c r="F500" s="95"/>
      <c r="G500" s="95"/>
      <c r="H500" s="94"/>
      <c r="I500" s="93"/>
      <c r="J500" s="96"/>
      <c r="K500" s="101"/>
      <c r="L500" s="96"/>
      <c r="M500" s="96"/>
      <c r="N500" s="93"/>
      <c r="O500" s="94"/>
      <c r="P500" s="93"/>
    </row>
    <row r="501" ht="12.75" customHeight="1">
      <c r="A501" s="93"/>
      <c r="B501" s="94"/>
      <c r="C501" s="94"/>
      <c r="D501" s="95"/>
      <c r="E501" s="96"/>
      <c r="F501" s="95"/>
      <c r="G501" s="95"/>
      <c r="H501" s="94"/>
      <c r="I501" s="93"/>
      <c r="J501" s="96"/>
      <c r="K501" s="101"/>
      <c r="L501" s="96"/>
      <c r="M501" s="96"/>
      <c r="N501" s="93"/>
      <c r="O501" s="94"/>
      <c r="P501" s="93"/>
    </row>
    <row r="502" ht="12.75" customHeight="1">
      <c r="A502" s="93"/>
      <c r="B502" s="94"/>
      <c r="C502" s="94"/>
      <c r="D502" s="95"/>
      <c r="E502" s="96"/>
      <c r="F502" s="95"/>
      <c r="G502" s="95"/>
      <c r="H502" s="94"/>
      <c r="I502" s="93"/>
      <c r="J502" s="96"/>
      <c r="K502" s="101"/>
      <c r="L502" s="96"/>
      <c r="M502" s="96"/>
      <c r="N502" s="93"/>
      <c r="O502" s="94"/>
      <c r="P502" s="93"/>
    </row>
    <row r="503" ht="12.75" customHeight="1">
      <c r="A503" s="93"/>
      <c r="B503" s="94"/>
      <c r="C503" s="94"/>
      <c r="D503" s="95"/>
      <c r="E503" s="96"/>
      <c r="F503" s="95"/>
      <c r="G503" s="95"/>
      <c r="H503" s="94"/>
      <c r="I503" s="93"/>
      <c r="J503" s="96"/>
      <c r="K503" s="101"/>
      <c r="L503" s="96"/>
      <c r="M503" s="96"/>
      <c r="N503" s="93"/>
      <c r="O503" s="94"/>
      <c r="P503" s="93"/>
    </row>
    <row r="504" ht="12.75" customHeight="1">
      <c r="A504" s="93"/>
      <c r="B504" s="94"/>
      <c r="C504" s="94"/>
      <c r="D504" s="95"/>
      <c r="E504" s="96"/>
      <c r="F504" s="95"/>
      <c r="G504" s="95"/>
      <c r="H504" s="94"/>
      <c r="I504" s="93"/>
      <c r="J504" s="96"/>
      <c r="K504" s="101"/>
      <c r="L504" s="96"/>
      <c r="M504" s="96"/>
      <c r="N504" s="93"/>
      <c r="O504" s="94"/>
      <c r="P504" s="93"/>
    </row>
    <row r="505" ht="12.75" customHeight="1">
      <c r="A505" s="93"/>
      <c r="B505" s="94"/>
      <c r="C505" s="94"/>
      <c r="D505" s="95"/>
      <c r="E505" s="96"/>
      <c r="F505" s="95"/>
      <c r="G505" s="95"/>
      <c r="H505" s="94"/>
      <c r="I505" s="93"/>
      <c r="J505" s="96"/>
      <c r="K505" s="101"/>
      <c r="L505" s="96"/>
      <c r="M505" s="96"/>
      <c r="N505" s="93"/>
      <c r="O505" s="94"/>
      <c r="P505" s="93"/>
    </row>
    <row r="506" ht="12.75" customHeight="1">
      <c r="A506" s="93"/>
      <c r="B506" s="94"/>
      <c r="C506" s="94"/>
      <c r="D506" s="95"/>
      <c r="E506" s="96"/>
      <c r="F506" s="95"/>
      <c r="G506" s="95"/>
      <c r="H506" s="94"/>
      <c r="I506" s="93"/>
      <c r="J506" s="96"/>
      <c r="K506" s="101"/>
      <c r="L506" s="96"/>
      <c r="M506" s="96"/>
      <c r="N506" s="93"/>
      <c r="O506" s="94"/>
      <c r="P506" s="93"/>
    </row>
    <row r="507" ht="12.75" customHeight="1">
      <c r="A507" s="93"/>
      <c r="B507" s="94"/>
      <c r="C507" s="94"/>
      <c r="D507" s="95"/>
      <c r="E507" s="96"/>
      <c r="F507" s="95"/>
      <c r="G507" s="95"/>
      <c r="H507" s="94"/>
      <c r="I507" s="93"/>
      <c r="J507" s="96"/>
      <c r="K507" s="101"/>
      <c r="L507" s="96"/>
      <c r="M507" s="96"/>
      <c r="N507" s="93"/>
      <c r="O507" s="94"/>
      <c r="P507" s="93"/>
    </row>
    <row r="508" ht="12.75" customHeight="1">
      <c r="A508" s="93"/>
      <c r="B508" s="94"/>
      <c r="C508" s="94"/>
      <c r="D508" s="95"/>
      <c r="E508" s="96"/>
      <c r="F508" s="95"/>
      <c r="G508" s="95"/>
      <c r="H508" s="94"/>
      <c r="I508" s="93"/>
      <c r="J508" s="96"/>
      <c r="K508" s="101"/>
      <c r="L508" s="96"/>
      <c r="M508" s="96"/>
      <c r="N508" s="93"/>
      <c r="O508" s="94"/>
      <c r="P508" s="93"/>
    </row>
    <row r="509" ht="12.75" customHeight="1">
      <c r="A509" s="93"/>
      <c r="B509" s="94"/>
      <c r="C509" s="94"/>
      <c r="D509" s="95"/>
      <c r="E509" s="96"/>
      <c r="F509" s="95"/>
      <c r="G509" s="95"/>
      <c r="H509" s="94"/>
      <c r="I509" s="93"/>
      <c r="J509" s="96"/>
      <c r="K509" s="101"/>
      <c r="L509" s="96"/>
      <c r="M509" s="96"/>
      <c r="N509" s="93"/>
      <c r="O509" s="94"/>
      <c r="P509" s="93"/>
    </row>
    <row r="510" ht="12.75" customHeight="1">
      <c r="A510" s="93"/>
      <c r="B510" s="94"/>
      <c r="C510" s="94"/>
      <c r="D510" s="95"/>
      <c r="E510" s="96"/>
      <c r="F510" s="95"/>
      <c r="G510" s="95"/>
      <c r="H510" s="94"/>
      <c r="I510" s="93"/>
      <c r="J510" s="96"/>
      <c r="K510" s="101"/>
      <c r="L510" s="96"/>
      <c r="M510" s="96"/>
      <c r="N510" s="93"/>
      <c r="O510" s="94"/>
      <c r="P510" s="93"/>
    </row>
    <row r="511" ht="12.75" customHeight="1">
      <c r="A511" s="93"/>
      <c r="B511" s="94"/>
      <c r="C511" s="94"/>
      <c r="D511" s="95"/>
      <c r="E511" s="96"/>
      <c r="F511" s="95"/>
      <c r="G511" s="95"/>
      <c r="H511" s="94"/>
      <c r="I511" s="93"/>
      <c r="J511" s="96"/>
      <c r="K511" s="101"/>
      <c r="L511" s="96"/>
      <c r="M511" s="96"/>
      <c r="N511" s="93"/>
      <c r="O511" s="94"/>
      <c r="P511" s="93"/>
    </row>
    <row r="512" ht="12.75" customHeight="1">
      <c r="A512" s="93"/>
      <c r="B512" s="94"/>
      <c r="C512" s="94"/>
      <c r="D512" s="95"/>
      <c r="E512" s="96"/>
      <c r="F512" s="95"/>
      <c r="G512" s="95"/>
      <c r="H512" s="94"/>
      <c r="I512" s="93"/>
      <c r="J512" s="96"/>
      <c r="K512" s="101"/>
      <c r="L512" s="96"/>
      <c r="M512" s="96"/>
      <c r="N512" s="93"/>
      <c r="O512" s="94"/>
      <c r="P512" s="93"/>
    </row>
    <row r="513" ht="12.75" customHeight="1">
      <c r="A513" s="93"/>
      <c r="B513" s="94"/>
      <c r="C513" s="94"/>
      <c r="D513" s="95"/>
      <c r="E513" s="96"/>
      <c r="F513" s="95"/>
      <c r="G513" s="95"/>
      <c r="H513" s="94"/>
      <c r="I513" s="93"/>
      <c r="J513" s="96"/>
      <c r="K513" s="101"/>
      <c r="L513" s="96"/>
      <c r="M513" s="96"/>
      <c r="N513" s="93"/>
      <c r="O513" s="94"/>
      <c r="P513" s="93"/>
    </row>
    <row r="514" ht="12.75" customHeight="1">
      <c r="A514" s="93"/>
      <c r="B514" s="94"/>
      <c r="C514" s="94"/>
      <c r="D514" s="95"/>
      <c r="E514" s="96"/>
      <c r="F514" s="95"/>
      <c r="G514" s="95"/>
      <c r="H514" s="94"/>
      <c r="I514" s="93"/>
      <c r="J514" s="96"/>
      <c r="K514" s="101"/>
      <c r="L514" s="96"/>
      <c r="M514" s="96"/>
      <c r="N514" s="93"/>
      <c r="O514" s="94"/>
      <c r="P514" s="93"/>
    </row>
    <row r="515" ht="12.75" customHeight="1">
      <c r="A515" s="93"/>
      <c r="B515" s="94"/>
      <c r="C515" s="94"/>
      <c r="D515" s="95"/>
      <c r="E515" s="96"/>
      <c r="F515" s="95"/>
      <c r="G515" s="95"/>
      <c r="H515" s="94"/>
      <c r="I515" s="93"/>
      <c r="J515" s="96"/>
      <c r="K515" s="101"/>
      <c r="L515" s="96"/>
      <c r="M515" s="96"/>
      <c r="N515" s="93"/>
      <c r="O515" s="94"/>
      <c r="P515" s="93"/>
    </row>
    <row r="516" ht="12.75" customHeight="1">
      <c r="A516" s="93"/>
      <c r="B516" s="94"/>
      <c r="C516" s="94"/>
      <c r="D516" s="95"/>
      <c r="E516" s="96"/>
      <c r="F516" s="95"/>
      <c r="G516" s="95"/>
      <c r="H516" s="94"/>
      <c r="I516" s="93"/>
      <c r="J516" s="96"/>
      <c r="K516" s="101"/>
      <c r="L516" s="96"/>
      <c r="M516" s="96"/>
      <c r="N516" s="93"/>
      <c r="O516" s="94"/>
      <c r="P516" s="93"/>
    </row>
    <row r="517" ht="12.75" customHeight="1">
      <c r="A517" s="93"/>
      <c r="B517" s="94"/>
      <c r="C517" s="94"/>
      <c r="D517" s="95"/>
      <c r="E517" s="96"/>
      <c r="F517" s="95"/>
      <c r="G517" s="95"/>
      <c r="H517" s="94"/>
      <c r="I517" s="93"/>
      <c r="J517" s="96"/>
      <c r="K517" s="101"/>
      <c r="L517" s="96"/>
      <c r="M517" s="96"/>
      <c r="N517" s="93"/>
      <c r="O517" s="94"/>
      <c r="P517" s="93"/>
    </row>
    <row r="518" ht="12.75" customHeight="1">
      <c r="A518" s="93"/>
      <c r="B518" s="94"/>
      <c r="C518" s="94"/>
      <c r="D518" s="95"/>
      <c r="E518" s="96"/>
      <c r="F518" s="95"/>
      <c r="G518" s="95"/>
      <c r="H518" s="94"/>
      <c r="I518" s="93"/>
      <c r="J518" s="96"/>
      <c r="K518" s="101"/>
      <c r="L518" s="96"/>
      <c r="M518" s="96"/>
      <c r="N518" s="93"/>
      <c r="O518" s="94"/>
      <c r="P518" s="93"/>
    </row>
    <row r="519" ht="12.75" customHeight="1">
      <c r="A519" s="93"/>
      <c r="B519" s="94"/>
      <c r="C519" s="94"/>
      <c r="D519" s="95"/>
      <c r="E519" s="96"/>
      <c r="F519" s="95"/>
      <c r="G519" s="95"/>
      <c r="H519" s="94"/>
      <c r="I519" s="93"/>
      <c r="J519" s="96"/>
      <c r="K519" s="101"/>
      <c r="L519" s="96"/>
      <c r="M519" s="96"/>
      <c r="N519" s="93"/>
      <c r="O519" s="94"/>
      <c r="P519" s="93"/>
    </row>
    <row r="520" ht="12.75" customHeight="1">
      <c r="A520" s="93"/>
      <c r="B520" s="94"/>
      <c r="C520" s="94"/>
      <c r="D520" s="95"/>
      <c r="E520" s="96"/>
      <c r="F520" s="95"/>
      <c r="G520" s="95"/>
      <c r="H520" s="94"/>
      <c r="I520" s="93"/>
      <c r="J520" s="96"/>
      <c r="K520" s="101"/>
      <c r="L520" s="96"/>
      <c r="M520" s="96"/>
      <c r="N520" s="93"/>
      <c r="O520" s="94"/>
      <c r="P520" s="93"/>
    </row>
    <row r="521" ht="12.75" customHeight="1">
      <c r="A521" s="93"/>
      <c r="B521" s="94"/>
      <c r="C521" s="94"/>
      <c r="D521" s="95"/>
      <c r="E521" s="96"/>
      <c r="F521" s="95"/>
      <c r="G521" s="95"/>
      <c r="H521" s="94"/>
      <c r="I521" s="93"/>
      <c r="J521" s="96"/>
      <c r="K521" s="101"/>
      <c r="L521" s="96"/>
      <c r="M521" s="96"/>
      <c r="N521" s="93"/>
      <c r="O521" s="94"/>
      <c r="P521" s="93"/>
    </row>
    <row r="522" ht="12.75" customHeight="1">
      <c r="A522" s="93"/>
      <c r="B522" s="94"/>
      <c r="C522" s="94"/>
      <c r="D522" s="95"/>
      <c r="E522" s="96"/>
      <c r="F522" s="95"/>
      <c r="G522" s="95"/>
      <c r="H522" s="94"/>
      <c r="I522" s="93"/>
      <c r="J522" s="96"/>
      <c r="K522" s="101"/>
      <c r="L522" s="96"/>
      <c r="M522" s="96"/>
      <c r="N522" s="93"/>
      <c r="O522" s="94"/>
      <c r="P522" s="93"/>
    </row>
    <row r="523" ht="12.75" customHeight="1">
      <c r="A523" s="93"/>
      <c r="B523" s="94"/>
      <c r="C523" s="94"/>
      <c r="D523" s="95"/>
      <c r="E523" s="96"/>
      <c r="F523" s="95"/>
      <c r="G523" s="95"/>
      <c r="H523" s="94"/>
      <c r="I523" s="93"/>
      <c r="J523" s="96"/>
      <c r="K523" s="101"/>
      <c r="L523" s="96"/>
      <c r="M523" s="96"/>
      <c r="N523" s="93"/>
      <c r="O523" s="94"/>
      <c r="P523" s="93"/>
    </row>
    <row r="524" ht="12.75" customHeight="1">
      <c r="A524" s="93"/>
      <c r="B524" s="94"/>
      <c r="C524" s="94"/>
      <c r="D524" s="95"/>
      <c r="E524" s="96"/>
      <c r="F524" s="95"/>
      <c r="G524" s="95"/>
      <c r="H524" s="94"/>
      <c r="I524" s="93"/>
      <c r="J524" s="96"/>
      <c r="K524" s="101"/>
      <c r="L524" s="96"/>
      <c r="M524" s="96"/>
      <c r="N524" s="93"/>
      <c r="O524" s="94"/>
      <c r="P524" s="93"/>
    </row>
    <row r="525" ht="12.75" customHeight="1">
      <c r="A525" s="93"/>
      <c r="B525" s="94"/>
      <c r="C525" s="94"/>
      <c r="D525" s="95"/>
      <c r="E525" s="96"/>
      <c r="F525" s="95"/>
      <c r="G525" s="95"/>
      <c r="H525" s="94"/>
      <c r="I525" s="93"/>
      <c r="J525" s="96"/>
      <c r="K525" s="101"/>
      <c r="L525" s="96"/>
      <c r="M525" s="96"/>
      <c r="N525" s="93"/>
      <c r="O525" s="94"/>
      <c r="P525" s="93"/>
    </row>
    <row r="526" ht="12.75" customHeight="1">
      <c r="A526" s="93"/>
      <c r="B526" s="94"/>
      <c r="C526" s="94"/>
      <c r="D526" s="95"/>
      <c r="E526" s="96"/>
      <c r="F526" s="95"/>
      <c r="G526" s="95"/>
      <c r="H526" s="94"/>
      <c r="I526" s="93"/>
      <c r="J526" s="96"/>
      <c r="K526" s="101"/>
      <c r="L526" s="96"/>
      <c r="M526" s="96"/>
      <c r="N526" s="93"/>
      <c r="O526" s="94"/>
      <c r="P526" s="93"/>
    </row>
    <row r="527" ht="12.75" customHeight="1">
      <c r="A527" s="93"/>
      <c r="B527" s="94"/>
      <c r="C527" s="94"/>
      <c r="D527" s="95"/>
      <c r="E527" s="96"/>
      <c r="F527" s="95"/>
      <c r="G527" s="95"/>
      <c r="H527" s="94"/>
      <c r="I527" s="93"/>
      <c r="J527" s="96"/>
      <c r="K527" s="101"/>
      <c r="L527" s="96"/>
      <c r="M527" s="96"/>
      <c r="N527" s="93"/>
      <c r="O527" s="94"/>
      <c r="P527" s="93"/>
    </row>
    <row r="528" ht="12.75" customHeight="1">
      <c r="A528" s="93"/>
      <c r="B528" s="94"/>
      <c r="C528" s="94"/>
      <c r="D528" s="95"/>
      <c r="E528" s="96"/>
      <c r="F528" s="95"/>
      <c r="G528" s="95"/>
      <c r="H528" s="94"/>
      <c r="I528" s="93"/>
      <c r="J528" s="96"/>
      <c r="K528" s="101"/>
      <c r="L528" s="96"/>
      <c r="M528" s="96"/>
      <c r="N528" s="93"/>
      <c r="O528" s="94"/>
      <c r="P528" s="93"/>
    </row>
    <row r="529" ht="12.75" customHeight="1">
      <c r="A529" s="93"/>
      <c r="B529" s="94"/>
      <c r="C529" s="94"/>
      <c r="D529" s="95"/>
      <c r="E529" s="96"/>
      <c r="F529" s="95"/>
      <c r="G529" s="95"/>
      <c r="H529" s="94"/>
      <c r="I529" s="93"/>
      <c r="J529" s="96"/>
      <c r="K529" s="101"/>
      <c r="L529" s="96"/>
      <c r="M529" s="96"/>
      <c r="N529" s="93"/>
      <c r="O529" s="94"/>
      <c r="P529" s="93"/>
    </row>
    <row r="530" ht="12.75" customHeight="1">
      <c r="A530" s="93"/>
      <c r="B530" s="94"/>
      <c r="C530" s="94"/>
      <c r="D530" s="95"/>
      <c r="E530" s="96"/>
      <c r="F530" s="95"/>
      <c r="G530" s="95"/>
      <c r="H530" s="94"/>
      <c r="I530" s="93"/>
      <c r="J530" s="96"/>
      <c r="K530" s="101"/>
      <c r="L530" s="96"/>
      <c r="M530" s="96"/>
      <c r="N530" s="93"/>
      <c r="O530" s="94"/>
      <c r="P530" s="93"/>
    </row>
    <row r="531" ht="12.75" customHeight="1">
      <c r="A531" s="93"/>
      <c r="B531" s="94"/>
      <c r="C531" s="94"/>
      <c r="D531" s="95"/>
      <c r="E531" s="96"/>
      <c r="F531" s="95"/>
      <c r="G531" s="95"/>
      <c r="H531" s="94"/>
      <c r="I531" s="93"/>
      <c r="J531" s="96"/>
      <c r="K531" s="101"/>
      <c r="L531" s="96"/>
      <c r="M531" s="96"/>
      <c r="N531" s="93"/>
      <c r="O531" s="94"/>
      <c r="P531" s="93"/>
    </row>
    <row r="532" ht="12.75" customHeight="1">
      <c r="A532" s="93"/>
      <c r="B532" s="94"/>
      <c r="C532" s="94"/>
      <c r="D532" s="95"/>
      <c r="E532" s="96"/>
      <c r="F532" s="95"/>
      <c r="G532" s="95"/>
      <c r="H532" s="94"/>
      <c r="I532" s="93"/>
      <c r="J532" s="96"/>
      <c r="K532" s="101"/>
      <c r="L532" s="96"/>
      <c r="M532" s="96"/>
      <c r="N532" s="93"/>
      <c r="O532" s="94"/>
      <c r="P532" s="93"/>
    </row>
    <row r="533" ht="12.75" customHeight="1">
      <c r="A533" s="93"/>
      <c r="B533" s="94"/>
      <c r="C533" s="94"/>
      <c r="D533" s="95"/>
      <c r="E533" s="96"/>
      <c r="F533" s="95"/>
      <c r="G533" s="95"/>
      <c r="H533" s="94"/>
      <c r="I533" s="93"/>
      <c r="J533" s="96"/>
      <c r="K533" s="101"/>
      <c r="L533" s="96"/>
      <c r="M533" s="96"/>
      <c r="N533" s="93"/>
      <c r="O533" s="94"/>
      <c r="P533" s="93"/>
    </row>
    <row r="534" ht="12.75" customHeight="1">
      <c r="A534" s="93"/>
      <c r="B534" s="94"/>
      <c r="C534" s="94"/>
      <c r="D534" s="95"/>
      <c r="E534" s="96"/>
      <c r="F534" s="95"/>
      <c r="G534" s="95"/>
      <c r="H534" s="94"/>
      <c r="I534" s="93"/>
      <c r="J534" s="96"/>
      <c r="K534" s="101"/>
      <c r="L534" s="96"/>
      <c r="M534" s="96"/>
      <c r="N534" s="93"/>
      <c r="O534" s="94"/>
      <c r="P534" s="93"/>
    </row>
    <row r="535" ht="12.75" customHeight="1">
      <c r="A535" s="93"/>
      <c r="B535" s="94"/>
      <c r="C535" s="94"/>
      <c r="D535" s="95"/>
      <c r="E535" s="96"/>
      <c r="F535" s="95"/>
      <c r="G535" s="95"/>
      <c r="H535" s="94"/>
      <c r="I535" s="93"/>
      <c r="J535" s="96"/>
      <c r="K535" s="101"/>
      <c r="L535" s="96"/>
      <c r="M535" s="96"/>
      <c r="N535" s="93"/>
      <c r="O535" s="94"/>
      <c r="P535" s="93"/>
    </row>
    <row r="536" ht="12.75" customHeight="1">
      <c r="A536" s="93"/>
      <c r="B536" s="94"/>
      <c r="C536" s="94"/>
      <c r="D536" s="95"/>
      <c r="E536" s="96"/>
      <c r="F536" s="95"/>
      <c r="G536" s="95"/>
      <c r="H536" s="94"/>
      <c r="I536" s="93"/>
      <c r="J536" s="96"/>
      <c r="K536" s="101"/>
      <c r="L536" s="96"/>
      <c r="M536" s="96"/>
      <c r="N536" s="93"/>
      <c r="O536" s="94"/>
      <c r="P536" s="93"/>
    </row>
    <row r="537" ht="12.75" customHeight="1">
      <c r="A537" s="93"/>
      <c r="B537" s="94"/>
      <c r="C537" s="94"/>
      <c r="D537" s="95"/>
      <c r="E537" s="96"/>
      <c r="F537" s="95"/>
      <c r="G537" s="95"/>
      <c r="H537" s="94"/>
      <c r="I537" s="93"/>
      <c r="J537" s="96"/>
      <c r="K537" s="101"/>
      <c r="L537" s="96"/>
      <c r="M537" s="96"/>
      <c r="N537" s="93"/>
      <c r="O537" s="94"/>
      <c r="P537" s="93"/>
    </row>
    <row r="538" ht="12.75" customHeight="1">
      <c r="A538" s="93"/>
      <c r="B538" s="94"/>
      <c r="C538" s="94"/>
      <c r="D538" s="95"/>
      <c r="E538" s="96"/>
      <c r="F538" s="95"/>
      <c r="G538" s="95"/>
      <c r="H538" s="94"/>
      <c r="I538" s="93"/>
      <c r="J538" s="96"/>
      <c r="K538" s="101"/>
      <c r="L538" s="96"/>
      <c r="M538" s="96"/>
      <c r="N538" s="93"/>
      <c r="O538" s="94"/>
      <c r="P538" s="93"/>
    </row>
    <row r="539" ht="12.75" customHeight="1">
      <c r="A539" s="93"/>
      <c r="B539" s="94"/>
      <c r="C539" s="94"/>
      <c r="D539" s="95"/>
      <c r="E539" s="96"/>
      <c r="F539" s="95"/>
      <c r="G539" s="95"/>
      <c r="H539" s="94"/>
      <c r="I539" s="93"/>
      <c r="J539" s="96"/>
      <c r="K539" s="101"/>
      <c r="L539" s="96"/>
      <c r="M539" s="96"/>
      <c r="N539" s="93"/>
      <c r="O539" s="94"/>
      <c r="P539" s="93"/>
    </row>
    <row r="540" ht="12.75" customHeight="1">
      <c r="A540" s="93"/>
      <c r="B540" s="94"/>
      <c r="C540" s="94"/>
      <c r="D540" s="95"/>
      <c r="E540" s="96"/>
      <c r="F540" s="95"/>
      <c r="G540" s="95"/>
      <c r="H540" s="94"/>
      <c r="I540" s="93"/>
      <c r="J540" s="96"/>
      <c r="K540" s="101"/>
      <c r="L540" s="96"/>
      <c r="M540" s="96"/>
      <c r="N540" s="93"/>
      <c r="O540" s="94"/>
      <c r="P540" s="93"/>
    </row>
    <row r="541" ht="12.75" customHeight="1">
      <c r="A541" s="93"/>
      <c r="B541" s="94"/>
      <c r="C541" s="94"/>
      <c r="D541" s="95"/>
      <c r="E541" s="96"/>
      <c r="F541" s="95"/>
      <c r="G541" s="95"/>
      <c r="H541" s="94"/>
      <c r="I541" s="93"/>
      <c r="J541" s="96"/>
      <c r="K541" s="101"/>
      <c r="L541" s="96"/>
      <c r="M541" s="96"/>
      <c r="N541" s="93"/>
      <c r="O541" s="94"/>
      <c r="P541" s="93"/>
    </row>
    <row r="542" ht="12.75" customHeight="1">
      <c r="A542" s="93"/>
      <c r="B542" s="94"/>
      <c r="C542" s="94"/>
      <c r="D542" s="95"/>
      <c r="E542" s="96"/>
      <c r="F542" s="95"/>
      <c r="G542" s="95"/>
      <c r="H542" s="94"/>
      <c r="I542" s="93"/>
      <c r="J542" s="96"/>
      <c r="K542" s="101"/>
      <c r="L542" s="96"/>
      <c r="M542" s="96"/>
      <c r="N542" s="93"/>
      <c r="O542" s="94"/>
      <c r="P542" s="93"/>
    </row>
    <row r="543" ht="12.75" customHeight="1">
      <c r="A543" s="93"/>
      <c r="B543" s="94"/>
      <c r="C543" s="94"/>
      <c r="D543" s="95"/>
      <c r="E543" s="96"/>
      <c r="F543" s="95"/>
      <c r="G543" s="95"/>
      <c r="H543" s="94"/>
      <c r="I543" s="93"/>
      <c r="J543" s="96"/>
      <c r="K543" s="101"/>
      <c r="L543" s="96"/>
      <c r="M543" s="96"/>
      <c r="N543" s="93"/>
      <c r="O543" s="94"/>
      <c r="P543" s="93"/>
    </row>
    <row r="544" ht="12.75" customHeight="1">
      <c r="A544" s="93"/>
      <c r="B544" s="94"/>
      <c r="C544" s="94"/>
      <c r="D544" s="95"/>
      <c r="E544" s="96"/>
      <c r="F544" s="95"/>
      <c r="G544" s="95"/>
      <c r="H544" s="94"/>
      <c r="I544" s="93"/>
      <c r="J544" s="96"/>
      <c r="K544" s="101"/>
      <c r="L544" s="96"/>
      <c r="M544" s="96"/>
      <c r="N544" s="93"/>
      <c r="O544" s="94"/>
      <c r="P544" s="93"/>
    </row>
    <row r="545" ht="12.75" customHeight="1">
      <c r="A545" s="93"/>
      <c r="B545" s="94"/>
      <c r="C545" s="94"/>
      <c r="D545" s="95"/>
      <c r="E545" s="96"/>
      <c r="F545" s="95"/>
      <c r="G545" s="95"/>
      <c r="H545" s="94"/>
      <c r="I545" s="93"/>
      <c r="J545" s="96"/>
      <c r="K545" s="101"/>
      <c r="L545" s="96"/>
      <c r="M545" s="96"/>
      <c r="N545" s="93"/>
      <c r="O545" s="94"/>
      <c r="P545" s="93"/>
    </row>
    <row r="546" ht="12.75" customHeight="1">
      <c r="A546" s="93"/>
      <c r="B546" s="94"/>
      <c r="C546" s="94"/>
      <c r="D546" s="95"/>
      <c r="E546" s="96"/>
      <c r="F546" s="95"/>
      <c r="G546" s="95"/>
      <c r="H546" s="94"/>
      <c r="I546" s="93"/>
      <c r="J546" s="96"/>
      <c r="K546" s="101"/>
      <c r="L546" s="96"/>
      <c r="M546" s="96"/>
      <c r="N546" s="93"/>
      <c r="O546" s="94"/>
      <c r="P546" s="93"/>
    </row>
    <row r="547" ht="12.75" customHeight="1">
      <c r="A547" s="93"/>
      <c r="B547" s="94"/>
      <c r="C547" s="94"/>
      <c r="D547" s="95"/>
      <c r="E547" s="96"/>
      <c r="F547" s="95"/>
      <c r="G547" s="95"/>
      <c r="H547" s="94"/>
      <c r="I547" s="93"/>
      <c r="J547" s="96"/>
      <c r="K547" s="101"/>
      <c r="L547" s="96"/>
      <c r="M547" s="96"/>
      <c r="N547" s="93"/>
      <c r="O547" s="94"/>
      <c r="P547" s="93"/>
    </row>
    <row r="548" ht="12.75" customHeight="1">
      <c r="A548" s="93"/>
      <c r="B548" s="94"/>
      <c r="C548" s="94"/>
      <c r="D548" s="95"/>
      <c r="E548" s="96"/>
      <c r="F548" s="95"/>
      <c r="G548" s="95"/>
      <c r="H548" s="94"/>
      <c r="I548" s="93"/>
      <c r="J548" s="96"/>
      <c r="K548" s="101"/>
      <c r="L548" s="96"/>
      <c r="M548" s="96"/>
      <c r="N548" s="93"/>
      <c r="O548" s="94"/>
      <c r="P548" s="93"/>
    </row>
    <row r="549" ht="12.75" customHeight="1">
      <c r="A549" s="93"/>
      <c r="B549" s="94"/>
      <c r="C549" s="94"/>
      <c r="D549" s="95"/>
      <c r="E549" s="96"/>
      <c r="F549" s="95"/>
      <c r="G549" s="95"/>
      <c r="H549" s="94"/>
      <c r="I549" s="93"/>
      <c r="J549" s="96"/>
      <c r="K549" s="101"/>
      <c r="L549" s="96"/>
      <c r="M549" s="96"/>
      <c r="N549" s="93"/>
      <c r="O549" s="94"/>
      <c r="P549" s="93"/>
    </row>
    <row r="550" ht="12.75" customHeight="1">
      <c r="A550" s="93"/>
      <c r="B550" s="94"/>
      <c r="C550" s="94"/>
      <c r="D550" s="95"/>
      <c r="E550" s="96"/>
      <c r="F550" s="95"/>
      <c r="G550" s="95"/>
      <c r="H550" s="94"/>
      <c r="I550" s="93"/>
      <c r="J550" s="96"/>
      <c r="K550" s="101"/>
      <c r="L550" s="96"/>
      <c r="M550" s="96"/>
      <c r="N550" s="93"/>
      <c r="O550" s="94"/>
      <c r="P550" s="93"/>
    </row>
    <row r="551" ht="12.75" customHeight="1">
      <c r="A551" s="93"/>
      <c r="B551" s="94"/>
      <c r="C551" s="94"/>
      <c r="D551" s="95"/>
      <c r="E551" s="96"/>
      <c r="F551" s="95"/>
      <c r="G551" s="95"/>
      <c r="H551" s="94"/>
      <c r="I551" s="93"/>
      <c r="J551" s="96"/>
      <c r="K551" s="101"/>
      <c r="L551" s="96"/>
      <c r="M551" s="96"/>
      <c r="N551" s="93"/>
      <c r="O551" s="94"/>
      <c r="P551" s="93"/>
    </row>
    <row r="552" ht="12.75" customHeight="1">
      <c r="A552" s="93"/>
      <c r="B552" s="94"/>
      <c r="C552" s="94"/>
      <c r="D552" s="95"/>
      <c r="E552" s="96"/>
      <c r="F552" s="95"/>
      <c r="G552" s="95"/>
      <c r="H552" s="94"/>
      <c r="I552" s="93"/>
      <c r="J552" s="96"/>
      <c r="K552" s="101"/>
      <c r="L552" s="96"/>
      <c r="M552" s="96"/>
      <c r="N552" s="93"/>
      <c r="O552" s="94"/>
      <c r="P552" s="93"/>
    </row>
    <row r="553" ht="12.75" customHeight="1">
      <c r="A553" s="93"/>
      <c r="B553" s="94"/>
      <c r="C553" s="94"/>
      <c r="D553" s="95"/>
      <c r="E553" s="96"/>
      <c r="F553" s="95"/>
      <c r="G553" s="95"/>
      <c r="H553" s="94"/>
      <c r="I553" s="93"/>
      <c r="J553" s="96"/>
      <c r="K553" s="101"/>
      <c r="L553" s="96"/>
      <c r="M553" s="96"/>
      <c r="N553" s="93"/>
      <c r="O553" s="94"/>
      <c r="P553" s="93"/>
    </row>
    <row r="554" ht="12.75" customHeight="1">
      <c r="A554" s="93"/>
      <c r="B554" s="94"/>
      <c r="C554" s="94"/>
      <c r="D554" s="95"/>
      <c r="E554" s="96"/>
      <c r="F554" s="95"/>
      <c r="G554" s="95"/>
      <c r="H554" s="94"/>
      <c r="I554" s="93"/>
      <c r="J554" s="96"/>
      <c r="K554" s="101"/>
      <c r="L554" s="96"/>
      <c r="M554" s="96"/>
      <c r="N554" s="93"/>
      <c r="O554" s="94"/>
      <c r="P554" s="93"/>
    </row>
    <row r="555" ht="12.75" customHeight="1">
      <c r="A555" s="93"/>
      <c r="B555" s="94"/>
      <c r="C555" s="94"/>
      <c r="D555" s="95"/>
      <c r="E555" s="96"/>
      <c r="F555" s="95"/>
      <c r="G555" s="95"/>
      <c r="H555" s="94"/>
      <c r="I555" s="93"/>
      <c r="J555" s="96"/>
      <c r="K555" s="101"/>
      <c r="L555" s="96"/>
      <c r="M555" s="96"/>
      <c r="N555" s="93"/>
      <c r="O555" s="94"/>
      <c r="P555" s="93"/>
    </row>
    <row r="556" ht="12.75" customHeight="1">
      <c r="A556" s="93"/>
      <c r="B556" s="94"/>
      <c r="C556" s="94"/>
      <c r="D556" s="95"/>
      <c r="E556" s="96"/>
      <c r="F556" s="95"/>
      <c r="G556" s="95"/>
      <c r="H556" s="94"/>
      <c r="I556" s="93"/>
      <c r="J556" s="96"/>
      <c r="K556" s="101"/>
      <c r="L556" s="96"/>
      <c r="M556" s="96"/>
      <c r="N556" s="93"/>
      <c r="O556" s="94"/>
      <c r="P556" s="93"/>
    </row>
    <row r="557" ht="12.75" customHeight="1">
      <c r="A557" s="93"/>
      <c r="B557" s="94"/>
      <c r="C557" s="94"/>
      <c r="D557" s="95"/>
      <c r="E557" s="96"/>
      <c r="F557" s="95"/>
      <c r="G557" s="95"/>
      <c r="H557" s="94"/>
      <c r="I557" s="93"/>
      <c r="J557" s="96"/>
      <c r="K557" s="101"/>
      <c r="L557" s="96"/>
      <c r="M557" s="96"/>
      <c r="N557" s="93"/>
      <c r="O557" s="94"/>
      <c r="P557" s="93"/>
    </row>
    <row r="558" ht="12.75" customHeight="1">
      <c r="A558" s="93"/>
      <c r="B558" s="94"/>
      <c r="C558" s="94"/>
      <c r="D558" s="95"/>
      <c r="E558" s="96"/>
      <c r="F558" s="95"/>
      <c r="G558" s="95"/>
      <c r="H558" s="94"/>
      <c r="I558" s="93"/>
      <c r="J558" s="96"/>
      <c r="K558" s="101"/>
      <c r="L558" s="96"/>
      <c r="M558" s="96"/>
      <c r="N558" s="93"/>
      <c r="O558" s="94"/>
      <c r="P558" s="93"/>
    </row>
    <row r="559" ht="12.75" customHeight="1">
      <c r="A559" s="93"/>
      <c r="B559" s="94"/>
      <c r="C559" s="94"/>
      <c r="D559" s="95"/>
      <c r="E559" s="96"/>
      <c r="F559" s="95"/>
      <c r="G559" s="95"/>
      <c r="H559" s="94"/>
      <c r="I559" s="93"/>
      <c r="J559" s="96"/>
      <c r="K559" s="101"/>
      <c r="L559" s="96"/>
      <c r="M559" s="96"/>
      <c r="N559" s="93"/>
      <c r="O559" s="94"/>
      <c r="P559" s="93"/>
    </row>
    <row r="560" ht="12.75" customHeight="1">
      <c r="A560" s="93"/>
      <c r="B560" s="94"/>
      <c r="C560" s="94"/>
      <c r="D560" s="95"/>
      <c r="E560" s="96"/>
      <c r="F560" s="95"/>
      <c r="G560" s="95"/>
      <c r="H560" s="94"/>
      <c r="I560" s="93"/>
      <c r="J560" s="96"/>
      <c r="K560" s="101"/>
      <c r="L560" s="96"/>
      <c r="M560" s="96"/>
      <c r="N560" s="93"/>
      <c r="O560" s="94"/>
      <c r="P560" s="93"/>
    </row>
    <row r="561" ht="12.75" customHeight="1">
      <c r="A561" s="93"/>
      <c r="B561" s="94"/>
      <c r="C561" s="94"/>
      <c r="D561" s="95"/>
      <c r="E561" s="96"/>
      <c r="F561" s="95"/>
      <c r="G561" s="95"/>
      <c r="H561" s="94"/>
      <c r="I561" s="93"/>
      <c r="J561" s="96"/>
      <c r="K561" s="101"/>
      <c r="L561" s="96"/>
      <c r="M561" s="96"/>
      <c r="N561" s="93"/>
      <c r="O561" s="94"/>
      <c r="P561" s="93"/>
    </row>
    <row r="562" ht="12.75" customHeight="1">
      <c r="A562" s="93"/>
      <c r="B562" s="94"/>
      <c r="C562" s="94"/>
      <c r="D562" s="95"/>
      <c r="E562" s="96"/>
      <c r="F562" s="95"/>
      <c r="G562" s="95"/>
      <c r="H562" s="94"/>
      <c r="I562" s="93"/>
      <c r="J562" s="96"/>
      <c r="K562" s="101"/>
      <c r="L562" s="96"/>
      <c r="M562" s="96"/>
      <c r="N562" s="93"/>
      <c r="O562" s="94"/>
      <c r="P562" s="93"/>
    </row>
    <row r="563" ht="12.75" customHeight="1">
      <c r="A563" s="93"/>
      <c r="B563" s="94"/>
      <c r="C563" s="94"/>
      <c r="D563" s="95"/>
      <c r="E563" s="96"/>
      <c r="F563" s="95"/>
      <c r="G563" s="95"/>
      <c r="H563" s="94"/>
      <c r="I563" s="93"/>
      <c r="J563" s="96"/>
      <c r="K563" s="101"/>
      <c r="L563" s="96"/>
      <c r="M563" s="96"/>
      <c r="N563" s="93"/>
      <c r="O563" s="94"/>
      <c r="P563" s="93"/>
    </row>
    <row r="564" ht="12.75" customHeight="1">
      <c r="A564" s="93"/>
      <c r="B564" s="94"/>
      <c r="C564" s="94"/>
      <c r="D564" s="95"/>
      <c r="E564" s="96"/>
      <c r="F564" s="95"/>
      <c r="G564" s="95"/>
      <c r="H564" s="94"/>
      <c r="I564" s="93"/>
      <c r="J564" s="96"/>
      <c r="K564" s="101"/>
      <c r="L564" s="96"/>
      <c r="M564" s="96"/>
      <c r="N564" s="93"/>
      <c r="O564" s="94"/>
      <c r="P564" s="93"/>
    </row>
    <row r="565" ht="12.75" customHeight="1">
      <c r="A565" s="93"/>
      <c r="B565" s="94"/>
      <c r="C565" s="94"/>
      <c r="D565" s="95"/>
      <c r="E565" s="96"/>
      <c r="F565" s="95"/>
      <c r="G565" s="95"/>
      <c r="H565" s="94"/>
      <c r="I565" s="93"/>
      <c r="J565" s="96"/>
      <c r="K565" s="101"/>
      <c r="L565" s="96"/>
      <c r="M565" s="96"/>
      <c r="N565" s="93"/>
      <c r="O565" s="94"/>
      <c r="P565" s="93"/>
    </row>
    <row r="566" ht="12.75" customHeight="1">
      <c r="A566" s="93"/>
      <c r="B566" s="94"/>
      <c r="C566" s="94"/>
      <c r="D566" s="95"/>
      <c r="E566" s="96"/>
      <c r="F566" s="95"/>
      <c r="G566" s="95"/>
      <c r="H566" s="94"/>
      <c r="I566" s="93"/>
      <c r="J566" s="96"/>
      <c r="K566" s="101"/>
      <c r="L566" s="96"/>
      <c r="M566" s="96"/>
      <c r="N566" s="93"/>
      <c r="O566" s="94"/>
      <c r="P566" s="93"/>
    </row>
    <row r="567" ht="12.75" customHeight="1">
      <c r="A567" s="93"/>
      <c r="B567" s="94"/>
      <c r="C567" s="94"/>
      <c r="D567" s="95"/>
      <c r="E567" s="96"/>
      <c r="F567" s="95"/>
      <c r="G567" s="95"/>
      <c r="H567" s="94"/>
      <c r="I567" s="93"/>
      <c r="J567" s="96"/>
      <c r="K567" s="101"/>
      <c r="L567" s="96"/>
      <c r="M567" s="96"/>
      <c r="N567" s="93"/>
      <c r="O567" s="94"/>
      <c r="P567" s="93"/>
    </row>
    <row r="568" ht="12.75" customHeight="1">
      <c r="A568" s="93"/>
      <c r="B568" s="94"/>
      <c r="C568" s="94"/>
      <c r="D568" s="95"/>
      <c r="E568" s="96"/>
      <c r="F568" s="95"/>
      <c r="G568" s="95"/>
      <c r="H568" s="94"/>
      <c r="I568" s="93"/>
      <c r="J568" s="96"/>
      <c r="K568" s="101"/>
      <c r="L568" s="96"/>
      <c r="M568" s="96"/>
      <c r="N568" s="93"/>
      <c r="O568" s="94"/>
      <c r="P568" s="93"/>
    </row>
    <row r="569" ht="12.75" customHeight="1">
      <c r="A569" s="93"/>
      <c r="B569" s="94"/>
      <c r="C569" s="94"/>
      <c r="D569" s="95"/>
      <c r="E569" s="96"/>
      <c r="F569" s="95"/>
      <c r="G569" s="95"/>
      <c r="H569" s="94"/>
      <c r="I569" s="93"/>
      <c r="J569" s="96"/>
      <c r="K569" s="101"/>
      <c r="L569" s="96"/>
      <c r="M569" s="96"/>
      <c r="N569" s="93"/>
      <c r="O569" s="94"/>
      <c r="P569" s="93"/>
    </row>
    <row r="570" ht="12.75" customHeight="1">
      <c r="A570" s="93"/>
      <c r="B570" s="94"/>
      <c r="C570" s="94"/>
      <c r="D570" s="95"/>
      <c r="E570" s="96"/>
      <c r="F570" s="95"/>
      <c r="G570" s="95"/>
      <c r="H570" s="94"/>
      <c r="I570" s="93"/>
      <c r="J570" s="96"/>
      <c r="K570" s="101"/>
      <c r="L570" s="96"/>
      <c r="M570" s="96"/>
      <c r="N570" s="93"/>
      <c r="O570" s="94"/>
      <c r="P570" s="93"/>
    </row>
    <row r="571" ht="12.75" customHeight="1">
      <c r="A571" s="93"/>
      <c r="B571" s="94"/>
      <c r="C571" s="94"/>
      <c r="D571" s="95"/>
      <c r="E571" s="96"/>
      <c r="F571" s="95"/>
      <c r="G571" s="95"/>
      <c r="H571" s="94"/>
      <c r="I571" s="93"/>
      <c r="J571" s="96"/>
      <c r="K571" s="101"/>
      <c r="L571" s="96"/>
      <c r="M571" s="96"/>
      <c r="N571" s="93"/>
      <c r="O571" s="94"/>
      <c r="P571" s="93"/>
    </row>
    <row r="572" ht="12.75" customHeight="1">
      <c r="A572" s="93"/>
      <c r="B572" s="94"/>
      <c r="C572" s="94"/>
      <c r="D572" s="95"/>
      <c r="E572" s="96"/>
      <c r="F572" s="95"/>
      <c r="G572" s="95"/>
      <c r="H572" s="94"/>
      <c r="I572" s="93"/>
      <c r="J572" s="96"/>
      <c r="K572" s="101"/>
      <c r="L572" s="96"/>
      <c r="M572" s="96"/>
      <c r="N572" s="93"/>
      <c r="O572" s="94"/>
      <c r="P572" s="93"/>
    </row>
    <row r="573" ht="12.75" customHeight="1">
      <c r="A573" s="93"/>
      <c r="B573" s="94"/>
      <c r="C573" s="94"/>
      <c r="D573" s="95"/>
      <c r="E573" s="96"/>
      <c r="F573" s="95"/>
      <c r="G573" s="95"/>
      <c r="H573" s="94"/>
      <c r="I573" s="93"/>
      <c r="J573" s="96"/>
      <c r="K573" s="101"/>
      <c r="L573" s="96"/>
      <c r="M573" s="96"/>
      <c r="N573" s="93"/>
      <c r="O573" s="94"/>
      <c r="P573" s="93"/>
    </row>
    <row r="574" ht="12.75" customHeight="1">
      <c r="A574" s="93"/>
      <c r="B574" s="94"/>
      <c r="C574" s="94"/>
      <c r="D574" s="95"/>
      <c r="E574" s="96"/>
      <c r="F574" s="95"/>
      <c r="G574" s="95"/>
      <c r="H574" s="94"/>
      <c r="I574" s="93"/>
      <c r="J574" s="96"/>
      <c r="K574" s="101"/>
      <c r="L574" s="96"/>
      <c r="M574" s="96"/>
      <c r="N574" s="93"/>
      <c r="O574" s="94"/>
      <c r="P574" s="93"/>
    </row>
    <row r="575" ht="12.75" customHeight="1">
      <c r="A575" s="93"/>
      <c r="B575" s="94"/>
      <c r="C575" s="94"/>
      <c r="D575" s="95"/>
      <c r="E575" s="96"/>
      <c r="F575" s="95"/>
      <c r="G575" s="95"/>
      <c r="H575" s="94"/>
      <c r="I575" s="93"/>
      <c r="J575" s="96"/>
      <c r="K575" s="101"/>
      <c r="L575" s="96"/>
      <c r="M575" s="96"/>
      <c r="N575" s="93"/>
      <c r="O575" s="94"/>
      <c r="P575" s="93"/>
    </row>
    <row r="576" ht="12.75" customHeight="1">
      <c r="A576" s="93"/>
      <c r="B576" s="94"/>
      <c r="C576" s="94"/>
      <c r="D576" s="95"/>
      <c r="E576" s="96"/>
      <c r="F576" s="95"/>
      <c r="G576" s="95"/>
      <c r="H576" s="94"/>
      <c r="I576" s="93"/>
      <c r="J576" s="96"/>
      <c r="K576" s="101"/>
      <c r="L576" s="96"/>
      <c r="M576" s="96"/>
      <c r="N576" s="93"/>
      <c r="O576" s="94"/>
      <c r="P576" s="93"/>
    </row>
    <row r="577" ht="12.75" customHeight="1">
      <c r="A577" s="93"/>
      <c r="B577" s="94"/>
      <c r="C577" s="94"/>
      <c r="D577" s="95"/>
      <c r="E577" s="96"/>
      <c r="F577" s="95"/>
      <c r="G577" s="95"/>
      <c r="H577" s="94"/>
      <c r="I577" s="93"/>
      <c r="J577" s="96"/>
      <c r="K577" s="101"/>
      <c r="L577" s="96"/>
      <c r="M577" s="96"/>
      <c r="N577" s="93"/>
      <c r="O577" s="94"/>
      <c r="P577" s="93"/>
    </row>
    <row r="578" ht="12.75" customHeight="1">
      <c r="A578" s="93"/>
      <c r="B578" s="94"/>
      <c r="C578" s="94"/>
      <c r="D578" s="95"/>
      <c r="E578" s="96"/>
      <c r="F578" s="95"/>
      <c r="G578" s="95"/>
      <c r="H578" s="94"/>
      <c r="I578" s="93"/>
      <c r="J578" s="96"/>
      <c r="K578" s="101"/>
      <c r="L578" s="96"/>
      <c r="M578" s="96"/>
      <c r="N578" s="93"/>
      <c r="O578" s="94"/>
      <c r="P578" s="93"/>
    </row>
    <row r="579" ht="12.75" customHeight="1">
      <c r="A579" s="93"/>
      <c r="B579" s="94"/>
      <c r="C579" s="94"/>
      <c r="D579" s="95"/>
      <c r="E579" s="96"/>
      <c r="F579" s="95"/>
      <c r="G579" s="95"/>
      <c r="H579" s="94"/>
      <c r="I579" s="93"/>
      <c r="J579" s="96"/>
      <c r="K579" s="101"/>
      <c r="L579" s="96"/>
      <c r="M579" s="96"/>
      <c r="N579" s="93"/>
      <c r="O579" s="94"/>
      <c r="P579" s="93"/>
    </row>
    <row r="580" ht="12.75" customHeight="1">
      <c r="A580" s="93"/>
      <c r="B580" s="94"/>
      <c r="C580" s="94"/>
      <c r="D580" s="95"/>
      <c r="E580" s="96"/>
      <c r="F580" s="95"/>
      <c r="G580" s="95"/>
      <c r="H580" s="94"/>
      <c r="I580" s="93"/>
      <c r="J580" s="96"/>
      <c r="K580" s="101"/>
      <c r="L580" s="96"/>
      <c r="M580" s="96"/>
      <c r="N580" s="93"/>
      <c r="O580" s="94"/>
      <c r="P580" s="93"/>
    </row>
    <row r="581" ht="12.75" customHeight="1">
      <c r="A581" s="93"/>
      <c r="B581" s="94"/>
      <c r="C581" s="94"/>
      <c r="D581" s="95"/>
      <c r="E581" s="96"/>
      <c r="F581" s="95"/>
      <c r="G581" s="95"/>
      <c r="H581" s="94"/>
      <c r="I581" s="93"/>
      <c r="J581" s="96"/>
      <c r="K581" s="101"/>
      <c r="L581" s="96"/>
      <c r="M581" s="96"/>
      <c r="N581" s="93"/>
      <c r="O581" s="94"/>
      <c r="P581" s="93"/>
    </row>
    <row r="582" ht="12.75" customHeight="1">
      <c r="A582" s="93"/>
      <c r="B582" s="94"/>
      <c r="C582" s="94"/>
      <c r="D582" s="95"/>
      <c r="E582" s="96"/>
      <c r="F582" s="95"/>
      <c r="G582" s="95"/>
      <c r="H582" s="94"/>
      <c r="I582" s="93"/>
      <c r="J582" s="96"/>
      <c r="K582" s="101"/>
      <c r="L582" s="96"/>
      <c r="M582" s="96"/>
      <c r="N582" s="93"/>
      <c r="O582" s="94"/>
      <c r="P582" s="93"/>
    </row>
    <row r="583" ht="12.75" customHeight="1">
      <c r="A583" s="93"/>
      <c r="B583" s="94"/>
      <c r="C583" s="94"/>
      <c r="D583" s="95"/>
      <c r="E583" s="96"/>
      <c r="F583" s="95"/>
      <c r="G583" s="95"/>
      <c r="H583" s="94"/>
      <c r="I583" s="93"/>
      <c r="J583" s="96"/>
      <c r="K583" s="101"/>
      <c r="L583" s="96"/>
      <c r="M583" s="96"/>
      <c r="N583" s="93"/>
      <c r="O583" s="94"/>
      <c r="P583" s="93"/>
    </row>
    <row r="584" ht="12.75" customHeight="1">
      <c r="A584" s="93"/>
      <c r="B584" s="94"/>
      <c r="C584" s="94"/>
      <c r="D584" s="95"/>
      <c r="E584" s="96"/>
      <c r="F584" s="95"/>
      <c r="G584" s="95"/>
      <c r="H584" s="94"/>
      <c r="I584" s="93"/>
      <c r="J584" s="96"/>
      <c r="K584" s="101"/>
      <c r="L584" s="96"/>
      <c r="M584" s="96"/>
      <c r="N584" s="93"/>
      <c r="O584" s="94"/>
      <c r="P584" s="93"/>
    </row>
    <row r="585" ht="12.75" customHeight="1">
      <c r="A585" s="93"/>
      <c r="B585" s="94"/>
      <c r="C585" s="94"/>
      <c r="D585" s="95"/>
      <c r="E585" s="96"/>
      <c r="F585" s="95"/>
      <c r="G585" s="95"/>
      <c r="H585" s="94"/>
      <c r="I585" s="93"/>
      <c r="J585" s="96"/>
      <c r="K585" s="101"/>
      <c r="L585" s="96"/>
      <c r="M585" s="96"/>
      <c r="N585" s="93"/>
      <c r="O585" s="94"/>
      <c r="P585" s="93"/>
    </row>
    <row r="586" ht="12.75" customHeight="1">
      <c r="A586" s="93"/>
      <c r="B586" s="94"/>
      <c r="C586" s="94"/>
      <c r="D586" s="95"/>
      <c r="E586" s="96"/>
      <c r="F586" s="95"/>
      <c r="G586" s="95"/>
      <c r="H586" s="94"/>
      <c r="I586" s="93"/>
      <c r="J586" s="96"/>
      <c r="K586" s="101"/>
      <c r="L586" s="96"/>
      <c r="M586" s="96"/>
      <c r="N586" s="93"/>
      <c r="O586" s="94"/>
      <c r="P586" s="93"/>
    </row>
    <row r="587" ht="12.75" customHeight="1">
      <c r="A587" s="93"/>
      <c r="B587" s="94"/>
      <c r="C587" s="94"/>
      <c r="D587" s="95"/>
      <c r="E587" s="96"/>
      <c r="F587" s="95"/>
      <c r="G587" s="95"/>
      <c r="H587" s="94"/>
      <c r="I587" s="93"/>
      <c r="J587" s="96"/>
      <c r="K587" s="101"/>
      <c r="L587" s="96"/>
      <c r="M587" s="96"/>
      <c r="N587" s="93"/>
      <c r="O587" s="94"/>
      <c r="P587" s="93"/>
    </row>
    <row r="588" ht="12.75" customHeight="1">
      <c r="A588" s="93"/>
      <c r="B588" s="94"/>
      <c r="C588" s="94"/>
      <c r="D588" s="95"/>
      <c r="E588" s="96"/>
      <c r="F588" s="95"/>
      <c r="G588" s="95"/>
      <c r="H588" s="94"/>
      <c r="I588" s="93"/>
      <c r="J588" s="96"/>
      <c r="K588" s="101"/>
      <c r="L588" s="96"/>
      <c r="M588" s="96"/>
      <c r="N588" s="93"/>
      <c r="O588" s="94"/>
      <c r="P588" s="93"/>
    </row>
    <row r="589" ht="12.75" customHeight="1">
      <c r="A589" s="93"/>
      <c r="B589" s="94"/>
      <c r="C589" s="94"/>
      <c r="D589" s="95"/>
      <c r="E589" s="96"/>
      <c r="F589" s="95"/>
      <c r="G589" s="95"/>
      <c r="H589" s="94"/>
      <c r="I589" s="93"/>
      <c r="J589" s="96"/>
      <c r="K589" s="101"/>
      <c r="L589" s="96"/>
      <c r="M589" s="96"/>
      <c r="N589" s="93"/>
      <c r="O589" s="94"/>
      <c r="P589" s="93"/>
    </row>
    <row r="590" ht="12.75" customHeight="1">
      <c r="A590" s="93"/>
      <c r="B590" s="94"/>
      <c r="C590" s="94"/>
      <c r="D590" s="95"/>
      <c r="E590" s="96"/>
      <c r="F590" s="95"/>
      <c r="G590" s="95"/>
      <c r="H590" s="94"/>
      <c r="I590" s="93"/>
      <c r="J590" s="96"/>
      <c r="K590" s="101"/>
      <c r="L590" s="96"/>
      <c r="M590" s="96"/>
      <c r="N590" s="93"/>
      <c r="O590" s="94"/>
      <c r="P590" s="93"/>
    </row>
    <row r="591" ht="12.75" customHeight="1">
      <c r="A591" s="93"/>
      <c r="B591" s="94"/>
      <c r="C591" s="94"/>
      <c r="D591" s="95"/>
      <c r="E591" s="96"/>
      <c r="F591" s="95"/>
      <c r="G591" s="95"/>
      <c r="H591" s="94"/>
      <c r="I591" s="93"/>
      <c r="J591" s="96"/>
      <c r="K591" s="101"/>
      <c r="L591" s="96"/>
      <c r="M591" s="96"/>
      <c r="N591" s="93"/>
      <c r="O591" s="94"/>
      <c r="P591" s="93"/>
    </row>
    <row r="592" ht="12.75" customHeight="1">
      <c r="A592" s="93"/>
      <c r="B592" s="94"/>
      <c r="C592" s="94"/>
      <c r="D592" s="95"/>
      <c r="E592" s="96"/>
      <c r="F592" s="95"/>
      <c r="G592" s="95"/>
      <c r="H592" s="94"/>
      <c r="I592" s="93"/>
      <c r="J592" s="96"/>
      <c r="K592" s="101"/>
      <c r="L592" s="96"/>
      <c r="M592" s="96"/>
      <c r="N592" s="93"/>
      <c r="O592" s="94"/>
      <c r="P592" s="93"/>
    </row>
    <row r="593" ht="12.75" customHeight="1">
      <c r="A593" s="93"/>
      <c r="B593" s="94"/>
      <c r="C593" s="94"/>
      <c r="D593" s="95"/>
      <c r="E593" s="96"/>
      <c r="F593" s="95"/>
      <c r="G593" s="95"/>
      <c r="H593" s="94"/>
      <c r="I593" s="93"/>
      <c r="J593" s="96"/>
      <c r="K593" s="101"/>
      <c r="L593" s="96"/>
      <c r="M593" s="96"/>
      <c r="N593" s="93"/>
      <c r="O593" s="94"/>
      <c r="P593" s="93"/>
    </row>
    <row r="594" ht="12.75" customHeight="1">
      <c r="A594" s="93"/>
      <c r="B594" s="94"/>
      <c r="C594" s="94"/>
      <c r="D594" s="95"/>
      <c r="E594" s="96"/>
      <c r="F594" s="95"/>
      <c r="G594" s="95"/>
      <c r="H594" s="94"/>
      <c r="I594" s="93"/>
      <c r="J594" s="96"/>
      <c r="K594" s="101"/>
      <c r="L594" s="96"/>
      <c r="M594" s="96"/>
      <c r="N594" s="93"/>
      <c r="O594" s="94"/>
      <c r="P594" s="93"/>
    </row>
    <row r="595" ht="12.75" customHeight="1">
      <c r="A595" s="93"/>
      <c r="B595" s="94"/>
      <c r="C595" s="94"/>
      <c r="D595" s="95"/>
      <c r="E595" s="96"/>
      <c r="F595" s="95"/>
      <c r="G595" s="95"/>
      <c r="H595" s="94"/>
      <c r="I595" s="93"/>
      <c r="J595" s="96"/>
      <c r="K595" s="101"/>
      <c r="L595" s="96"/>
      <c r="M595" s="96"/>
      <c r="N595" s="93"/>
      <c r="O595" s="94"/>
      <c r="P595" s="93"/>
    </row>
    <row r="596" ht="12.75" customHeight="1">
      <c r="A596" s="93"/>
      <c r="B596" s="94"/>
      <c r="C596" s="94"/>
      <c r="D596" s="95"/>
      <c r="E596" s="96"/>
      <c r="F596" s="95"/>
      <c r="G596" s="95"/>
      <c r="H596" s="94"/>
      <c r="I596" s="93"/>
      <c r="J596" s="96"/>
      <c r="K596" s="101"/>
      <c r="L596" s="96"/>
      <c r="M596" s="96"/>
      <c r="N596" s="93"/>
      <c r="O596" s="94"/>
      <c r="P596" s="93"/>
    </row>
    <row r="597" ht="12.75" customHeight="1">
      <c r="A597" s="93"/>
      <c r="B597" s="94"/>
      <c r="C597" s="94"/>
      <c r="D597" s="95"/>
      <c r="E597" s="96"/>
      <c r="F597" s="95"/>
      <c r="G597" s="95"/>
      <c r="H597" s="94"/>
      <c r="I597" s="93"/>
      <c r="J597" s="96"/>
      <c r="K597" s="101"/>
      <c r="L597" s="96"/>
      <c r="M597" s="96"/>
      <c r="N597" s="93"/>
      <c r="O597" s="94"/>
      <c r="P597" s="93"/>
    </row>
    <row r="598" ht="12.75" customHeight="1">
      <c r="A598" s="93"/>
      <c r="B598" s="94"/>
      <c r="C598" s="94"/>
      <c r="D598" s="95"/>
      <c r="E598" s="96"/>
      <c r="F598" s="95"/>
      <c r="G598" s="95"/>
      <c r="H598" s="94"/>
      <c r="I598" s="93"/>
      <c r="J598" s="96"/>
      <c r="K598" s="101"/>
      <c r="L598" s="96"/>
      <c r="M598" s="96"/>
      <c r="N598" s="93"/>
      <c r="O598" s="94"/>
      <c r="P598" s="93"/>
    </row>
    <row r="599" ht="12.75" customHeight="1">
      <c r="A599" s="93"/>
      <c r="B599" s="94"/>
      <c r="C599" s="94"/>
      <c r="D599" s="95"/>
      <c r="E599" s="96"/>
      <c r="F599" s="95"/>
      <c r="G599" s="95"/>
      <c r="H599" s="94"/>
      <c r="I599" s="93"/>
      <c r="J599" s="96"/>
      <c r="K599" s="101"/>
      <c r="L599" s="96"/>
      <c r="M599" s="96"/>
      <c r="N599" s="93"/>
      <c r="O599" s="94"/>
      <c r="P599" s="93"/>
    </row>
    <row r="600" ht="12.75" customHeight="1">
      <c r="A600" s="93"/>
      <c r="B600" s="94"/>
      <c r="C600" s="94"/>
      <c r="D600" s="95"/>
      <c r="E600" s="96"/>
      <c r="F600" s="95"/>
      <c r="G600" s="95"/>
      <c r="H600" s="94"/>
      <c r="I600" s="93"/>
      <c r="J600" s="96"/>
      <c r="K600" s="101"/>
      <c r="L600" s="96"/>
      <c r="M600" s="96"/>
      <c r="N600" s="93"/>
      <c r="O600" s="94"/>
      <c r="P600" s="93"/>
    </row>
    <row r="601" ht="12.75" customHeight="1">
      <c r="A601" s="93"/>
      <c r="B601" s="94"/>
      <c r="C601" s="94"/>
      <c r="D601" s="95"/>
      <c r="E601" s="96"/>
      <c r="F601" s="95"/>
      <c r="G601" s="95"/>
      <c r="H601" s="94"/>
      <c r="I601" s="93"/>
      <c r="J601" s="96"/>
      <c r="K601" s="101"/>
      <c r="L601" s="96"/>
      <c r="M601" s="96"/>
      <c r="N601" s="93"/>
      <c r="O601" s="94"/>
      <c r="P601" s="93"/>
    </row>
    <row r="602" ht="12.75" customHeight="1">
      <c r="A602" s="93"/>
      <c r="B602" s="94"/>
      <c r="C602" s="94"/>
      <c r="D602" s="95"/>
      <c r="E602" s="96"/>
      <c r="F602" s="95"/>
      <c r="G602" s="95"/>
      <c r="H602" s="94"/>
      <c r="I602" s="93"/>
      <c r="J602" s="96"/>
      <c r="K602" s="101"/>
      <c r="L602" s="96"/>
      <c r="M602" s="96"/>
      <c r="N602" s="93"/>
      <c r="O602" s="94"/>
      <c r="P602" s="93"/>
    </row>
    <row r="603" ht="12.75" customHeight="1">
      <c r="A603" s="93"/>
      <c r="B603" s="94"/>
      <c r="C603" s="94"/>
      <c r="D603" s="95"/>
      <c r="E603" s="96"/>
      <c r="F603" s="95"/>
      <c r="G603" s="95"/>
      <c r="H603" s="94"/>
      <c r="I603" s="93"/>
      <c r="J603" s="96"/>
      <c r="K603" s="101"/>
      <c r="L603" s="96"/>
      <c r="M603" s="96"/>
      <c r="N603" s="93"/>
      <c r="O603" s="94"/>
      <c r="P603" s="93"/>
    </row>
    <row r="604" ht="12.75" customHeight="1">
      <c r="A604" s="93"/>
      <c r="B604" s="94"/>
      <c r="C604" s="94"/>
      <c r="D604" s="95"/>
      <c r="E604" s="96"/>
      <c r="F604" s="95"/>
      <c r="G604" s="95"/>
      <c r="H604" s="94"/>
      <c r="I604" s="93"/>
      <c r="J604" s="96"/>
      <c r="K604" s="101"/>
      <c r="L604" s="96"/>
      <c r="M604" s="96"/>
      <c r="N604" s="93"/>
      <c r="O604" s="94"/>
      <c r="P604" s="93"/>
    </row>
    <row r="605" ht="12.75" customHeight="1">
      <c r="A605" s="93"/>
      <c r="B605" s="94"/>
      <c r="C605" s="94"/>
      <c r="D605" s="95"/>
      <c r="E605" s="96"/>
      <c r="F605" s="95"/>
      <c r="G605" s="95"/>
      <c r="H605" s="94"/>
      <c r="I605" s="93"/>
      <c r="J605" s="96"/>
      <c r="K605" s="101"/>
      <c r="L605" s="96"/>
      <c r="M605" s="96"/>
      <c r="N605" s="93"/>
      <c r="O605" s="94"/>
      <c r="P605" s="93"/>
    </row>
    <row r="606" ht="12.75" customHeight="1">
      <c r="A606" s="93"/>
      <c r="B606" s="94"/>
      <c r="C606" s="94"/>
      <c r="D606" s="95"/>
      <c r="E606" s="96"/>
      <c r="F606" s="95"/>
      <c r="G606" s="95"/>
      <c r="H606" s="94"/>
      <c r="I606" s="93"/>
      <c r="J606" s="96"/>
      <c r="K606" s="101"/>
      <c r="L606" s="96"/>
      <c r="M606" s="96"/>
      <c r="N606" s="93"/>
      <c r="O606" s="94"/>
      <c r="P606" s="93"/>
    </row>
    <row r="607" ht="12.75" customHeight="1">
      <c r="A607" s="93"/>
      <c r="B607" s="94"/>
      <c r="C607" s="94"/>
      <c r="D607" s="95"/>
      <c r="E607" s="96"/>
      <c r="F607" s="95"/>
      <c r="G607" s="95"/>
      <c r="H607" s="94"/>
      <c r="I607" s="93"/>
      <c r="J607" s="96"/>
      <c r="K607" s="101"/>
      <c r="L607" s="96"/>
      <c r="M607" s="96"/>
      <c r="N607" s="93"/>
      <c r="O607" s="94"/>
      <c r="P607" s="93"/>
    </row>
    <row r="608" ht="12.75" customHeight="1">
      <c r="A608" s="93"/>
      <c r="B608" s="94"/>
      <c r="C608" s="94"/>
      <c r="D608" s="95"/>
      <c r="E608" s="96"/>
      <c r="F608" s="95"/>
      <c r="G608" s="95"/>
      <c r="H608" s="94"/>
      <c r="I608" s="93"/>
      <c r="J608" s="96"/>
      <c r="K608" s="101"/>
      <c r="L608" s="96"/>
      <c r="M608" s="96"/>
      <c r="N608" s="93"/>
      <c r="O608" s="94"/>
      <c r="P608" s="93"/>
    </row>
    <row r="609" ht="12.75" customHeight="1">
      <c r="A609" s="93"/>
      <c r="B609" s="94"/>
      <c r="C609" s="94"/>
      <c r="D609" s="95"/>
      <c r="E609" s="96"/>
      <c r="F609" s="95"/>
      <c r="G609" s="95"/>
      <c r="H609" s="94"/>
      <c r="I609" s="93"/>
      <c r="J609" s="96"/>
      <c r="K609" s="101"/>
      <c r="L609" s="96"/>
      <c r="M609" s="96"/>
      <c r="N609" s="93"/>
      <c r="O609" s="94"/>
      <c r="P609" s="93"/>
    </row>
    <row r="610" ht="12.75" customHeight="1">
      <c r="A610" s="93"/>
      <c r="B610" s="94"/>
      <c r="C610" s="94"/>
      <c r="D610" s="95"/>
      <c r="E610" s="96"/>
      <c r="F610" s="95"/>
      <c r="G610" s="95"/>
      <c r="H610" s="94"/>
      <c r="I610" s="93"/>
      <c r="J610" s="96"/>
      <c r="K610" s="101"/>
      <c r="L610" s="96"/>
      <c r="M610" s="96"/>
      <c r="N610" s="93"/>
      <c r="O610" s="94"/>
      <c r="P610" s="93"/>
    </row>
    <row r="611" ht="12.75" customHeight="1">
      <c r="A611" s="93"/>
      <c r="B611" s="94"/>
      <c r="C611" s="94"/>
      <c r="D611" s="95"/>
      <c r="E611" s="96"/>
      <c r="F611" s="95"/>
      <c r="G611" s="95"/>
      <c r="H611" s="94"/>
      <c r="I611" s="93"/>
      <c r="J611" s="96"/>
      <c r="K611" s="101"/>
      <c r="L611" s="96"/>
      <c r="M611" s="96"/>
      <c r="N611" s="93"/>
      <c r="O611" s="94"/>
      <c r="P611" s="93"/>
    </row>
    <row r="612" ht="12.75" customHeight="1">
      <c r="A612" s="93"/>
      <c r="B612" s="94"/>
      <c r="C612" s="94"/>
      <c r="D612" s="95"/>
      <c r="E612" s="96"/>
      <c r="F612" s="95"/>
      <c r="G612" s="95"/>
      <c r="H612" s="94"/>
      <c r="I612" s="93"/>
      <c r="J612" s="96"/>
      <c r="K612" s="101"/>
      <c r="L612" s="96"/>
      <c r="M612" s="96"/>
      <c r="N612" s="93"/>
      <c r="O612" s="94"/>
      <c r="P612" s="93"/>
    </row>
    <row r="613" ht="12.75" customHeight="1">
      <c r="A613" s="93"/>
      <c r="B613" s="94"/>
      <c r="C613" s="94"/>
      <c r="D613" s="95"/>
      <c r="E613" s="96"/>
      <c r="F613" s="95"/>
      <c r="G613" s="95"/>
      <c r="H613" s="94"/>
      <c r="I613" s="93"/>
      <c r="J613" s="96"/>
      <c r="K613" s="101"/>
      <c r="L613" s="96"/>
      <c r="M613" s="96"/>
      <c r="N613" s="93"/>
      <c r="O613" s="94"/>
      <c r="P613" s="93"/>
    </row>
    <row r="614" ht="12.75" customHeight="1">
      <c r="A614" s="93"/>
      <c r="B614" s="94"/>
      <c r="C614" s="94"/>
      <c r="D614" s="95"/>
      <c r="E614" s="96"/>
      <c r="F614" s="95"/>
      <c r="G614" s="95"/>
      <c r="H614" s="94"/>
      <c r="I614" s="93"/>
      <c r="J614" s="96"/>
      <c r="K614" s="101"/>
      <c r="L614" s="96"/>
      <c r="M614" s="96"/>
      <c r="N614" s="93"/>
      <c r="O614" s="94"/>
      <c r="P614" s="93"/>
    </row>
    <row r="615" ht="12.75" customHeight="1">
      <c r="A615" s="93"/>
      <c r="B615" s="94"/>
      <c r="C615" s="94"/>
      <c r="D615" s="95"/>
      <c r="E615" s="96"/>
      <c r="F615" s="95"/>
      <c r="G615" s="95"/>
      <c r="H615" s="94"/>
      <c r="I615" s="93"/>
      <c r="J615" s="96"/>
      <c r="K615" s="101"/>
      <c r="L615" s="96"/>
      <c r="M615" s="96"/>
      <c r="N615" s="93"/>
      <c r="O615" s="94"/>
      <c r="P615" s="93"/>
    </row>
    <row r="616" ht="12.75" customHeight="1">
      <c r="A616" s="93"/>
      <c r="B616" s="94"/>
      <c r="C616" s="94"/>
      <c r="D616" s="95"/>
      <c r="E616" s="96"/>
      <c r="F616" s="95"/>
      <c r="G616" s="95"/>
      <c r="H616" s="94"/>
      <c r="I616" s="93"/>
      <c r="J616" s="96"/>
      <c r="K616" s="101"/>
      <c r="L616" s="96"/>
      <c r="M616" s="96"/>
      <c r="N616" s="93"/>
      <c r="O616" s="94"/>
      <c r="P616" s="93"/>
    </row>
    <row r="617" ht="12.75" customHeight="1">
      <c r="A617" s="93"/>
      <c r="B617" s="94"/>
      <c r="C617" s="94"/>
      <c r="D617" s="95"/>
      <c r="E617" s="96"/>
      <c r="F617" s="95"/>
      <c r="G617" s="95"/>
      <c r="H617" s="94"/>
      <c r="I617" s="93"/>
      <c r="J617" s="96"/>
      <c r="K617" s="101"/>
      <c r="L617" s="96"/>
      <c r="M617" s="96"/>
      <c r="N617" s="93"/>
      <c r="O617" s="94"/>
      <c r="P617" s="93"/>
    </row>
    <row r="618" ht="12.75" customHeight="1">
      <c r="A618" s="93"/>
      <c r="B618" s="94"/>
      <c r="C618" s="94"/>
      <c r="D618" s="95"/>
      <c r="E618" s="96"/>
      <c r="F618" s="95"/>
      <c r="G618" s="95"/>
      <c r="H618" s="94"/>
      <c r="I618" s="93"/>
      <c r="J618" s="96"/>
      <c r="K618" s="101"/>
      <c r="L618" s="96"/>
      <c r="M618" s="96"/>
      <c r="N618" s="93"/>
      <c r="O618" s="94"/>
      <c r="P618" s="93"/>
    </row>
    <row r="619" ht="12.75" customHeight="1">
      <c r="A619" s="93"/>
      <c r="B619" s="94"/>
      <c r="C619" s="94"/>
      <c r="D619" s="95"/>
      <c r="E619" s="96"/>
      <c r="F619" s="95"/>
      <c r="G619" s="95"/>
      <c r="H619" s="94"/>
      <c r="I619" s="93"/>
      <c r="J619" s="96"/>
      <c r="K619" s="101"/>
      <c r="L619" s="96"/>
      <c r="M619" s="96"/>
      <c r="N619" s="93"/>
      <c r="O619" s="94"/>
      <c r="P619" s="93"/>
    </row>
    <row r="620" ht="12.75" customHeight="1">
      <c r="A620" s="93"/>
      <c r="B620" s="94"/>
      <c r="C620" s="94"/>
      <c r="D620" s="95"/>
      <c r="E620" s="96"/>
      <c r="F620" s="95"/>
      <c r="G620" s="95"/>
      <c r="H620" s="94"/>
      <c r="I620" s="93"/>
      <c r="J620" s="96"/>
      <c r="K620" s="101"/>
      <c r="L620" s="96"/>
      <c r="M620" s="96"/>
      <c r="N620" s="93"/>
      <c r="O620" s="94"/>
      <c r="P620" s="93"/>
    </row>
    <row r="621" ht="12.75" customHeight="1">
      <c r="A621" s="93"/>
      <c r="B621" s="94"/>
      <c r="C621" s="94"/>
      <c r="D621" s="95"/>
      <c r="E621" s="96"/>
      <c r="F621" s="95"/>
      <c r="G621" s="95"/>
      <c r="H621" s="94"/>
      <c r="I621" s="93"/>
      <c r="J621" s="96"/>
      <c r="K621" s="101"/>
      <c r="L621" s="96"/>
      <c r="M621" s="96"/>
      <c r="N621" s="93"/>
      <c r="O621" s="94"/>
      <c r="P621" s="93"/>
    </row>
    <row r="622" ht="12.75" customHeight="1">
      <c r="A622" s="93"/>
      <c r="B622" s="94"/>
      <c r="C622" s="94"/>
      <c r="D622" s="95"/>
      <c r="E622" s="96"/>
      <c r="F622" s="95"/>
      <c r="G622" s="95"/>
      <c r="H622" s="94"/>
      <c r="I622" s="93"/>
      <c r="J622" s="96"/>
      <c r="K622" s="101"/>
      <c r="L622" s="96"/>
      <c r="M622" s="96"/>
      <c r="N622" s="93"/>
      <c r="O622" s="94"/>
      <c r="P622" s="93"/>
    </row>
    <row r="623" ht="12.75" customHeight="1">
      <c r="A623" s="93"/>
      <c r="B623" s="94"/>
      <c r="C623" s="94"/>
      <c r="D623" s="95"/>
      <c r="E623" s="96"/>
      <c r="F623" s="95"/>
      <c r="G623" s="95"/>
      <c r="H623" s="94"/>
      <c r="I623" s="93"/>
      <c r="J623" s="96"/>
      <c r="K623" s="101"/>
      <c r="L623" s="96"/>
      <c r="M623" s="96"/>
      <c r="N623" s="93"/>
      <c r="O623" s="94"/>
      <c r="P623" s="93"/>
    </row>
    <row r="624" ht="12.75" customHeight="1">
      <c r="A624" s="93"/>
      <c r="B624" s="94"/>
      <c r="C624" s="94"/>
      <c r="D624" s="95"/>
      <c r="E624" s="96"/>
      <c r="F624" s="95"/>
      <c r="G624" s="95"/>
      <c r="H624" s="94"/>
      <c r="I624" s="93"/>
      <c r="J624" s="96"/>
      <c r="K624" s="101"/>
      <c r="L624" s="96"/>
      <c r="M624" s="96"/>
      <c r="N624" s="93"/>
      <c r="O624" s="94"/>
      <c r="P624" s="93"/>
    </row>
    <row r="625" ht="12.75" customHeight="1">
      <c r="A625" s="93"/>
      <c r="B625" s="94"/>
      <c r="C625" s="94"/>
      <c r="D625" s="95"/>
      <c r="E625" s="96"/>
      <c r="F625" s="95"/>
      <c r="G625" s="95"/>
      <c r="H625" s="94"/>
      <c r="I625" s="93"/>
      <c r="J625" s="96"/>
      <c r="K625" s="101"/>
      <c r="L625" s="96"/>
      <c r="M625" s="96"/>
      <c r="N625" s="93"/>
      <c r="O625" s="94"/>
      <c r="P625" s="93"/>
    </row>
    <row r="626" ht="12.75" customHeight="1">
      <c r="A626" s="93"/>
      <c r="B626" s="94"/>
      <c r="C626" s="94"/>
      <c r="D626" s="95"/>
      <c r="E626" s="96"/>
      <c r="F626" s="95"/>
      <c r="G626" s="95"/>
      <c r="H626" s="94"/>
      <c r="I626" s="93"/>
      <c r="J626" s="96"/>
      <c r="K626" s="101"/>
      <c r="L626" s="96"/>
      <c r="M626" s="96"/>
      <c r="N626" s="93"/>
      <c r="O626" s="94"/>
      <c r="P626" s="93"/>
    </row>
    <row r="627" ht="12.75" customHeight="1">
      <c r="A627" s="93"/>
      <c r="B627" s="94"/>
      <c r="C627" s="94"/>
      <c r="D627" s="95"/>
      <c r="E627" s="96"/>
      <c r="F627" s="95"/>
      <c r="G627" s="95"/>
      <c r="H627" s="94"/>
      <c r="I627" s="93"/>
      <c r="J627" s="96"/>
      <c r="K627" s="101"/>
      <c r="L627" s="96"/>
      <c r="M627" s="96"/>
      <c r="N627" s="93"/>
      <c r="O627" s="94"/>
      <c r="P627" s="93"/>
    </row>
    <row r="628" ht="12.75" customHeight="1">
      <c r="A628" s="93"/>
      <c r="B628" s="94"/>
      <c r="C628" s="94"/>
      <c r="D628" s="95"/>
      <c r="E628" s="96"/>
      <c r="F628" s="95"/>
      <c r="G628" s="95"/>
      <c r="H628" s="94"/>
      <c r="I628" s="93"/>
      <c r="J628" s="96"/>
      <c r="K628" s="101"/>
      <c r="L628" s="96"/>
      <c r="M628" s="96"/>
      <c r="N628" s="93"/>
      <c r="O628" s="94"/>
      <c r="P628" s="93"/>
    </row>
    <row r="629" ht="12.75" customHeight="1">
      <c r="A629" s="93"/>
      <c r="B629" s="94"/>
      <c r="C629" s="94"/>
      <c r="D629" s="95"/>
      <c r="E629" s="96"/>
      <c r="F629" s="95"/>
      <c r="G629" s="95"/>
      <c r="H629" s="94"/>
      <c r="I629" s="93"/>
      <c r="J629" s="96"/>
      <c r="K629" s="101"/>
      <c r="L629" s="96"/>
      <c r="M629" s="96"/>
      <c r="N629" s="93"/>
      <c r="O629" s="94"/>
      <c r="P629" s="93"/>
    </row>
    <row r="630" ht="12.75" customHeight="1">
      <c r="A630" s="93"/>
      <c r="B630" s="94"/>
      <c r="C630" s="94"/>
      <c r="D630" s="95"/>
      <c r="E630" s="96"/>
      <c r="F630" s="95"/>
      <c r="G630" s="95"/>
      <c r="H630" s="94"/>
      <c r="I630" s="93"/>
      <c r="J630" s="96"/>
      <c r="K630" s="101"/>
      <c r="L630" s="96"/>
      <c r="M630" s="96"/>
      <c r="N630" s="93"/>
      <c r="O630" s="94"/>
      <c r="P630" s="93"/>
    </row>
    <row r="631" ht="12.75" customHeight="1">
      <c r="A631" s="93"/>
      <c r="B631" s="94"/>
      <c r="C631" s="94"/>
      <c r="D631" s="95"/>
      <c r="E631" s="96"/>
      <c r="F631" s="95"/>
      <c r="G631" s="95"/>
      <c r="H631" s="94"/>
      <c r="I631" s="93"/>
      <c r="J631" s="96"/>
      <c r="K631" s="101"/>
      <c r="L631" s="96"/>
      <c r="M631" s="96"/>
      <c r="N631" s="93"/>
      <c r="O631" s="94"/>
      <c r="P631" s="93"/>
    </row>
    <row r="632" ht="12.75" customHeight="1">
      <c r="A632" s="93"/>
      <c r="B632" s="94"/>
      <c r="C632" s="94"/>
      <c r="D632" s="95"/>
      <c r="E632" s="96"/>
      <c r="F632" s="95"/>
      <c r="G632" s="95"/>
      <c r="H632" s="94"/>
      <c r="I632" s="93"/>
      <c r="J632" s="96"/>
      <c r="K632" s="101"/>
      <c r="L632" s="96"/>
      <c r="M632" s="96"/>
      <c r="N632" s="93"/>
      <c r="O632" s="94"/>
      <c r="P632" s="93"/>
    </row>
    <row r="633" ht="12.75" customHeight="1">
      <c r="A633" s="93"/>
      <c r="B633" s="94"/>
      <c r="C633" s="94"/>
      <c r="D633" s="95"/>
      <c r="E633" s="96"/>
      <c r="F633" s="95"/>
      <c r="G633" s="95"/>
      <c r="H633" s="94"/>
      <c r="I633" s="93"/>
      <c r="J633" s="96"/>
      <c r="K633" s="101"/>
      <c r="L633" s="96"/>
      <c r="M633" s="96"/>
      <c r="N633" s="93"/>
      <c r="O633" s="94"/>
      <c r="P633" s="93"/>
    </row>
    <row r="634" ht="12.75" customHeight="1">
      <c r="A634" s="93"/>
      <c r="B634" s="94"/>
      <c r="C634" s="94"/>
      <c r="D634" s="95"/>
      <c r="E634" s="96"/>
      <c r="F634" s="95"/>
      <c r="G634" s="95"/>
      <c r="H634" s="94"/>
      <c r="I634" s="93"/>
      <c r="J634" s="96"/>
      <c r="K634" s="101"/>
      <c r="L634" s="96"/>
      <c r="M634" s="96"/>
      <c r="N634" s="93"/>
      <c r="O634" s="94"/>
      <c r="P634" s="93"/>
    </row>
    <row r="635" ht="12.75" customHeight="1">
      <c r="A635" s="93"/>
      <c r="B635" s="94"/>
      <c r="C635" s="94"/>
      <c r="D635" s="95"/>
      <c r="E635" s="96"/>
      <c r="F635" s="95"/>
      <c r="G635" s="95"/>
      <c r="H635" s="94"/>
      <c r="I635" s="93"/>
      <c r="J635" s="96"/>
      <c r="K635" s="101"/>
      <c r="L635" s="96"/>
      <c r="M635" s="96"/>
      <c r="N635" s="93"/>
      <c r="O635" s="94"/>
      <c r="P635" s="93"/>
    </row>
    <row r="636" ht="12.75" customHeight="1">
      <c r="A636" s="93"/>
      <c r="B636" s="94"/>
      <c r="C636" s="94"/>
      <c r="D636" s="95"/>
      <c r="E636" s="96"/>
      <c r="F636" s="95"/>
      <c r="G636" s="95"/>
      <c r="H636" s="94"/>
      <c r="I636" s="93"/>
      <c r="J636" s="96"/>
      <c r="K636" s="101"/>
      <c r="L636" s="96"/>
      <c r="M636" s="96"/>
      <c r="N636" s="93"/>
      <c r="O636" s="94"/>
      <c r="P636" s="93"/>
    </row>
    <row r="637" ht="12.75" customHeight="1">
      <c r="A637" s="93"/>
      <c r="B637" s="94"/>
      <c r="C637" s="94"/>
      <c r="D637" s="95"/>
      <c r="E637" s="96"/>
      <c r="F637" s="95"/>
      <c r="G637" s="95"/>
      <c r="H637" s="94"/>
      <c r="I637" s="93"/>
      <c r="J637" s="96"/>
      <c r="K637" s="101"/>
      <c r="L637" s="96"/>
      <c r="M637" s="96"/>
      <c r="N637" s="93"/>
      <c r="O637" s="94"/>
      <c r="P637" s="93"/>
    </row>
    <row r="638" ht="12.75" customHeight="1">
      <c r="A638" s="93"/>
      <c r="B638" s="94"/>
      <c r="C638" s="94"/>
      <c r="D638" s="95"/>
      <c r="E638" s="96"/>
      <c r="F638" s="95"/>
      <c r="G638" s="95"/>
      <c r="H638" s="94"/>
      <c r="I638" s="93"/>
      <c r="J638" s="96"/>
      <c r="K638" s="101"/>
      <c r="L638" s="96"/>
      <c r="M638" s="96"/>
      <c r="N638" s="93"/>
      <c r="O638" s="94"/>
      <c r="P638" s="93"/>
    </row>
    <row r="639" ht="12.75" customHeight="1">
      <c r="A639" s="93"/>
      <c r="B639" s="94"/>
      <c r="C639" s="94"/>
      <c r="D639" s="95"/>
      <c r="E639" s="96"/>
      <c r="F639" s="95"/>
      <c r="G639" s="95"/>
      <c r="H639" s="94"/>
      <c r="I639" s="93"/>
      <c r="J639" s="96"/>
      <c r="K639" s="101"/>
      <c r="L639" s="96"/>
      <c r="M639" s="96"/>
      <c r="N639" s="93"/>
      <c r="O639" s="94"/>
      <c r="P639" s="93"/>
    </row>
    <row r="640" ht="12.75" customHeight="1">
      <c r="A640" s="93"/>
      <c r="B640" s="94"/>
      <c r="C640" s="94"/>
      <c r="D640" s="95"/>
      <c r="E640" s="96"/>
      <c r="F640" s="95"/>
      <c r="G640" s="95"/>
      <c r="H640" s="94"/>
      <c r="I640" s="93"/>
      <c r="J640" s="96"/>
      <c r="K640" s="101"/>
      <c r="L640" s="96"/>
      <c r="M640" s="96"/>
      <c r="N640" s="93"/>
      <c r="O640" s="94"/>
      <c r="P640" s="93"/>
    </row>
    <row r="641" ht="12.75" customHeight="1">
      <c r="A641" s="93"/>
      <c r="B641" s="94"/>
      <c r="C641" s="94"/>
      <c r="D641" s="95"/>
      <c r="E641" s="96"/>
      <c r="F641" s="95"/>
      <c r="G641" s="95"/>
      <c r="H641" s="94"/>
      <c r="I641" s="93"/>
      <c r="J641" s="96"/>
      <c r="K641" s="101"/>
      <c r="L641" s="96"/>
      <c r="M641" s="96"/>
      <c r="N641" s="93"/>
      <c r="O641" s="94"/>
      <c r="P641" s="93"/>
    </row>
    <row r="642" ht="12.75" customHeight="1">
      <c r="A642" s="93"/>
      <c r="B642" s="94"/>
      <c r="C642" s="94"/>
      <c r="D642" s="95"/>
      <c r="E642" s="96"/>
      <c r="F642" s="95"/>
      <c r="G642" s="95"/>
      <c r="H642" s="94"/>
      <c r="I642" s="93"/>
      <c r="J642" s="96"/>
      <c r="K642" s="101"/>
      <c r="L642" s="96"/>
      <c r="M642" s="96"/>
      <c r="N642" s="93"/>
      <c r="O642" s="94"/>
      <c r="P642" s="93"/>
    </row>
    <row r="643" ht="12.75" customHeight="1">
      <c r="A643" s="93"/>
      <c r="B643" s="94"/>
      <c r="C643" s="94"/>
      <c r="D643" s="95"/>
      <c r="E643" s="96"/>
      <c r="F643" s="95"/>
      <c r="G643" s="95"/>
      <c r="H643" s="94"/>
      <c r="I643" s="93"/>
      <c r="J643" s="96"/>
      <c r="K643" s="101"/>
      <c r="L643" s="96"/>
      <c r="M643" s="96"/>
      <c r="N643" s="93"/>
      <c r="O643" s="94"/>
      <c r="P643" s="93"/>
    </row>
    <row r="644" ht="12.75" customHeight="1">
      <c r="A644" s="93"/>
      <c r="B644" s="94"/>
      <c r="C644" s="94"/>
      <c r="D644" s="95"/>
      <c r="E644" s="96"/>
      <c r="F644" s="95"/>
      <c r="G644" s="95"/>
      <c r="H644" s="94"/>
      <c r="I644" s="93"/>
      <c r="J644" s="96"/>
      <c r="K644" s="101"/>
      <c r="L644" s="96"/>
      <c r="M644" s="96"/>
      <c r="N644" s="93"/>
      <c r="O644" s="94"/>
      <c r="P644" s="93"/>
    </row>
    <row r="645" ht="12.75" customHeight="1">
      <c r="A645" s="93"/>
      <c r="B645" s="94"/>
      <c r="C645" s="94"/>
      <c r="D645" s="95"/>
      <c r="E645" s="96"/>
      <c r="F645" s="95"/>
      <c r="G645" s="95"/>
      <c r="H645" s="94"/>
      <c r="I645" s="93"/>
      <c r="J645" s="96"/>
      <c r="K645" s="101"/>
      <c r="L645" s="96"/>
      <c r="M645" s="96"/>
      <c r="N645" s="93"/>
      <c r="O645" s="94"/>
      <c r="P645" s="93"/>
    </row>
    <row r="646" ht="12.75" customHeight="1">
      <c r="A646" s="93"/>
      <c r="B646" s="94"/>
      <c r="C646" s="94"/>
      <c r="D646" s="95"/>
      <c r="E646" s="96"/>
      <c r="F646" s="95"/>
      <c r="G646" s="95"/>
      <c r="H646" s="94"/>
      <c r="I646" s="93"/>
      <c r="J646" s="96"/>
      <c r="K646" s="101"/>
      <c r="L646" s="96"/>
      <c r="M646" s="96"/>
      <c r="N646" s="93"/>
      <c r="O646" s="94"/>
      <c r="P646" s="93"/>
    </row>
    <row r="647" ht="12.75" customHeight="1">
      <c r="A647" s="93"/>
      <c r="B647" s="94"/>
      <c r="C647" s="94"/>
      <c r="D647" s="95"/>
      <c r="E647" s="96"/>
      <c r="F647" s="95"/>
      <c r="G647" s="95"/>
      <c r="H647" s="94"/>
      <c r="I647" s="93"/>
      <c r="J647" s="96"/>
      <c r="K647" s="101"/>
      <c r="L647" s="96"/>
      <c r="M647" s="96"/>
      <c r="N647" s="93"/>
      <c r="O647" s="94"/>
      <c r="P647" s="93"/>
    </row>
    <row r="648" ht="12.75" customHeight="1">
      <c r="A648" s="93"/>
      <c r="B648" s="94"/>
      <c r="C648" s="94"/>
      <c r="D648" s="95"/>
      <c r="E648" s="96"/>
      <c r="F648" s="95"/>
      <c r="G648" s="95"/>
      <c r="H648" s="94"/>
      <c r="I648" s="93"/>
      <c r="J648" s="96"/>
      <c r="K648" s="101"/>
      <c r="L648" s="96"/>
      <c r="M648" s="96"/>
      <c r="N648" s="93"/>
      <c r="O648" s="94"/>
      <c r="P648" s="93"/>
    </row>
    <row r="649" ht="12.75" customHeight="1">
      <c r="A649" s="93"/>
      <c r="B649" s="94"/>
      <c r="C649" s="94"/>
      <c r="D649" s="95"/>
      <c r="E649" s="96"/>
      <c r="F649" s="95"/>
      <c r="G649" s="95"/>
      <c r="H649" s="94"/>
      <c r="I649" s="93"/>
      <c r="J649" s="96"/>
      <c r="K649" s="101"/>
      <c r="L649" s="96"/>
      <c r="M649" s="96"/>
      <c r="N649" s="93"/>
      <c r="O649" s="94"/>
      <c r="P649" s="93"/>
    </row>
    <row r="650" ht="12.75" customHeight="1">
      <c r="A650" s="93"/>
      <c r="B650" s="94"/>
      <c r="C650" s="94"/>
      <c r="D650" s="95"/>
      <c r="E650" s="96"/>
      <c r="F650" s="95"/>
      <c r="G650" s="95"/>
      <c r="H650" s="94"/>
      <c r="I650" s="93"/>
      <c r="J650" s="96"/>
      <c r="K650" s="101"/>
      <c r="L650" s="96"/>
      <c r="M650" s="96"/>
      <c r="N650" s="93"/>
      <c r="O650" s="94"/>
      <c r="P650" s="93"/>
    </row>
    <row r="651" ht="12.75" customHeight="1">
      <c r="A651" s="93"/>
      <c r="B651" s="94"/>
      <c r="C651" s="94"/>
      <c r="D651" s="95"/>
      <c r="E651" s="96"/>
      <c r="F651" s="95"/>
      <c r="G651" s="95"/>
      <c r="H651" s="94"/>
      <c r="I651" s="93"/>
      <c r="J651" s="96"/>
      <c r="K651" s="101"/>
      <c r="L651" s="96"/>
      <c r="M651" s="96"/>
      <c r="N651" s="93"/>
      <c r="O651" s="94"/>
      <c r="P651" s="93"/>
    </row>
    <row r="652" ht="12.75" customHeight="1">
      <c r="A652" s="93"/>
      <c r="B652" s="94"/>
      <c r="C652" s="94"/>
      <c r="D652" s="95"/>
      <c r="E652" s="96"/>
      <c r="F652" s="95"/>
      <c r="G652" s="95"/>
      <c r="H652" s="94"/>
      <c r="I652" s="93"/>
      <c r="J652" s="96"/>
      <c r="K652" s="101"/>
      <c r="L652" s="96"/>
      <c r="M652" s="96"/>
      <c r="N652" s="93"/>
      <c r="O652" s="94"/>
      <c r="P652" s="93"/>
    </row>
    <row r="653" ht="12.75" customHeight="1">
      <c r="A653" s="93"/>
      <c r="B653" s="94"/>
      <c r="C653" s="94"/>
      <c r="D653" s="95"/>
      <c r="E653" s="96"/>
      <c r="F653" s="95"/>
      <c r="G653" s="95"/>
      <c r="H653" s="94"/>
      <c r="I653" s="93"/>
      <c r="J653" s="96"/>
      <c r="K653" s="101"/>
      <c r="L653" s="96"/>
      <c r="M653" s="96"/>
      <c r="N653" s="93"/>
      <c r="O653" s="94"/>
      <c r="P653" s="93"/>
    </row>
    <row r="654" ht="12.75" customHeight="1">
      <c r="A654" s="93"/>
      <c r="B654" s="94"/>
      <c r="C654" s="94"/>
      <c r="D654" s="95"/>
      <c r="E654" s="96"/>
      <c r="F654" s="95"/>
      <c r="G654" s="95"/>
      <c r="H654" s="94"/>
      <c r="I654" s="93"/>
      <c r="J654" s="96"/>
      <c r="K654" s="101"/>
      <c r="L654" s="96"/>
      <c r="M654" s="96"/>
      <c r="N654" s="93"/>
      <c r="O654" s="94"/>
      <c r="P654" s="93"/>
    </row>
    <row r="655" ht="12.75" customHeight="1">
      <c r="A655" s="93"/>
      <c r="B655" s="94"/>
      <c r="C655" s="94"/>
      <c r="D655" s="95"/>
      <c r="E655" s="96"/>
      <c r="F655" s="95"/>
      <c r="G655" s="95"/>
      <c r="H655" s="94"/>
      <c r="I655" s="93"/>
      <c r="J655" s="96"/>
      <c r="K655" s="101"/>
      <c r="L655" s="96"/>
      <c r="M655" s="96"/>
      <c r="N655" s="93"/>
      <c r="O655" s="94"/>
      <c r="P655" s="93"/>
    </row>
    <row r="656" ht="12.75" customHeight="1">
      <c r="A656" s="93"/>
      <c r="B656" s="94"/>
      <c r="C656" s="94"/>
      <c r="D656" s="95"/>
      <c r="E656" s="96"/>
      <c r="F656" s="95"/>
      <c r="G656" s="95"/>
      <c r="H656" s="94"/>
      <c r="I656" s="93"/>
      <c r="J656" s="96"/>
      <c r="K656" s="101"/>
      <c r="L656" s="96"/>
      <c r="M656" s="96"/>
      <c r="N656" s="93"/>
      <c r="O656" s="94"/>
      <c r="P656" s="93"/>
    </row>
    <row r="657" ht="12.75" customHeight="1">
      <c r="A657" s="93"/>
      <c r="B657" s="94"/>
      <c r="C657" s="94"/>
      <c r="D657" s="95"/>
      <c r="E657" s="96"/>
      <c r="F657" s="95"/>
      <c r="G657" s="95"/>
      <c r="H657" s="94"/>
      <c r="I657" s="93"/>
      <c r="J657" s="96"/>
      <c r="K657" s="101"/>
      <c r="L657" s="96"/>
      <c r="M657" s="96"/>
      <c r="N657" s="93"/>
      <c r="O657" s="94"/>
      <c r="P657" s="93"/>
    </row>
    <row r="658" ht="12.75" customHeight="1">
      <c r="A658" s="93"/>
      <c r="B658" s="94"/>
      <c r="C658" s="94"/>
      <c r="D658" s="95"/>
      <c r="E658" s="96"/>
      <c r="F658" s="95"/>
      <c r="G658" s="95"/>
      <c r="H658" s="94"/>
      <c r="I658" s="93"/>
      <c r="J658" s="96"/>
      <c r="K658" s="101"/>
      <c r="L658" s="96"/>
      <c r="M658" s="96"/>
      <c r="N658" s="93"/>
      <c r="O658" s="94"/>
      <c r="P658" s="93"/>
    </row>
    <row r="659" ht="12.75" customHeight="1">
      <c r="A659" s="93"/>
      <c r="B659" s="94"/>
      <c r="C659" s="94"/>
      <c r="D659" s="95"/>
      <c r="E659" s="96"/>
      <c r="F659" s="95"/>
      <c r="G659" s="95"/>
      <c r="H659" s="94"/>
      <c r="I659" s="93"/>
      <c r="J659" s="96"/>
      <c r="K659" s="101"/>
      <c r="L659" s="96"/>
      <c r="M659" s="96"/>
      <c r="N659" s="93"/>
      <c r="O659" s="94"/>
      <c r="P659" s="93"/>
    </row>
    <row r="660" ht="12.75" customHeight="1">
      <c r="A660" s="93"/>
      <c r="B660" s="94"/>
      <c r="C660" s="94"/>
      <c r="D660" s="95"/>
      <c r="E660" s="96"/>
      <c r="F660" s="95"/>
      <c r="G660" s="95"/>
      <c r="H660" s="94"/>
      <c r="I660" s="93"/>
      <c r="J660" s="96"/>
      <c r="K660" s="101"/>
      <c r="L660" s="96"/>
      <c r="M660" s="96"/>
      <c r="N660" s="93"/>
      <c r="O660" s="94"/>
      <c r="P660" s="93"/>
    </row>
    <row r="661" ht="12.75" customHeight="1">
      <c r="A661" s="93"/>
      <c r="B661" s="94"/>
      <c r="C661" s="94"/>
      <c r="D661" s="95"/>
      <c r="E661" s="96"/>
      <c r="F661" s="95"/>
      <c r="G661" s="95"/>
      <c r="H661" s="94"/>
      <c r="I661" s="93"/>
      <c r="J661" s="96"/>
      <c r="K661" s="101"/>
      <c r="L661" s="96"/>
      <c r="M661" s="96"/>
      <c r="N661" s="93"/>
      <c r="O661" s="94"/>
      <c r="P661" s="93"/>
    </row>
    <row r="662" ht="12.75" customHeight="1">
      <c r="A662" s="93"/>
      <c r="B662" s="94"/>
      <c r="C662" s="94"/>
      <c r="D662" s="95"/>
      <c r="E662" s="96"/>
      <c r="F662" s="95"/>
      <c r="G662" s="95"/>
      <c r="H662" s="94"/>
      <c r="I662" s="93"/>
      <c r="J662" s="96"/>
      <c r="K662" s="101"/>
      <c r="L662" s="96"/>
      <c r="M662" s="96"/>
      <c r="N662" s="93"/>
      <c r="O662" s="94"/>
      <c r="P662" s="93"/>
    </row>
    <row r="663" ht="12.75" customHeight="1">
      <c r="A663" s="93"/>
      <c r="B663" s="94"/>
      <c r="C663" s="94"/>
      <c r="D663" s="95"/>
      <c r="E663" s="96"/>
      <c r="F663" s="95"/>
      <c r="G663" s="95"/>
      <c r="H663" s="94"/>
      <c r="I663" s="93"/>
      <c r="J663" s="96"/>
      <c r="K663" s="101"/>
      <c r="L663" s="96"/>
      <c r="M663" s="96"/>
      <c r="N663" s="93"/>
      <c r="O663" s="94"/>
      <c r="P663" s="93"/>
    </row>
    <row r="664" ht="12.75" customHeight="1">
      <c r="A664" s="93"/>
      <c r="B664" s="94"/>
      <c r="C664" s="94"/>
      <c r="D664" s="95"/>
      <c r="E664" s="96"/>
      <c r="F664" s="95"/>
      <c r="G664" s="95"/>
      <c r="H664" s="94"/>
      <c r="I664" s="93"/>
      <c r="J664" s="96"/>
      <c r="K664" s="101"/>
      <c r="L664" s="96"/>
      <c r="M664" s="96"/>
      <c r="N664" s="93"/>
      <c r="O664" s="94"/>
      <c r="P664" s="93"/>
    </row>
    <row r="665" ht="12.75" customHeight="1">
      <c r="A665" s="93"/>
      <c r="B665" s="94"/>
      <c r="C665" s="94"/>
      <c r="D665" s="95"/>
      <c r="E665" s="96"/>
      <c r="F665" s="95"/>
      <c r="G665" s="95"/>
      <c r="H665" s="94"/>
      <c r="I665" s="93"/>
      <c r="J665" s="96"/>
      <c r="K665" s="101"/>
      <c r="L665" s="96"/>
      <c r="M665" s="96"/>
      <c r="N665" s="93"/>
      <c r="O665" s="94"/>
      <c r="P665" s="93"/>
    </row>
    <row r="666" ht="12.75" customHeight="1">
      <c r="A666" s="93"/>
      <c r="B666" s="94"/>
      <c r="C666" s="94"/>
      <c r="D666" s="95"/>
      <c r="E666" s="96"/>
      <c r="F666" s="95"/>
      <c r="G666" s="95"/>
      <c r="H666" s="94"/>
      <c r="I666" s="93"/>
      <c r="J666" s="96"/>
      <c r="K666" s="101"/>
      <c r="L666" s="96"/>
      <c r="M666" s="96"/>
      <c r="N666" s="93"/>
      <c r="O666" s="94"/>
      <c r="P666" s="93"/>
    </row>
    <row r="667" ht="12.75" customHeight="1">
      <c r="A667" s="93"/>
      <c r="B667" s="94"/>
      <c r="C667" s="94"/>
      <c r="D667" s="95"/>
      <c r="E667" s="96"/>
      <c r="F667" s="95"/>
      <c r="G667" s="95"/>
      <c r="H667" s="94"/>
      <c r="I667" s="93"/>
      <c r="J667" s="96"/>
      <c r="K667" s="101"/>
      <c r="L667" s="96"/>
      <c r="M667" s="96"/>
      <c r="N667" s="93"/>
      <c r="O667" s="94"/>
      <c r="P667" s="93"/>
    </row>
    <row r="668" ht="12.75" customHeight="1">
      <c r="A668" s="93"/>
      <c r="B668" s="94"/>
      <c r="C668" s="94"/>
      <c r="D668" s="95"/>
      <c r="E668" s="96"/>
      <c r="F668" s="95"/>
      <c r="G668" s="95"/>
      <c r="H668" s="94"/>
      <c r="I668" s="93"/>
      <c r="J668" s="96"/>
      <c r="K668" s="101"/>
      <c r="L668" s="96"/>
      <c r="M668" s="96"/>
      <c r="N668" s="93"/>
      <c r="O668" s="94"/>
      <c r="P668" s="93"/>
    </row>
    <row r="669" ht="12.75" customHeight="1">
      <c r="A669" s="93"/>
      <c r="B669" s="94"/>
      <c r="C669" s="94"/>
      <c r="D669" s="95"/>
      <c r="E669" s="96"/>
      <c r="F669" s="95"/>
      <c r="G669" s="95"/>
      <c r="H669" s="94"/>
      <c r="I669" s="93"/>
      <c r="J669" s="96"/>
      <c r="K669" s="101"/>
      <c r="L669" s="96"/>
      <c r="M669" s="96"/>
      <c r="N669" s="93"/>
      <c r="O669" s="94"/>
      <c r="P669" s="93"/>
    </row>
    <row r="670" ht="12.75" customHeight="1">
      <c r="A670" s="93"/>
      <c r="B670" s="94"/>
      <c r="C670" s="94"/>
      <c r="D670" s="95"/>
      <c r="E670" s="96"/>
      <c r="F670" s="95"/>
      <c r="G670" s="95"/>
      <c r="H670" s="94"/>
      <c r="I670" s="93"/>
      <c r="J670" s="96"/>
      <c r="K670" s="101"/>
      <c r="L670" s="96"/>
      <c r="M670" s="96"/>
      <c r="N670" s="93"/>
      <c r="O670" s="94"/>
      <c r="P670" s="93"/>
    </row>
    <row r="671" ht="12.75" customHeight="1">
      <c r="A671" s="93"/>
      <c r="B671" s="94"/>
      <c r="C671" s="94"/>
      <c r="D671" s="95"/>
      <c r="E671" s="96"/>
      <c r="F671" s="95"/>
      <c r="G671" s="95"/>
      <c r="H671" s="94"/>
      <c r="I671" s="93"/>
      <c r="J671" s="96"/>
      <c r="K671" s="101"/>
      <c r="L671" s="96"/>
      <c r="M671" s="96"/>
      <c r="N671" s="93"/>
      <c r="O671" s="94"/>
      <c r="P671" s="93"/>
    </row>
    <row r="672" ht="12.75" customHeight="1">
      <c r="A672" s="93"/>
      <c r="B672" s="94"/>
      <c r="C672" s="94"/>
      <c r="D672" s="95"/>
      <c r="E672" s="96"/>
      <c r="F672" s="95"/>
      <c r="G672" s="95"/>
      <c r="H672" s="94"/>
      <c r="I672" s="93"/>
      <c r="J672" s="96"/>
      <c r="K672" s="101"/>
      <c r="L672" s="96"/>
      <c r="M672" s="96"/>
      <c r="N672" s="93"/>
      <c r="O672" s="94"/>
      <c r="P672" s="93"/>
    </row>
    <row r="673" ht="12.75" customHeight="1">
      <c r="A673" s="93"/>
      <c r="B673" s="94"/>
      <c r="C673" s="94"/>
      <c r="D673" s="95"/>
      <c r="E673" s="96"/>
      <c r="F673" s="95"/>
      <c r="G673" s="95"/>
      <c r="H673" s="94"/>
      <c r="I673" s="93"/>
      <c r="J673" s="96"/>
      <c r="K673" s="101"/>
      <c r="L673" s="96"/>
      <c r="M673" s="96"/>
      <c r="N673" s="93"/>
      <c r="O673" s="94"/>
      <c r="P673" s="93"/>
    </row>
    <row r="674" ht="12.75" customHeight="1">
      <c r="A674" s="93"/>
      <c r="B674" s="94"/>
      <c r="C674" s="94"/>
      <c r="D674" s="95"/>
      <c r="E674" s="96"/>
      <c r="F674" s="95"/>
      <c r="G674" s="95"/>
      <c r="H674" s="94"/>
      <c r="I674" s="93"/>
      <c r="J674" s="96"/>
      <c r="K674" s="101"/>
      <c r="L674" s="96"/>
      <c r="M674" s="96"/>
      <c r="N674" s="93"/>
      <c r="O674" s="94"/>
      <c r="P674" s="93"/>
    </row>
    <row r="675" ht="12.75" customHeight="1">
      <c r="A675" s="93"/>
      <c r="B675" s="94"/>
      <c r="C675" s="94"/>
      <c r="D675" s="95"/>
      <c r="E675" s="96"/>
      <c r="F675" s="95"/>
      <c r="G675" s="95"/>
      <c r="H675" s="94"/>
      <c r="I675" s="93"/>
      <c r="J675" s="96"/>
      <c r="K675" s="101"/>
      <c r="L675" s="96"/>
      <c r="M675" s="96"/>
      <c r="N675" s="93"/>
      <c r="O675" s="94"/>
      <c r="P675" s="93"/>
    </row>
    <row r="676" ht="12.75" customHeight="1">
      <c r="A676" s="93"/>
      <c r="B676" s="94"/>
      <c r="C676" s="94"/>
      <c r="D676" s="95"/>
      <c r="E676" s="96"/>
      <c r="F676" s="95"/>
      <c r="G676" s="95"/>
      <c r="H676" s="94"/>
      <c r="I676" s="93"/>
      <c r="J676" s="96"/>
      <c r="K676" s="101"/>
      <c r="L676" s="96"/>
      <c r="M676" s="96"/>
      <c r="N676" s="93"/>
      <c r="O676" s="94"/>
      <c r="P676" s="93"/>
    </row>
    <row r="677" ht="12.75" customHeight="1">
      <c r="A677" s="93"/>
      <c r="B677" s="94"/>
      <c r="C677" s="94"/>
      <c r="D677" s="95"/>
      <c r="E677" s="96"/>
      <c r="F677" s="95"/>
      <c r="G677" s="95"/>
      <c r="H677" s="94"/>
      <c r="I677" s="93"/>
      <c r="J677" s="96"/>
      <c r="K677" s="101"/>
      <c r="L677" s="96"/>
      <c r="M677" s="96"/>
      <c r="N677" s="93"/>
      <c r="O677" s="94"/>
      <c r="P677" s="93"/>
    </row>
    <row r="678" ht="12.75" customHeight="1">
      <c r="A678" s="93"/>
      <c r="B678" s="94"/>
      <c r="C678" s="94"/>
      <c r="D678" s="95"/>
      <c r="E678" s="96"/>
      <c r="F678" s="95"/>
      <c r="G678" s="95"/>
      <c r="H678" s="94"/>
      <c r="I678" s="93"/>
      <c r="J678" s="96"/>
      <c r="K678" s="101"/>
      <c r="L678" s="96"/>
      <c r="M678" s="96"/>
      <c r="N678" s="93"/>
      <c r="O678" s="94"/>
      <c r="P678" s="93"/>
    </row>
    <row r="679" ht="12.75" customHeight="1">
      <c r="A679" s="93"/>
      <c r="B679" s="94"/>
      <c r="C679" s="94"/>
      <c r="D679" s="95"/>
      <c r="E679" s="96"/>
      <c r="F679" s="95"/>
      <c r="G679" s="95"/>
      <c r="H679" s="94"/>
      <c r="I679" s="93"/>
      <c r="J679" s="96"/>
      <c r="K679" s="101"/>
      <c r="L679" s="96"/>
      <c r="M679" s="96"/>
      <c r="N679" s="93"/>
      <c r="O679" s="94"/>
      <c r="P679" s="93"/>
    </row>
    <row r="680" ht="12.75" customHeight="1">
      <c r="A680" s="93"/>
      <c r="B680" s="94"/>
      <c r="C680" s="94"/>
      <c r="D680" s="95"/>
      <c r="E680" s="96"/>
      <c r="F680" s="95"/>
      <c r="G680" s="95"/>
      <c r="H680" s="94"/>
      <c r="I680" s="93"/>
      <c r="J680" s="96"/>
      <c r="K680" s="101"/>
      <c r="L680" s="96"/>
      <c r="M680" s="96"/>
      <c r="N680" s="93"/>
      <c r="O680" s="94"/>
      <c r="P680" s="93"/>
    </row>
    <row r="681" ht="12.75" customHeight="1">
      <c r="A681" s="93"/>
      <c r="B681" s="94"/>
      <c r="C681" s="94"/>
      <c r="D681" s="95"/>
      <c r="E681" s="96"/>
      <c r="F681" s="95"/>
      <c r="G681" s="95"/>
      <c r="H681" s="94"/>
      <c r="I681" s="93"/>
      <c r="J681" s="96"/>
      <c r="K681" s="101"/>
      <c r="L681" s="96"/>
      <c r="M681" s="96"/>
      <c r="N681" s="93"/>
      <c r="O681" s="94"/>
      <c r="P681" s="93"/>
    </row>
    <row r="682" ht="12.75" customHeight="1">
      <c r="A682" s="93"/>
      <c r="B682" s="94"/>
      <c r="C682" s="94"/>
      <c r="D682" s="95"/>
      <c r="E682" s="96"/>
      <c r="F682" s="95"/>
      <c r="G682" s="95"/>
      <c r="H682" s="94"/>
      <c r="I682" s="93"/>
      <c r="J682" s="96"/>
      <c r="K682" s="101"/>
      <c r="L682" s="96"/>
      <c r="M682" s="96"/>
      <c r="N682" s="93"/>
      <c r="O682" s="94"/>
      <c r="P682" s="93"/>
    </row>
    <row r="683" ht="12.75" customHeight="1">
      <c r="A683" s="93"/>
      <c r="B683" s="94"/>
      <c r="C683" s="94"/>
      <c r="D683" s="95"/>
      <c r="E683" s="96"/>
      <c r="F683" s="95"/>
      <c r="G683" s="95"/>
      <c r="H683" s="94"/>
      <c r="I683" s="93"/>
      <c r="J683" s="96"/>
      <c r="K683" s="101"/>
      <c r="L683" s="96"/>
      <c r="M683" s="96"/>
      <c r="N683" s="93"/>
      <c r="O683" s="94"/>
      <c r="P683" s="93"/>
    </row>
    <row r="684" ht="12.75" customHeight="1">
      <c r="A684" s="93"/>
      <c r="B684" s="94"/>
      <c r="C684" s="94"/>
      <c r="D684" s="95"/>
      <c r="E684" s="96"/>
      <c r="F684" s="95"/>
      <c r="G684" s="95"/>
      <c r="H684" s="94"/>
      <c r="I684" s="93"/>
      <c r="J684" s="96"/>
      <c r="K684" s="101"/>
      <c r="L684" s="96"/>
      <c r="M684" s="96"/>
      <c r="N684" s="93"/>
      <c r="O684" s="94"/>
      <c r="P684" s="93"/>
    </row>
    <row r="685" ht="12.75" customHeight="1">
      <c r="A685" s="93"/>
      <c r="B685" s="94"/>
      <c r="C685" s="94"/>
      <c r="D685" s="95"/>
      <c r="E685" s="96"/>
      <c r="F685" s="95"/>
      <c r="G685" s="95"/>
      <c r="H685" s="94"/>
      <c r="I685" s="93"/>
      <c r="J685" s="96"/>
      <c r="K685" s="101"/>
      <c r="L685" s="96"/>
      <c r="M685" s="96"/>
      <c r="N685" s="93"/>
      <c r="O685" s="94"/>
      <c r="P685" s="93"/>
    </row>
    <row r="686" ht="12.75" customHeight="1">
      <c r="A686" s="93"/>
      <c r="B686" s="94"/>
      <c r="C686" s="94"/>
      <c r="D686" s="95"/>
      <c r="E686" s="96"/>
      <c r="F686" s="95"/>
      <c r="G686" s="95"/>
      <c r="H686" s="94"/>
      <c r="I686" s="93"/>
      <c r="J686" s="96"/>
      <c r="K686" s="101"/>
      <c r="L686" s="96"/>
      <c r="M686" s="96"/>
      <c r="N686" s="93"/>
      <c r="O686" s="94"/>
      <c r="P686" s="93"/>
    </row>
    <row r="687" ht="12.75" customHeight="1">
      <c r="A687" s="93"/>
      <c r="B687" s="94"/>
      <c r="C687" s="94"/>
      <c r="D687" s="95"/>
      <c r="E687" s="96"/>
      <c r="F687" s="95"/>
      <c r="G687" s="95"/>
      <c r="H687" s="94"/>
      <c r="I687" s="93"/>
      <c r="J687" s="96"/>
      <c r="K687" s="101"/>
      <c r="L687" s="96"/>
      <c r="M687" s="96"/>
      <c r="N687" s="93"/>
      <c r="O687" s="94"/>
      <c r="P687" s="93"/>
    </row>
    <row r="688" ht="12.75" customHeight="1">
      <c r="A688" s="93"/>
      <c r="B688" s="94"/>
      <c r="C688" s="94"/>
      <c r="D688" s="95"/>
      <c r="E688" s="96"/>
      <c r="F688" s="95"/>
      <c r="G688" s="95"/>
      <c r="H688" s="94"/>
      <c r="I688" s="93"/>
      <c r="J688" s="96"/>
      <c r="K688" s="101"/>
      <c r="L688" s="96"/>
      <c r="M688" s="96"/>
      <c r="N688" s="93"/>
      <c r="O688" s="94"/>
      <c r="P688" s="93"/>
    </row>
    <row r="689" ht="12.75" customHeight="1">
      <c r="A689" s="93"/>
      <c r="B689" s="94"/>
      <c r="C689" s="94"/>
      <c r="D689" s="95"/>
      <c r="E689" s="96"/>
      <c r="F689" s="95"/>
      <c r="G689" s="95"/>
      <c r="H689" s="94"/>
      <c r="I689" s="93"/>
      <c r="J689" s="96"/>
      <c r="K689" s="101"/>
      <c r="L689" s="96"/>
      <c r="M689" s="96"/>
      <c r="N689" s="93"/>
      <c r="O689" s="94"/>
      <c r="P689" s="93"/>
    </row>
    <row r="690" ht="12.75" customHeight="1">
      <c r="A690" s="93"/>
      <c r="B690" s="94"/>
      <c r="C690" s="94"/>
      <c r="D690" s="95"/>
      <c r="E690" s="96"/>
      <c r="F690" s="95"/>
      <c r="G690" s="95"/>
      <c r="H690" s="94"/>
      <c r="I690" s="93"/>
      <c r="J690" s="96"/>
      <c r="K690" s="101"/>
      <c r="L690" s="96"/>
      <c r="M690" s="96"/>
      <c r="N690" s="93"/>
      <c r="O690" s="94"/>
      <c r="P690" s="93"/>
    </row>
    <row r="691" ht="12.75" customHeight="1">
      <c r="A691" s="93"/>
      <c r="B691" s="94"/>
      <c r="C691" s="94"/>
      <c r="D691" s="95"/>
      <c r="E691" s="96"/>
      <c r="F691" s="95"/>
      <c r="G691" s="95"/>
      <c r="H691" s="94"/>
      <c r="I691" s="93"/>
      <c r="J691" s="96"/>
      <c r="K691" s="101"/>
      <c r="L691" s="96"/>
      <c r="M691" s="96"/>
      <c r="N691" s="93"/>
      <c r="O691" s="94"/>
      <c r="P691" s="93"/>
    </row>
    <row r="692" ht="12.75" customHeight="1">
      <c r="A692" s="93"/>
      <c r="B692" s="94"/>
      <c r="C692" s="94"/>
      <c r="D692" s="95"/>
      <c r="E692" s="96"/>
      <c r="F692" s="95"/>
      <c r="G692" s="95"/>
      <c r="H692" s="94"/>
      <c r="I692" s="93"/>
      <c r="J692" s="96"/>
      <c r="K692" s="101"/>
      <c r="L692" s="96"/>
      <c r="M692" s="96"/>
      <c r="N692" s="93"/>
      <c r="O692" s="94"/>
      <c r="P692" s="93"/>
    </row>
    <row r="693" ht="12.75" customHeight="1">
      <c r="A693" s="93"/>
      <c r="B693" s="94"/>
      <c r="C693" s="94"/>
      <c r="D693" s="95"/>
      <c r="E693" s="96"/>
      <c r="F693" s="95"/>
      <c r="G693" s="95"/>
      <c r="H693" s="94"/>
      <c r="I693" s="93"/>
      <c r="J693" s="96"/>
      <c r="K693" s="101"/>
      <c r="L693" s="96"/>
      <c r="M693" s="96"/>
      <c r="N693" s="93"/>
      <c r="O693" s="94"/>
      <c r="P693" s="93"/>
    </row>
    <row r="694" ht="12.75" customHeight="1">
      <c r="A694" s="93"/>
      <c r="B694" s="94"/>
      <c r="C694" s="94"/>
      <c r="D694" s="95"/>
      <c r="E694" s="96"/>
      <c r="F694" s="95"/>
      <c r="G694" s="95"/>
      <c r="H694" s="94"/>
      <c r="I694" s="93"/>
      <c r="J694" s="96"/>
      <c r="K694" s="101"/>
      <c r="L694" s="96"/>
      <c r="M694" s="96"/>
      <c r="N694" s="93"/>
      <c r="O694" s="94"/>
      <c r="P694" s="93"/>
    </row>
    <row r="695" ht="12.75" customHeight="1">
      <c r="A695" s="93"/>
      <c r="B695" s="94"/>
      <c r="C695" s="94"/>
      <c r="D695" s="95"/>
      <c r="E695" s="96"/>
      <c r="F695" s="95"/>
      <c r="G695" s="95"/>
      <c r="H695" s="94"/>
      <c r="I695" s="93"/>
      <c r="J695" s="96"/>
      <c r="K695" s="101"/>
      <c r="L695" s="96"/>
      <c r="M695" s="96"/>
      <c r="N695" s="93"/>
      <c r="O695" s="94"/>
      <c r="P695" s="93"/>
    </row>
    <row r="696" ht="12.75" customHeight="1">
      <c r="A696" s="93"/>
      <c r="B696" s="94"/>
      <c r="C696" s="94"/>
      <c r="D696" s="95"/>
      <c r="E696" s="96"/>
      <c r="F696" s="95"/>
      <c r="G696" s="95"/>
      <c r="H696" s="94"/>
      <c r="I696" s="93"/>
      <c r="J696" s="96"/>
      <c r="K696" s="101"/>
      <c r="L696" s="96"/>
      <c r="M696" s="96"/>
      <c r="N696" s="93"/>
      <c r="O696" s="94"/>
      <c r="P696" s="93"/>
    </row>
    <row r="697" ht="12.75" customHeight="1">
      <c r="A697" s="93"/>
      <c r="B697" s="94"/>
      <c r="C697" s="94"/>
      <c r="D697" s="95"/>
      <c r="E697" s="96"/>
      <c r="F697" s="95"/>
      <c r="G697" s="95"/>
      <c r="H697" s="94"/>
      <c r="I697" s="93"/>
      <c r="J697" s="96"/>
      <c r="K697" s="101"/>
      <c r="L697" s="96"/>
      <c r="M697" s="96"/>
      <c r="N697" s="93"/>
      <c r="O697" s="94"/>
      <c r="P697" s="93"/>
    </row>
    <row r="698" ht="12.75" customHeight="1">
      <c r="A698" s="93"/>
      <c r="B698" s="94"/>
      <c r="C698" s="94"/>
      <c r="D698" s="95"/>
      <c r="E698" s="96"/>
      <c r="F698" s="95"/>
      <c r="G698" s="95"/>
      <c r="H698" s="94"/>
      <c r="I698" s="93"/>
      <c r="J698" s="96"/>
      <c r="K698" s="101"/>
      <c r="L698" s="96"/>
      <c r="M698" s="96"/>
      <c r="N698" s="93"/>
      <c r="O698" s="94"/>
      <c r="P698" s="93"/>
    </row>
    <row r="699" ht="12.75" customHeight="1">
      <c r="A699" s="93"/>
      <c r="B699" s="94"/>
      <c r="C699" s="94"/>
      <c r="D699" s="95"/>
      <c r="E699" s="96"/>
      <c r="F699" s="95"/>
      <c r="G699" s="95"/>
      <c r="H699" s="94"/>
      <c r="I699" s="93"/>
      <c r="J699" s="96"/>
      <c r="K699" s="101"/>
      <c r="L699" s="96"/>
      <c r="M699" s="96"/>
      <c r="N699" s="93"/>
      <c r="O699" s="94"/>
      <c r="P699" s="93"/>
    </row>
    <row r="700" ht="12.75" customHeight="1">
      <c r="A700" s="93"/>
      <c r="B700" s="94"/>
      <c r="C700" s="94"/>
      <c r="D700" s="95"/>
      <c r="E700" s="96"/>
      <c r="F700" s="95"/>
      <c r="G700" s="95"/>
      <c r="H700" s="94"/>
      <c r="I700" s="93"/>
      <c r="J700" s="96"/>
      <c r="K700" s="101"/>
      <c r="L700" s="96"/>
      <c r="M700" s="96"/>
      <c r="N700" s="93"/>
      <c r="O700" s="94"/>
      <c r="P700" s="93"/>
    </row>
    <row r="701" ht="12.75" customHeight="1">
      <c r="A701" s="93"/>
      <c r="B701" s="94"/>
      <c r="C701" s="94"/>
      <c r="D701" s="95"/>
      <c r="E701" s="96"/>
      <c r="F701" s="95"/>
      <c r="G701" s="95"/>
      <c r="H701" s="94"/>
      <c r="I701" s="93"/>
      <c r="J701" s="96"/>
      <c r="K701" s="101"/>
      <c r="L701" s="96"/>
      <c r="M701" s="96"/>
      <c r="N701" s="93"/>
      <c r="O701" s="94"/>
      <c r="P701" s="93"/>
    </row>
    <row r="702" ht="12.75" customHeight="1">
      <c r="A702" s="93"/>
      <c r="B702" s="94"/>
      <c r="C702" s="94"/>
      <c r="D702" s="95"/>
      <c r="E702" s="96"/>
      <c r="F702" s="95"/>
      <c r="G702" s="95"/>
      <c r="H702" s="94"/>
      <c r="I702" s="93"/>
      <c r="J702" s="96"/>
      <c r="K702" s="101"/>
      <c r="L702" s="96"/>
      <c r="M702" s="96"/>
      <c r="N702" s="93"/>
      <c r="O702" s="94"/>
      <c r="P702" s="93"/>
    </row>
    <row r="703" ht="12.75" customHeight="1">
      <c r="A703" s="93"/>
      <c r="B703" s="94"/>
      <c r="C703" s="94"/>
      <c r="D703" s="95"/>
      <c r="E703" s="96"/>
      <c r="F703" s="95"/>
      <c r="G703" s="95"/>
      <c r="H703" s="94"/>
      <c r="I703" s="93"/>
      <c r="J703" s="96"/>
      <c r="K703" s="101"/>
      <c r="L703" s="96"/>
      <c r="M703" s="96"/>
      <c r="N703" s="93"/>
      <c r="O703" s="94"/>
      <c r="P703" s="93"/>
    </row>
    <row r="704" ht="12.75" customHeight="1">
      <c r="A704" s="93"/>
      <c r="B704" s="94"/>
      <c r="C704" s="94"/>
      <c r="D704" s="95"/>
      <c r="E704" s="96"/>
      <c r="F704" s="95"/>
      <c r="G704" s="95"/>
      <c r="H704" s="94"/>
      <c r="I704" s="93"/>
      <c r="J704" s="96"/>
      <c r="K704" s="101"/>
      <c r="L704" s="96"/>
      <c r="M704" s="96"/>
      <c r="N704" s="93"/>
      <c r="O704" s="94"/>
      <c r="P704" s="93"/>
    </row>
    <row r="705" ht="12.75" customHeight="1">
      <c r="A705" s="93"/>
      <c r="B705" s="94"/>
      <c r="C705" s="94"/>
      <c r="D705" s="95"/>
      <c r="E705" s="96"/>
      <c r="F705" s="95"/>
      <c r="G705" s="95"/>
      <c r="H705" s="94"/>
      <c r="I705" s="93"/>
      <c r="J705" s="96"/>
      <c r="K705" s="101"/>
      <c r="L705" s="96"/>
      <c r="M705" s="96"/>
      <c r="N705" s="93"/>
      <c r="O705" s="94"/>
      <c r="P705" s="93"/>
    </row>
    <row r="706" ht="12.75" customHeight="1">
      <c r="A706" s="93"/>
      <c r="B706" s="94"/>
      <c r="C706" s="94"/>
      <c r="D706" s="95"/>
      <c r="E706" s="96"/>
      <c r="F706" s="95"/>
      <c r="G706" s="95"/>
      <c r="H706" s="94"/>
      <c r="I706" s="93"/>
      <c r="J706" s="96"/>
      <c r="K706" s="101"/>
      <c r="L706" s="96"/>
      <c r="M706" s="96"/>
      <c r="N706" s="93"/>
      <c r="O706" s="94"/>
      <c r="P706" s="93"/>
    </row>
    <row r="707" ht="12.75" customHeight="1">
      <c r="A707" s="93"/>
      <c r="B707" s="94"/>
      <c r="C707" s="94"/>
      <c r="D707" s="95"/>
      <c r="E707" s="96"/>
      <c r="F707" s="95"/>
      <c r="G707" s="95"/>
      <c r="H707" s="94"/>
      <c r="I707" s="93"/>
      <c r="J707" s="96"/>
      <c r="K707" s="101"/>
      <c r="L707" s="96"/>
      <c r="M707" s="96"/>
      <c r="N707" s="93"/>
      <c r="O707" s="94"/>
      <c r="P707" s="93"/>
    </row>
    <row r="708" ht="12.75" customHeight="1">
      <c r="A708" s="93"/>
      <c r="B708" s="94"/>
      <c r="C708" s="94"/>
      <c r="D708" s="95"/>
      <c r="E708" s="96"/>
      <c r="F708" s="95"/>
      <c r="G708" s="95"/>
      <c r="H708" s="94"/>
      <c r="I708" s="93"/>
      <c r="J708" s="96"/>
      <c r="K708" s="101"/>
      <c r="L708" s="96"/>
      <c r="M708" s="96"/>
      <c r="N708" s="93"/>
      <c r="O708" s="94"/>
      <c r="P708" s="93"/>
    </row>
    <row r="709" ht="12.75" customHeight="1">
      <c r="A709" s="93"/>
      <c r="B709" s="94"/>
      <c r="C709" s="94"/>
      <c r="D709" s="95"/>
      <c r="E709" s="96"/>
      <c r="F709" s="95"/>
      <c r="G709" s="95"/>
      <c r="H709" s="94"/>
      <c r="I709" s="93"/>
      <c r="J709" s="96"/>
      <c r="K709" s="101"/>
      <c r="L709" s="96"/>
      <c r="M709" s="96"/>
      <c r="N709" s="93"/>
      <c r="O709" s="94"/>
      <c r="P709" s="93"/>
    </row>
    <row r="710" ht="12.75" customHeight="1">
      <c r="A710" s="93"/>
      <c r="B710" s="94"/>
      <c r="C710" s="94"/>
      <c r="D710" s="95"/>
      <c r="E710" s="96"/>
      <c r="F710" s="95"/>
      <c r="G710" s="95"/>
      <c r="H710" s="94"/>
      <c r="I710" s="93"/>
      <c r="J710" s="96"/>
      <c r="K710" s="101"/>
      <c r="L710" s="96"/>
      <c r="M710" s="96"/>
      <c r="N710" s="93"/>
      <c r="O710" s="94"/>
      <c r="P710" s="93"/>
    </row>
    <row r="711" ht="12.75" customHeight="1">
      <c r="A711" s="93"/>
      <c r="B711" s="94"/>
      <c r="C711" s="94"/>
      <c r="D711" s="95"/>
      <c r="E711" s="96"/>
      <c r="F711" s="95"/>
      <c r="G711" s="95"/>
      <c r="H711" s="94"/>
      <c r="I711" s="93"/>
      <c r="J711" s="96"/>
      <c r="K711" s="101"/>
      <c r="L711" s="96"/>
      <c r="M711" s="96"/>
      <c r="N711" s="93"/>
      <c r="O711" s="94"/>
      <c r="P711" s="93"/>
    </row>
    <row r="712" ht="12.75" customHeight="1">
      <c r="A712" s="93"/>
      <c r="B712" s="94"/>
      <c r="C712" s="94"/>
      <c r="D712" s="95"/>
      <c r="E712" s="96"/>
      <c r="F712" s="95"/>
      <c r="G712" s="95"/>
      <c r="H712" s="94"/>
      <c r="I712" s="93"/>
      <c r="J712" s="96"/>
      <c r="K712" s="101"/>
      <c r="L712" s="96"/>
      <c r="M712" s="96"/>
      <c r="N712" s="93"/>
      <c r="O712" s="94"/>
      <c r="P712" s="93"/>
    </row>
    <row r="713" ht="12.75" customHeight="1">
      <c r="A713" s="93"/>
      <c r="B713" s="94"/>
      <c r="C713" s="94"/>
      <c r="D713" s="95"/>
      <c r="E713" s="96"/>
      <c r="F713" s="95"/>
      <c r="G713" s="95"/>
      <c r="H713" s="94"/>
      <c r="I713" s="93"/>
      <c r="J713" s="96"/>
      <c r="K713" s="101"/>
      <c r="L713" s="96"/>
      <c r="M713" s="96"/>
      <c r="N713" s="93"/>
      <c r="O713" s="94"/>
      <c r="P713" s="93"/>
    </row>
    <row r="714" ht="12.75" customHeight="1">
      <c r="A714" s="93"/>
      <c r="B714" s="94"/>
      <c r="C714" s="94"/>
      <c r="D714" s="95"/>
      <c r="E714" s="96"/>
      <c r="F714" s="95"/>
      <c r="G714" s="95"/>
      <c r="H714" s="94"/>
      <c r="I714" s="93"/>
      <c r="J714" s="96"/>
      <c r="K714" s="101"/>
      <c r="L714" s="96"/>
      <c r="M714" s="96"/>
      <c r="N714" s="93"/>
      <c r="O714" s="94"/>
      <c r="P714" s="93"/>
    </row>
    <row r="715" ht="12.75" customHeight="1">
      <c r="A715" s="93"/>
      <c r="B715" s="94"/>
      <c r="C715" s="94"/>
      <c r="D715" s="95"/>
      <c r="E715" s="96"/>
      <c r="F715" s="95"/>
      <c r="G715" s="95"/>
      <c r="H715" s="94"/>
      <c r="I715" s="93"/>
      <c r="J715" s="96"/>
      <c r="K715" s="101"/>
      <c r="L715" s="96"/>
      <c r="M715" s="96"/>
      <c r="N715" s="93"/>
      <c r="O715" s="94"/>
      <c r="P715" s="93"/>
    </row>
    <row r="716" ht="12.75" customHeight="1">
      <c r="A716" s="93"/>
      <c r="B716" s="94"/>
      <c r="C716" s="94"/>
      <c r="D716" s="95"/>
      <c r="E716" s="96"/>
      <c r="F716" s="95"/>
      <c r="G716" s="95"/>
      <c r="H716" s="94"/>
      <c r="I716" s="93"/>
      <c r="J716" s="96"/>
      <c r="K716" s="101"/>
      <c r="L716" s="96"/>
      <c r="M716" s="96"/>
      <c r="N716" s="93"/>
      <c r="O716" s="94"/>
      <c r="P716" s="93"/>
    </row>
    <row r="717" ht="12.75" customHeight="1">
      <c r="A717" s="93"/>
      <c r="B717" s="94"/>
      <c r="C717" s="94"/>
      <c r="D717" s="95"/>
      <c r="E717" s="96"/>
      <c r="F717" s="95"/>
      <c r="G717" s="95"/>
      <c r="H717" s="94"/>
      <c r="I717" s="93"/>
      <c r="J717" s="96"/>
      <c r="K717" s="101"/>
      <c r="L717" s="96"/>
      <c r="M717" s="96"/>
      <c r="N717" s="93"/>
      <c r="O717" s="94"/>
      <c r="P717" s="93"/>
    </row>
    <row r="718" ht="12.75" customHeight="1">
      <c r="A718" s="93"/>
      <c r="B718" s="94"/>
      <c r="C718" s="94"/>
      <c r="D718" s="95"/>
      <c r="E718" s="96"/>
      <c r="F718" s="95"/>
      <c r="G718" s="95"/>
      <c r="H718" s="94"/>
      <c r="I718" s="93"/>
      <c r="J718" s="96"/>
      <c r="K718" s="101"/>
      <c r="L718" s="96"/>
      <c r="M718" s="96"/>
      <c r="N718" s="93"/>
      <c r="O718" s="94"/>
      <c r="P718" s="93"/>
    </row>
    <row r="719" ht="12.75" customHeight="1">
      <c r="A719" s="93"/>
      <c r="B719" s="94"/>
      <c r="C719" s="94"/>
      <c r="D719" s="95"/>
      <c r="E719" s="96"/>
      <c r="F719" s="95"/>
      <c r="G719" s="95"/>
      <c r="H719" s="94"/>
      <c r="I719" s="93"/>
      <c r="J719" s="96"/>
      <c r="K719" s="101"/>
      <c r="L719" s="96"/>
      <c r="M719" s="96"/>
      <c r="N719" s="93"/>
      <c r="O719" s="94"/>
      <c r="P719" s="93"/>
    </row>
    <row r="720" ht="12.75" customHeight="1">
      <c r="A720" s="93"/>
      <c r="B720" s="94"/>
      <c r="C720" s="94"/>
      <c r="D720" s="95"/>
      <c r="E720" s="96"/>
      <c r="F720" s="95"/>
      <c r="G720" s="95"/>
      <c r="H720" s="94"/>
      <c r="I720" s="93"/>
      <c r="J720" s="96"/>
      <c r="K720" s="101"/>
      <c r="L720" s="96"/>
      <c r="M720" s="96"/>
      <c r="N720" s="93"/>
      <c r="O720" s="94"/>
      <c r="P720" s="93"/>
    </row>
    <row r="721" ht="12.75" customHeight="1">
      <c r="A721" s="93"/>
      <c r="B721" s="94"/>
      <c r="C721" s="94"/>
      <c r="D721" s="95"/>
      <c r="E721" s="96"/>
      <c r="F721" s="95"/>
      <c r="G721" s="95"/>
      <c r="H721" s="94"/>
      <c r="I721" s="93"/>
      <c r="J721" s="96"/>
      <c r="K721" s="101"/>
      <c r="L721" s="96"/>
      <c r="M721" s="96"/>
      <c r="N721" s="93"/>
      <c r="O721" s="94"/>
      <c r="P721" s="93"/>
    </row>
    <row r="722" ht="12.75" customHeight="1">
      <c r="A722" s="93"/>
      <c r="B722" s="94"/>
      <c r="C722" s="94"/>
      <c r="D722" s="95"/>
      <c r="E722" s="96"/>
      <c r="F722" s="95"/>
      <c r="G722" s="95"/>
      <c r="H722" s="94"/>
      <c r="I722" s="93"/>
      <c r="J722" s="96"/>
      <c r="K722" s="101"/>
      <c r="L722" s="96"/>
      <c r="M722" s="96"/>
      <c r="N722" s="93"/>
      <c r="O722" s="94"/>
      <c r="P722" s="93"/>
    </row>
    <row r="723" ht="12.75" customHeight="1">
      <c r="A723" s="93"/>
      <c r="B723" s="94"/>
      <c r="C723" s="94"/>
      <c r="D723" s="95"/>
      <c r="E723" s="96"/>
      <c r="F723" s="95"/>
      <c r="G723" s="95"/>
      <c r="H723" s="94"/>
      <c r="I723" s="93"/>
      <c r="J723" s="96"/>
      <c r="K723" s="101"/>
      <c r="L723" s="96"/>
      <c r="M723" s="96"/>
      <c r="N723" s="93"/>
      <c r="O723" s="94"/>
      <c r="P723" s="93"/>
    </row>
    <row r="724" ht="12.75" customHeight="1">
      <c r="A724" s="93"/>
      <c r="B724" s="94"/>
      <c r="C724" s="94"/>
      <c r="D724" s="95"/>
      <c r="E724" s="96"/>
      <c r="F724" s="95"/>
      <c r="G724" s="95"/>
      <c r="H724" s="94"/>
      <c r="I724" s="93"/>
      <c r="J724" s="96"/>
      <c r="K724" s="101"/>
      <c r="L724" s="96"/>
      <c r="M724" s="96"/>
      <c r="N724" s="93"/>
      <c r="O724" s="94"/>
      <c r="P724" s="93"/>
    </row>
    <row r="725" ht="12.75" customHeight="1">
      <c r="A725" s="93"/>
      <c r="B725" s="94"/>
      <c r="C725" s="94"/>
      <c r="D725" s="95"/>
      <c r="E725" s="96"/>
      <c r="F725" s="95"/>
      <c r="G725" s="95"/>
      <c r="H725" s="94"/>
      <c r="I725" s="93"/>
      <c r="J725" s="96"/>
      <c r="K725" s="101"/>
      <c r="L725" s="96"/>
      <c r="M725" s="96"/>
      <c r="N725" s="93"/>
      <c r="O725" s="94"/>
      <c r="P725" s="93"/>
    </row>
    <row r="726" ht="12.75" customHeight="1">
      <c r="A726" s="93"/>
      <c r="B726" s="94"/>
      <c r="C726" s="94"/>
      <c r="D726" s="95"/>
      <c r="E726" s="96"/>
      <c r="F726" s="95"/>
      <c r="G726" s="95"/>
      <c r="H726" s="94"/>
      <c r="I726" s="93"/>
      <c r="J726" s="96"/>
      <c r="K726" s="101"/>
      <c r="L726" s="96"/>
      <c r="M726" s="96"/>
      <c r="N726" s="93"/>
      <c r="O726" s="94"/>
      <c r="P726" s="93"/>
    </row>
    <row r="727" ht="12.75" customHeight="1">
      <c r="A727" s="93"/>
      <c r="B727" s="94"/>
      <c r="C727" s="94"/>
      <c r="D727" s="95"/>
      <c r="E727" s="96"/>
      <c r="F727" s="95"/>
      <c r="G727" s="95"/>
      <c r="H727" s="94"/>
      <c r="I727" s="93"/>
      <c r="J727" s="96"/>
      <c r="K727" s="101"/>
      <c r="L727" s="96"/>
      <c r="M727" s="96"/>
      <c r="N727" s="93"/>
      <c r="O727" s="94"/>
      <c r="P727" s="93"/>
    </row>
    <row r="728" ht="12.75" customHeight="1">
      <c r="A728" s="93"/>
      <c r="B728" s="94"/>
      <c r="C728" s="94"/>
      <c r="D728" s="95"/>
      <c r="E728" s="96"/>
      <c r="F728" s="95"/>
      <c r="G728" s="95"/>
      <c r="H728" s="94"/>
      <c r="I728" s="93"/>
      <c r="J728" s="96"/>
      <c r="K728" s="101"/>
      <c r="L728" s="96"/>
      <c r="M728" s="96"/>
      <c r="N728" s="93"/>
      <c r="O728" s="94"/>
      <c r="P728" s="93"/>
    </row>
    <row r="729" ht="12.75" customHeight="1">
      <c r="A729" s="93"/>
      <c r="B729" s="94"/>
      <c r="C729" s="94"/>
      <c r="D729" s="95"/>
      <c r="E729" s="96"/>
      <c r="F729" s="95"/>
      <c r="G729" s="95"/>
      <c r="H729" s="94"/>
      <c r="I729" s="93"/>
      <c r="J729" s="96"/>
      <c r="K729" s="101"/>
      <c r="L729" s="96"/>
      <c r="M729" s="96"/>
      <c r="N729" s="93"/>
      <c r="O729" s="94"/>
      <c r="P729" s="93"/>
    </row>
    <row r="730" ht="12.75" customHeight="1">
      <c r="A730" s="93"/>
      <c r="B730" s="94"/>
      <c r="C730" s="94"/>
      <c r="D730" s="95"/>
      <c r="E730" s="96"/>
      <c r="F730" s="95"/>
      <c r="G730" s="95"/>
      <c r="H730" s="94"/>
      <c r="I730" s="93"/>
      <c r="J730" s="96"/>
      <c r="K730" s="101"/>
      <c r="L730" s="96"/>
      <c r="M730" s="96"/>
      <c r="N730" s="93"/>
      <c r="O730" s="94"/>
      <c r="P730" s="93"/>
    </row>
    <row r="731" ht="12.75" customHeight="1">
      <c r="A731" s="93"/>
      <c r="B731" s="94"/>
      <c r="C731" s="94"/>
      <c r="D731" s="95"/>
      <c r="E731" s="96"/>
      <c r="F731" s="95"/>
      <c r="G731" s="95"/>
      <c r="H731" s="94"/>
      <c r="I731" s="93"/>
      <c r="J731" s="96"/>
      <c r="K731" s="101"/>
      <c r="L731" s="96"/>
      <c r="M731" s="96"/>
      <c r="N731" s="93"/>
      <c r="O731" s="94"/>
      <c r="P731" s="93"/>
    </row>
    <row r="732" ht="12.75" customHeight="1">
      <c r="A732" s="93"/>
      <c r="B732" s="94"/>
      <c r="C732" s="94"/>
      <c r="D732" s="95"/>
      <c r="E732" s="96"/>
      <c r="F732" s="95"/>
      <c r="G732" s="95"/>
      <c r="H732" s="94"/>
      <c r="I732" s="93"/>
      <c r="J732" s="96"/>
      <c r="K732" s="101"/>
      <c r="L732" s="96"/>
      <c r="M732" s="96"/>
      <c r="N732" s="93"/>
      <c r="O732" s="94"/>
      <c r="P732" s="93"/>
    </row>
    <row r="733" ht="12.75" customHeight="1">
      <c r="A733" s="93"/>
      <c r="B733" s="94"/>
      <c r="C733" s="94"/>
      <c r="D733" s="95"/>
      <c r="E733" s="96"/>
      <c r="F733" s="95"/>
      <c r="G733" s="95"/>
      <c r="H733" s="94"/>
      <c r="I733" s="93"/>
      <c r="J733" s="96"/>
      <c r="K733" s="101"/>
      <c r="L733" s="96"/>
      <c r="M733" s="96"/>
      <c r="N733" s="93"/>
      <c r="O733" s="94"/>
      <c r="P733" s="93"/>
    </row>
    <row r="734" ht="12.75" customHeight="1">
      <c r="A734" s="93"/>
      <c r="B734" s="94"/>
      <c r="C734" s="94"/>
      <c r="D734" s="95"/>
      <c r="E734" s="96"/>
      <c r="F734" s="95"/>
      <c r="G734" s="95"/>
      <c r="H734" s="94"/>
      <c r="I734" s="93"/>
      <c r="J734" s="96"/>
      <c r="K734" s="101"/>
      <c r="L734" s="96"/>
      <c r="M734" s="96"/>
      <c r="N734" s="93"/>
      <c r="O734" s="94"/>
      <c r="P734" s="93"/>
    </row>
    <row r="735" ht="12.75" customHeight="1">
      <c r="A735" s="93"/>
      <c r="B735" s="94"/>
      <c r="C735" s="94"/>
      <c r="D735" s="95"/>
      <c r="E735" s="96"/>
      <c r="F735" s="95"/>
      <c r="G735" s="95"/>
      <c r="H735" s="94"/>
      <c r="I735" s="93"/>
      <c r="J735" s="96"/>
      <c r="K735" s="101"/>
      <c r="L735" s="96"/>
      <c r="M735" s="96"/>
      <c r="N735" s="93"/>
      <c r="O735" s="94"/>
      <c r="P735" s="93"/>
    </row>
    <row r="736" ht="12.75" customHeight="1">
      <c r="A736" s="93"/>
      <c r="B736" s="94"/>
      <c r="C736" s="94"/>
      <c r="D736" s="95"/>
      <c r="E736" s="96"/>
      <c r="F736" s="95"/>
      <c r="G736" s="95"/>
      <c r="H736" s="94"/>
      <c r="I736" s="93"/>
      <c r="J736" s="96"/>
      <c r="K736" s="101"/>
      <c r="L736" s="96"/>
      <c r="M736" s="96"/>
      <c r="N736" s="93"/>
      <c r="O736" s="94"/>
      <c r="P736" s="93"/>
    </row>
    <row r="737" ht="12.75" customHeight="1">
      <c r="A737" s="93"/>
      <c r="B737" s="94"/>
      <c r="C737" s="94"/>
      <c r="D737" s="95"/>
      <c r="E737" s="96"/>
      <c r="F737" s="95"/>
      <c r="G737" s="95"/>
      <c r="H737" s="94"/>
      <c r="I737" s="93"/>
      <c r="J737" s="96"/>
      <c r="K737" s="101"/>
      <c r="L737" s="96"/>
      <c r="M737" s="96"/>
      <c r="N737" s="93"/>
      <c r="O737" s="94"/>
      <c r="P737" s="93"/>
    </row>
    <row r="738" ht="12.75" customHeight="1">
      <c r="A738" s="93"/>
      <c r="B738" s="94"/>
      <c r="C738" s="94"/>
      <c r="D738" s="95"/>
      <c r="E738" s="96"/>
      <c r="F738" s="95"/>
      <c r="G738" s="95"/>
      <c r="H738" s="94"/>
      <c r="I738" s="93"/>
      <c r="J738" s="96"/>
      <c r="K738" s="101"/>
      <c r="L738" s="96"/>
      <c r="M738" s="96"/>
      <c r="N738" s="93"/>
      <c r="O738" s="94"/>
      <c r="P738" s="93"/>
    </row>
    <row r="739" ht="12.75" customHeight="1">
      <c r="A739" s="93"/>
      <c r="B739" s="94"/>
      <c r="C739" s="94"/>
      <c r="D739" s="95"/>
      <c r="E739" s="96"/>
      <c r="F739" s="95"/>
      <c r="G739" s="95"/>
      <c r="H739" s="94"/>
      <c r="I739" s="93"/>
      <c r="J739" s="96"/>
      <c r="K739" s="101"/>
      <c r="L739" s="96"/>
      <c r="M739" s="96"/>
      <c r="N739" s="93"/>
      <c r="O739" s="94"/>
      <c r="P739" s="93"/>
    </row>
    <row r="740" ht="12.75" customHeight="1">
      <c r="A740" s="93"/>
      <c r="B740" s="94"/>
      <c r="C740" s="94"/>
      <c r="D740" s="95"/>
      <c r="E740" s="96"/>
      <c r="F740" s="95"/>
      <c r="G740" s="95"/>
      <c r="H740" s="94"/>
      <c r="I740" s="93"/>
      <c r="J740" s="96"/>
      <c r="K740" s="101"/>
      <c r="L740" s="96"/>
      <c r="M740" s="96"/>
      <c r="N740" s="93"/>
      <c r="O740" s="94"/>
      <c r="P740" s="93"/>
    </row>
    <row r="741" ht="12.75" customHeight="1">
      <c r="A741" s="93"/>
      <c r="B741" s="94"/>
      <c r="C741" s="94"/>
      <c r="D741" s="95"/>
      <c r="E741" s="96"/>
      <c r="F741" s="95"/>
      <c r="G741" s="95"/>
      <c r="H741" s="94"/>
      <c r="I741" s="93"/>
      <c r="J741" s="96"/>
      <c r="K741" s="101"/>
      <c r="L741" s="96"/>
      <c r="M741" s="96"/>
      <c r="N741" s="93"/>
      <c r="O741" s="94"/>
      <c r="P741" s="93"/>
    </row>
    <row r="742" ht="12.75" customHeight="1">
      <c r="A742" s="93"/>
      <c r="B742" s="94"/>
      <c r="C742" s="94"/>
      <c r="D742" s="95"/>
      <c r="E742" s="96"/>
      <c r="F742" s="95"/>
      <c r="G742" s="95"/>
      <c r="H742" s="94"/>
      <c r="I742" s="93"/>
      <c r="J742" s="96"/>
      <c r="K742" s="101"/>
      <c r="L742" s="96"/>
      <c r="M742" s="96"/>
      <c r="N742" s="93"/>
      <c r="O742" s="94"/>
      <c r="P742" s="93"/>
    </row>
    <row r="743" ht="12.75" customHeight="1">
      <c r="A743" s="93"/>
      <c r="B743" s="94"/>
      <c r="C743" s="94"/>
      <c r="D743" s="95"/>
      <c r="E743" s="96"/>
      <c r="F743" s="95"/>
      <c r="G743" s="95"/>
      <c r="H743" s="94"/>
      <c r="I743" s="93"/>
      <c r="J743" s="96"/>
      <c r="K743" s="101"/>
      <c r="L743" s="96"/>
      <c r="M743" s="96"/>
      <c r="N743" s="93"/>
      <c r="O743" s="94"/>
      <c r="P743" s="93"/>
    </row>
    <row r="744" ht="12.75" customHeight="1">
      <c r="A744" s="93"/>
      <c r="B744" s="94"/>
      <c r="C744" s="94"/>
      <c r="D744" s="95"/>
      <c r="E744" s="96"/>
      <c r="F744" s="95"/>
      <c r="G744" s="95"/>
      <c r="H744" s="94"/>
      <c r="I744" s="93"/>
      <c r="J744" s="96"/>
      <c r="K744" s="101"/>
      <c r="L744" s="96"/>
      <c r="M744" s="96"/>
      <c r="N744" s="93"/>
      <c r="O744" s="94"/>
      <c r="P744" s="93"/>
    </row>
    <row r="745" ht="12.75" customHeight="1">
      <c r="A745" s="93"/>
      <c r="B745" s="94"/>
      <c r="C745" s="94"/>
      <c r="D745" s="95"/>
      <c r="E745" s="96"/>
      <c r="F745" s="95"/>
      <c r="G745" s="95"/>
      <c r="H745" s="94"/>
      <c r="I745" s="93"/>
      <c r="J745" s="96"/>
      <c r="K745" s="101"/>
      <c r="L745" s="96"/>
      <c r="M745" s="96"/>
      <c r="N745" s="93"/>
      <c r="O745" s="94"/>
      <c r="P745" s="93"/>
    </row>
    <row r="746" ht="12.75" customHeight="1">
      <c r="A746" s="93"/>
      <c r="B746" s="94"/>
      <c r="C746" s="94"/>
      <c r="D746" s="95"/>
      <c r="E746" s="96"/>
      <c r="F746" s="95"/>
      <c r="G746" s="95"/>
      <c r="H746" s="94"/>
      <c r="I746" s="93"/>
      <c r="J746" s="96"/>
      <c r="K746" s="101"/>
      <c r="L746" s="96"/>
      <c r="M746" s="96"/>
      <c r="N746" s="93"/>
      <c r="O746" s="94"/>
      <c r="P746" s="93"/>
    </row>
    <row r="747" ht="12.75" customHeight="1">
      <c r="A747" s="93"/>
      <c r="B747" s="94"/>
      <c r="C747" s="94"/>
      <c r="D747" s="95"/>
      <c r="E747" s="96"/>
      <c r="F747" s="95"/>
      <c r="G747" s="95"/>
      <c r="H747" s="94"/>
      <c r="I747" s="93"/>
      <c r="J747" s="96"/>
      <c r="K747" s="101"/>
      <c r="L747" s="96"/>
      <c r="M747" s="96"/>
      <c r="N747" s="93"/>
      <c r="O747" s="94"/>
      <c r="P747" s="93"/>
    </row>
    <row r="748" ht="12.75" customHeight="1">
      <c r="A748" s="93"/>
      <c r="B748" s="94"/>
      <c r="C748" s="94"/>
      <c r="D748" s="95"/>
      <c r="E748" s="96"/>
      <c r="F748" s="95"/>
      <c r="G748" s="95"/>
      <c r="H748" s="94"/>
      <c r="I748" s="93"/>
      <c r="J748" s="96"/>
      <c r="K748" s="101"/>
      <c r="L748" s="96"/>
      <c r="M748" s="96"/>
      <c r="N748" s="93"/>
      <c r="O748" s="94"/>
      <c r="P748" s="93"/>
    </row>
    <row r="749" ht="12.75" customHeight="1">
      <c r="A749" s="93"/>
      <c r="B749" s="94"/>
      <c r="C749" s="94"/>
      <c r="D749" s="95"/>
      <c r="E749" s="96"/>
      <c r="F749" s="95"/>
      <c r="G749" s="95"/>
      <c r="H749" s="94"/>
      <c r="I749" s="93"/>
      <c r="J749" s="96"/>
      <c r="K749" s="101"/>
      <c r="L749" s="96"/>
      <c r="M749" s="96"/>
      <c r="N749" s="93"/>
      <c r="O749" s="94"/>
      <c r="P749" s="93"/>
    </row>
    <row r="750" ht="12.75" customHeight="1">
      <c r="A750" s="93"/>
      <c r="B750" s="94"/>
      <c r="C750" s="94"/>
      <c r="D750" s="95"/>
      <c r="E750" s="96"/>
      <c r="F750" s="95"/>
      <c r="G750" s="95"/>
      <c r="H750" s="94"/>
      <c r="I750" s="93"/>
      <c r="J750" s="96"/>
      <c r="K750" s="101"/>
      <c r="L750" s="96"/>
      <c r="M750" s="96"/>
      <c r="N750" s="93"/>
      <c r="O750" s="94"/>
      <c r="P750" s="93"/>
    </row>
    <row r="751" ht="12.75" customHeight="1">
      <c r="A751" s="93"/>
      <c r="B751" s="94"/>
      <c r="C751" s="94"/>
      <c r="D751" s="95"/>
      <c r="E751" s="96"/>
      <c r="F751" s="95"/>
      <c r="G751" s="95"/>
      <c r="H751" s="94"/>
      <c r="I751" s="93"/>
      <c r="J751" s="96"/>
      <c r="K751" s="101"/>
      <c r="L751" s="96"/>
      <c r="M751" s="96"/>
      <c r="N751" s="93"/>
      <c r="O751" s="94"/>
      <c r="P751" s="93"/>
    </row>
    <row r="752" ht="12.75" customHeight="1">
      <c r="A752" s="93"/>
      <c r="B752" s="94"/>
      <c r="C752" s="94"/>
      <c r="D752" s="95"/>
      <c r="E752" s="96"/>
      <c r="F752" s="95"/>
      <c r="G752" s="95"/>
      <c r="H752" s="94"/>
      <c r="I752" s="93"/>
      <c r="J752" s="96"/>
      <c r="K752" s="101"/>
      <c r="L752" s="96"/>
      <c r="M752" s="96"/>
      <c r="N752" s="93"/>
      <c r="O752" s="94"/>
      <c r="P752" s="93"/>
    </row>
    <row r="753" ht="12.75" customHeight="1">
      <c r="A753" s="93"/>
      <c r="B753" s="94"/>
      <c r="C753" s="94"/>
      <c r="D753" s="95"/>
      <c r="E753" s="96"/>
      <c r="F753" s="95"/>
      <c r="G753" s="95"/>
      <c r="H753" s="94"/>
      <c r="I753" s="93"/>
      <c r="J753" s="96"/>
      <c r="K753" s="101"/>
      <c r="L753" s="96"/>
      <c r="M753" s="96"/>
      <c r="N753" s="93"/>
      <c r="O753" s="94"/>
      <c r="P753" s="93"/>
    </row>
    <row r="754" ht="12.75" customHeight="1">
      <c r="A754" s="93"/>
      <c r="B754" s="94"/>
      <c r="C754" s="94"/>
      <c r="D754" s="95"/>
      <c r="E754" s="96"/>
      <c r="F754" s="95"/>
      <c r="G754" s="95"/>
      <c r="H754" s="94"/>
      <c r="I754" s="93"/>
      <c r="J754" s="96"/>
      <c r="K754" s="101"/>
      <c r="L754" s="96"/>
      <c r="M754" s="96"/>
      <c r="N754" s="93"/>
      <c r="O754" s="94"/>
      <c r="P754" s="93"/>
    </row>
    <row r="755" ht="12.75" customHeight="1">
      <c r="A755" s="93"/>
      <c r="B755" s="94"/>
      <c r="C755" s="94"/>
      <c r="D755" s="95"/>
      <c r="E755" s="96"/>
      <c r="F755" s="95"/>
      <c r="G755" s="95"/>
      <c r="H755" s="94"/>
      <c r="I755" s="93"/>
      <c r="J755" s="96"/>
      <c r="K755" s="101"/>
      <c r="L755" s="96"/>
      <c r="M755" s="96"/>
      <c r="N755" s="93"/>
      <c r="O755" s="94"/>
      <c r="P755" s="93"/>
    </row>
    <row r="756" ht="12.75" customHeight="1">
      <c r="A756" s="93"/>
      <c r="B756" s="94"/>
      <c r="C756" s="94"/>
      <c r="D756" s="95"/>
      <c r="E756" s="96"/>
      <c r="F756" s="95"/>
      <c r="G756" s="95"/>
      <c r="H756" s="94"/>
      <c r="I756" s="93"/>
      <c r="J756" s="96"/>
      <c r="K756" s="101"/>
      <c r="L756" s="96"/>
      <c r="M756" s="96"/>
      <c r="N756" s="93"/>
      <c r="O756" s="94"/>
      <c r="P756" s="93"/>
    </row>
    <row r="757" ht="12.75" customHeight="1">
      <c r="A757" s="93"/>
      <c r="B757" s="94"/>
      <c r="C757" s="94"/>
      <c r="D757" s="95"/>
      <c r="E757" s="96"/>
      <c r="F757" s="95"/>
      <c r="G757" s="95"/>
      <c r="H757" s="94"/>
      <c r="I757" s="93"/>
      <c r="J757" s="96"/>
      <c r="K757" s="101"/>
      <c r="L757" s="96"/>
      <c r="M757" s="96"/>
      <c r="N757" s="93"/>
      <c r="O757" s="94"/>
      <c r="P757" s="93"/>
    </row>
    <row r="758" ht="12.75" customHeight="1">
      <c r="A758" s="93"/>
      <c r="B758" s="94"/>
      <c r="C758" s="94"/>
      <c r="D758" s="95"/>
      <c r="E758" s="96"/>
      <c r="F758" s="95"/>
      <c r="G758" s="95"/>
      <c r="H758" s="94"/>
      <c r="I758" s="93"/>
      <c r="J758" s="96"/>
      <c r="K758" s="101"/>
      <c r="L758" s="96"/>
      <c r="M758" s="96"/>
      <c r="N758" s="93"/>
      <c r="O758" s="94"/>
      <c r="P758" s="93"/>
    </row>
    <row r="759" ht="12.75" customHeight="1">
      <c r="A759" s="93"/>
      <c r="B759" s="94"/>
      <c r="C759" s="94"/>
      <c r="D759" s="95"/>
      <c r="E759" s="96"/>
      <c r="F759" s="95"/>
      <c r="G759" s="95"/>
      <c r="H759" s="94"/>
      <c r="I759" s="93"/>
      <c r="J759" s="96"/>
      <c r="K759" s="101"/>
      <c r="L759" s="96"/>
      <c r="M759" s="96"/>
      <c r="N759" s="93"/>
      <c r="O759" s="94"/>
      <c r="P759" s="93"/>
    </row>
    <row r="760" ht="12.75" customHeight="1">
      <c r="A760" s="93"/>
      <c r="B760" s="94"/>
      <c r="C760" s="94"/>
      <c r="D760" s="95"/>
      <c r="E760" s="96"/>
      <c r="F760" s="95"/>
      <c r="G760" s="95"/>
      <c r="H760" s="94"/>
      <c r="I760" s="93"/>
      <c r="J760" s="96"/>
      <c r="K760" s="101"/>
      <c r="L760" s="96"/>
      <c r="M760" s="96"/>
      <c r="N760" s="93"/>
      <c r="O760" s="94"/>
      <c r="P760" s="93"/>
    </row>
    <row r="761" ht="12.75" customHeight="1">
      <c r="A761" s="93"/>
      <c r="B761" s="94"/>
      <c r="C761" s="94"/>
      <c r="D761" s="95"/>
      <c r="E761" s="96"/>
      <c r="F761" s="95"/>
      <c r="G761" s="95"/>
      <c r="H761" s="94"/>
      <c r="I761" s="93"/>
      <c r="J761" s="96"/>
      <c r="K761" s="101"/>
      <c r="L761" s="96"/>
      <c r="M761" s="96"/>
      <c r="N761" s="93"/>
      <c r="O761" s="94"/>
      <c r="P761" s="93"/>
    </row>
    <row r="762" ht="12.75" customHeight="1">
      <c r="A762" s="93"/>
      <c r="B762" s="94"/>
      <c r="C762" s="94"/>
      <c r="D762" s="95"/>
      <c r="E762" s="96"/>
      <c r="F762" s="95"/>
      <c r="G762" s="95"/>
      <c r="H762" s="94"/>
      <c r="I762" s="93"/>
      <c r="J762" s="96"/>
      <c r="K762" s="101"/>
      <c r="L762" s="96"/>
      <c r="M762" s="96"/>
      <c r="N762" s="93"/>
      <c r="O762" s="94"/>
      <c r="P762" s="93"/>
    </row>
    <row r="763" ht="12.75" customHeight="1">
      <c r="A763" s="93"/>
      <c r="B763" s="94"/>
      <c r="C763" s="94"/>
      <c r="D763" s="95"/>
      <c r="E763" s="96"/>
      <c r="F763" s="95"/>
      <c r="G763" s="95"/>
      <c r="H763" s="94"/>
      <c r="I763" s="93"/>
      <c r="J763" s="96"/>
      <c r="K763" s="101"/>
      <c r="L763" s="96"/>
      <c r="M763" s="96"/>
      <c r="N763" s="93"/>
      <c r="O763" s="94"/>
      <c r="P763" s="93"/>
    </row>
    <row r="764" ht="12.75" customHeight="1">
      <c r="A764" s="93"/>
      <c r="B764" s="94"/>
      <c r="C764" s="94"/>
      <c r="D764" s="95"/>
      <c r="E764" s="96"/>
      <c r="F764" s="95"/>
      <c r="G764" s="95"/>
      <c r="H764" s="94"/>
      <c r="I764" s="93"/>
      <c r="J764" s="96"/>
      <c r="K764" s="101"/>
      <c r="L764" s="96"/>
      <c r="M764" s="96"/>
      <c r="N764" s="93"/>
      <c r="O764" s="94"/>
      <c r="P764" s="93"/>
    </row>
    <row r="765" ht="12.75" customHeight="1">
      <c r="A765" s="93"/>
      <c r="B765" s="94"/>
      <c r="C765" s="94"/>
      <c r="D765" s="95"/>
      <c r="E765" s="96"/>
      <c r="F765" s="95"/>
      <c r="G765" s="95"/>
      <c r="H765" s="94"/>
      <c r="I765" s="93"/>
      <c r="J765" s="96"/>
      <c r="K765" s="101"/>
      <c r="L765" s="96"/>
      <c r="M765" s="96"/>
      <c r="N765" s="93"/>
      <c r="O765" s="94"/>
      <c r="P765" s="93"/>
    </row>
    <row r="766" ht="12.75" customHeight="1">
      <c r="A766" s="93"/>
      <c r="B766" s="94"/>
      <c r="C766" s="94"/>
      <c r="D766" s="95"/>
      <c r="E766" s="96"/>
      <c r="F766" s="95"/>
      <c r="G766" s="95"/>
      <c r="H766" s="94"/>
      <c r="I766" s="93"/>
      <c r="J766" s="96"/>
      <c r="K766" s="101"/>
      <c r="L766" s="96"/>
      <c r="M766" s="96"/>
      <c r="N766" s="93"/>
      <c r="O766" s="94"/>
      <c r="P766" s="93"/>
    </row>
    <row r="767" ht="12.75" customHeight="1">
      <c r="A767" s="93"/>
      <c r="B767" s="94"/>
      <c r="C767" s="94"/>
      <c r="D767" s="95"/>
      <c r="E767" s="96"/>
      <c r="F767" s="95"/>
      <c r="G767" s="95"/>
      <c r="H767" s="94"/>
      <c r="I767" s="93"/>
      <c r="J767" s="96"/>
      <c r="K767" s="101"/>
      <c r="L767" s="96"/>
      <c r="M767" s="96"/>
      <c r="N767" s="93"/>
      <c r="O767" s="94"/>
      <c r="P767" s="93"/>
    </row>
    <row r="768" ht="12.75" customHeight="1">
      <c r="A768" s="93"/>
      <c r="B768" s="94"/>
      <c r="C768" s="94"/>
      <c r="D768" s="95"/>
      <c r="E768" s="96"/>
      <c r="F768" s="95"/>
      <c r="G768" s="95"/>
      <c r="H768" s="94"/>
      <c r="I768" s="93"/>
      <c r="J768" s="96"/>
      <c r="K768" s="101"/>
      <c r="L768" s="96"/>
      <c r="M768" s="96"/>
      <c r="N768" s="93"/>
      <c r="O768" s="94"/>
      <c r="P768" s="93"/>
    </row>
    <row r="769" ht="12.75" customHeight="1">
      <c r="A769" s="93"/>
      <c r="B769" s="94"/>
      <c r="C769" s="94"/>
      <c r="D769" s="95"/>
      <c r="E769" s="96"/>
      <c r="F769" s="95"/>
      <c r="G769" s="95"/>
      <c r="H769" s="94"/>
      <c r="I769" s="93"/>
      <c r="J769" s="96"/>
      <c r="K769" s="101"/>
      <c r="L769" s="96"/>
      <c r="M769" s="96"/>
      <c r="N769" s="93"/>
      <c r="O769" s="94"/>
      <c r="P769" s="93"/>
    </row>
    <row r="770" ht="12.75" customHeight="1">
      <c r="A770" s="93"/>
      <c r="B770" s="94"/>
      <c r="C770" s="94"/>
      <c r="D770" s="95"/>
      <c r="E770" s="96"/>
      <c r="F770" s="95"/>
      <c r="G770" s="95"/>
      <c r="H770" s="94"/>
      <c r="I770" s="93"/>
      <c r="J770" s="96"/>
      <c r="K770" s="101"/>
      <c r="L770" s="96"/>
      <c r="M770" s="96"/>
      <c r="N770" s="93"/>
      <c r="O770" s="94"/>
      <c r="P770" s="93"/>
    </row>
    <row r="771" ht="12.75" customHeight="1">
      <c r="A771" s="93"/>
      <c r="B771" s="94"/>
      <c r="C771" s="94"/>
      <c r="D771" s="95"/>
      <c r="E771" s="96"/>
      <c r="F771" s="95"/>
      <c r="G771" s="95"/>
      <c r="H771" s="94"/>
      <c r="I771" s="93"/>
      <c r="J771" s="96"/>
      <c r="K771" s="101"/>
      <c r="L771" s="96"/>
      <c r="M771" s="96"/>
      <c r="N771" s="93"/>
      <c r="O771" s="94"/>
      <c r="P771" s="93"/>
    </row>
    <row r="772" ht="12.75" customHeight="1">
      <c r="A772" s="93"/>
      <c r="B772" s="94"/>
      <c r="C772" s="94"/>
      <c r="D772" s="95"/>
      <c r="E772" s="96"/>
      <c r="F772" s="95"/>
      <c r="G772" s="95"/>
      <c r="H772" s="94"/>
      <c r="I772" s="93"/>
      <c r="J772" s="96"/>
      <c r="K772" s="101"/>
      <c r="L772" s="96"/>
      <c r="M772" s="96"/>
      <c r="N772" s="93"/>
      <c r="O772" s="94"/>
      <c r="P772" s="93"/>
    </row>
    <row r="773" ht="12.75" customHeight="1">
      <c r="A773" s="93"/>
      <c r="B773" s="94"/>
      <c r="C773" s="94"/>
      <c r="D773" s="95"/>
      <c r="E773" s="96"/>
      <c r="F773" s="95"/>
      <c r="G773" s="95"/>
      <c r="H773" s="94"/>
      <c r="I773" s="93"/>
      <c r="J773" s="96"/>
      <c r="K773" s="101"/>
      <c r="L773" s="96"/>
      <c r="M773" s="96"/>
      <c r="N773" s="93"/>
      <c r="O773" s="94"/>
      <c r="P773" s="93"/>
    </row>
    <row r="774" ht="12.75" customHeight="1">
      <c r="A774" s="93"/>
      <c r="B774" s="94"/>
      <c r="C774" s="94"/>
      <c r="D774" s="95"/>
      <c r="E774" s="96"/>
      <c r="F774" s="95"/>
      <c r="G774" s="95"/>
      <c r="H774" s="94"/>
      <c r="I774" s="93"/>
      <c r="J774" s="96"/>
      <c r="K774" s="101"/>
      <c r="L774" s="96"/>
      <c r="M774" s="96"/>
      <c r="N774" s="93"/>
      <c r="O774" s="94"/>
      <c r="P774" s="93"/>
    </row>
    <row r="775" ht="12.75" customHeight="1">
      <c r="A775" s="93"/>
      <c r="B775" s="94"/>
      <c r="C775" s="94"/>
      <c r="D775" s="95"/>
      <c r="E775" s="96"/>
      <c r="F775" s="95"/>
      <c r="G775" s="95"/>
      <c r="H775" s="94"/>
      <c r="I775" s="93"/>
      <c r="J775" s="96"/>
      <c r="K775" s="101"/>
      <c r="L775" s="96"/>
      <c r="M775" s="96"/>
      <c r="N775" s="93"/>
      <c r="O775" s="94"/>
      <c r="P775" s="93"/>
    </row>
    <row r="776" ht="12.75" customHeight="1">
      <c r="A776" s="93"/>
      <c r="B776" s="94"/>
      <c r="C776" s="94"/>
      <c r="D776" s="95"/>
      <c r="E776" s="96"/>
      <c r="F776" s="95"/>
      <c r="G776" s="95"/>
      <c r="H776" s="94"/>
      <c r="I776" s="93"/>
      <c r="J776" s="96"/>
      <c r="K776" s="101"/>
      <c r="L776" s="96"/>
      <c r="M776" s="96"/>
      <c r="N776" s="93"/>
      <c r="O776" s="94"/>
      <c r="P776" s="93"/>
    </row>
    <row r="777" ht="12.75" customHeight="1">
      <c r="A777" s="93"/>
      <c r="B777" s="94"/>
      <c r="C777" s="94"/>
      <c r="D777" s="95"/>
      <c r="E777" s="96"/>
      <c r="F777" s="95"/>
      <c r="G777" s="95"/>
      <c r="H777" s="94"/>
      <c r="I777" s="93"/>
      <c r="J777" s="96"/>
      <c r="K777" s="101"/>
      <c r="L777" s="96"/>
      <c r="M777" s="96"/>
      <c r="N777" s="93"/>
      <c r="O777" s="94"/>
      <c r="P777" s="93"/>
    </row>
    <row r="778" ht="12.75" customHeight="1">
      <c r="A778" s="93"/>
      <c r="B778" s="94"/>
      <c r="C778" s="94"/>
      <c r="D778" s="95"/>
      <c r="E778" s="96"/>
      <c r="F778" s="95"/>
      <c r="G778" s="95"/>
      <c r="H778" s="94"/>
      <c r="I778" s="93"/>
      <c r="J778" s="96"/>
      <c r="K778" s="101"/>
      <c r="L778" s="96"/>
      <c r="M778" s="96"/>
      <c r="N778" s="93"/>
      <c r="O778" s="94"/>
      <c r="P778" s="93"/>
    </row>
    <row r="779" ht="12.75" customHeight="1">
      <c r="A779" s="93"/>
      <c r="B779" s="94"/>
      <c r="C779" s="94"/>
      <c r="D779" s="95"/>
      <c r="E779" s="96"/>
      <c r="F779" s="95"/>
      <c r="G779" s="95"/>
      <c r="H779" s="94"/>
      <c r="I779" s="93"/>
      <c r="J779" s="96"/>
      <c r="K779" s="101"/>
      <c r="L779" s="96"/>
      <c r="M779" s="96"/>
      <c r="N779" s="93"/>
      <c r="O779" s="94"/>
      <c r="P779" s="93"/>
    </row>
    <row r="780" ht="12.75" customHeight="1">
      <c r="A780" s="93"/>
      <c r="B780" s="94"/>
      <c r="C780" s="94"/>
      <c r="D780" s="95"/>
      <c r="E780" s="96"/>
      <c r="F780" s="95"/>
      <c r="G780" s="95"/>
      <c r="H780" s="94"/>
      <c r="I780" s="93"/>
      <c r="J780" s="96"/>
      <c r="K780" s="101"/>
      <c r="L780" s="96"/>
      <c r="M780" s="96"/>
      <c r="N780" s="93"/>
      <c r="O780" s="94"/>
      <c r="P780" s="93"/>
    </row>
    <row r="781" ht="12.75" customHeight="1">
      <c r="A781" s="93"/>
      <c r="B781" s="94"/>
      <c r="C781" s="94"/>
      <c r="D781" s="95"/>
      <c r="E781" s="96"/>
      <c r="F781" s="95"/>
      <c r="G781" s="95"/>
      <c r="H781" s="94"/>
      <c r="I781" s="93"/>
      <c r="J781" s="96"/>
      <c r="K781" s="101"/>
      <c r="L781" s="96"/>
      <c r="M781" s="96"/>
      <c r="N781" s="93"/>
      <c r="O781" s="94"/>
      <c r="P781" s="93"/>
    </row>
    <row r="782" ht="12.75" customHeight="1">
      <c r="A782" s="93"/>
      <c r="B782" s="94"/>
      <c r="C782" s="94"/>
      <c r="D782" s="95"/>
      <c r="E782" s="96"/>
      <c r="F782" s="95"/>
      <c r="G782" s="95"/>
      <c r="H782" s="94"/>
      <c r="I782" s="93"/>
      <c r="J782" s="96"/>
      <c r="K782" s="101"/>
      <c r="L782" s="96"/>
      <c r="M782" s="96"/>
      <c r="N782" s="93"/>
      <c r="O782" s="94"/>
      <c r="P782" s="93"/>
    </row>
    <row r="783" ht="12.75" customHeight="1">
      <c r="A783" s="93"/>
      <c r="B783" s="94"/>
      <c r="C783" s="94"/>
      <c r="D783" s="95"/>
      <c r="E783" s="96"/>
      <c r="F783" s="95"/>
      <c r="G783" s="95"/>
      <c r="H783" s="94"/>
      <c r="I783" s="93"/>
      <c r="J783" s="96"/>
      <c r="K783" s="101"/>
      <c r="L783" s="96"/>
      <c r="M783" s="96"/>
      <c r="N783" s="93"/>
      <c r="O783" s="94"/>
      <c r="P783" s="93"/>
    </row>
    <row r="784" ht="12.75" customHeight="1">
      <c r="A784" s="93"/>
      <c r="B784" s="94"/>
      <c r="C784" s="94"/>
      <c r="D784" s="95"/>
      <c r="E784" s="96"/>
      <c r="F784" s="95"/>
      <c r="G784" s="95"/>
      <c r="H784" s="94"/>
      <c r="I784" s="93"/>
      <c r="J784" s="96"/>
      <c r="K784" s="101"/>
      <c r="L784" s="96"/>
      <c r="M784" s="96"/>
      <c r="N784" s="93"/>
      <c r="O784" s="94"/>
      <c r="P784" s="93"/>
    </row>
    <row r="785" ht="12.75" customHeight="1">
      <c r="A785" s="93"/>
      <c r="B785" s="94"/>
      <c r="C785" s="94"/>
      <c r="D785" s="95"/>
      <c r="E785" s="96"/>
      <c r="F785" s="95"/>
      <c r="G785" s="95"/>
      <c r="H785" s="94"/>
      <c r="I785" s="93"/>
      <c r="J785" s="96"/>
      <c r="K785" s="101"/>
      <c r="L785" s="96"/>
      <c r="M785" s="96"/>
      <c r="N785" s="93"/>
      <c r="O785" s="94"/>
      <c r="P785" s="93"/>
    </row>
    <row r="786" ht="12.75" customHeight="1">
      <c r="A786" s="93"/>
      <c r="B786" s="94"/>
      <c r="C786" s="94"/>
      <c r="D786" s="95"/>
      <c r="E786" s="96"/>
      <c r="F786" s="95"/>
      <c r="G786" s="95"/>
      <c r="H786" s="94"/>
      <c r="I786" s="93"/>
      <c r="J786" s="96"/>
      <c r="K786" s="101"/>
      <c r="L786" s="96"/>
      <c r="M786" s="96"/>
      <c r="N786" s="93"/>
      <c r="O786" s="94"/>
      <c r="P786" s="93"/>
    </row>
    <row r="787" ht="12.75" customHeight="1">
      <c r="A787" s="93"/>
      <c r="B787" s="94"/>
      <c r="C787" s="94"/>
      <c r="D787" s="95"/>
      <c r="E787" s="96"/>
      <c r="F787" s="95"/>
      <c r="G787" s="95"/>
      <c r="H787" s="94"/>
      <c r="I787" s="93"/>
      <c r="J787" s="96"/>
      <c r="K787" s="101"/>
      <c r="L787" s="96"/>
      <c r="M787" s="96"/>
      <c r="N787" s="93"/>
      <c r="O787" s="94"/>
      <c r="P787" s="93"/>
    </row>
    <row r="788" ht="12.75" customHeight="1">
      <c r="A788" s="93"/>
      <c r="B788" s="94"/>
      <c r="C788" s="94"/>
      <c r="D788" s="95"/>
      <c r="E788" s="96"/>
      <c r="F788" s="95"/>
      <c r="G788" s="95"/>
      <c r="H788" s="94"/>
      <c r="I788" s="93"/>
      <c r="J788" s="96"/>
      <c r="K788" s="101"/>
      <c r="L788" s="96"/>
      <c r="M788" s="96"/>
      <c r="N788" s="93"/>
      <c r="O788" s="94"/>
      <c r="P788" s="93"/>
    </row>
    <row r="789" ht="12.75" customHeight="1">
      <c r="A789" s="93"/>
      <c r="B789" s="94"/>
      <c r="C789" s="94"/>
      <c r="D789" s="95"/>
      <c r="E789" s="96"/>
      <c r="F789" s="95"/>
      <c r="G789" s="95"/>
      <c r="H789" s="94"/>
      <c r="I789" s="93"/>
      <c r="J789" s="96"/>
      <c r="K789" s="101"/>
      <c r="L789" s="96"/>
      <c r="M789" s="96"/>
      <c r="N789" s="93"/>
      <c r="O789" s="94"/>
      <c r="P789" s="93"/>
    </row>
    <row r="790" ht="12.75" customHeight="1">
      <c r="A790" s="93"/>
      <c r="B790" s="94"/>
      <c r="C790" s="94"/>
      <c r="D790" s="95"/>
      <c r="E790" s="96"/>
      <c r="F790" s="95"/>
      <c r="G790" s="95"/>
      <c r="H790" s="94"/>
      <c r="I790" s="93"/>
      <c r="J790" s="96"/>
      <c r="K790" s="101"/>
      <c r="L790" s="96"/>
      <c r="M790" s="96"/>
      <c r="N790" s="93"/>
      <c r="O790" s="94"/>
      <c r="P790" s="93"/>
    </row>
    <row r="791" ht="12.75" customHeight="1">
      <c r="A791" s="93"/>
      <c r="B791" s="94"/>
      <c r="C791" s="94"/>
      <c r="D791" s="95"/>
      <c r="E791" s="96"/>
      <c r="F791" s="95"/>
      <c r="G791" s="95"/>
      <c r="H791" s="94"/>
      <c r="I791" s="93"/>
      <c r="J791" s="96"/>
      <c r="K791" s="101"/>
      <c r="L791" s="96"/>
      <c r="M791" s="96"/>
      <c r="N791" s="93"/>
      <c r="O791" s="94"/>
      <c r="P791" s="93"/>
    </row>
    <row r="792" ht="12.75" customHeight="1">
      <c r="A792" s="93"/>
      <c r="B792" s="94"/>
      <c r="C792" s="94"/>
      <c r="D792" s="95"/>
      <c r="E792" s="96"/>
      <c r="F792" s="95"/>
      <c r="G792" s="95"/>
      <c r="H792" s="94"/>
      <c r="I792" s="93"/>
      <c r="J792" s="96"/>
      <c r="K792" s="101"/>
      <c r="L792" s="96"/>
      <c r="M792" s="96"/>
      <c r="N792" s="93"/>
      <c r="O792" s="94"/>
      <c r="P792" s="93"/>
    </row>
    <row r="793" ht="12.75" customHeight="1">
      <c r="A793" s="93"/>
      <c r="B793" s="94"/>
      <c r="C793" s="94"/>
      <c r="D793" s="95"/>
      <c r="E793" s="96"/>
      <c r="F793" s="95"/>
      <c r="G793" s="95"/>
      <c r="H793" s="94"/>
      <c r="I793" s="93"/>
      <c r="J793" s="96"/>
      <c r="K793" s="101"/>
      <c r="L793" s="96"/>
      <c r="M793" s="96"/>
      <c r="N793" s="93"/>
      <c r="O793" s="94"/>
      <c r="P793" s="93"/>
    </row>
    <row r="794" ht="12.75" customHeight="1">
      <c r="A794" s="93"/>
      <c r="B794" s="94"/>
      <c r="C794" s="94"/>
      <c r="D794" s="95"/>
      <c r="E794" s="96"/>
      <c r="F794" s="95"/>
      <c r="G794" s="95"/>
      <c r="H794" s="94"/>
      <c r="I794" s="93"/>
      <c r="J794" s="96"/>
      <c r="K794" s="101"/>
      <c r="L794" s="96"/>
      <c r="M794" s="96"/>
      <c r="N794" s="93"/>
      <c r="O794" s="94"/>
      <c r="P794" s="93"/>
    </row>
    <row r="795" ht="12.75" customHeight="1">
      <c r="A795" s="93"/>
      <c r="B795" s="94"/>
      <c r="C795" s="94"/>
      <c r="D795" s="95"/>
      <c r="E795" s="96"/>
      <c r="F795" s="95"/>
      <c r="G795" s="95"/>
      <c r="H795" s="94"/>
      <c r="I795" s="93"/>
      <c r="J795" s="96"/>
      <c r="K795" s="101"/>
      <c r="L795" s="96"/>
      <c r="M795" s="96"/>
      <c r="N795" s="93"/>
      <c r="O795" s="94"/>
      <c r="P795" s="93"/>
    </row>
    <row r="796" ht="12.75" customHeight="1">
      <c r="A796" s="93"/>
      <c r="B796" s="94"/>
      <c r="C796" s="94"/>
      <c r="D796" s="95"/>
      <c r="E796" s="96"/>
      <c r="F796" s="95"/>
      <c r="G796" s="95"/>
      <c r="H796" s="94"/>
      <c r="I796" s="93"/>
      <c r="J796" s="96"/>
      <c r="K796" s="101"/>
      <c r="L796" s="96"/>
      <c r="M796" s="96"/>
      <c r="N796" s="93"/>
      <c r="O796" s="94"/>
      <c r="P796" s="93"/>
    </row>
    <row r="797" ht="12.75" customHeight="1">
      <c r="A797" s="93"/>
      <c r="B797" s="94"/>
      <c r="C797" s="94"/>
      <c r="D797" s="95"/>
      <c r="E797" s="96"/>
      <c r="F797" s="95"/>
      <c r="G797" s="95"/>
      <c r="H797" s="94"/>
      <c r="I797" s="93"/>
      <c r="J797" s="96"/>
      <c r="K797" s="101"/>
      <c r="L797" s="96"/>
      <c r="M797" s="96"/>
      <c r="N797" s="93"/>
      <c r="O797" s="94"/>
      <c r="P797" s="93"/>
    </row>
    <row r="798" ht="12.75" customHeight="1">
      <c r="A798" s="93"/>
      <c r="B798" s="94"/>
      <c r="C798" s="94"/>
      <c r="D798" s="95"/>
      <c r="E798" s="96"/>
      <c r="F798" s="95"/>
      <c r="G798" s="95"/>
      <c r="H798" s="94"/>
      <c r="I798" s="93"/>
      <c r="J798" s="96"/>
      <c r="K798" s="101"/>
      <c r="L798" s="96"/>
      <c r="M798" s="96"/>
      <c r="N798" s="93"/>
      <c r="O798" s="94"/>
      <c r="P798" s="93"/>
    </row>
    <row r="799" ht="12.75" customHeight="1">
      <c r="A799" s="93"/>
      <c r="B799" s="94"/>
      <c r="C799" s="94"/>
      <c r="D799" s="95"/>
      <c r="E799" s="96"/>
      <c r="F799" s="95"/>
      <c r="G799" s="95"/>
      <c r="H799" s="94"/>
      <c r="I799" s="93"/>
      <c r="J799" s="96"/>
      <c r="K799" s="101"/>
      <c r="L799" s="96"/>
      <c r="M799" s="96"/>
      <c r="N799" s="93"/>
      <c r="O799" s="94"/>
      <c r="P799" s="93"/>
    </row>
    <row r="800" ht="12.75" customHeight="1">
      <c r="A800" s="93"/>
      <c r="B800" s="94"/>
      <c r="C800" s="94"/>
      <c r="D800" s="95"/>
      <c r="E800" s="96"/>
      <c r="F800" s="95"/>
      <c r="G800" s="95"/>
      <c r="H800" s="94"/>
      <c r="I800" s="93"/>
      <c r="J800" s="96"/>
      <c r="K800" s="101"/>
      <c r="L800" s="96"/>
      <c r="M800" s="96"/>
      <c r="N800" s="93"/>
      <c r="O800" s="94"/>
      <c r="P800" s="93"/>
    </row>
    <row r="801" ht="12.75" customHeight="1">
      <c r="A801" s="93"/>
      <c r="B801" s="94"/>
      <c r="C801" s="94"/>
      <c r="D801" s="95"/>
      <c r="E801" s="96"/>
      <c r="F801" s="95"/>
      <c r="G801" s="95"/>
      <c r="H801" s="94"/>
      <c r="I801" s="93"/>
      <c r="J801" s="96"/>
      <c r="K801" s="101"/>
      <c r="L801" s="96"/>
      <c r="M801" s="96"/>
      <c r="N801" s="93"/>
      <c r="O801" s="94"/>
      <c r="P801" s="93"/>
    </row>
    <row r="802" ht="12.75" customHeight="1">
      <c r="A802" s="93"/>
      <c r="B802" s="94"/>
      <c r="C802" s="94"/>
      <c r="D802" s="95"/>
      <c r="E802" s="96"/>
      <c r="F802" s="95"/>
      <c r="G802" s="95"/>
      <c r="H802" s="94"/>
      <c r="I802" s="93"/>
      <c r="J802" s="96"/>
      <c r="K802" s="101"/>
      <c r="L802" s="96"/>
      <c r="M802" s="96"/>
      <c r="N802" s="93"/>
      <c r="O802" s="94"/>
      <c r="P802" s="93"/>
    </row>
    <row r="803" ht="12.75" customHeight="1">
      <c r="A803" s="93"/>
      <c r="B803" s="94"/>
      <c r="C803" s="94"/>
      <c r="D803" s="95"/>
      <c r="E803" s="96"/>
      <c r="F803" s="95"/>
      <c r="G803" s="95"/>
      <c r="H803" s="94"/>
      <c r="I803" s="93"/>
      <c r="J803" s="96"/>
      <c r="K803" s="101"/>
      <c r="L803" s="96"/>
      <c r="M803" s="96"/>
      <c r="N803" s="93"/>
      <c r="O803" s="94"/>
      <c r="P803" s="93"/>
    </row>
    <row r="804" ht="12.75" customHeight="1">
      <c r="A804" s="93"/>
      <c r="B804" s="94"/>
      <c r="C804" s="94"/>
      <c r="D804" s="95"/>
      <c r="E804" s="96"/>
      <c r="F804" s="95"/>
      <c r="G804" s="95"/>
      <c r="H804" s="94"/>
      <c r="I804" s="93"/>
      <c r="J804" s="96"/>
      <c r="K804" s="101"/>
      <c r="L804" s="96"/>
      <c r="M804" s="96"/>
      <c r="N804" s="93"/>
      <c r="O804" s="94"/>
      <c r="P804" s="93"/>
    </row>
    <row r="805" ht="12.75" customHeight="1">
      <c r="A805" s="93"/>
      <c r="B805" s="94"/>
      <c r="C805" s="94"/>
      <c r="D805" s="95"/>
      <c r="E805" s="96"/>
      <c r="F805" s="95"/>
      <c r="G805" s="95"/>
      <c r="H805" s="94"/>
      <c r="I805" s="93"/>
      <c r="J805" s="96"/>
      <c r="K805" s="101"/>
      <c r="L805" s="96"/>
      <c r="M805" s="96"/>
      <c r="N805" s="93"/>
      <c r="O805" s="94"/>
      <c r="P805" s="93"/>
    </row>
    <row r="806" ht="12.75" customHeight="1">
      <c r="A806" s="93"/>
      <c r="B806" s="94"/>
      <c r="C806" s="94"/>
      <c r="D806" s="95"/>
      <c r="E806" s="96"/>
      <c r="F806" s="95"/>
      <c r="G806" s="95"/>
      <c r="H806" s="94"/>
      <c r="I806" s="93"/>
      <c r="J806" s="96"/>
      <c r="K806" s="101"/>
      <c r="L806" s="96"/>
      <c r="M806" s="96"/>
      <c r="N806" s="93"/>
      <c r="O806" s="94"/>
      <c r="P806" s="93"/>
    </row>
    <row r="807" ht="12.75" customHeight="1">
      <c r="A807" s="93"/>
      <c r="B807" s="94"/>
      <c r="C807" s="94"/>
      <c r="D807" s="95"/>
      <c r="E807" s="96"/>
      <c r="F807" s="95"/>
      <c r="G807" s="95"/>
      <c r="H807" s="94"/>
      <c r="I807" s="93"/>
      <c r="J807" s="96"/>
      <c r="K807" s="101"/>
      <c r="L807" s="96"/>
      <c r="M807" s="96"/>
      <c r="N807" s="93"/>
      <c r="O807" s="94"/>
      <c r="P807" s="93"/>
    </row>
    <row r="808" ht="12.75" customHeight="1">
      <c r="A808" s="93"/>
      <c r="B808" s="94"/>
      <c r="C808" s="94"/>
      <c r="D808" s="95"/>
      <c r="E808" s="96"/>
      <c r="F808" s="95"/>
      <c r="G808" s="95"/>
      <c r="H808" s="94"/>
      <c r="I808" s="93"/>
      <c r="J808" s="96"/>
      <c r="K808" s="101"/>
      <c r="L808" s="96"/>
      <c r="M808" s="96"/>
      <c r="N808" s="93"/>
      <c r="O808" s="94"/>
      <c r="P808" s="93"/>
    </row>
    <row r="809" ht="12.75" customHeight="1">
      <c r="A809" s="93"/>
      <c r="B809" s="94"/>
      <c r="C809" s="94"/>
      <c r="D809" s="95"/>
      <c r="E809" s="96"/>
      <c r="F809" s="95"/>
      <c r="G809" s="95"/>
      <c r="H809" s="94"/>
      <c r="I809" s="93"/>
      <c r="J809" s="96"/>
      <c r="K809" s="101"/>
      <c r="L809" s="96"/>
      <c r="M809" s="96"/>
      <c r="N809" s="93"/>
      <c r="O809" s="94"/>
      <c r="P809" s="93"/>
    </row>
    <row r="810" ht="12.75" customHeight="1">
      <c r="A810" s="93"/>
      <c r="B810" s="94"/>
      <c r="C810" s="94"/>
      <c r="D810" s="95"/>
      <c r="E810" s="96"/>
      <c r="F810" s="95"/>
      <c r="G810" s="95"/>
      <c r="H810" s="94"/>
      <c r="I810" s="93"/>
      <c r="J810" s="96"/>
      <c r="K810" s="101"/>
      <c r="L810" s="96"/>
      <c r="M810" s="96"/>
      <c r="N810" s="93"/>
      <c r="O810" s="94"/>
      <c r="P810" s="93"/>
    </row>
    <row r="811" ht="12.75" customHeight="1">
      <c r="A811" s="93"/>
      <c r="B811" s="94"/>
      <c r="C811" s="94"/>
      <c r="D811" s="95"/>
      <c r="E811" s="96"/>
      <c r="F811" s="95"/>
      <c r="G811" s="95"/>
      <c r="H811" s="94"/>
      <c r="I811" s="93"/>
      <c r="J811" s="96"/>
      <c r="K811" s="101"/>
      <c r="L811" s="96"/>
      <c r="M811" s="96"/>
      <c r="N811" s="93"/>
      <c r="O811" s="94"/>
      <c r="P811" s="93"/>
    </row>
    <row r="812" ht="12.75" customHeight="1">
      <c r="A812" s="93"/>
      <c r="B812" s="94"/>
      <c r="C812" s="94"/>
      <c r="D812" s="95"/>
      <c r="E812" s="96"/>
      <c r="F812" s="95"/>
      <c r="G812" s="95"/>
      <c r="H812" s="94"/>
      <c r="I812" s="93"/>
      <c r="J812" s="96"/>
      <c r="K812" s="101"/>
      <c r="L812" s="96"/>
      <c r="M812" s="96"/>
      <c r="N812" s="93"/>
      <c r="O812" s="94"/>
      <c r="P812" s="93"/>
    </row>
    <row r="813" ht="12.75" customHeight="1">
      <c r="A813" s="93"/>
      <c r="B813" s="94"/>
      <c r="C813" s="94"/>
      <c r="D813" s="95"/>
      <c r="E813" s="96"/>
      <c r="F813" s="95"/>
      <c r="G813" s="95"/>
      <c r="H813" s="94"/>
      <c r="I813" s="93"/>
      <c r="J813" s="96"/>
      <c r="K813" s="101"/>
      <c r="L813" s="96"/>
      <c r="M813" s="96"/>
      <c r="N813" s="93"/>
      <c r="O813" s="94"/>
      <c r="P813" s="93"/>
    </row>
    <row r="814" ht="12.75" customHeight="1">
      <c r="A814" s="93"/>
      <c r="B814" s="94"/>
      <c r="C814" s="94"/>
      <c r="D814" s="95"/>
      <c r="E814" s="96"/>
      <c r="F814" s="95"/>
      <c r="G814" s="95"/>
      <c r="H814" s="94"/>
      <c r="I814" s="93"/>
      <c r="J814" s="96"/>
      <c r="K814" s="101"/>
      <c r="L814" s="96"/>
      <c r="M814" s="96"/>
      <c r="N814" s="93"/>
      <c r="O814" s="94"/>
      <c r="P814" s="93"/>
    </row>
    <row r="815" ht="12.75" customHeight="1">
      <c r="A815" s="93"/>
      <c r="B815" s="94"/>
      <c r="C815" s="94"/>
      <c r="D815" s="95"/>
      <c r="E815" s="96"/>
      <c r="F815" s="95"/>
      <c r="G815" s="95"/>
      <c r="H815" s="94"/>
      <c r="I815" s="93"/>
      <c r="J815" s="96"/>
      <c r="K815" s="101"/>
      <c r="L815" s="96"/>
      <c r="M815" s="96"/>
      <c r="N815" s="93"/>
      <c r="O815" s="94"/>
      <c r="P815" s="93"/>
    </row>
    <row r="816" ht="12.75" customHeight="1">
      <c r="A816" s="93"/>
      <c r="B816" s="94"/>
      <c r="C816" s="94"/>
      <c r="D816" s="95"/>
      <c r="E816" s="96"/>
      <c r="F816" s="95"/>
      <c r="G816" s="95"/>
      <c r="H816" s="94"/>
      <c r="I816" s="93"/>
      <c r="J816" s="96"/>
      <c r="K816" s="101"/>
      <c r="L816" s="96"/>
      <c r="M816" s="96"/>
      <c r="N816" s="93"/>
      <c r="O816" s="94"/>
      <c r="P816" s="93"/>
    </row>
    <row r="817" ht="12.75" customHeight="1">
      <c r="A817" s="93"/>
      <c r="B817" s="94"/>
      <c r="C817" s="94"/>
      <c r="D817" s="95"/>
      <c r="E817" s="96"/>
      <c r="F817" s="95"/>
      <c r="G817" s="95"/>
      <c r="H817" s="94"/>
      <c r="I817" s="93"/>
      <c r="J817" s="96"/>
      <c r="K817" s="101"/>
      <c r="L817" s="96"/>
      <c r="M817" s="96"/>
      <c r="N817" s="93"/>
      <c r="O817" s="94"/>
      <c r="P817" s="93"/>
    </row>
    <row r="818" ht="12.75" customHeight="1">
      <c r="A818" s="93"/>
      <c r="B818" s="94"/>
      <c r="C818" s="94"/>
      <c r="D818" s="95"/>
      <c r="E818" s="96"/>
      <c r="F818" s="95"/>
      <c r="G818" s="95"/>
      <c r="H818" s="94"/>
      <c r="I818" s="93"/>
      <c r="J818" s="96"/>
      <c r="K818" s="101"/>
      <c r="L818" s="96"/>
      <c r="M818" s="96"/>
      <c r="N818" s="93"/>
      <c r="O818" s="94"/>
      <c r="P818" s="93"/>
    </row>
    <row r="819" ht="12.75" customHeight="1">
      <c r="A819" s="93"/>
      <c r="B819" s="94"/>
      <c r="C819" s="94"/>
      <c r="D819" s="95"/>
      <c r="E819" s="96"/>
      <c r="F819" s="95"/>
      <c r="G819" s="95"/>
      <c r="H819" s="94"/>
      <c r="I819" s="93"/>
      <c r="J819" s="96"/>
      <c r="K819" s="101"/>
      <c r="L819" s="96"/>
      <c r="M819" s="96"/>
      <c r="N819" s="93"/>
      <c r="O819" s="94"/>
      <c r="P819" s="93"/>
    </row>
    <row r="820" ht="12.75" customHeight="1">
      <c r="A820" s="93"/>
      <c r="B820" s="94"/>
      <c r="C820" s="94"/>
      <c r="D820" s="95"/>
      <c r="E820" s="96"/>
      <c r="F820" s="95"/>
      <c r="G820" s="95"/>
      <c r="H820" s="94"/>
      <c r="I820" s="93"/>
      <c r="J820" s="96"/>
      <c r="K820" s="101"/>
      <c r="L820" s="96"/>
      <c r="M820" s="96"/>
      <c r="N820" s="93"/>
      <c r="O820" s="94"/>
      <c r="P820" s="93"/>
    </row>
    <row r="821" ht="12.75" customHeight="1">
      <c r="A821" s="93"/>
      <c r="B821" s="94"/>
      <c r="C821" s="94"/>
      <c r="D821" s="95"/>
      <c r="E821" s="96"/>
      <c r="F821" s="95"/>
      <c r="G821" s="95"/>
      <c r="H821" s="94"/>
      <c r="I821" s="93"/>
      <c r="J821" s="96"/>
      <c r="K821" s="101"/>
      <c r="L821" s="96"/>
      <c r="M821" s="96"/>
      <c r="N821" s="93"/>
      <c r="O821" s="94"/>
      <c r="P821" s="93"/>
    </row>
    <row r="822" ht="12.75" customHeight="1">
      <c r="A822" s="93"/>
      <c r="B822" s="94"/>
      <c r="C822" s="94"/>
      <c r="D822" s="95"/>
      <c r="E822" s="96"/>
      <c r="F822" s="95"/>
      <c r="G822" s="95"/>
      <c r="H822" s="94"/>
      <c r="I822" s="93"/>
      <c r="J822" s="96"/>
      <c r="K822" s="101"/>
      <c r="L822" s="96"/>
      <c r="M822" s="96"/>
      <c r="N822" s="93"/>
      <c r="O822" s="94"/>
      <c r="P822" s="93"/>
    </row>
    <row r="823" ht="12.75" customHeight="1">
      <c r="A823" s="93"/>
      <c r="B823" s="94"/>
      <c r="C823" s="94"/>
      <c r="D823" s="95"/>
      <c r="E823" s="96"/>
      <c r="F823" s="95"/>
      <c r="G823" s="95"/>
      <c r="H823" s="94"/>
      <c r="I823" s="93"/>
      <c r="J823" s="96"/>
      <c r="K823" s="101"/>
      <c r="L823" s="96"/>
      <c r="M823" s="96"/>
      <c r="N823" s="93"/>
      <c r="O823" s="94"/>
      <c r="P823" s="93"/>
    </row>
    <row r="824" ht="12.75" customHeight="1">
      <c r="A824" s="93"/>
      <c r="B824" s="94"/>
      <c r="C824" s="94"/>
      <c r="D824" s="95"/>
      <c r="E824" s="96"/>
      <c r="F824" s="95"/>
      <c r="G824" s="95"/>
      <c r="H824" s="94"/>
      <c r="I824" s="93"/>
      <c r="J824" s="96"/>
      <c r="K824" s="101"/>
      <c r="L824" s="96"/>
      <c r="M824" s="96"/>
      <c r="N824" s="93"/>
      <c r="O824" s="94"/>
      <c r="P824" s="93"/>
    </row>
    <row r="825" ht="12.75" customHeight="1">
      <c r="A825" s="93"/>
      <c r="B825" s="94"/>
      <c r="C825" s="94"/>
      <c r="D825" s="95"/>
      <c r="E825" s="96"/>
      <c r="F825" s="95"/>
      <c r="G825" s="95"/>
      <c r="H825" s="94"/>
      <c r="I825" s="93"/>
      <c r="J825" s="96"/>
      <c r="K825" s="101"/>
      <c r="L825" s="96"/>
      <c r="M825" s="96"/>
      <c r="N825" s="93"/>
      <c r="O825" s="94"/>
      <c r="P825" s="93"/>
    </row>
    <row r="826" ht="12.75" customHeight="1">
      <c r="A826" s="93"/>
      <c r="B826" s="94"/>
      <c r="C826" s="94"/>
      <c r="D826" s="95"/>
      <c r="E826" s="96"/>
      <c r="F826" s="95"/>
      <c r="G826" s="95"/>
      <c r="H826" s="94"/>
      <c r="I826" s="93"/>
      <c r="J826" s="96"/>
      <c r="K826" s="101"/>
      <c r="L826" s="96"/>
      <c r="M826" s="96"/>
      <c r="N826" s="93"/>
      <c r="O826" s="94"/>
      <c r="P826" s="93"/>
    </row>
    <row r="827" ht="12.75" customHeight="1">
      <c r="A827" s="93"/>
      <c r="B827" s="94"/>
      <c r="C827" s="94"/>
      <c r="D827" s="95"/>
      <c r="E827" s="96"/>
      <c r="F827" s="95"/>
      <c r="G827" s="95"/>
      <c r="H827" s="94"/>
      <c r="I827" s="93"/>
      <c r="J827" s="96"/>
      <c r="K827" s="101"/>
      <c r="L827" s="96"/>
      <c r="M827" s="96"/>
      <c r="N827" s="93"/>
      <c r="O827" s="94"/>
      <c r="P827" s="93"/>
    </row>
    <row r="828" ht="12.75" customHeight="1">
      <c r="A828" s="93"/>
      <c r="B828" s="94"/>
      <c r="C828" s="94"/>
      <c r="D828" s="95"/>
      <c r="E828" s="96"/>
      <c r="F828" s="95"/>
      <c r="G828" s="95"/>
      <c r="H828" s="94"/>
      <c r="I828" s="93"/>
      <c r="J828" s="96"/>
      <c r="K828" s="101"/>
      <c r="L828" s="96"/>
      <c r="M828" s="96"/>
      <c r="N828" s="93"/>
      <c r="O828" s="94"/>
      <c r="P828" s="93"/>
    </row>
    <row r="829" ht="12.75" customHeight="1">
      <c r="A829" s="93"/>
      <c r="B829" s="94"/>
      <c r="C829" s="94"/>
      <c r="D829" s="95"/>
      <c r="E829" s="96"/>
      <c r="F829" s="95"/>
      <c r="G829" s="95"/>
      <c r="H829" s="94"/>
      <c r="I829" s="93"/>
      <c r="J829" s="96"/>
      <c r="K829" s="101"/>
      <c r="L829" s="96"/>
      <c r="M829" s="96"/>
      <c r="N829" s="93"/>
      <c r="O829" s="94"/>
      <c r="P829" s="93"/>
    </row>
    <row r="830" ht="12.75" customHeight="1">
      <c r="A830" s="93"/>
      <c r="B830" s="94"/>
      <c r="C830" s="94"/>
      <c r="D830" s="95"/>
      <c r="E830" s="96"/>
      <c r="F830" s="95"/>
      <c r="G830" s="95"/>
      <c r="H830" s="94"/>
      <c r="I830" s="93"/>
      <c r="J830" s="96"/>
      <c r="K830" s="101"/>
      <c r="L830" s="96"/>
      <c r="M830" s="96"/>
      <c r="N830" s="93"/>
      <c r="O830" s="94"/>
      <c r="P830" s="93"/>
    </row>
    <row r="831" ht="12.75" customHeight="1">
      <c r="A831" s="93"/>
      <c r="B831" s="94"/>
      <c r="C831" s="94"/>
      <c r="D831" s="95"/>
      <c r="E831" s="96"/>
      <c r="F831" s="95"/>
      <c r="G831" s="95"/>
      <c r="H831" s="94"/>
      <c r="I831" s="93"/>
      <c r="J831" s="96"/>
      <c r="K831" s="101"/>
      <c r="L831" s="96"/>
      <c r="M831" s="96"/>
      <c r="N831" s="93"/>
      <c r="O831" s="94"/>
      <c r="P831" s="93"/>
    </row>
    <row r="832" ht="12.75" customHeight="1">
      <c r="A832" s="93"/>
      <c r="B832" s="94"/>
      <c r="C832" s="94"/>
      <c r="D832" s="95"/>
      <c r="E832" s="96"/>
      <c r="F832" s="95"/>
      <c r="G832" s="95"/>
      <c r="H832" s="94"/>
      <c r="I832" s="93"/>
      <c r="J832" s="96"/>
      <c r="K832" s="101"/>
      <c r="L832" s="96"/>
      <c r="M832" s="96"/>
      <c r="N832" s="93"/>
      <c r="O832" s="94"/>
      <c r="P832" s="93"/>
    </row>
    <row r="833" ht="12.75" customHeight="1">
      <c r="A833" s="93"/>
      <c r="B833" s="94"/>
      <c r="C833" s="94"/>
      <c r="D833" s="95"/>
      <c r="E833" s="96"/>
      <c r="F833" s="95"/>
      <c r="G833" s="95"/>
      <c r="H833" s="94"/>
      <c r="I833" s="93"/>
      <c r="J833" s="96"/>
      <c r="K833" s="101"/>
      <c r="L833" s="96"/>
      <c r="M833" s="96"/>
      <c r="N833" s="93"/>
      <c r="O833" s="94"/>
      <c r="P833" s="93"/>
    </row>
    <row r="834" ht="12.75" customHeight="1">
      <c r="A834" s="93"/>
      <c r="B834" s="94"/>
      <c r="C834" s="94"/>
      <c r="D834" s="95"/>
      <c r="E834" s="96"/>
      <c r="F834" s="95"/>
      <c r="G834" s="95"/>
      <c r="H834" s="94"/>
      <c r="I834" s="93"/>
      <c r="J834" s="96"/>
      <c r="K834" s="101"/>
      <c r="L834" s="96"/>
      <c r="M834" s="96"/>
      <c r="N834" s="93"/>
      <c r="O834" s="94"/>
      <c r="P834" s="93"/>
    </row>
    <row r="835" ht="12.75" customHeight="1">
      <c r="A835" s="93"/>
      <c r="B835" s="94"/>
      <c r="C835" s="94"/>
      <c r="D835" s="95"/>
      <c r="E835" s="96"/>
      <c r="F835" s="95"/>
      <c r="G835" s="95"/>
      <c r="H835" s="94"/>
      <c r="I835" s="93"/>
      <c r="J835" s="96"/>
      <c r="K835" s="101"/>
      <c r="L835" s="96"/>
      <c r="M835" s="96"/>
      <c r="N835" s="93"/>
      <c r="O835" s="94"/>
      <c r="P835" s="93"/>
    </row>
    <row r="836" ht="12.75" customHeight="1">
      <c r="A836" s="93"/>
      <c r="B836" s="94"/>
      <c r="C836" s="94"/>
      <c r="D836" s="95"/>
      <c r="E836" s="96"/>
      <c r="F836" s="95"/>
      <c r="G836" s="95"/>
      <c r="H836" s="94"/>
      <c r="I836" s="93"/>
      <c r="J836" s="96"/>
      <c r="K836" s="101"/>
      <c r="L836" s="96"/>
      <c r="M836" s="96"/>
      <c r="N836" s="93"/>
      <c r="O836" s="94"/>
      <c r="P836" s="93"/>
    </row>
    <row r="837" ht="12.75" customHeight="1">
      <c r="A837" s="93"/>
      <c r="B837" s="94"/>
      <c r="C837" s="94"/>
      <c r="D837" s="95"/>
      <c r="E837" s="96"/>
      <c r="F837" s="95"/>
      <c r="G837" s="95"/>
      <c r="H837" s="94"/>
      <c r="I837" s="93"/>
      <c r="J837" s="96"/>
      <c r="K837" s="101"/>
      <c r="L837" s="96"/>
      <c r="M837" s="96"/>
      <c r="N837" s="93"/>
      <c r="O837" s="94"/>
      <c r="P837" s="93"/>
    </row>
    <row r="838" ht="12.75" customHeight="1">
      <c r="A838" s="93"/>
      <c r="B838" s="94"/>
      <c r="C838" s="94"/>
      <c r="D838" s="95"/>
      <c r="E838" s="96"/>
      <c r="F838" s="95"/>
      <c r="G838" s="95"/>
      <c r="H838" s="94"/>
      <c r="I838" s="93"/>
      <c r="J838" s="96"/>
      <c r="K838" s="101"/>
      <c r="L838" s="96"/>
      <c r="M838" s="96"/>
      <c r="N838" s="93"/>
      <c r="O838" s="94"/>
      <c r="P838" s="93"/>
    </row>
    <row r="839" ht="12.75" customHeight="1">
      <c r="A839" s="93"/>
      <c r="B839" s="94"/>
      <c r="C839" s="94"/>
      <c r="D839" s="95"/>
      <c r="E839" s="96"/>
      <c r="F839" s="95"/>
      <c r="G839" s="95"/>
      <c r="H839" s="94"/>
      <c r="I839" s="93"/>
      <c r="J839" s="96"/>
      <c r="K839" s="101"/>
      <c r="L839" s="96"/>
      <c r="M839" s="96"/>
      <c r="N839" s="93"/>
      <c r="O839" s="94"/>
      <c r="P839" s="93"/>
    </row>
    <row r="840" ht="12.75" customHeight="1">
      <c r="A840" s="93"/>
      <c r="B840" s="94"/>
      <c r="C840" s="94"/>
      <c r="D840" s="95"/>
      <c r="E840" s="96"/>
      <c r="F840" s="95"/>
      <c r="G840" s="95"/>
      <c r="H840" s="94"/>
      <c r="I840" s="93"/>
      <c r="J840" s="96"/>
      <c r="K840" s="101"/>
      <c r="L840" s="96"/>
      <c r="M840" s="96"/>
      <c r="N840" s="93"/>
      <c r="O840" s="94"/>
      <c r="P840" s="93"/>
    </row>
    <row r="841" ht="12.75" customHeight="1">
      <c r="A841" s="93"/>
      <c r="B841" s="94"/>
      <c r="C841" s="94"/>
      <c r="D841" s="95"/>
      <c r="E841" s="96"/>
      <c r="F841" s="95"/>
      <c r="G841" s="95"/>
      <c r="H841" s="94"/>
      <c r="I841" s="93"/>
      <c r="J841" s="96"/>
      <c r="K841" s="101"/>
      <c r="L841" s="96"/>
      <c r="M841" s="96"/>
      <c r="N841" s="93"/>
      <c r="O841" s="94"/>
      <c r="P841" s="93"/>
    </row>
    <row r="842" ht="12.75" customHeight="1">
      <c r="A842" s="93"/>
      <c r="B842" s="94"/>
      <c r="C842" s="94"/>
      <c r="D842" s="95"/>
      <c r="E842" s="96"/>
      <c r="F842" s="95"/>
      <c r="G842" s="95"/>
      <c r="H842" s="94"/>
      <c r="I842" s="93"/>
      <c r="J842" s="96"/>
      <c r="K842" s="101"/>
      <c r="L842" s="96"/>
      <c r="M842" s="96"/>
      <c r="N842" s="93"/>
      <c r="O842" s="94"/>
      <c r="P842" s="93"/>
    </row>
    <row r="843" ht="12.75" customHeight="1">
      <c r="A843" s="93"/>
      <c r="B843" s="94"/>
      <c r="C843" s="94"/>
      <c r="D843" s="95"/>
      <c r="E843" s="96"/>
      <c r="F843" s="95"/>
      <c r="G843" s="95"/>
      <c r="H843" s="94"/>
      <c r="I843" s="93"/>
      <c r="J843" s="96"/>
      <c r="K843" s="101"/>
      <c r="L843" s="96"/>
      <c r="M843" s="96"/>
      <c r="N843" s="93"/>
      <c r="O843" s="94"/>
      <c r="P843" s="93"/>
    </row>
    <row r="844" ht="12.75" customHeight="1">
      <c r="A844" s="93"/>
      <c r="B844" s="94"/>
      <c r="C844" s="94"/>
      <c r="D844" s="95"/>
      <c r="E844" s="96"/>
      <c r="F844" s="95"/>
      <c r="G844" s="95"/>
      <c r="H844" s="94"/>
      <c r="I844" s="93"/>
      <c r="J844" s="96"/>
      <c r="K844" s="101"/>
      <c r="L844" s="96"/>
      <c r="M844" s="96"/>
      <c r="N844" s="93"/>
      <c r="O844" s="94"/>
      <c r="P844" s="93"/>
    </row>
    <row r="845" ht="12.75" customHeight="1">
      <c r="A845" s="93"/>
      <c r="B845" s="94"/>
      <c r="C845" s="94"/>
      <c r="D845" s="95"/>
      <c r="E845" s="96"/>
      <c r="F845" s="95"/>
      <c r="G845" s="95"/>
      <c r="H845" s="94"/>
      <c r="I845" s="93"/>
      <c r="J845" s="96"/>
      <c r="K845" s="101"/>
      <c r="L845" s="96"/>
      <c r="M845" s="96"/>
      <c r="N845" s="93"/>
      <c r="O845" s="94"/>
      <c r="P845" s="93"/>
    </row>
    <row r="846" ht="12.75" customHeight="1">
      <c r="A846" s="93"/>
      <c r="B846" s="94"/>
      <c r="C846" s="94"/>
      <c r="D846" s="95"/>
      <c r="E846" s="96"/>
      <c r="F846" s="95"/>
      <c r="G846" s="95"/>
      <c r="H846" s="94"/>
      <c r="I846" s="93"/>
      <c r="J846" s="96"/>
      <c r="K846" s="101"/>
      <c r="L846" s="96"/>
      <c r="M846" s="96"/>
      <c r="N846" s="93"/>
      <c r="O846" s="94"/>
      <c r="P846" s="93"/>
    </row>
    <row r="847" ht="12.75" customHeight="1">
      <c r="A847" s="93"/>
      <c r="B847" s="94"/>
      <c r="C847" s="94"/>
      <c r="D847" s="95"/>
      <c r="E847" s="96"/>
      <c r="F847" s="95"/>
      <c r="G847" s="95"/>
      <c r="H847" s="94"/>
      <c r="I847" s="93"/>
      <c r="J847" s="96"/>
      <c r="K847" s="101"/>
      <c r="L847" s="96"/>
      <c r="M847" s="96"/>
      <c r="N847" s="93"/>
      <c r="O847" s="94"/>
      <c r="P847" s="93"/>
    </row>
    <row r="848" ht="12.75" customHeight="1">
      <c r="A848" s="93"/>
      <c r="B848" s="94"/>
      <c r="C848" s="94"/>
      <c r="D848" s="95"/>
      <c r="E848" s="96"/>
      <c r="F848" s="95"/>
      <c r="G848" s="95"/>
      <c r="H848" s="94"/>
      <c r="I848" s="93"/>
      <c r="J848" s="96"/>
      <c r="K848" s="101"/>
      <c r="L848" s="96"/>
      <c r="M848" s="96"/>
      <c r="N848" s="93"/>
      <c r="O848" s="94"/>
      <c r="P848" s="93"/>
    </row>
    <row r="849" ht="12.75" customHeight="1">
      <c r="A849" s="93"/>
      <c r="B849" s="94"/>
      <c r="C849" s="94"/>
      <c r="D849" s="95"/>
      <c r="E849" s="96"/>
      <c r="F849" s="95"/>
      <c r="G849" s="95"/>
      <c r="H849" s="94"/>
      <c r="I849" s="93"/>
      <c r="J849" s="96"/>
      <c r="K849" s="101"/>
      <c r="L849" s="96"/>
      <c r="M849" s="96"/>
      <c r="N849" s="93"/>
      <c r="O849" s="94"/>
      <c r="P849" s="93"/>
    </row>
    <row r="850" ht="12.75" customHeight="1">
      <c r="A850" s="93"/>
      <c r="B850" s="94"/>
      <c r="C850" s="94"/>
      <c r="D850" s="95"/>
      <c r="E850" s="96"/>
      <c r="F850" s="95"/>
      <c r="G850" s="95"/>
      <c r="H850" s="94"/>
      <c r="I850" s="93"/>
      <c r="J850" s="96"/>
      <c r="K850" s="101"/>
      <c r="L850" s="96"/>
      <c r="M850" s="96"/>
      <c r="N850" s="93"/>
      <c r="O850" s="94"/>
      <c r="P850" s="93"/>
    </row>
    <row r="851" ht="12.75" customHeight="1">
      <c r="A851" s="93"/>
      <c r="B851" s="94"/>
      <c r="C851" s="94"/>
      <c r="D851" s="95"/>
      <c r="E851" s="96"/>
      <c r="F851" s="95"/>
      <c r="G851" s="95"/>
      <c r="H851" s="94"/>
      <c r="I851" s="93"/>
      <c r="J851" s="96"/>
      <c r="K851" s="101"/>
      <c r="L851" s="96"/>
      <c r="M851" s="96"/>
      <c r="N851" s="93"/>
      <c r="O851" s="94"/>
      <c r="P851" s="93"/>
    </row>
    <row r="852" ht="12.75" customHeight="1">
      <c r="A852" s="93"/>
      <c r="B852" s="94"/>
      <c r="C852" s="94"/>
      <c r="D852" s="95"/>
      <c r="E852" s="96"/>
      <c r="F852" s="95"/>
      <c r="G852" s="95"/>
      <c r="H852" s="94"/>
      <c r="I852" s="93"/>
      <c r="J852" s="96"/>
      <c r="K852" s="101"/>
      <c r="L852" s="96"/>
      <c r="M852" s="96"/>
      <c r="N852" s="93"/>
      <c r="O852" s="94"/>
      <c r="P852" s="93"/>
    </row>
    <row r="853" ht="12.75" customHeight="1">
      <c r="A853" s="93"/>
      <c r="B853" s="94"/>
      <c r="C853" s="94"/>
      <c r="D853" s="95"/>
      <c r="E853" s="96"/>
      <c r="F853" s="95"/>
      <c r="G853" s="95"/>
      <c r="H853" s="94"/>
      <c r="I853" s="93"/>
      <c r="J853" s="96"/>
      <c r="K853" s="101"/>
      <c r="L853" s="96"/>
      <c r="M853" s="96"/>
      <c r="N853" s="93"/>
      <c r="O853" s="94"/>
      <c r="P853" s="93"/>
    </row>
    <row r="854" ht="12.75" customHeight="1">
      <c r="A854" s="93"/>
      <c r="B854" s="94"/>
      <c r="C854" s="94"/>
      <c r="D854" s="95"/>
      <c r="E854" s="96"/>
      <c r="F854" s="95"/>
      <c r="G854" s="95"/>
      <c r="H854" s="94"/>
      <c r="I854" s="93"/>
      <c r="J854" s="96"/>
      <c r="K854" s="101"/>
      <c r="L854" s="96"/>
      <c r="M854" s="96"/>
      <c r="N854" s="93"/>
      <c r="O854" s="94"/>
      <c r="P854" s="93"/>
    </row>
    <row r="855" ht="12.75" customHeight="1">
      <c r="A855" s="93"/>
      <c r="B855" s="94"/>
      <c r="C855" s="94"/>
      <c r="D855" s="95"/>
      <c r="E855" s="96"/>
      <c r="F855" s="95"/>
      <c r="G855" s="95"/>
      <c r="H855" s="94"/>
      <c r="I855" s="93"/>
      <c r="J855" s="96"/>
      <c r="K855" s="101"/>
      <c r="L855" s="96"/>
      <c r="M855" s="96"/>
      <c r="N855" s="93"/>
      <c r="O855" s="94"/>
      <c r="P855" s="93"/>
    </row>
    <row r="856" ht="12.75" customHeight="1">
      <c r="A856" s="93"/>
      <c r="B856" s="94"/>
      <c r="C856" s="94"/>
      <c r="D856" s="95"/>
      <c r="E856" s="96"/>
      <c r="F856" s="95"/>
      <c r="G856" s="95"/>
      <c r="H856" s="94"/>
      <c r="I856" s="93"/>
      <c r="J856" s="96"/>
      <c r="K856" s="101"/>
      <c r="L856" s="96"/>
      <c r="M856" s="96"/>
      <c r="N856" s="93"/>
      <c r="O856" s="94"/>
      <c r="P856" s="93"/>
    </row>
    <row r="857" ht="12.75" customHeight="1">
      <c r="A857" s="93"/>
      <c r="B857" s="94"/>
      <c r="C857" s="94"/>
      <c r="D857" s="95"/>
      <c r="E857" s="96"/>
      <c r="F857" s="95"/>
      <c r="G857" s="95"/>
      <c r="H857" s="94"/>
      <c r="I857" s="93"/>
      <c r="J857" s="96"/>
      <c r="K857" s="101"/>
      <c r="L857" s="96"/>
      <c r="M857" s="96"/>
      <c r="N857" s="93"/>
      <c r="O857" s="94"/>
      <c r="P857" s="93"/>
    </row>
    <row r="858" ht="12.75" customHeight="1">
      <c r="A858" s="93"/>
      <c r="B858" s="94"/>
      <c r="C858" s="94"/>
      <c r="D858" s="95"/>
      <c r="E858" s="96"/>
      <c r="F858" s="95"/>
      <c r="G858" s="95"/>
      <c r="H858" s="94"/>
      <c r="I858" s="93"/>
      <c r="J858" s="96"/>
      <c r="K858" s="101"/>
      <c r="L858" s="96"/>
      <c r="M858" s="96"/>
      <c r="N858" s="93"/>
      <c r="O858" s="94"/>
      <c r="P858" s="93"/>
    </row>
    <row r="859" ht="12.75" customHeight="1">
      <c r="A859" s="93"/>
      <c r="B859" s="94"/>
      <c r="C859" s="94"/>
      <c r="D859" s="95"/>
      <c r="E859" s="96"/>
      <c r="F859" s="95"/>
      <c r="G859" s="95"/>
      <c r="H859" s="94"/>
      <c r="I859" s="93"/>
      <c r="J859" s="96"/>
      <c r="K859" s="101"/>
      <c r="L859" s="96"/>
      <c r="M859" s="96"/>
      <c r="N859" s="93"/>
      <c r="O859" s="94"/>
      <c r="P859" s="93"/>
    </row>
    <row r="860" ht="12.75" customHeight="1">
      <c r="A860" s="93"/>
      <c r="B860" s="94"/>
      <c r="C860" s="94"/>
      <c r="D860" s="95"/>
      <c r="E860" s="96"/>
      <c r="F860" s="95"/>
      <c r="G860" s="95"/>
      <c r="H860" s="94"/>
      <c r="I860" s="93"/>
      <c r="J860" s="96"/>
      <c r="K860" s="101"/>
      <c r="L860" s="96"/>
      <c r="M860" s="96"/>
      <c r="N860" s="93"/>
      <c r="O860" s="94"/>
      <c r="P860" s="93"/>
    </row>
    <row r="861" ht="12.75" customHeight="1">
      <c r="A861" s="93"/>
      <c r="B861" s="94"/>
      <c r="C861" s="94"/>
      <c r="D861" s="95"/>
      <c r="E861" s="96"/>
      <c r="F861" s="95"/>
      <c r="G861" s="95"/>
      <c r="H861" s="94"/>
      <c r="I861" s="93"/>
      <c r="J861" s="96"/>
      <c r="K861" s="101"/>
      <c r="L861" s="96"/>
      <c r="M861" s="96"/>
      <c r="N861" s="93"/>
      <c r="O861" s="94"/>
      <c r="P861" s="93"/>
    </row>
    <row r="862" ht="12.75" customHeight="1">
      <c r="A862" s="93"/>
      <c r="B862" s="94"/>
      <c r="C862" s="94"/>
      <c r="D862" s="95"/>
      <c r="E862" s="96"/>
      <c r="F862" s="95"/>
      <c r="G862" s="95"/>
      <c r="H862" s="94"/>
      <c r="I862" s="93"/>
      <c r="J862" s="96"/>
      <c r="K862" s="101"/>
      <c r="L862" s="96"/>
      <c r="M862" s="96"/>
      <c r="N862" s="93"/>
      <c r="O862" s="94"/>
      <c r="P862" s="93"/>
    </row>
    <row r="863" ht="12.75" customHeight="1">
      <c r="A863" s="93"/>
      <c r="B863" s="94"/>
      <c r="C863" s="94"/>
      <c r="D863" s="95"/>
      <c r="E863" s="96"/>
      <c r="F863" s="95"/>
      <c r="G863" s="95"/>
      <c r="H863" s="94"/>
      <c r="I863" s="93"/>
      <c r="J863" s="96"/>
      <c r="K863" s="101"/>
      <c r="L863" s="96"/>
      <c r="M863" s="96"/>
      <c r="N863" s="93"/>
      <c r="O863" s="94"/>
      <c r="P863" s="93"/>
    </row>
    <row r="864" ht="12.75" customHeight="1">
      <c r="A864" s="93"/>
      <c r="B864" s="94"/>
      <c r="C864" s="94"/>
      <c r="D864" s="95"/>
      <c r="E864" s="96"/>
      <c r="F864" s="95"/>
      <c r="G864" s="95"/>
      <c r="H864" s="94"/>
      <c r="I864" s="93"/>
      <c r="J864" s="96"/>
      <c r="K864" s="101"/>
      <c r="L864" s="96"/>
      <c r="M864" s="96"/>
      <c r="N864" s="93"/>
      <c r="O864" s="94"/>
      <c r="P864" s="93"/>
    </row>
    <row r="865" ht="12.75" customHeight="1">
      <c r="A865" s="93"/>
      <c r="B865" s="94"/>
      <c r="C865" s="94"/>
      <c r="D865" s="95"/>
      <c r="E865" s="96"/>
      <c r="F865" s="95"/>
      <c r="G865" s="95"/>
      <c r="H865" s="94"/>
      <c r="I865" s="93"/>
      <c r="J865" s="96"/>
      <c r="K865" s="101"/>
      <c r="L865" s="96"/>
      <c r="M865" s="96"/>
      <c r="N865" s="93"/>
      <c r="O865" s="94"/>
      <c r="P865" s="93"/>
    </row>
    <row r="866" ht="12.75" customHeight="1">
      <c r="A866" s="93"/>
      <c r="B866" s="94"/>
      <c r="C866" s="94"/>
      <c r="D866" s="95"/>
      <c r="E866" s="96"/>
      <c r="F866" s="95"/>
      <c r="G866" s="95"/>
      <c r="H866" s="94"/>
      <c r="I866" s="93"/>
      <c r="J866" s="96"/>
      <c r="K866" s="101"/>
      <c r="L866" s="96"/>
      <c r="M866" s="96"/>
      <c r="N866" s="93"/>
      <c r="O866" s="94"/>
      <c r="P866" s="93"/>
    </row>
    <row r="867" ht="12.75" customHeight="1">
      <c r="A867" s="93"/>
      <c r="B867" s="94"/>
      <c r="C867" s="94"/>
      <c r="D867" s="95"/>
      <c r="E867" s="96"/>
      <c r="F867" s="95"/>
      <c r="G867" s="95"/>
      <c r="H867" s="94"/>
      <c r="I867" s="93"/>
      <c r="J867" s="96"/>
      <c r="K867" s="101"/>
      <c r="L867" s="96"/>
      <c r="M867" s="96"/>
      <c r="N867" s="93"/>
      <c r="O867" s="94"/>
      <c r="P867" s="93"/>
    </row>
    <row r="868" ht="12.75" customHeight="1">
      <c r="A868" s="93"/>
      <c r="B868" s="94"/>
      <c r="C868" s="94"/>
      <c r="D868" s="95"/>
      <c r="E868" s="96"/>
      <c r="F868" s="95"/>
      <c r="G868" s="95"/>
      <c r="H868" s="94"/>
      <c r="I868" s="93"/>
      <c r="J868" s="96"/>
      <c r="K868" s="101"/>
      <c r="L868" s="96"/>
      <c r="M868" s="96"/>
      <c r="N868" s="93"/>
      <c r="O868" s="94"/>
      <c r="P868" s="93"/>
    </row>
    <row r="869" ht="12.75" customHeight="1">
      <c r="A869" s="93"/>
      <c r="B869" s="94"/>
      <c r="C869" s="94"/>
      <c r="D869" s="95"/>
      <c r="E869" s="96"/>
      <c r="F869" s="95"/>
      <c r="G869" s="95"/>
      <c r="H869" s="94"/>
      <c r="I869" s="93"/>
      <c r="J869" s="96"/>
      <c r="K869" s="101"/>
      <c r="L869" s="96"/>
      <c r="M869" s="96"/>
      <c r="N869" s="93"/>
      <c r="O869" s="94"/>
      <c r="P869" s="93"/>
    </row>
    <row r="870" ht="12.75" customHeight="1">
      <c r="A870" s="93"/>
      <c r="B870" s="94"/>
      <c r="C870" s="94"/>
      <c r="D870" s="95"/>
      <c r="E870" s="96"/>
      <c r="F870" s="95"/>
      <c r="G870" s="95"/>
      <c r="H870" s="94"/>
      <c r="I870" s="93"/>
      <c r="J870" s="96"/>
      <c r="K870" s="101"/>
      <c r="L870" s="96"/>
      <c r="M870" s="96"/>
      <c r="N870" s="93"/>
      <c r="O870" s="94"/>
      <c r="P870" s="93"/>
    </row>
    <row r="871" ht="12.75" customHeight="1">
      <c r="A871" s="93"/>
      <c r="B871" s="94"/>
      <c r="C871" s="94"/>
      <c r="D871" s="95"/>
      <c r="E871" s="96"/>
      <c r="F871" s="95"/>
      <c r="G871" s="95"/>
      <c r="H871" s="94"/>
      <c r="I871" s="93"/>
      <c r="J871" s="96"/>
      <c r="K871" s="101"/>
      <c r="L871" s="96"/>
      <c r="M871" s="96"/>
      <c r="N871" s="93"/>
      <c r="O871" s="94"/>
      <c r="P871" s="93"/>
    </row>
    <row r="872" ht="12.75" customHeight="1">
      <c r="A872" s="93"/>
      <c r="B872" s="94"/>
      <c r="C872" s="94"/>
      <c r="D872" s="95"/>
      <c r="E872" s="96"/>
      <c r="F872" s="95"/>
      <c r="G872" s="95"/>
      <c r="H872" s="94"/>
      <c r="I872" s="93"/>
      <c r="J872" s="96"/>
      <c r="K872" s="101"/>
      <c r="L872" s="96"/>
      <c r="M872" s="96"/>
      <c r="N872" s="93"/>
      <c r="O872" s="94"/>
      <c r="P872" s="93"/>
    </row>
    <row r="873" ht="12.75" customHeight="1">
      <c r="A873" s="93"/>
      <c r="B873" s="94"/>
      <c r="C873" s="94"/>
      <c r="D873" s="95"/>
      <c r="E873" s="96"/>
      <c r="F873" s="95"/>
      <c r="G873" s="95"/>
      <c r="H873" s="94"/>
      <c r="I873" s="93"/>
      <c r="J873" s="96"/>
      <c r="K873" s="101"/>
      <c r="L873" s="96"/>
      <c r="M873" s="96"/>
      <c r="N873" s="93"/>
      <c r="O873" s="94"/>
      <c r="P873" s="93"/>
    </row>
    <row r="874" ht="12.75" customHeight="1">
      <c r="A874" s="93"/>
      <c r="B874" s="94"/>
      <c r="C874" s="94"/>
      <c r="D874" s="95"/>
      <c r="E874" s="96"/>
      <c r="F874" s="95"/>
      <c r="G874" s="95"/>
      <c r="H874" s="94"/>
      <c r="I874" s="93"/>
      <c r="J874" s="96"/>
      <c r="K874" s="101"/>
      <c r="L874" s="96"/>
      <c r="M874" s="96"/>
      <c r="N874" s="93"/>
      <c r="O874" s="94"/>
      <c r="P874" s="93"/>
    </row>
    <row r="875" ht="12.75" customHeight="1">
      <c r="A875" s="93"/>
      <c r="B875" s="94"/>
      <c r="C875" s="94"/>
      <c r="D875" s="95"/>
      <c r="E875" s="96"/>
      <c r="F875" s="95"/>
      <c r="G875" s="95"/>
      <c r="H875" s="94"/>
      <c r="I875" s="93"/>
      <c r="J875" s="96"/>
      <c r="K875" s="101"/>
      <c r="L875" s="96"/>
      <c r="M875" s="96"/>
      <c r="N875" s="93"/>
      <c r="O875" s="94"/>
      <c r="P875" s="93"/>
    </row>
    <row r="876" ht="12.75" customHeight="1">
      <c r="A876" s="93"/>
      <c r="B876" s="94"/>
      <c r="C876" s="94"/>
      <c r="D876" s="95"/>
      <c r="E876" s="96"/>
      <c r="F876" s="95"/>
      <c r="G876" s="95"/>
      <c r="H876" s="94"/>
      <c r="I876" s="93"/>
      <c r="J876" s="96"/>
      <c r="K876" s="101"/>
      <c r="L876" s="96"/>
      <c r="M876" s="96"/>
      <c r="N876" s="93"/>
      <c r="O876" s="94"/>
      <c r="P876" s="93"/>
    </row>
    <row r="877" ht="12.75" customHeight="1">
      <c r="A877" s="93"/>
      <c r="B877" s="94"/>
      <c r="C877" s="94"/>
      <c r="D877" s="95"/>
      <c r="E877" s="96"/>
      <c r="F877" s="95"/>
      <c r="G877" s="95"/>
      <c r="H877" s="94"/>
      <c r="I877" s="93"/>
      <c r="J877" s="96"/>
      <c r="K877" s="101"/>
      <c r="L877" s="96"/>
      <c r="M877" s="96"/>
      <c r="N877" s="93"/>
      <c r="O877" s="94"/>
      <c r="P877" s="93"/>
    </row>
    <row r="878" ht="12.75" customHeight="1">
      <c r="A878" s="93"/>
      <c r="B878" s="94"/>
      <c r="C878" s="94"/>
      <c r="D878" s="95"/>
      <c r="E878" s="96"/>
      <c r="F878" s="95"/>
      <c r="G878" s="95"/>
      <c r="H878" s="94"/>
      <c r="I878" s="93"/>
      <c r="J878" s="96"/>
      <c r="K878" s="101"/>
      <c r="L878" s="96"/>
      <c r="M878" s="96"/>
      <c r="N878" s="93"/>
      <c r="O878" s="94"/>
      <c r="P878" s="93"/>
    </row>
    <row r="879" ht="12.75" customHeight="1">
      <c r="A879" s="93"/>
      <c r="B879" s="94"/>
      <c r="C879" s="94"/>
      <c r="D879" s="95"/>
      <c r="E879" s="96"/>
      <c r="F879" s="95"/>
      <c r="G879" s="95"/>
      <c r="H879" s="94"/>
      <c r="I879" s="93"/>
      <c r="J879" s="96"/>
      <c r="K879" s="101"/>
      <c r="L879" s="96"/>
      <c r="M879" s="96"/>
      <c r="N879" s="93"/>
      <c r="O879" s="94"/>
      <c r="P879" s="93"/>
    </row>
    <row r="880" ht="12.75" customHeight="1">
      <c r="A880" s="93"/>
      <c r="B880" s="94"/>
      <c r="C880" s="94"/>
      <c r="D880" s="95"/>
      <c r="E880" s="96"/>
      <c r="F880" s="95"/>
      <c r="G880" s="95"/>
      <c r="H880" s="94"/>
      <c r="I880" s="93"/>
      <c r="J880" s="96"/>
      <c r="K880" s="101"/>
      <c r="L880" s="96"/>
      <c r="M880" s="96"/>
      <c r="N880" s="93"/>
      <c r="O880" s="94"/>
      <c r="P880" s="93"/>
    </row>
    <row r="881" ht="12.75" customHeight="1">
      <c r="A881" s="93"/>
      <c r="B881" s="94"/>
      <c r="C881" s="94"/>
      <c r="D881" s="95"/>
      <c r="E881" s="96"/>
      <c r="F881" s="95"/>
      <c r="G881" s="95"/>
      <c r="H881" s="94"/>
      <c r="I881" s="93"/>
      <c r="J881" s="96"/>
      <c r="K881" s="101"/>
      <c r="L881" s="96"/>
      <c r="M881" s="96"/>
      <c r="N881" s="93"/>
      <c r="O881" s="94"/>
      <c r="P881" s="93"/>
    </row>
    <row r="882" ht="12.75" customHeight="1">
      <c r="A882" s="93"/>
      <c r="B882" s="94"/>
      <c r="C882" s="94"/>
      <c r="D882" s="95"/>
      <c r="E882" s="96"/>
      <c r="F882" s="95"/>
      <c r="G882" s="95"/>
      <c r="H882" s="94"/>
      <c r="I882" s="93"/>
      <c r="J882" s="96"/>
      <c r="K882" s="101"/>
      <c r="L882" s="96"/>
      <c r="M882" s="96"/>
      <c r="N882" s="93"/>
      <c r="O882" s="94"/>
      <c r="P882" s="93"/>
    </row>
    <row r="883" ht="12.75" customHeight="1">
      <c r="A883" s="93"/>
      <c r="B883" s="94"/>
      <c r="C883" s="94"/>
      <c r="D883" s="95"/>
      <c r="E883" s="96"/>
      <c r="F883" s="95"/>
      <c r="G883" s="95"/>
      <c r="H883" s="94"/>
      <c r="I883" s="93"/>
      <c r="J883" s="96"/>
      <c r="K883" s="101"/>
      <c r="L883" s="96"/>
      <c r="M883" s="96"/>
      <c r="N883" s="93"/>
      <c r="O883" s="94"/>
      <c r="P883" s="93"/>
    </row>
    <row r="884" ht="12.75" customHeight="1">
      <c r="A884" s="93"/>
      <c r="B884" s="94"/>
      <c r="C884" s="94"/>
      <c r="D884" s="95"/>
      <c r="E884" s="96"/>
      <c r="F884" s="95"/>
      <c r="G884" s="95"/>
      <c r="H884" s="94"/>
      <c r="I884" s="93"/>
      <c r="J884" s="96"/>
      <c r="K884" s="101"/>
      <c r="L884" s="96"/>
      <c r="M884" s="96"/>
      <c r="N884" s="93"/>
      <c r="O884" s="94"/>
      <c r="P884" s="93"/>
    </row>
    <row r="885" ht="12.75" customHeight="1">
      <c r="A885" s="93"/>
      <c r="B885" s="94"/>
      <c r="C885" s="94"/>
      <c r="D885" s="95"/>
      <c r="E885" s="96"/>
      <c r="F885" s="95"/>
      <c r="G885" s="95"/>
      <c r="H885" s="94"/>
      <c r="I885" s="93"/>
      <c r="J885" s="96"/>
      <c r="K885" s="101"/>
      <c r="L885" s="96"/>
      <c r="M885" s="96"/>
      <c r="N885" s="93"/>
      <c r="O885" s="94"/>
      <c r="P885" s="93"/>
    </row>
    <row r="886" ht="12.75" customHeight="1">
      <c r="A886" s="93"/>
      <c r="B886" s="94"/>
      <c r="C886" s="94"/>
      <c r="D886" s="95"/>
      <c r="E886" s="96"/>
      <c r="F886" s="95"/>
      <c r="G886" s="95"/>
      <c r="H886" s="94"/>
      <c r="I886" s="93"/>
      <c r="J886" s="96"/>
      <c r="K886" s="101"/>
      <c r="L886" s="96"/>
      <c r="M886" s="96"/>
      <c r="N886" s="93"/>
      <c r="O886" s="94"/>
      <c r="P886" s="93"/>
    </row>
    <row r="887" ht="12.75" customHeight="1">
      <c r="A887" s="93"/>
      <c r="B887" s="94"/>
      <c r="C887" s="94"/>
      <c r="D887" s="95"/>
      <c r="E887" s="96"/>
      <c r="F887" s="95"/>
      <c r="G887" s="95"/>
      <c r="H887" s="94"/>
      <c r="I887" s="93"/>
      <c r="J887" s="96"/>
      <c r="K887" s="101"/>
      <c r="L887" s="96"/>
      <c r="M887" s="96"/>
      <c r="N887" s="93"/>
      <c r="O887" s="94"/>
      <c r="P887" s="93"/>
    </row>
    <row r="888" ht="12.75" customHeight="1">
      <c r="A888" s="93"/>
      <c r="B888" s="94"/>
      <c r="C888" s="94"/>
      <c r="D888" s="95"/>
      <c r="E888" s="96"/>
      <c r="F888" s="95"/>
      <c r="G888" s="95"/>
      <c r="H888" s="94"/>
      <c r="I888" s="93"/>
      <c r="J888" s="96"/>
      <c r="K888" s="101"/>
      <c r="L888" s="96"/>
      <c r="M888" s="96"/>
      <c r="N888" s="93"/>
      <c r="O888" s="94"/>
      <c r="P888" s="93"/>
    </row>
    <row r="889" ht="12.75" customHeight="1">
      <c r="A889" s="93"/>
      <c r="B889" s="94"/>
      <c r="C889" s="94"/>
      <c r="D889" s="95"/>
      <c r="E889" s="96"/>
      <c r="F889" s="95"/>
      <c r="G889" s="95"/>
      <c r="H889" s="94"/>
      <c r="I889" s="93"/>
      <c r="J889" s="96"/>
      <c r="K889" s="101"/>
      <c r="L889" s="96"/>
      <c r="M889" s="96"/>
      <c r="N889" s="93"/>
      <c r="O889" s="94"/>
      <c r="P889" s="93"/>
    </row>
    <row r="890" ht="12.75" customHeight="1">
      <c r="A890" s="93"/>
      <c r="B890" s="94"/>
      <c r="C890" s="94"/>
      <c r="D890" s="95"/>
      <c r="E890" s="96"/>
      <c r="F890" s="95"/>
      <c r="G890" s="95"/>
      <c r="H890" s="94"/>
      <c r="I890" s="93"/>
      <c r="J890" s="96"/>
      <c r="K890" s="101"/>
      <c r="L890" s="96"/>
      <c r="M890" s="96"/>
      <c r="N890" s="93"/>
      <c r="O890" s="94"/>
      <c r="P890" s="93"/>
    </row>
    <row r="891" ht="12.75" customHeight="1">
      <c r="A891" s="93"/>
      <c r="B891" s="94"/>
      <c r="C891" s="94"/>
      <c r="D891" s="95"/>
      <c r="E891" s="96"/>
      <c r="F891" s="95"/>
      <c r="G891" s="95"/>
      <c r="H891" s="94"/>
      <c r="I891" s="93"/>
      <c r="J891" s="96"/>
      <c r="K891" s="101"/>
      <c r="L891" s="96"/>
      <c r="M891" s="96"/>
      <c r="N891" s="93"/>
      <c r="O891" s="94"/>
      <c r="P891" s="93"/>
    </row>
    <row r="892" ht="12.75" customHeight="1">
      <c r="A892" s="93"/>
      <c r="B892" s="94"/>
      <c r="C892" s="94"/>
      <c r="D892" s="95"/>
      <c r="E892" s="96"/>
      <c r="F892" s="95"/>
      <c r="G892" s="95"/>
      <c r="H892" s="94"/>
      <c r="I892" s="93"/>
      <c r="J892" s="96"/>
      <c r="K892" s="101"/>
      <c r="L892" s="96"/>
      <c r="M892" s="96"/>
      <c r="N892" s="93"/>
      <c r="O892" s="94"/>
      <c r="P892" s="93"/>
    </row>
    <row r="893" ht="12.75" customHeight="1">
      <c r="A893" s="93"/>
      <c r="B893" s="94"/>
      <c r="C893" s="94"/>
      <c r="D893" s="95"/>
      <c r="E893" s="96"/>
      <c r="F893" s="95"/>
      <c r="G893" s="95"/>
      <c r="H893" s="94"/>
      <c r="I893" s="93"/>
      <c r="J893" s="96"/>
      <c r="K893" s="101"/>
      <c r="L893" s="96"/>
      <c r="M893" s="96"/>
      <c r="N893" s="93"/>
      <c r="O893" s="94"/>
      <c r="P893" s="93"/>
    </row>
    <row r="894" ht="12.75" customHeight="1">
      <c r="A894" s="93"/>
      <c r="B894" s="94"/>
      <c r="C894" s="94"/>
      <c r="D894" s="95"/>
      <c r="E894" s="96"/>
      <c r="F894" s="95"/>
      <c r="G894" s="95"/>
      <c r="H894" s="94"/>
      <c r="I894" s="93"/>
      <c r="J894" s="96"/>
      <c r="K894" s="101"/>
      <c r="L894" s="96"/>
      <c r="M894" s="96"/>
      <c r="N894" s="93"/>
      <c r="O894" s="94"/>
      <c r="P894" s="93"/>
    </row>
    <row r="895" ht="12.75" customHeight="1">
      <c r="A895" s="93"/>
      <c r="B895" s="94"/>
      <c r="C895" s="94"/>
      <c r="D895" s="95"/>
      <c r="E895" s="96"/>
      <c r="F895" s="95"/>
      <c r="G895" s="95"/>
      <c r="H895" s="94"/>
      <c r="I895" s="93"/>
      <c r="J895" s="96"/>
      <c r="K895" s="101"/>
      <c r="L895" s="96"/>
      <c r="M895" s="96"/>
      <c r="N895" s="93"/>
      <c r="O895" s="94"/>
      <c r="P895" s="93"/>
    </row>
    <row r="896" ht="12.75" customHeight="1">
      <c r="A896" s="93"/>
      <c r="B896" s="94"/>
      <c r="C896" s="94"/>
      <c r="D896" s="95"/>
      <c r="E896" s="96"/>
      <c r="F896" s="95"/>
      <c r="G896" s="95"/>
      <c r="H896" s="94"/>
      <c r="I896" s="93"/>
      <c r="J896" s="96"/>
      <c r="K896" s="101"/>
      <c r="L896" s="96"/>
      <c r="M896" s="96"/>
      <c r="N896" s="93"/>
      <c r="O896" s="94"/>
      <c r="P896" s="93"/>
    </row>
    <row r="897" ht="12.75" customHeight="1">
      <c r="A897" s="93"/>
      <c r="B897" s="94"/>
      <c r="C897" s="94"/>
      <c r="D897" s="95"/>
      <c r="E897" s="96"/>
      <c r="F897" s="95"/>
      <c r="G897" s="95"/>
      <c r="H897" s="94"/>
      <c r="I897" s="93"/>
      <c r="J897" s="96"/>
      <c r="K897" s="101"/>
      <c r="L897" s="96"/>
      <c r="M897" s="96"/>
      <c r="N897" s="93"/>
      <c r="O897" s="94"/>
      <c r="P897" s="93"/>
    </row>
    <row r="898" ht="12.75" customHeight="1">
      <c r="A898" s="93"/>
      <c r="B898" s="94"/>
      <c r="C898" s="94"/>
      <c r="D898" s="95"/>
      <c r="E898" s="96"/>
      <c r="F898" s="95"/>
      <c r="G898" s="95"/>
      <c r="H898" s="94"/>
      <c r="I898" s="93"/>
      <c r="J898" s="96"/>
      <c r="K898" s="101"/>
      <c r="L898" s="96"/>
      <c r="M898" s="96"/>
      <c r="N898" s="93"/>
      <c r="O898" s="94"/>
      <c r="P898" s="93"/>
    </row>
    <row r="899" ht="12.75" customHeight="1">
      <c r="A899" s="93"/>
      <c r="B899" s="94"/>
      <c r="C899" s="94"/>
      <c r="D899" s="95"/>
      <c r="E899" s="96"/>
      <c r="F899" s="95"/>
      <c r="G899" s="95"/>
      <c r="H899" s="94"/>
      <c r="I899" s="93"/>
      <c r="J899" s="96"/>
      <c r="K899" s="101"/>
      <c r="L899" s="96"/>
      <c r="M899" s="96"/>
      <c r="N899" s="93"/>
      <c r="O899" s="94"/>
      <c r="P899" s="93"/>
    </row>
    <row r="900" ht="12.75" customHeight="1">
      <c r="A900" s="93"/>
      <c r="B900" s="94"/>
      <c r="C900" s="94"/>
      <c r="D900" s="95"/>
      <c r="E900" s="96"/>
      <c r="F900" s="95"/>
      <c r="G900" s="95"/>
      <c r="H900" s="94"/>
      <c r="I900" s="93"/>
      <c r="J900" s="96"/>
      <c r="K900" s="101"/>
      <c r="L900" s="96"/>
      <c r="M900" s="96"/>
      <c r="N900" s="93"/>
      <c r="O900" s="94"/>
      <c r="P900" s="93"/>
    </row>
    <row r="901" ht="12.75" customHeight="1">
      <c r="A901" s="93"/>
      <c r="B901" s="94"/>
      <c r="C901" s="94"/>
      <c r="D901" s="95"/>
      <c r="E901" s="96"/>
      <c r="F901" s="95"/>
      <c r="G901" s="95"/>
      <c r="H901" s="94"/>
      <c r="I901" s="93"/>
      <c r="J901" s="96"/>
      <c r="K901" s="101"/>
      <c r="L901" s="96"/>
      <c r="M901" s="96"/>
      <c r="N901" s="93"/>
      <c r="O901" s="94"/>
      <c r="P901" s="93"/>
    </row>
    <row r="902" ht="12.75" customHeight="1">
      <c r="A902" s="93"/>
      <c r="B902" s="94"/>
      <c r="C902" s="94"/>
      <c r="D902" s="95"/>
      <c r="E902" s="96"/>
      <c r="F902" s="95"/>
      <c r="G902" s="95"/>
      <c r="H902" s="94"/>
      <c r="I902" s="93"/>
      <c r="J902" s="96"/>
      <c r="K902" s="101"/>
      <c r="L902" s="96"/>
      <c r="M902" s="96"/>
      <c r="N902" s="93"/>
      <c r="O902" s="94"/>
      <c r="P902" s="93"/>
    </row>
    <row r="903" ht="12.75" customHeight="1">
      <c r="A903" s="93"/>
      <c r="B903" s="94"/>
      <c r="C903" s="94"/>
      <c r="D903" s="95"/>
      <c r="E903" s="96"/>
      <c r="F903" s="95"/>
      <c r="G903" s="95"/>
      <c r="H903" s="94"/>
      <c r="I903" s="93"/>
      <c r="J903" s="96"/>
      <c r="K903" s="101"/>
      <c r="L903" s="96"/>
      <c r="M903" s="96"/>
      <c r="N903" s="93"/>
      <c r="O903" s="94"/>
      <c r="P903" s="93"/>
    </row>
    <row r="904" ht="12.75" customHeight="1">
      <c r="A904" s="93"/>
      <c r="B904" s="94"/>
      <c r="C904" s="94"/>
      <c r="D904" s="95"/>
      <c r="E904" s="96"/>
      <c r="F904" s="95"/>
      <c r="G904" s="95"/>
      <c r="H904" s="94"/>
      <c r="I904" s="93"/>
      <c r="J904" s="96"/>
      <c r="K904" s="101"/>
      <c r="L904" s="96"/>
      <c r="M904" s="96"/>
      <c r="N904" s="93"/>
      <c r="O904" s="94"/>
      <c r="P904" s="93"/>
    </row>
    <row r="905" ht="12.75" customHeight="1">
      <c r="A905" s="93"/>
      <c r="B905" s="94"/>
      <c r="C905" s="94"/>
      <c r="D905" s="95"/>
      <c r="E905" s="96"/>
      <c r="F905" s="95"/>
      <c r="G905" s="95"/>
      <c r="H905" s="94"/>
      <c r="I905" s="93"/>
      <c r="J905" s="96"/>
      <c r="K905" s="101"/>
      <c r="L905" s="96"/>
      <c r="M905" s="96"/>
      <c r="N905" s="93"/>
      <c r="O905" s="94"/>
      <c r="P905" s="93"/>
    </row>
    <row r="906" ht="12.75" customHeight="1">
      <c r="A906" s="93"/>
      <c r="B906" s="94"/>
      <c r="C906" s="94"/>
      <c r="D906" s="95"/>
      <c r="E906" s="96"/>
      <c r="F906" s="95"/>
      <c r="G906" s="95"/>
      <c r="H906" s="94"/>
      <c r="I906" s="93"/>
      <c r="J906" s="96"/>
      <c r="K906" s="101"/>
      <c r="L906" s="96"/>
      <c r="M906" s="96"/>
      <c r="N906" s="93"/>
      <c r="O906" s="94"/>
      <c r="P906" s="93"/>
    </row>
    <row r="907" ht="12.75" customHeight="1">
      <c r="A907" s="93"/>
      <c r="B907" s="94"/>
      <c r="C907" s="94"/>
      <c r="D907" s="95"/>
      <c r="E907" s="96"/>
      <c r="F907" s="95"/>
      <c r="G907" s="95"/>
      <c r="H907" s="94"/>
      <c r="I907" s="93"/>
      <c r="J907" s="96"/>
      <c r="K907" s="101"/>
      <c r="L907" s="96"/>
      <c r="M907" s="96"/>
      <c r="N907" s="93"/>
      <c r="O907" s="94"/>
      <c r="P907" s="93"/>
    </row>
    <row r="908" ht="12.75" customHeight="1">
      <c r="A908" s="93"/>
      <c r="B908" s="94"/>
      <c r="C908" s="94"/>
      <c r="D908" s="95"/>
      <c r="E908" s="96"/>
      <c r="F908" s="95"/>
      <c r="G908" s="95"/>
      <c r="H908" s="94"/>
      <c r="I908" s="93"/>
      <c r="J908" s="96"/>
      <c r="K908" s="101"/>
      <c r="L908" s="96"/>
      <c r="M908" s="96"/>
      <c r="N908" s="93"/>
      <c r="O908" s="94"/>
      <c r="P908" s="93"/>
    </row>
    <row r="909" ht="12.75" customHeight="1">
      <c r="A909" s="93"/>
      <c r="B909" s="94"/>
      <c r="C909" s="94"/>
      <c r="D909" s="95"/>
      <c r="E909" s="96"/>
      <c r="F909" s="95"/>
      <c r="G909" s="95"/>
      <c r="H909" s="94"/>
      <c r="I909" s="93"/>
      <c r="J909" s="96"/>
      <c r="K909" s="101"/>
      <c r="L909" s="96"/>
      <c r="M909" s="96"/>
      <c r="N909" s="93"/>
      <c r="O909" s="94"/>
      <c r="P909" s="93"/>
    </row>
    <row r="910" ht="12.75" customHeight="1">
      <c r="A910" s="93"/>
      <c r="B910" s="94"/>
      <c r="C910" s="94"/>
      <c r="D910" s="95"/>
      <c r="E910" s="96"/>
      <c r="F910" s="95"/>
      <c r="G910" s="95"/>
      <c r="H910" s="94"/>
      <c r="I910" s="93"/>
      <c r="J910" s="96"/>
      <c r="K910" s="101"/>
      <c r="L910" s="96"/>
      <c r="M910" s="96"/>
      <c r="N910" s="93"/>
      <c r="O910" s="94"/>
      <c r="P910" s="93"/>
    </row>
    <row r="911" ht="12.75" customHeight="1">
      <c r="A911" s="93"/>
      <c r="B911" s="94"/>
      <c r="C911" s="94"/>
      <c r="D911" s="95"/>
      <c r="E911" s="96"/>
      <c r="F911" s="95"/>
      <c r="G911" s="95"/>
      <c r="H911" s="94"/>
      <c r="I911" s="93"/>
      <c r="J911" s="96"/>
      <c r="K911" s="101"/>
      <c r="L911" s="96"/>
      <c r="M911" s="96"/>
      <c r="N911" s="93"/>
      <c r="O911" s="94"/>
      <c r="P911" s="93"/>
    </row>
    <row r="912" ht="12.75" customHeight="1">
      <c r="A912" s="93"/>
      <c r="B912" s="94"/>
      <c r="C912" s="94"/>
      <c r="D912" s="95"/>
      <c r="E912" s="96"/>
      <c r="F912" s="95"/>
      <c r="G912" s="95"/>
      <c r="H912" s="94"/>
      <c r="I912" s="93"/>
      <c r="J912" s="96"/>
      <c r="K912" s="101"/>
      <c r="L912" s="96"/>
      <c r="M912" s="96"/>
      <c r="N912" s="93"/>
      <c r="O912" s="94"/>
      <c r="P912" s="93"/>
    </row>
    <row r="913" ht="12.75" customHeight="1">
      <c r="A913" s="93"/>
      <c r="B913" s="94"/>
      <c r="C913" s="94"/>
      <c r="D913" s="95"/>
      <c r="E913" s="96"/>
      <c r="F913" s="95"/>
      <c r="G913" s="95"/>
      <c r="H913" s="94"/>
      <c r="I913" s="93"/>
      <c r="J913" s="96"/>
      <c r="K913" s="101"/>
      <c r="L913" s="96"/>
      <c r="M913" s="96"/>
      <c r="N913" s="93"/>
      <c r="O913" s="94"/>
      <c r="P913" s="93"/>
    </row>
    <row r="914" ht="12.75" customHeight="1">
      <c r="A914" s="93"/>
      <c r="B914" s="94"/>
      <c r="C914" s="94"/>
      <c r="D914" s="95"/>
      <c r="E914" s="96"/>
      <c r="F914" s="95"/>
      <c r="G914" s="95"/>
      <c r="H914" s="94"/>
      <c r="I914" s="93"/>
      <c r="J914" s="96"/>
      <c r="K914" s="101"/>
      <c r="L914" s="96"/>
      <c r="M914" s="96"/>
      <c r="N914" s="93"/>
      <c r="O914" s="94"/>
      <c r="P914" s="93"/>
    </row>
    <row r="915" ht="12.75" customHeight="1">
      <c r="A915" s="93"/>
      <c r="B915" s="94"/>
      <c r="C915" s="94"/>
      <c r="D915" s="95"/>
      <c r="E915" s="96"/>
      <c r="F915" s="95"/>
      <c r="G915" s="95"/>
      <c r="H915" s="94"/>
      <c r="I915" s="93"/>
      <c r="J915" s="96"/>
      <c r="K915" s="101"/>
      <c r="L915" s="96"/>
      <c r="M915" s="96"/>
      <c r="N915" s="93"/>
      <c r="O915" s="94"/>
      <c r="P915" s="93"/>
    </row>
    <row r="916" ht="12.75" customHeight="1">
      <c r="A916" s="93"/>
      <c r="B916" s="94"/>
      <c r="C916" s="94"/>
      <c r="D916" s="95"/>
      <c r="E916" s="96"/>
      <c r="F916" s="95"/>
      <c r="G916" s="95"/>
      <c r="H916" s="94"/>
      <c r="I916" s="93"/>
      <c r="J916" s="96"/>
      <c r="K916" s="101"/>
      <c r="L916" s="96"/>
      <c r="M916" s="96"/>
      <c r="N916" s="93"/>
      <c r="O916" s="94"/>
      <c r="P916" s="93"/>
    </row>
    <row r="917" ht="12.75" customHeight="1">
      <c r="A917" s="93"/>
      <c r="B917" s="94"/>
      <c r="C917" s="94"/>
      <c r="D917" s="95"/>
      <c r="E917" s="96"/>
      <c r="F917" s="95"/>
      <c r="G917" s="95"/>
      <c r="H917" s="94"/>
      <c r="I917" s="93"/>
      <c r="J917" s="96"/>
      <c r="K917" s="101"/>
      <c r="L917" s="96"/>
      <c r="M917" s="96"/>
      <c r="N917" s="93"/>
      <c r="O917" s="94"/>
      <c r="P917" s="93"/>
    </row>
    <row r="918" ht="12.75" customHeight="1">
      <c r="A918" s="93"/>
      <c r="B918" s="94"/>
      <c r="C918" s="94"/>
      <c r="D918" s="95"/>
      <c r="E918" s="96"/>
      <c r="F918" s="95"/>
      <c r="G918" s="95"/>
      <c r="H918" s="94"/>
      <c r="I918" s="93"/>
      <c r="J918" s="96"/>
      <c r="K918" s="101"/>
      <c r="L918" s="96"/>
      <c r="M918" s="96"/>
      <c r="N918" s="93"/>
      <c r="O918" s="94"/>
      <c r="P918" s="93"/>
    </row>
    <row r="919" ht="12.75" customHeight="1">
      <c r="A919" s="93"/>
      <c r="B919" s="94"/>
      <c r="C919" s="94"/>
      <c r="D919" s="95"/>
      <c r="E919" s="96"/>
      <c r="F919" s="95"/>
      <c r="G919" s="95"/>
      <c r="H919" s="94"/>
      <c r="I919" s="93"/>
      <c r="J919" s="96"/>
      <c r="K919" s="101"/>
      <c r="L919" s="96"/>
      <c r="M919" s="96"/>
      <c r="N919" s="93"/>
      <c r="O919" s="94"/>
      <c r="P919" s="93"/>
    </row>
    <row r="920" ht="12.75" customHeight="1">
      <c r="A920" s="93"/>
      <c r="B920" s="94"/>
      <c r="C920" s="94"/>
      <c r="D920" s="95"/>
      <c r="E920" s="96"/>
      <c r="F920" s="95"/>
      <c r="G920" s="95"/>
      <c r="H920" s="94"/>
      <c r="I920" s="93"/>
      <c r="J920" s="96"/>
      <c r="K920" s="101"/>
      <c r="L920" s="96"/>
      <c r="M920" s="96"/>
      <c r="N920" s="93"/>
      <c r="O920" s="94"/>
      <c r="P920" s="93"/>
    </row>
    <row r="921" ht="12.75" customHeight="1">
      <c r="A921" s="93"/>
      <c r="B921" s="94"/>
      <c r="C921" s="94"/>
      <c r="D921" s="95"/>
      <c r="E921" s="96"/>
      <c r="F921" s="95"/>
      <c r="G921" s="95"/>
      <c r="H921" s="94"/>
      <c r="I921" s="93"/>
      <c r="J921" s="96"/>
      <c r="K921" s="101"/>
      <c r="L921" s="96"/>
      <c r="M921" s="96"/>
      <c r="N921" s="93"/>
      <c r="O921" s="94"/>
      <c r="P921" s="93"/>
    </row>
    <row r="922" ht="12.75" customHeight="1">
      <c r="A922" s="93"/>
      <c r="B922" s="94"/>
      <c r="C922" s="94"/>
      <c r="D922" s="95"/>
      <c r="E922" s="96"/>
      <c r="F922" s="95"/>
      <c r="G922" s="95"/>
      <c r="H922" s="94"/>
      <c r="I922" s="93"/>
      <c r="J922" s="96"/>
      <c r="K922" s="101"/>
      <c r="L922" s="96"/>
      <c r="M922" s="96"/>
      <c r="N922" s="93"/>
      <c r="O922" s="94"/>
      <c r="P922" s="93"/>
    </row>
    <row r="923" ht="12.75" customHeight="1">
      <c r="A923" s="93"/>
      <c r="B923" s="94"/>
      <c r="C923" s="94"/>
      <c r="D923" s="95"/>
      <c r="E923" s="96"/>
      <c r="F923" s="95"/>
      <c r="G923" s="95"/>
      <c r="H923" s="94"/>
      <c r="I923" s="93"/>
      <c r="J923" s="96"/>
      <c r="K923" s="101"/>
      <c r="L923" s="96"/>
      <c r="M923" s="96"/>
      <c r="N923" s="93"/>
      <c r="O923" s="94"/>
      <c r="P923" s="93"/>
    </row>
    <row r="924" ht="12.75" customHeight="1">
      <c r="A924" s="93"/>
      <c r="B924" s="94"/>
      <c r="C924" s="94"/>
      <c r="D924" s="95"/>
      <c r="E924" s="96"/>
      <c r="F924" s="95"/>
      <c r="G924" s="95"/>
      <c r="H924" s="94"/>
      <c r="I924" s="93"/>
      <c r="J924" s="96"/>
      <c r="K924" s="101"/>
      <c r="L924" s="96"/>
      <c r="M924" s="96"/>
      <c r="N924" s="93"/>
      <c r="O924" s="94"/>
      <c r="P924" s="93"/>
    </row>
    <row r="925" ht="12.75" customHeight="1">
      <c r="A925" s="93"/>
      <c r="B925" s="94"/>
      <c r="C925" s="94"/>
      <c r="D925" s="95"/>
      <c r="E925" s="96"/>
      <c r="F925" s="95"/>
      <c r="G925" s="95"/>
      <c r="H925" s="94"/>
      <c r="I925" s="93"/>
      <c r="J925" s="96"/>
      <c r="K925" s="101"/>
      <c r="L925" s="96"/>
      <c r="M925" s="96"/>
      <c r="N925" s="93"/>
      <c r="O925" s="94"/>
      <c r="P925" s="93"/>
    </row>
    <row r="926" ht="12.75" customHeight="1">
      <c r="A926" s="93"/>
      <c r="B926" s="94"/>
      <c r="C926" s="94"/>
      <c r="D926" s="95"/>
      <c r="E926" s="96"/>
      <c r="F926" s="95"/>
      <c r="G926" s="95"/>
      <c r="H926" s="94"/>
      <c r="I926" s="93"/>
      <c r="J926" s="96"/>
      <c r="K926" s="101"/>
      <c r="L926" s="96"/>
      <c r="M926" s="96"/>
      <c r="N926" s="93"/>
      <c r="O926" s="94"/>
      <c r="P926" s="93"/>
    </row>
    <row r="927" ht="12.75" customHeight="1">
      <c r="A927" s="93"/>
      <c r="B927" s="94"/>
      <c r="C927" s="94"/>
      <c r="D927" s="95"/>
      <c r="E927" s="96"/>
      <c r="F927" s="95"/>
      <c r="G927" s="95"/>
      <c r="H927" s="94"/>
      <c r="I927" s="93"/>
      <c r="J927" s="96"/>
      <c r="K927" s="101"/>
      <c r="L927" s="96"/>
      <c r="M927" s="96"/>
      <c r="N927" s="93"/>
      <c r="O927" s="94"/>
      <c r="P927" s="93"/>
    </row>
    <row r="928" ht="12.75" customHeight="1">
      <c r="A928" s="93"/>
      <c r="B928" s="94"/>
      <c r="C928" s="94"/>
      <c r="D928" s="95"/>
      <c r="E928" s="96"/>
      <c r="F928" s="95"/>
      <c r="G928" s="95"/>
      <c r="H928" s="94"/>
      <c r="I928" s="93"/>
      <c r="J928" s="96"/>
      <c r="K928" s="101"/>
      <c r="L928" s="96"/>
      <c r="M928" s="96"/>
      <c r="N928" s="93"/>
      <c r="O928" s="94"/>
      <c r="P928" s="93"/>
    </row>
    <row r="929" ht="12.75" customHeight="1">
      <c r="A929" s="93"/>
      <c r="B929" s="94"/>
      <c r="C929" s="94"/>
      <c r="D929" s="95"/>
      <c r="E929" s="96"/>
      <c r="F929" s="95"/>
      <c r="G929" s="95"/>
      <c r="H929" s="94"/>
      <c r="I929" s="93"/>
      <c r="J929" s="96"/>
      <c r="K929" s="101"/>
      <c r="L929" s="96"/>
      <c r="M929" s="96"/>
      <c r="N929" s="93"/>
      <c r="O929" s="94"/>
      <c r="P929" s="93"/>
    </row>
    <row r="930" ht="12.75" customHeight="1">
      <c r="A930" s="93"/>
      <c r="B930" s="94"/>
      <c r="C930" s="94"/>
      <c r="D930" s="95"/>
      <c r="E930" s="96"/>
      <c r="F930" s="95"/>
      <c r="G930" s="95"/>
      <c r="H930" s="94"/>
      <c r="I930" s="93"/>
      <c r="J930" s="96"/>
      <c r="K930" s="101"/>
      <c r="L930" s="96"/>
      <c r="M930" s="96"/>
      <c r="N930" s="93"/>
      <c r="O930" s="94"/>
      <c r="P930" s="93"/>
    </row>
    <row r="931" ht="12.75" customHeight="1">
      <c r="A931" s="93"/>
      <c r="B931" s="94"/>
      <c r="C931" s="94"/>
      <c r="D931" s="95"/>
      <c r="E931" s="96"/>
      <c r="F931" s="95"/>
      <c r="G931" s="95"/>
      <c r="H931" s="94"/>
      <c r="I931" s="93"/>
      <c r="J931" s="96"/>
      <c r="K931" s="101"/>
      <c r="L931" s="96"/>
      <c r="M931" s="96"/>
      <c r="N931" s="93"/>
      <c r="O931" s="94"/>
      <c r="P931" s="93"/>
    </row>
    <row r="932" ht="12.75" customHeight="1">
      <c r="A932" s="93"/>
      <c r="B932" s="94"/>
      <c r="C932" s="94"/>
      <c r="D932" s="95"/>
      <c r="E932" s="96"/>
      <c r="F932" s="95"/>
      <c r="G932" s="95"/>
      <c r="H932" s="94"/>
      <c r="I932" s="93"/>
      <c r="J932" s="96"/>
      <c r="K932" s="101"/>
      <c r="L932" s="96"/>
      <c r="M932" s="96"/>
      <c r="N932" s="93"/>
      <c r="O932" s="94"/>
      <c r="P932" s="93"/>
    </row>
    <row r="933" ht="12.75" customHeight="1">
      <c r="A933" s="93"/>
      <c r="B933" s="94"/>
      <c r="C933" s="94"/>
      <c r="D933" s="95"/>
      <c r="E933" s="96"/>
      <c r="F933" s="95"/>
      <c r="G933" s="95"/>
      <c r="H933" s="94"/>
      <c r="I933" s="93"/>
      <c r="J933" s="96"/>
      <c r="K933" s="101"/>
      <c r="L933" s="96"/>
      <c r="M933" s="96"/>
      <c r="N933" s="93"/>
      <c r="O933" s="94"/>
      <c r="P933" s="93"/>
    </row>
    <row r="934" ht="12.75" customHeight="1">
      <c r="A934" s="93"/>
      <c r="B934" s="94"/>
      <c r="C934" s="94"/>
      <c r="D934" s="95"/>
      <c r="E934" s="96"/>
      <c r="F934" s="95"/>
      <c r="G934" s="95"/>
      <c r="H934" s="94"/>
      <c r="I934" s="93"/>
      <c r="J934" s="96"/>
      <c r="K934" s="101"/>
      <c r="L934" s="96"/>
      <c r="M934" s="96"/>
      <c r="N934" s="93"/>
      <c r="O934" s="94"/>
      <c r="P934" s="93"/>
    </row>
    <row r="935" ht="12.75" customHeight="1">
      <c r="A935" s="93"/>
      <c r="B935" s="94"/>
      <c r="C935" s="94"/>
      <c r="D935" s="95"/>
      <c r="E935" s="96"/>
      <c r="F935" s="95"/>
      <c r="G935" s="95"/>
      <c r="H935" s="94"/>
      <c r="I935" s="93"/>
      <c r="J935" s="96"/>
      <c r="K935" s="101"/>
      <c r="L935" s="96"/>
      <c r="M935" s="96"/>
      <c r="N935" s="93"/>
      <c r="O935" s="94"/>
      <c r="P935" s="93"/>
    </row>
    <row r="936" ht="12.75" customHeight="1">
      <c r="A936" s="93"/>
      <c r="B936" s="94"/>
      <c r="C936" s="94"/>
      <c r="D936" s="95"/>
      <c r="E936" s="96"/>
      <c r="F936" s="95"/>
      <c r="G936" s="95"/>
      <c r="H936" s="94"/>
      <c r="I936" s="93"/>
      <c r="J936" s="96"/>
      <c r="K936" s="101"/>
      <c r="L936" s="96"/>
      <c r="M936" s="96"/>
      <c r="N936" s="93"/>
      <c r="O936" s="94"/>
      <c r="P936" s="93"/>
    </row>
    <row r="937" ht="12.75" customHeight="1">
      <c r="A937" s="93"/>
      <c r="B937" s="94"/>
      <c r="C937" s="94"/>
      <c r="D937" s="95"/>
      <c r="E937" s="96"/>
      <c r="F937" s="95"/>
      <c r="G937" s="95"/>
      <c r="H937" s="94"/>
      <c r="I937" s="93"/>
      <c r="J937" s="96"/>
      <c r="K937" s="101"/>
      <c r="L937" s="96"/>
      <c r="M937" s="96"/>
      <c r="N937" s="93"/>
      <c r="O937" s="94"/>
      <c r="P937" s="93"/>
    </row>
    <row r="938" ht="12.75" customHeight="1">
      <c r="A938" s="93"/>
      <c r="B938" s="94"/>
      <c r="C938" s="94"/>
      <c r="D938" s="95"/>
      <c r="E938" s="96"/>
      <c r="F938" s="95"/>
      <c r="G938" s="95"/>
      <c r="H938" s="94"/>
      <c r="I938" s="93"/>
      <c r="J938" s="96"/>
      <c r="K938" s="101"/>
      <c r="L938" s="96"/>
      <c r="M938" s="96"/>
      <c r="N938" s="93"/>
      <c r="O938" s="94"/>
      <c r="P938" s="93"/>
    </row>
    <row r="939" ht="12.75" customHeight="1">
      <c r="A939" s="93"/>
      <c r="B939" s="94"/>
      <c r="C939" s="94"/>
      <c r="D939" s="95"/>
      <c r="E939" s="96"/>
      <c r="F939" s="95"/>
      <c r="G939" s="95"/>
      <c r="H939" s="94"/>
      <c r="I939" s="93"/>
      <c r="J939" s="96"/>
      <c r="K939" s="101"/>
      <c r="L939" s="96"/>
      <c r="M939" s="96"/>
      <c r="N939" s="93"/>
      <c r="O939" s="94"/>
      <c r="P939" s="93"/>
    </row>
    <row r="940" ht="12.75" customHeight="1">
      <c r="A940" s="93"/>
      <c r="B940" s="94"/>
      <c r="C940" s="94"/>
      <c r="D940" s="95"/>
      <c r="E940" s="96"/>
      <c r="F940" s="95"/>
      <c r="G940" s="95"/>
      <c r="H940" s="94"/>
      <c r="I940" s="93"/>
      <c r="J940" s="96"/>
      <c r="K940" s="101"/>
      <c r="L940" s="96"/>
      <c r="M940" s="96"/>
      <c r="N940" s="93"/>
      <c r="O940" s="94"/>
      <c r="P940" s="93"/>
    </row>
    <row r="941" ht="12.75" customHeight="1">
      <c r="A941" s="93"/>
      <c r="B941" s="94"/>
      <c r="C941" s="94"/>
      <c r="D941" s="95"/>
      <c r="E941" s="96"/>
      <c r="F941" s="95"/>
      <c r="G941" s="95"/>
      <c r="H941" s="94"/>
      <c r="I941" s="93"/>
      <c r="J941" s="96"/>
      <c r="K941" s="101"/>
      <c r="L941" s="96"/>
      <c r="M941" s="96"/>
      <c r="N941" s="93"/>
      <c r="O941" s="94"/>
      <c r="P941" s="93"/>
    </row>
    <row r="942" ht="12.75" customHeight="1">
      <c r="A942" s="93"/>
      <c r="B942" s="94"/>
      <c r="C942" s="94"/>
      <c r="D942" s="95"/>
      <c r="E942" s="96"/>
      <c r="F942" s="95"/>
      <c r="G942" s="95"/>
      <c r="H942" s="94"/>
      <c r="I942" s="93"/>
      <c r="J942" s="96"/>
      <c r="K942" s="101"/>
      <c r="L942" s="96"/>
      <c r="M942" s="96"/>
      <c r="N942" s="93"/>
      <c r="O942" s="94"/>
      <c r="P942" s="93"/>
    </row>
    <row r="943" ht="12.75" customHeight="1">
      <c r="A943" s="93"/>
      <c r="B943" s="94"/>
      <c r="C943" s="94"/>
      <c r="D943" s="95"/>
      <c r="E943" s="96"/>
      <c r="F943" s="95"/>
      <c r="G943" s="95"/>
      <c r="H943" s="94"/>
      <c r="I943" s="93"/>
      <c r="J943" s="96"/>
      <c r="K943" s="101"/>
      <c r="L943" s="96"/>
      <c r="M943" s="96"/>
      <c r="N943" s="93"/>
      <c r="O943" s="94"/>
      <c r="P943" s="93"/>
    </row>
    <row r="944" ht="12.75" customHeight="1">
      <c r="A944" s="93"/>
      <c r="B944" s="94"/>
      <c r="C944" s="94"/>
      <c r="D944" s="95"/>
      <c r="E944" s="96"/>
      <c r="F944" s="95"/>
      <c r="G944" s="95"/>
      <c r="H944" s="94"/>
      <c r="I944" s="93"/>
      <c r="J944" s="96"/>
      <c r="K944" s="101"/>
      <c r="L944" s="96"/>
      <c r="M944" s="96"/>
      <c r="N944" s="93"/>
      <c r="O944" s="94"/>
      <c r="P944" s="93"/>
    </row>
    <row r="945" ht="12.75" customHeight="1">
      <c r="A945" s="93"/>
      <c r="B945" s="94"/>
      <c r="C945" s="94"/>
      <c r="D945" s="95"/>
      <c r="E945" s="96"/>
      <c r="F945" s="95"/>
      <c r="G945" s="95"/>
      <c r="H945" s="94"/>
      <c r="I945" s="93"/>
      <c r="J945" s="96"/>
      <c r="K945" s="101"/>
      <c r="L945" s="96"/>
      <c r="M945" s="96"/>
      <c r="N945" s="93"/>
      <c r="O945" s="94"/>
      <c r="P945" s="93"/>
    </row>
    <row r="946" ht="12.75" customHeight="1">
      <c r="A946" s="93"/>
      <c r="B946" s="94"/>
      <c r="C946" s="94"/>
      <c r="D946" s="95"/>
      <c r="E946" s="96"/>
      <c r="F946" s="95"/>
      <c r="G946" s="95"/>
      <c r="H946" s="94"/>
      <c r="I946" s="93"/>
      <c r="J946" s="96"/>
      <c r="K946" s="101"/>
      <c r="L946" s="96"/>
      <c r="M946" s="96"/>
      <c r="N946" s="93"/>
      <c r="O946" s="94"/>
      <c r="P946" s="93"/>
    </row>
    <row r="947" ht="12.75" customHeight="1">
      <c r="A947" s="93"/>
      <c r="B947" s="94"/>
      <c r="C947" s="94"/>
      <c r="D947" s="95"/>
      <c r="E947" s="96"/>
      <c r="F947" s="95"/>
      <c r="G947" s="95"/>
      <c r="H947" s="94"/>
      <c r="I947" s="93"/>
      <c r="J947" s="96"/>
      <c r="K947" s="101"/>
      <c r="L947" s="96"/>
      <c r="M947" s="96"/>
      <c r="N947" s="93"/>
      <c r="O947" s="94"/>
      <c r="P947" s="93"/>
    </row>
    <row r="948" ht="12.75" customHeight="1">
      <c r="A948" s="93"/>
      <c r="B948" s="94"/>
      <c r="C948" s="94"/>
      <c r="D948" s="95"/>
      <c r="E948" s="96"/>
      <c r="F948" s="95"/>
      <c r="G948" s="95"/>
      <c r="H948" s="94"/>
      <c r="I948" s="93"/>
      <c r="J948" s="96"/>
      <c r="K948" s="101"/>
      <c r="L948" s="96"/>
      <c r="M948" s="96"/>
      <c r="N948" s="93"/>
      <c r="O948" s="94"/>
      <c r="P948" s="93"/>
    </row>
    <row r="949" ht="12.75" customHeight="1">
      <c r="A949" s="93"/>
      <c r="B949" s="94"/>
      <c r="C949" s="94"/>
      <c r="D949" s="95"/>
      <c r="E949" s="96"/>
      <c r="F949" s="95"/>
      <c r="G949" s="95"/>
      <c r="H949" s="94"/>
      <c r="I949" s="93"/>
      <c r="J949" s="96"/>
      <c r="K949" s="101"/>
      <c r="L949" s="96"/>
      <c r="M949" s="96"/>
      <c r="N949" s="93"/>
      <c r="O949" s="94"/>
      <c r="P949" s="93"/>
    </row>
    <row r="950" ht="12.75" customHeight="1">
      <c r="A950" s="93"/>
      <c r="B950" s="94"/>
      <c r="C950" s="94"/>
      <c r="D950" s="95"/>
      <c r="E950" s="96"/>
      <c r="F950" s="95"/>
      <c r="G950" s="95"/>
      <c r="H950" s="94"/>
      <c r="I950" s="93"/>
      <c r="J950" s="96"/>
      <c r="K950" s="101"/>
      <c r="L950" s="96"/>
      <c r="M950" s="96"/>
      <c r="N950" s="93"/>
      <c r="O950" s="94"/>
      <c r="P950" s="93"/>
    </row>
    <row r="951" ht="12.75" customHeight="1">
      <c r="A951" s="93"/>
      <c r="B951" s="94"/>
      <c r="C951" s="94"/>
      <c r="D951" s="95"/>
      <c r="E951" s="96"/>
      <c r="F951" s="95"/>
      <c r="G951" s="95"/>
      <c r="H951" s="94"/>
      <c r="I951" s="93"/>
      <c r="J951" s="96"/>
      <c r="K951" s="101"/>
      <c r="L951" s="96"/>
      <c r="M951" s="96"/>
      <c r="N951" s="93"/>
      <c r="O951" s="94"/>
      <c r="P951" s="93"/>
    </row>
    <row r="952" ht="12.75" customHeight="1">
      <c r="A952" s="93"/>
      <c r="B952" s="94"/>
      <c r="C952" s="94"/>
      <c r="D952" s="95"/>
      <c r="E952" s="96"/>
      <c r="F952" s="95"/>
      <c r="G952" s="95"/>
      <c r="H952" s="94"/>
      <c r="I952" s="93"/>
      <c r="J952" s="96"/>
      <c r="K952" s="101"/>
      <c r="L952" s="96"/>
      <c r="M952" s="96"/>
      <c r="N952" s="93"/>
      <c r="O952" s="94"/>
      <c r="P952" s="93"/>
    </row>
    <row r="953" ht="12.75" customHeight="1">
      <c r="A953" s="93"/>
      <c r="B953" s="94"/>
      <c r="C953" s="94"/>
      <c r="D953" s="95"/>
      <c r="E953" s="96"/>
      <c r="F953" s="95"/>
      <c r="G953" s="95"/>
      <c r="H953" s="94"/>
      <c r="I953" s="93"/>
      <c r="J953" s="96"/>
      <c r="K953" s="101"/>
      <c r="L953" s="96"/>
      <c r="M953" s="96"/>
      <c r="N953" s="93"/>
      <c r="O953" s="94"/>
      <c r="P953" s="93"/>
    </row>
    <row r="954" ht="12.75" customHeight="1">
      <c r="A954" s="93"/>
      <c r="B954" s="94"/>
      <c r="C954" s="94"/>
      <c r="D954" s="95"/>
      <c r="E954" s="96"/>
      <c r="F954" s="95"/>
      <c r="G954" s="95"/>
      <c r="H954" s="94"/>
      <c r="I954" s="93"/>
      <c r="J954" s="96"/>
      <c r="K954" s="101"/>
      <c r="L954" s="96"/>
      <c r="M954" s="96"/>
      <c r="N954" s="93"/>
      <c r="O954" s="94"/>
      <c r="P954" s="93"/>
    </row>
    <row r="955" ht="12.75" customHeight="1">
      <c r="A955" s="93"/>
      <c r="B955" s="94"/>
      <c r="C955" s="94"/>
      <c r="D955" s="95"/>
      <c r="E955" s="96"/>
      <c r="F955" s="95"/>
      <c r="G955" s="95"/>
      <c r="H955" s="94"/>
      <c r="I955" s="93"/>
      <c r="J955" s="96"/>
      <c r="K955" s="101"/>
      <c r="L955" s="96"/>
      <c r="M955" s="96"/>
      <c r="N955" s="93"/>
      <c r="O955" s="94"/>
      <c r="P955" s="93"/>
    </row>
    <row r="956" ht="12.75" customHeight="1">
      <c r="A956" s="93"/>
      <c r="B956" s="94"/>
      <c r="C956" s="94"/>
      <c r="D956" s="95"/>
      <c r="E956" s="96"/>
      <c r="F956" s="95"/>
      <c r="G956" s="95"/>
      <c r="H956" s="94"/>
      <c r="I956" s="93"/>
      <c r="J956" s="96"/>
      <c r="K956" s="101"/>
      <c r="L956" s="96"/>
      <c r="M956" s="96"/>
      <c r="N956" s="93"/>
      <c r="O956" s="94"/>
      <c r="P956" s="93"/>
    </row>
    <row r="957" ht="12.75" customHeight="1">
      <c r="A957" s="93"/>
      <c r="B957" s="94"/>
      <c r="C957" s="94"/>
      <c r="D957" s="95"/>
      <c r="E957" s="96"/>
      <c r="F957" s="95"/>
      <c r="G957" s="95"/>
      <c r="H957" s="94"/>
      <c r="I957" s="93"/>
      <c r="J957" s="96"/>
      <c r="K957" s="101"/>
      <c r="L957" s="96"/>
      <c r="M957" s="96"/>
      <c r="N957" s="93"/>
      <c r="O957" s="94"/>
      <c r="P957" s="93"/>
    </row>
    <row r="958" ht="12.75" customHeight="1">
      <c r="A958" s="93"/>
      <c r="B958" s="94"/>
      <c r="C958" s="94"/>
      <c r="D958" s="95"/>
      <c r="E958" s="96"/>
      <c r="F958" s="95"/>
      <c r="G958" s="95"/>
      <c r="H958" s="94"/>
      <c r="I958" s="93"/>
      <c r="J958" s="96"/>
      <c r="K958" s="101"/>
      <c r="L958" s="96"/>
      <c r="M958" s="96"/>
      <c r="N958" s="93"/>
      <c r="O958" s="94"/>
      <c r="P958" s="93"/>
    </row>
    <row r="959" ht="12.75" customHeight="1">
      <c r="A959" s="93"/>
      <c r="B959" s="94"/>
      <c r="C959" s="94"/>
      <c r="D959" s="95"/>
      <c r="E959" s="96"/>
      <c r="F959" s="95"/>
      <c r="G959" s="95"/>
      <c r="H959" s="94"/>
      <c r="I959" s="93"/>
      <c r="J959" s="96"/>
      <c r="K959" s="101"/>
      <c r="L959" s="96"/>
      <c r="M959" s="96"/>
      <c r="N959" s="93"/>
      <c r="O959" s="94"/>
      <c r="P959" s="93"/>
    </row>
    <row r="960" ht="12.75" customHeight="1">
      <c r="A960" s="93"/>
      <c r="B960" s="94"/>
      <c r="C960" s="94"/>
      <c r="D960" s="95"/>
      <c r="E960" s="96"/>
      <c r="F960" s="95"/>
      <c r="G960" s="95"/>
      <c r="H960" s="94"/>
      <c r="I960" s="93"/>
      <c r="J960" s="96"/>
      <c r="K960" s="101"/>
      <c r="L960" s="96"/>
      <c r="M960" s="96"/>
      <c r="N960" s="93"/>
      <c r="O960" s="94"/>
      <c r="P960" s="93"/>
    </row>
    <row r="961" ht="12.75" customHeight="1">
      <c r="A961" s="93"/>
      <c r="B961" s="94"/>
      <c r="C961" s="94"/>
      <c r="D961" s="95"/>
      <c r="E961" s="96"/>
      <c r="F961" s="95"/>
      <c r="G961" s="95"/>
      <c r="H961" s="94"/>
      <c r="I961" s="93"/>
      <c r="J961" s="96"/>
      <c r="K961" s="101"/>
      <c r="L961" s="96"/>
      <c r="M961" s="96"/>
      <c r="N961" s="93"/>
      <c r="O961" s="94"/>
      <c r="P961" s="93"/>
    </row>
    <row r="962" ht="12.75" customHeight="1">
      <c r="A962" s="93"/>
      <c r="B962" s="94"/>
      <c r="C962" s="94"/>
      <c r="D962" s="95"/>
      <c r="E962" s="96"/>
      <c r="F962" s="95"/>
      <c r="G962" s="95"/>
      <c r="H962" s="94"/>
      <c r="I962" s="93"/>
      <c r="J962" s="96"/>
      <c r="K962" s="101"/>
      <c r="L962" s="96"/>
      <c r="M962" s="96"/>
      <c r="N962" s="93"/>
      <c r="O962" s="94"/>
      <c r="P962" s="93"/>
    </row>
    <row r="963" ht="12.75" customHeight="1">
      <c r="A963" s="93"/>
      <c r="B963" s="94"/>
      <c r="C963" s="94"/>
      <c r="D963" s="95"/>
      <c r="E963" s="96"/>
      <c r="F963" s="95"/>
      <c r="G963" s="95"/>
      <c r="H963" s="94"/>
      <c r="I963" s="93"/>
      <c r="J963" s="96"/>
      <c r="K963" s="101"/>
      <c r="L963" s="96"/>
      <c r="M963" s="96"/>
      <c r="N963" s="93"/>
      <c r="O963" s="94"/>
      <c r="P963" s="93"/>
    </row>
    <row r="964" ht="12.75" customHeight="1">
      <c r="A964" s="93"/>
      <c r="B964" s="94"/>
      <c r="C964" s="94"/>
      <c r="D964" s="95"/>
      <c r="E964" s="96"/>
      <c r="F964" s="95"/>
      <c r="G964" s="95"/>
      <c r="H964" s="94"/>
      <c r="I964" s="93"/>
      <c r="J964" s="96"/>
      <c r="K964" s="101"/>
      <c r="L964" s="96"/>
      <c r="M964" s="96"/>
      <c r="N964" s="93"/>
      <c r="O964" s="94"/>
      <c r="P964" s="93"/>
    </row>
    <row r="965" ht="12.75" customHeight="1">
      <c r="A965" s="93"/>
      <c r="B965" s="94"/>
      <c r="C965" s="94"/>
      <c r="D965" s="95"/>
      <c r="E965" s="96"/>
      <c r="F965" s="95"/>
      <c r="G965" s="95"/>
      <c r="H965" s="94"/>
      <c r="I965" s="93"/>
      <c r="J965" s="96"/>
      <c r="K965" s="101"/>
      <c r="L965" s="96"/>
      <c r="M965" s="96"/>
      <c r="N965" s="93"/>
      <c r="O965" s="94"/>
      <c r="P965" s="93"/>
    </row>
    <row r="966" ht="12.75" customHeight="1">
      <c r="A966" s="93"/>
      <c r="B966" s="94"/>
      <c r="C966" s="94"/>
      <c r="D966" s="95"/>
      <c r="E966" s="96"/>
      <c r="F966" s="95"/>
      <c r="G966" s="95"/>
      <c r="H966" s="94"/>
      <c r="I966" s="93"/>
      <c r="J966" s="96"/>
      <c r="K966" s="101"/>
      <c r="L966" s="96"/>
      <c r="M966" s="96"/>
      <c r="N966" s="93"/>
      <c r="O966" s="94"/>
      <c r="P966" s="93"/>
    </row>
    <row r="967" ht="12.75" customHeight="1">
      <c r="A967" s="93"/>
      <c r="B967" s="94"/>
      <c r="C967" s="94"/>
      <c r="D967" s="95"/>
      <c r="E967" s="96"/>
      <c r="F967" s="95"/>
      <c r="G967" s="95"/>
      <c r="H967" s="94"/>
      <c r="I967" s="93"/>
      <c r="J967" s="96"/>
      <c r="K967" s="101"/>
      <c r="L967" s="96"/>
      <c r="M967" s="96"/>
      <c r="N967" s="93"/>
      <c r="O967" s="94"/>
      <c r="P967" s="93"/>
    </row>
    <row r="968" ht="12.75" customHeight="1">
      <c r="A968" s="93"/>
      <c r="B968" s="94"/>
      <c r="C968" s="94"/>
      <c r="D968" s="95"/>
      <c r="E968" s="96"/>
      <c r="F968" s="95"/>
      <c r="G968" s="95"/>
      <c r="H968" s="94"/>
      <c r="I968" s="93"/>
      <c r="J968" s="96"/>
      <c r="K968" s="101"/>
      <c r="L968" s="96"/>
      <c r="M968" s="96"/>
      <c r="N968" s="93"/>
      <c r="O968" s="94"/>
      <c r="P968" s="93"/>
    </row>
    <row r="969" ht="12.75" customHeight="1">
      <c r="A969" s="93"/>
      <c r="B969" s="94"/>
      <c r="C969" s="94"/>
      <c r="D969" s="95"/>
      <c r="E969" s="96"/>
      <c r="F969" s="95"/>
      <c r="G969" s="95"/>
      <c r="H969" s="94"/>
      <c r="I969" s="93"/>
      <c r="J969" s="96"/>
      <c r="K969" s="101"/>
      <c r="L969" s="96"/>
      <c r="M969" s="96"/>
      <c r="N969" s="93"/>
      <c r="O969" s="94"/>
      <c r="P969" s="93"/>
    </row>
    <row r="970" ht="12.75" customHeight="1">
      <c r="A970" s="93"/>
      <c r="B970" s="94"/>
      <c r="C970" s="94"/>
      <c r="D970" s="95"/>
      <c r="E970" s="96"/>
      <c r="F970" s="95"/>
      <c r="G970" s="95"/>
      <c r="H970" s="94"/>
      <c r="I970" s="93"/>
      <c r="J970" s="96"/>
      <c r="K970" s="101"/>
      <c r="L970" s="96"/>
      <c r="M970" s="96"/>
      <c r="N970" s="93"/>
      <c r="O970" s="94"/>
      <c r="P970" s="93"/>
    </row>
    <row r="971" ht="12.75" customHeight="1">
      <c r="A971" s="93"/>
      <c r="B971" s="94"/>
      <c r="C971" s="94"/>
      <c r="D971" s="95"/>
      <c r="E971" s="96"/>
      <c r="F971" s="95"/>
      <c r="G971" s="95"/>
      <c r="H971" s="94"/>
      <c r="I971" s="93"/>
      <c r="J971" s="96"/>
      <c r="K971" s="101"/>
      <c r="L971" s="96"/>
      <c r="M971" s="96"/>
      <c r="N971" s="93"/>
      <c r="O971" s="94"/>
      <c r="P971" s="93"/>
    </row>
    <row r="972" ht="12.75" customHeight="1">
      <c r="A972" s="93"/>
      <c r="B972" s="94"/>
      <c r="C972" s="94"/>
      <c r="D972" s="95"/>
      <c r="E972" s="96"/>
      <c r="F972" s="95"/>
      <c r="G972" s="95"/>
      <c r="H972" s="94"/>
      <c r="I972" s="93"/>
      <c r="J972" s="96"/>
      <c r="K972" s="101"/>
      <c r="L972" s="96"/>
      <c r="M972" s="96"/>
      <c r="N972" s="93"/>
      <c r="O972" s="94"/>
      <c r="P972" s="93"/>
    </row>
    <row r="973" ht="12.75" customHeight="1">
      <c r="A973" s="93"/>
      <c r="B973" s="94"/>
      <c r="C973" s="94"/>
      <c r="D973" s="95"/>
      <c r="E973" s="96"/>
      <c r="F973" s="95"/>
      <c r="G973" s="95"/>
      <c r="H973" s="94"/>
      <c r="I973" s="93"/>
      <c r="J973" s="96"/>
      <c r="K973" s="101"/>
      <c r="L973" s="96"/>
      <c r="M973" s="96"/>
      <c r="N973" s="93"/>
      <c r="O973" s="94"/>
      <c r="P973" s="93"/>
    </row>
    <row r="974" ht="12.75" customHeight="1">
      <c r="A974" s="93"/>
      <c r="B974" s="94"/>
      <c r="C974" s="94"/>
      <c r="D974" s="95"/>
      <c r="E974" s="96"/>
      <c r="F974" s="95"/>
      <c r="G974" s="95"/>
      <c r="H974" s="94"/>
      <c r="I974" s="93"/>
      <c r="J974" s="96"/>
      <c r="K974" s="101"/>
      <c r="L974" s="96"/>
      <c r="M974" s="96"/>
      <c r="N974" s="93"/>
      <c r="O974" s="94"/>
      <c r="P974" s="93"/>
    </row>
    <row r="975" ht="12.75" customHeight="1">
      <c r="A975" s="93"/>
      <c r="B975" s="94"/>
      <c r="C975" s="94"/>
      <c r="D975" s="95"/>
      <c r="E975" s="96"/>
      <c r="F975" s="95"/>
      <c r="G975" s="95"/>
      <c r="H975" s="94"/>
      <c r="I975" s="93"/>
      <c r="J975" s="96"/>
      <c r="K975" s="101"/>
      <c r="L975" s="96"/>
      <c r="M975" s="96"/>
      <c r="N975" s="93"/>
      <c r="O975" s="94"/>
      <c r="P975" s="93"/>
    </row>
    <row r="976" ht="12.75" customHeight="1">
      <c r="A976" s="93"/>
      <c r="B976" s="94"/>
      <c r="C976" s="94"/>
      <c r="D976" s="95"/>
      <c r="E976" s="96"/>
      <c r="F976" s="95"/>
      <c r="G976" s="95"/>
      <c r="H976" s="94"/>
      <c r="I976" s="93"/>
      <c r="J976" s="96"/>
      <c r="K976" s="101"/>
      <c r="L976" s="96"/>
      <c r="M976" s="96"/>
      <c r="N976" s="93"/>
      <c r="O976" s="94"/>
      <c r="P976" s="93"/>
    </row>
    <row r="977" ht="12.75" customHeight="1">
      <c r="A977" s="93"/>
      <c r="B977" s="94"/>
      <c r="C977" s="94"/>
      <c r="D977" s="95"/>
      <c r="E977" s="96"/>
      <c r="F977" s="95"/>
      <c r="G977" s="95"/>
      <c r="H977" s="94"/>
      <c r="I977" s="93"/>
      <c r="J977" s="96"/>
      <c r="K977" s="101"/>
      <c r="L977" s="96"/>
      <c r="M977" s="96"/>
      <c r="N977" s="93"/>
      <c r="O977" s="94"/>
      <c r="P977" s="93"/>
    </row>
    <row r="978" ht="12.75" customHeight="1">
      <c r="A978" s="93"/>
      <c r="B978" s="94"/>
      <c r="C978" s="94"/>
      <c r="D978" s="95"/>
      <c r="E978" s="96"/>
      <c r="F978" s="95"/>
      <c r="G978" s="95"/>
      <c r="H978" s="94"/>
      <c r="I978" s="93"/>
      <c r="J978" s="96"/>
      <c r="K978" s="101"/>
      <c r="L978" s="96"/>
      <c r="M978" s="96"/>
      <c r="N978" s="93"/>
      <c r="O978" s="94"/>
      <c r="P978" s="93"/>
    </row>
    <row r="979" ht="12.75" customHeight="1">
      <c r="A979" s="93"/>
      <c r="B979" s="94"/>
      <c r="C979" s="94"/>
      <c r="D979" s="95"/>
      <c r="E979" s="96"/>
      <c r="F979" s="95"/>
      <c r="G979" s="95"/>
      <c r="H979" s="94"/>
      <c r="I979" s="93"/>
      <c r="J979" s="96"/>
      <c r="K979" s="101"/>
      <c r="L979" s="96"/>
      <c r="M979" s="96"/>
      <c r="N979" s="93"/>
      <c r="O979" s="94"/>
      <c r="P979" s="93"/>
    </row>
    <row r="980" ht="12.75" customHeight="1">
      <c r="A980" s="93"/>
      <c r="B980" s="94"/>
      <c r="C980" s="94"/>
      <c r="D980" s="95"/>
      <c r="E980" s="96"/>
      <c r="F980" s="95"/>
      <c r="G980" s="95"/>
      <c r="H980" s="94"/>
      <c r="I980" s="93"/>
      <c r="J980" s="96"/>
      <c r="K980" s="101"/>
      <c r="L980" s="96"/>
      <c r="M980" s="96"/>
      <c r="N980" s="93"/>
      <c r="O980" s="94"/>
      <c r="P980" s="93"/>
    </row>
    <row r="981" ht="12.75" customHeight="1">
      <c r="A981" s="93"/>
      <c r="B981" s="94"/>
      <c r="C981" s="94"/>
      <c r="D981" s="95"/>
      <c r="E981" s="96"/>
      <c r="F981" s="95"/>
      <c r="G981" s="95"/>
      <c r="H981" s="94"/>
      <c r="I981" s="93"/>
      <c r="J981" s="96"/>
      <c r="K981" s="101"/>
      <c r="L981" s="96"/>
      <c r="M981" s="96"/>
      <c r="N981" s="93"/>
      <c r="O981" s="94"/>
      <c r="P981" s="93"/>
    </row>
    <row r="982" ht="12.75" customHeight="1">
      <c r="A982" s="93"/>
      <c r="B982" s="94"/>
      <c r="C982" s="94"/>
      <c r="D982" s="95"/>
      <c r="E982" s="96"/>
      <c r="F982" s="95"/>
      <c r="G982" s="95"/>
      <c r="H982" s="94"/>
      <c r="I982" s="93"/>
      <c r="J982" s="96"/>
      <c r="K982" s="101"/>
      <c r="L982" s="96"/>
      <c r="M982" s="96"/>
      <c r="N982" s="93"/>
      <c r="O982" s="94"/>
      <c r="P982" s="93"/>
    </row>
    <row r="983" ht="12.75" customHeight="1">
      <c r="A983" s="93"/>
      <c r="B983" s="94"/>
      <c r="C983" s="94"/>
      <c r="D983" s="95"/>
      <c r="E983" s="96"/>
      <c r="F983" s="95"/>
      <c r="G983" s="95"/>
      <c r="H983" s="94"/>
      <c r="I983" s="93"/>
      <c r="J983" s="96"/>
      <c r="K983" s="101"/>
      <c r="L983" s="96"/>
      <c r="M983" s="96"/>
      <c r="N983" s="93"/>
      <c r="O983" s="94"/>
      <c r="P983" s="93"/>
    </row>
    <row r="984" ht="12.75" customHeight="1">
      <c r="A984" s="93"/>
      <c r="B984" s="94"/>
      <c r="C984" s="94"/>
      <c r="D984" s="95"/>
      <c r="E984" s="96"/>
      <c r="F984" s="95"/>
      <c r="G984" s="95"/>
      <c r="H984" s="94"/>
      <c r="I984" s="93"/>
      <c r="J984" s="96"/>
      <c r="K984" s="101"/>
      <c r="L984" s="96"/>
      <c r="M984" s="96"/>
      <c r="N984" s="93"/>
      <c r="O984" s="94"/>
      <c r="P984" s="93"/>
    </row>
    <row r="985" ht="12.75" customHeight="1">
      <c r="A985" s="93"/>
      <c r="B985" s="94"/>
      <c r="C985" s="94"/>
      <c r="D985" s="95"/>
      <c r="E985" s="96"/>
      <c r="F985" s="95"/>
      <c r="G985" s="95"/>
      <c r="H985" s="94"/>
      <c r="I985" s="93"/>
      <c r="J985" s="96"/>
      <c r="K985" s="101"/>
      <c r="L985" s="96"/>
      <c r="M985" s="96"/>
      <c r="N985" s="93"/>
      <c r="O985" s="94"/>
      <c r="P985" s="93"/>
    </row>
    <row r="986" ht="12.75" customHeight="1">
      <c r="A986" s="93"/>
      <c r="B986" s="94"/>
      <c r="C986" s="94"/>
      <c r="D986" s="95"/>
      <c r="E986" s="96"/>
      <c r="F986" s="95"/>
      <c r="G986" s="95"/>
      <c r="H986" s="94"/>
      <c r="I986" s="93"/>
      <c r="J986" s="96"/>
      <c r="K986" s="101"/>
      <c r="L986" s="96"/>
      <c r="M986" s="96"/>
      <c r="N986" s="93"/>
      <c r="O986" s="94"/>
      <c r="P986" s="93"/>
    </row>
    <row r="987" ht="12.75" customHeight="1">
      <c r="A987" s="93"/>
      <c r="B987" s="94"/>
      <c r="C987" s="94"/>
      <c r="D987" s="95"/>
      <c r="E987" s="96"/>
      <c r="F987" s="95"/>
      <c r="G987" s="95"/>
      <c r="H987" s="94"/>
      <c r="I987" s="93"/>
      <c r="J987" s="96"/>
      <c r="K987" s="101"/>
      <c r="L987" s="96"/>
      <c r="M987" s="96"/>
      <c r="N987" s="93"/>
      <c r="O987" s="94"/>
      <c r="P987" s="93"/>
    </row>
    <row r="988" ht="12.75" customHeight="1">
      <c r="A988" s="93"/>
      <c r="B988" s="94"/>
      <c r="C988" s="94"/>
      <c r="D988" s="95"/>
      <c r="E988" s="96"/>
      <c r="F988" s="95"/>
      <c r="G988" s="95"/>
      <c r="H988" s="94"/>
      <c r="I988" s="93"/>
      <c r="J988" s="96"/>
      <c r="K988" s="101"/>
      <c r="L988" s="96"/>
      <c r="M988" s="96"/>
      <c r="N988" s="93"/>
      <c r="O988" s="94"/>
      <c r="P988" s="93"/>
    </row>
    <row r="989" ht="12.75" customHeight="1">
      <c r="A989" s="93"/>
      <c r="B989" s="94"/>
      <c r="C989" s="94"/>
      <c r="D989" s="95"/>
      <c r="E989" s="96"/>
      <c r="F989" s="95"/>
      <c r="G989" s="95"/>
      <c r="H989" s="94"/>
      <c r="I989" s="93"/>
      <c r="J989" s="96"/>
      <c r="K989" s="101"/>
      <c r="L989" s="96"/>
      <c r="M989" s="96"/>
      <c r="N989" s="93"/>
      <c r="O989" s="94"/>
      <c r="P989" s="93"/>
    </row>
    <row r="990" ht="12.75" customHeight="1">
      <c r="A990" s="93"/>
      <c r="B990" s="94"/>
      <c r="C990" s="94"/>
      <c r="D990" s="95"/>
      <c r="E990" s="96"/>
      <c r="F990" s="95"/>
      <c r="G990" s="95"/>
      <c r="H990" s="94"/>
      <c r="I990" s="93"/>
      <c r="J990" s="96"/>
      <c r="K990" s="101"/>
      <c r="L990" s="96"/>
      <c r="M990" s="96"/>
      <c r="N990" s="93"/>
      <c r="O990" s="94"/>
      <c r="P990" s="93"/>
    </row>
    <row r="991" ht="12.75" customHeight="1">
      <c r="A991" s="93"/>
      <c r="B991" s="94"/>
      <c r="C991" s="94"/>
      <c r="D991" s="95"/>
      <c r="E991" s="96"/>
      <c r="F991" s="95"/>
      <c r="G991" s="95"/>
      <c r="H991" s="94"/>
      <c r="I991" s="93"/>
      <c r="J991" s="96"/>
      <c r="K991" s="101"/>
      <c r="L991" s="96"/>
      <c r="M991" s="96"/>
      <c r="N991" s="93"/>
      <c r="O991" s="94"/>
      <c r="P991" s="93"/>
    </row>
    <row r="992" ht="12.75" customHeight="1">
      <c r="A992" s="93"/>
      <c r="B992" s="94"/>
      <c r="C992" s="94"/>
      <c r="D992" s="95"/>
      <c r="E992" s="96"/>
      <c r="F992" s="95"/>
      <c r="G992" s="95"/>
      <c r="H992" s="94"/>
      <c r="I992" s="93"/>
      <c r="J992" s="96"/>
      <c r="K992" s="101"/>
      <c r="L992" s="96"/>
      <c r="M992" s="96"/>
      <c r="N992" s="93"/>
      <c r="O992" s="94"/>
      <c r="P992" s="93"/>
    </row>
    <row r="993" ht="12.75" customHeight="1">
      <c r="A993" s="93"/>
      <c r="B993" s="94"/>
      <c r="C993" s="94"/>
      <c r="D993" s="95"/>
      <c r="E993" s="96"/>
      <c r="F993" s="95"/>
      <c r="G993" s="95"/>
      <c r="H993" s="94"/>
      <c r="I993" s="93"/>
      <c r="J993" s="96"/>
      <c r="K993" s="101"/>
      <c r="L993" s="96"/>
      <c r="M993" s="96"/>
      <c r="N993" s="93"/>
      <c r="O993" s="94"/>
      <c r="P993" s="93"/>
    </row>
    <row r="994" ht="12.75" customHeight="1">
      <c r="A994" s="93"/>
      <c r="B994" s="94"/>
      <c r="C994" s="94"/>
      <c r="D994" s="95"/>
      <c r="E994" s="96"/>
      <c r="F994" s="95"/>
      <c r="G994" s="95"/>
      <c r="H994" s="94"/>
      <c r="I994" s="93"/>
      <c r="J994" s="96"/>
      <c r="K994" s="101"/>
      <c r="L994" s="96"/>
      <c r="M994" s="96"/>
      <c r="N994" s="93"/>
      <c r="O994" s="94"/>
      <c r="P994" s="93"/>
    </row>
    <row r="995" ht="12.75" customHeight="1">
      <c r="A995" s="93"/>
      <c r="B995" s="94"/>
      <c r="C995" s="94"/>
      <c r="D995" s="95"/>
      <c r="E995" s="96"/>
      <c r="F995" s="95"/>
      <c r="G995" s="95"/>
      <c r="H995" s="94"/>
      <c r="I995" s="93"/>
      <c r="J995" s="96"/>
      <c r="K995" s="101"/>
      <c r="L995" s="96"/>
      <c r="M995" s="96"/>
      <c r="N995" s="93"/>
      <c r="O995" s="94"/>
      <c r="P995" s="93"/>
    </row>
    <row r="996" ht="12.75" customHeight="1">
      <c r="A996" s="93"/>
      <c r="B996" s="94"/>
      <c r="C996" s="94"/>
      <c r="D996" s="95"/>
      <c r="E996" s="96"/>
      <c r="F996" s="95"/>
      <c r="G996" s="95"/>
      <c r="H996" s="94"/>
      <c r="I996" s="93"/>
      <c r="J996" s="96"/>
      <c r="K996" s="101"/>
      <c r="L996" s="96"/>
      <c r="M996" s="96"/>
      <c r="N996" s="93"/>
      <c r="O996" s="94"/>
      <c r="P996" s="93"/>
    </row>
    <row r="997" ht="12.75" customHeight="1">
      <c r="A997" s="93"/>
      <c r="B997" s="94"/>
      <c r="C997" s="94"/>
      <c r="D997" s="95"/>
      <c r="E997" s="96"/>
      <c r="F997" s="95"/>
      <c r="G997" s="95"/>
      <c r="H997" s="94"/>
      <c r="I997" s="93"/>
      <c r="J997" s="96"/>
      <c r="K997" s="101"/>
      <c r="L997" s="96"/>
      <c r="M997" s="96"/>
      <c r="N997" s="93"/>
      <c r="O997" s="94"/>
      <c r="P997" s="93"/>
    </row>
    <row r="998" ht="12.75" customHeight="1">
      <c r="A998" s="93"/>
      <c r="B998" s="94"/>
      <c r="C998" s="94"/>
      <c r="D998" s="95"/>
      <c r="E998" s="96"/>
      <c r="F998" s="95"/>
      <c r="G998" s="95"/>
      <c r="H998" s="94"/>
      <c r="I998" s="93"/>
      <c r="J998" s="96"/>
      <c r="K998" s="101"/>
      <c r="L998" s="96"/>
      <c r="M998" s="96"/>
      <c r="N998" s="93"/>
      <c r="O998" s="94"/>
      <c r="P998" s="93"/>
    </row>
    <row r="999" ht="12.75" customHeight="1">
      <c r="A999" s="93"/>
      <c r="B999" s="94"/>
      <c r="C999" s="94"/>
      <c r="D999" s="95"/>
      <c r="E999" s="96"/>
      <c r="F999" s="95"/>
      <c r="G999" s="95"/>
      <c r="H999" s="94"/>
      <c r="I999" s="93"/>
      <c r="J999" s="96"/>
      <c r="K999" s="101"/>
      <c r="L999" s="96"/>
      <c r="M999" s="96"/>
      <c r="N999" s="93"/>
      <c r="O999" s="94"/>
      <c r="P999" s="93"/>
    </row>
    <row r="1000" ht="12.75" customHeight="1">
      <c r="A1000" s="93"/>
      <c r="B1000" s="94"/>
      <c r="C1000" s="94"/>
      <c r="D1000" s="95"/>
      <c r="E1000" s="96"/>
      <c r="F1000" s="95"/>
      <c r="G1000" s="95"/>
      <c r="H1000" s="94"/>
      <c r="I1000" s="93"/>
      <c r="J1000" s="96"/>
      <c r="K1000" s="101"/>
      <c r="L1000" s="96"/>
      <c r="M1000" s="96"/>
      <c r="N1000" s="93"/>
      <c r="O1000" s="94"/>
      <c r="P1000" s="93"/>
    </row>
  </sheetData>
  <autoFilter ref="$A$1:$P$303"/>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86"/>
    <col customWidth="1" min="2" max="2" width="22.29"/>
    <col customWidth="1" min="3" max="3" width="19.0"/>
    <col customWidth="1" min="4" max="4" width="15.43"/>
    <col customWidth="1" min="5" max="26" width="10.71"/>
  </cols>
  <sheetData>
    <row r="1" ht="12.75" customHeight="1"/>
    <row r="2" ht="12.75" customHeight="1"/>
    <row r="3" ht="12.75" customHeight="1">
      <c r="E3" s="140"/>
      <c r="F3" s="140"/>
      <c r="G3" s="140"/>
      <c r="H3" s="140"/>
      <c r="I3" s="140"/>
      <c r="J3" s="140"/>
      <c r="K3" s="140"/>
      <c r="L3" s="140"/>
      <c r="M3" s="140"/>
      <c r="N3" s="140"/>
      <c r="O3" s="140"/>
      <c r="P3" s="140"/>
      <c r="Q3" s="140"/>
      <c r="R3" s="140"/>
      <c r="S3" s="140"/>
      <c r="T3" s="140"/>
      <c r="U3" s="140"/>
      <c r="V3" s="140"/>
      <c r="W3" s="140"/>
      <c r="X3" s="140"/>
      <c r="Y3" s="140"/>
      <c r="Z3" s="140"/>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32.57"/>
    <col customWidth="1" min="3" max="3" width="43.14"/>
    <col customWidth="1" min="4" max="4" width="38.0"/>
    <col customWidth="1" min="5" max="129" width="10.71"/>
  </cols>
  <sheetData>
    <row r="1" ht="12.75" customHeight="1">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c r="CF1" s="148"/>
      <c r="CG1" s="148"/>
      <c r="CH1" s="148"/>
      <c r="CI1" s="148"/>
      <c r="CJ1" s="148"/>
      <c r="CK1" s="148"/>
      <c r="CL1" s="148"/>
      <c r="CM1" s="148"/>
      <c r="CN1" s="148"/>
      <c r="CO1" s="148"/>
      <c r="CP1" s="148"/>
      <c r="CQ1" s="148"/>
      <c r="CR1" s="148"/>
      <c r="CS1" s="148"/>
      <c r="CT1" s="148"/>
      <c r="CU1" s="148"/>
      <c r="CV1" s="148"/>
      <c r="CW1" s="148"/>
      <c r="CX1" s="148"/>
      <c r="CY1" s="148"/>
      <c r="CZ1" s="148"/>
      <c r="DA1" s="148"/>
      <c r="DB1" s="148"/>
      <c r="DC1" s="148"/>
      <c r="DD1" s="148"/>
      <c r="DE1" s="148"/>
      <c r="DF1" s="148"/>
      <c r="DG1" s="148"/>
      <c r="DH1" s="148"/>
      <c r="DI1" s="148"/>
      <c r="DJ1" s="148"/>
      <c r="DK1" s="148"/>
      <c r="DL1" s="148"/>
      <c r="DM1" s="148"/>
      <c r="DN1" s="148"/>
      <c r="DO1" s="148"/>
      <c r="DP1" s="148"/>
      <c r="DQ1" s="148"/>
      <c r="DR1" s="148"/>
      <c r="DS1" s="148"/>
      <c r="DT1" s="148"/>
      <c r="DU1" s="148"/>
      <c r="DV1" s="148"/>
      <c r="DW1" s="148"/>
      <c r="DX1" s="148"/>
      <c r="DY1" s="148"/>
    </row>
    <row r="2" ht="12.75" hidden="1" customHeight="1">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c r="CZ2" s="148"/>
      <c r="DA2" s="148"/>
      <c r="DB2" s="148"/>
      <c r="DC2" s="148"/>
      <c r="DD2" s="148"/>
      <c r="DE2" s="148"/>
      <c r="DF2" s="148"/>
      <c r="DG2" s="148"/>
      <c r="DH2" s="148"/>
      <c r="DI2" s="148"/>
      <c r="DJ2" s="148"/>
      <c r="DK2" s="148"/>
      <c r="DL2" s="148"/>
      <c r="DM2" s="148"/>
      <c r="DN2" s="148"/>
      <c r="DO2" s="148"/>
      <c r="DP2" s="148"/>
      <c r="DQ2" s="148"/>
      <c r="DR2" s="148"/>
      <c r="DS2" s="148"/>
      <c r="DT2" s="148"/>
      <c r="DU2" s="148"/>
      <c r="DV2" s="148"/>
      <c r="DW2" s="148"/>
      <c r="DX2" s="148"/>
      <c r="DY2" s="148"/>
    </row>
    <row r="3" ht="12.75" customHeight="1"/>
    <row r="4" ht="12.75" hidden="1" customHeight="1"/>
    <row r="5" ht="12.75" hidden="1" customHeight="1"/>
    <row r="6" ht="12.75" hidden="1" customHeight="1"/>
    <row r="7" ht="12.75" hidden="1" customHeight="1"/>
    <row r="8" ht="12.75" hidden="1" customHeight="1"/>
    <row r="9" ht="12.75" hidden="1" customHeight="1"/>
    <row r="10" ht="12.75" hidden="1" customHeight="1"/>
    <row r="11" ht="12.75" hidden="1" customHeight="1"/>
    <row r="12" ht="12.75" customHeight="1"/>
    <row r="13" ht="12.75" hidden="1" customHeight="1"/>
    <row r="14" ht="12.75" hidden="1" customHeight="1"/>
    <row r="15" ht="12.75" hidden="1" customHeight="1"/>
    <row r="16" ht="12.75" hidden="1" customHeight="1"/>
    <row r="17" ht="12.75" hidden="1" customHeight="1"/>
    <row r="18" ht="12.75" customHeight="1"/>
    <row r="19" ht="12.75" customHeight="1"/>
    <row r="20" ht="12.75" hidden="1" customHeight="1"/>
    <row r="21" ht="12.75" hidden="1" customHeight="1"/>
    <row r="22" ht="12.75" hidden="1" customHeight="1"/>
    <row r="23" ht="12.75" hidden="1" customHeight="1"/>
    <row r="24" ht="12.75" hidden="1" customHeight="1"/>
    <row r="25" ht="12.75" hidden="1" customHeight="1"/>
    <row r="26" ht="12.75" hidden="1" customHeight="1"/>
    <row r="27" ht="12.75" hidden="1" customHeight="1"/>
    <row r="28" ht="12.75" hidden="1" customHeight="1"/>
    <row r="29" ht="12.75" hidden="1" customHeight="1"/>
    <row r="30" ht="12.75" hidden="1" customHeight="1"/>
    <row r="31" ht="12.75" hidden="1" customHeight="1"/>
    <row r="32" ht="12.75" hidden="1" customHeight="1"/>
    <row r="33" ht="12.75" hidden="1" customHeight="1"/>
    <row r="34" ht="12.75" hidden="1" customHeight="1"/>
    <row r="35" ht="12.75" hidden="1" customHeight="1"/>
    <row r="36" ht="12.75" hidden="1" customHeight="1"/>
    <row r="37" ht="12.75" hidden="1" customHeight="1"/>
    <row r="38" ht="12.75" hidden="1" customHeight="1"/>
    <row r="39" ht="12.75" hidden="1" customHeight="1"/>
    <row r="40" ht="12.75" hidden="1" customHeight="1"/>
    <row r="41" ht="12.75" hidden="1" customHeight="1"/>
    <row r="42" ht="12.75" hidden="1" customHeight="1"/>
    <row r="43" ht="12.75" hidden="1" customHeight="1"/>
    <row r="44" ht="12.75" hidden="1" customHeight="1"/>
    <row r="45" ht="12.75" hidden="1" customHeight="1"/>
    <row r="46" ht="12.75" hidden="1" customHeight="1"/>
    <row r="47" ht="12.75" hidden="1" customHeight="1"/>
    <row r="48"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t="12.75" hidden="1" customHeight="1"/>
    <row r="63" ht="12.75" hidden="1" customHeight="1"/>
    <row r="64" ht="12.75" hidden="1" customHeight="1"/>
    <row r="65" ht="12.75" hidden="1" customHeight="1"/>
    <row r="66" ht="12.75" hidden="1" customHeight="1"/>
    <row r="67" ht="12.75" hidden="1" customHeight="1"/>
    <row r="68" ht="12.75" hidden="1" customHeight="1"/>
    <row r="69" ht="12.75" hidden="1" customHeight="1"/>
    <row r="70" ht="12.75" hidden="1" customHeight="1"/>
    <row r="71" ht="12.75" hidden="1" customHeight="1"/>
    <row r="72" ht="12.75" hidden="1" customHeight="1"/>
    <row r="73" ht="12.75" hidden="1" customHeight="1"/>
    <row r="74" ht="12.75" hidden="1" customHeight="1"/>
    <row r="75" ht="12.75" hidden="1" customHeight="1"/>
    <row r="76" ht="12.75" hidden="1" customHeight="1"/>
    <row r="77" ht="12.75" hidden="1" customHeight="1"/>
    <row r="78" ht="12.75" hidden="1" customHeight="1"/>
    <row r="79" ht="12.75" hidden="1" customHeight="1"/>
    <row r="80" ht="12.75" hidden="1" customHeight="1"/>
    <row r="81" ht="12.75" hidden="1" customHeight="1"/>
    <row r="82" ht="12.75" hidden="1" customHeight="1"/>
    <row r="83" ht="12.75" hidden="1" customHeight="1"/>
    <row r="84" ht="12.75" hidden="1" customHeight="1"/>
    <row r="85" ht="12.75" hidden="1" customHeight="1"/>
    <row r="86" ht="12.75" hidden="1" customHeight="1"/>
    <row r="87" ht="12.75" hidden="1" customHeight="1"/>
    <row r="88" ht="12.75" hidden="1" customHeight="1"/>
    <row r="89" ht="12.75" hidden="1" customHeight="1"/>
    <row r="90" ht="12.75" hidden="1" customHeight="1"/>
    <row r="91" ht="12.75" hidden="1" customHeight="1"/>
    <row r="92" ht="12.75" hidden="1" customHeight="1"/>
    <row r="93" ht="12.75" hidden="1" customHeight="1"/>
    <row r="94" ht="12.75" hidden="1" customHeight="1"/>
    <row r="95" ht="12.75" hidden="1" customHeight="1"/>
    <row r="96" ht="12.75" hidden="1" customHeight="1"/>
    <row r="97" ht="12.75" hidden="1" customHeight="1"/>
    <row r="98" ht="12.75" hidden="1" customHeight="1"/>
    <row r="99" ht="12.75" hidden="1" customHeight="1"/>
    <row r="100" ht="12.75" hidden="1" customHeight="1"/>
    <row r="101" ht="12.75" hidden="1" customHeight="1"/>
    <row r="102" ht="12.75" hidden="1" customHeight="1"/>
    <row r="103" ht="12.75" hidden="1" customHeight="1"/>
    <row r="104" ht="12.75" hidden="1" customHeight="1"/>
    <row r="105" ht="12.75" hidden="1" customHeight="1"/>
    <row r="106" ht="12.75" hidden="1" customHeight="1"/>
    <row r="107" ht="12.75" hidden="1" customHeight="1"/>
    <row r="108" ht="12.75" hidden="1" customHeight="1"/>
    <row r="109" ht="12.75" hidden="1" customHeight="1"/>
    <row r="110" ht="12.75" hidden="1" customHeight="1"/>
    <row r="111" ht="12.75" hidden="1" customHeight="1"/>
    <row r="112" ht="12.75" hidden="1" customHeight="1"/>
    <row r="113" ht="12.75" hidden="1" customHeight="1"/>
    <row r="114" ht="12.75" hidden="1" customHeight="1"/>
    <row r="115" ht="12.75" hidden="1" customHeight="1"/>
    <row r="116" ht="12.75" hidden="1" customHeight="1"/>
    <row r="117" ht="12.75" hidden="1" customHeight="1"/>
    <row r="118" ht="12.75" hidden="1" customHeight="1"/>
    <row r="119" ht="12.75" hidden="1" customHeight="1"/>
    <row r="120" ht="12.75" hidden="1" customHeight="1"/>
    <row r="121" ht="12.75" hidden="1" customHeight="1"/>
    <row r="122" ht="12.75" hidden="1" customHeight="1"/>
    <row r="123" ht="12.75" hidden="1" customHeight="1"/>
    <row r="124" ht="12.75" hidden="1" customHeight="1"/>
    <row r="125" ht="12.75" hidden="1" customHeight="1"/>
    <row r="126" ht="12.75" hidden="1" customHeight="1"/>
    <row r="127" ht="12.75" hidden="1" customHeight="1"/>
    <row r="128" ht="12.75" hidden="1" customHeight="1"/>
    <row r="129" ht="12.75" hidden="1" customHeight="1"/>
    <row r="130" ht="12.75" hidden="1" customHeight="1"/>
    <row r="131" ht="12.75" hidden="1" customHeight="1"/>
    <row r="132" ht="12.75" hidden="1" customHeight="1"/>
    <row r="133" ht="12.75" hidden="1" customHeight="1"/>
    <row r="134" ht="12.75" hidden="1" customHeight="1"/>
    <row r="135" ht="12.75" hidden="1" customHeight="1"/>
    <row r="136" ht="12.75" hidden="1" customHeight="1"/>
    <row r="137" ht="12.75" hidden="1" customHeight="1"/>
    <row r="138" ht="12.75" hidden="1" customHeight="1"/>
    <row r="139" ht="12.75" hidden="1" customHeight="1"/>
    <row r="140" ht="12.75" hidden="1" customHeight="1"/>
    <row r="141" ht="12.75" hidden="1" customHeight="1"/>
    <row r="142" ht="12.75" hidden="1" customHeight="1"/>
    <row r="143" ht="12.75" hidden="1" customHeight="1"/>
    <row r="144" ht="12.75" hidden="1" customHeight="1"/>
    <row r="145" ht="12.75" hidden="1" customHeight="1"/>
    <row r="146" ht="12.75" hidden="1" customHeight="1"/>
    <row r="147" ht="12.75" hidden="1" customHeight="1"/>
    <row r="148" ht="12.75" hidden="1" customHeight="1"/>
    <row r="149" ht="12.75" hidden="1" customHeight="1"/>
    <row r="150" ht="12.75" hidden="1" customHeight="1"/>
    <row r="151" ht="12.75" hidden="1" customHeight="1"/>
    <row r="152" ht="12.75" hidden="1" customHeight="1"/>
    <row r="153" ht="12.75" hidden="1" customHeight="1"/>
    <row r="154" ht="12.75" hidden="1" customHeight="1"/>
    <row r="155" ht="12.75" hidden="1" customHeight="1"/>
    <row r="156" ht="12.75" hidden="1" customHeight="1"/>
    <row r="157" ht="12.75" hidden="1" customHeight="1"/>
    <row r="158" ht="12.75" hidden="1" customHeight="1"/>
    <row r="159" ht="12.75" hidden="1" customHeight="1"/>
    <row r="160" ht="12.75" hidden="1" customHeight="1"/>
    <row r="161" ht="12.75" hidden="1" customHeight="1"/>
    <row r="162" ht="12.75" hidden="1" customHeight="1"/>
    <row r="163" ht="12.75" hidden="1" customHeight="1"/>
    <row r="164" ht="12.75" hidden="1" customHeight="1"/>
    <row r="165" ht="12.75" hidden="1" customHeight="1"/>
    <row r="166" ht="12.75" hidden="1" customHeight="1"/>
    <row r="167" ht="12.75" hidden="1" customHeight="1"/>
    <row r="168" ht="12.75" hidden="1" customHeight="1"/>
    <row r="169" ht="12.75" hidden="1" customHeight="1"/>
    <row r="170" ht="12.75" hidden="1" customHeight="1"/>
    <row r="171" ht="12.75" hidden="1" customHeight="1"/>
    <row r="172" ht="12.75" hidden="1" customHeight="1"/>
    <row r="173" ht="12.75" hidden="1" customHeight="1"/>
    <row r="174" ht="12.75" hidden="1" customHeight="1"/>
    <row r="175" ht="12.75" hidden="1" customHeight="1"/>
    <row r="176" ht="12.75" hidden="1" customHeight="1"/>
    <row r="177" ht="12.75" hidden="1" customHeight="1"/>
    <row r="178" ht="12.75" hidden="1" customHeight="1"/>
    <row r="179" ht="12.75" hidden="1" customHeight="1"/>
    <row r="180" ht="12.75" hidden="1" customHeight="1"/>
    <row r="181" ht="12.75" hidden="1" customHeight="1"/>
    <row r="182" ht="12.75" hidden="1" customHeight="1"/>
    <row r="183" ht="12.75" hidden="1" customHeight="1"/>
    <row r="184" ht="12.75" hidden="1" customHeight="1"/>
    <row r="185" ht="12.75" hidden="1" customHeight="1"/>
    <row r="186" ht="12.75" hidden="1" customHeight="1"/>
    <row r="187" ht="12.75" hidden="1" customHeight="1"/>
    <row r="188" ht="12.75" hidden="1" customHeight="1"/>
    <row r="189" ht="12.75" hidden="1" customHeight="1"/>
    <row r="190" ht="12.75" hidden="1" customHeight="1"/>
    <row r="191" ht="12.75" hidden="1" customHeight="1"/>
    <row r="192" ht="12.75" hidden="1" customHeight="1"/>
    <row r="193" ht="12.75" hidden="1" customHeight="1"/>
    <row r="194" ht="12.75" hidden="1" customHeight="1"/>
    <row r="195" ht="12.75" hidden="1" customHeight="1"/>
    <row r="196" ht="12.75" hidden="1" customHeight="1"/>
    <row r="197" ht="12.75" hidden="1" customHeight="1"/>
    <row r="198" ht="12.75" hidden="1" customHeight="1"/>
    <row r="199" ht="12.75" hidden="1" customHeight="1"/>
    <row r="200" ht="12.75" hidden="1" customHeight="1"/>
    <row r="201" ht="12.75" hidden="1" customHeight="1"/>
    <row r="202" ht="12.75" hidden="1" customHeight="1"/>
    <row r="203" ht="12.75" hidden="1" customHeight="1"/>
    <row r="204" ht="12.75" hidden="1" customHeight="1"/>
    <row r="205" ht="12.75" hidden="1" customHeight="1"/>
    <row r="206" ht="12.75" hidden="1" customHeight="1"/>
    <row r="207" ht="12.75" hidden="1" customHeight="1"/>
    <row r="208" ht="12.75" hidden="1" customHeight="1"/>
    <row r="209" ht="12.75" hidden="1" customHeight="1"/>
    <row r="210" ht="12.75" hidden="1" customHeight="1"/>
    <row r="211" ht="12.75" hidden="1" customHeight="1"/>
    <row r="212" ht="12.75" hidden="1" customHeight="1"/>
    <row r="213" ht="12.75" hidden="1" customHeight="1"/>
    <row r="214" ht="12.75" hidden="1" customHeight="1"/>
    <row r="215" ht="12.75" hidden="1" customHeight="1"/>
    <row r="216" ht="12.75" hidden="1" customHeight="1"/>
    <row r="217" ht="12.75" hidden="1" customHeight="1"/>
    <row r="218" ht="12.75" hidden="1" customHeight="1"/>
    <row r="219" ht="12.75" hidden="1" customHeight="1"/>
    <row r="220" ht="12.75" hidden="1" customHeight="1"/>
    <row r="221" ht="12.75" hidden="1" customHeight="1"/>
    <row r="222" ht="12.75" hidden="1" customHeight="1"/>
    <row r="223" ht="12.75" hidden="1" customHeight="1"/>
    <row r="224" ht="12.75" hidden="1" customHeight="1"/>
    <row r="225" ht="12.75" hidden="1" customHeight="1"/>
    <row r="226" ht="12.75" hidden="1" customHeight="1"/>
    <row r="227" ht="12.75" hidden="1" customHeight="1"/>
    <row r="228" ht="12.75" hidden="1" customHeight="1"/>
    <row r="229" ht="12.75" hidden="1" customHeight="1"/>
    <row r="230" ht="12.75" hidden="1" customHeight="1"/>
    <row r="231" ht="12.75" hidden="1" customHeight="1"/>
    <row r="232" ht="12.75" hidden="1" customHeight="1"/>
    <row r="233" ht="12.75" hidden="1" customHeight="1"/>
    <row r="234" ht="12.75" hidden="1" customHeight="1"/>
    <row r="235" ht="12.75" hidden="1" customHeight="1"/>
    <row r="236" ht="12.75" hidden="1" customHeight="1"/>
    <row r="237" ht="12.75" hidden="1" customHeight="1"/>
    <row r="238" ht="12.75" hidden="1" customHeight="1"/>
    <row r="239" ht="12.75" hidden="1" customHeight="1"/>
    <row r="240" ht="12.75" hidden="1" customHeight="1"/>
    <row r="241" ht="12.75" hidden="1" customHeight="1"/>
    <row r="242" ht="12.75" hidden="1" customHeight="1"/>
    <row r="243" ht="12.75" hidden="1" customHeight="1"/>
    <row r="244" ht="12.75" hidden="1" customHeight="1"/>
    <row r="245" ht="12.75" hidden="1" customHeight="1"/>
    <row r="246" ht="12.75" hidden="1" customHeight="1"/>
    <row r="247" ht="12.75" hidden="1" customHeight="1"/>
    <row r="248" ht="12.75" hidden="1" customHeight="1"/>
    <row r="249" ht="12.75" hidden="1" customHeight="1"/>
    <row r="250" ht="12.75" hidden="1" customHeight="1"/>
    <row r="251" ht="12.75" hidden="1" customHeight="1"/>
    <row r="252" ht="12.75" hidden="1" customHeight="1"/>
    <row r="253" ht="12.75" hidden="1" customHeight="1"/>
    <row r="254" ht="12.75" hidden="1" customHeight="1"/>
    <row r="255" ht="12.75" hidden="1" customHeight="1"/>
    <row r="256" ht="12.75" hidden="1" customHeight="1"/>
    <row r="257" ht="12.75" hidden="1" customHeight="1"/>
    <row r="258" ht="12.75" hidden="1" customHeight="1"/>
    <row r="259" ht="12.75" hidden="1" customHeight="1"/>
    <row r="260" ht="12.75" hidden="1" customHeight="1"/>
    <row r="261" ht="12.75" hidden="1" customHeight="1"/>
    <row r="262" ht="12.75" hidden="1" customHeight="1"/>
    <row r="263" ht="12.75" hidden="1" customHeight="1"/>
    <row r="264" ht="12.75" hidden="1" customHeight="1"/>
    <row r="265" ht="12.75" hidden="1" customHeight="1"/>
    <row r="266" ht="12.75" hidden="1" customHeight="1"/>
    <row r="267" ht="12.75" hidden="1" customHeight="1"/>
    <row r="268" ht="12.75" hidden="1" customHeight="1"/>
    <row r="269" ht="12.75" hidden="1" customHeight="1"/>
    <row r="270" ht="12.75" hidden="1" customHeight="1"/>
    <row r="271" ht="12.75" hidden="1" customHeight="1"/>
    <row r="272" ht="12.75" hidden="1" customHeight="1"/>
    <row r="273" ht="12.75" hidden="1" customHeight="1"/>
    <row r="274" ht="12.75" hidden="1" customHeight="1"/>
    <row r="275" ht="12.75" hidden="1" customHeight="1"/>
    <row r="276" ht="12.75" hidden="1" customHeight="1"/>
    <row r="277" ht="12.75" hidden="1" customHeight="1"/>
    <row r="278" ht="12.75" hidden="1" customHeight="1"/>
    <row r="279" ht="12.75" hidden="1" customHeight="1"/>
    <row r="280" ht="12.75" hidden="1" customHeight="1"/>
    <row r="281" ht="12.75" hidden="1" customHeight="1"/>
    <row r="282" ht="12.75" hidden="1" customHeight="1"/>
    <row r="283" ht="12.75" hidden="1" customHeight="1"/>
    <row r="284" ht="12.75" hidden="1" customHeight="1"/>
    <row r="285" ht="12.75" hidden="1" customHeight="1"/>
    <row r="286" ht="12.75" hidden="1" customHeight="1"/>
    <row r="287" ht="12.75" hidden="1" customHeight="1"/>
    <row r="288" ht="12.75" hidden="1" customHeight="1"/>
    <row r="289" ht="12.75" hidden="1" customHeight="1"/>
    <row r="290" ht="12.75" hidden="1" customHeight="1"/>
    <row r="291" ht="12.75" hidden="1" customHeight="1"/>
    <row r="292" ht="12.75" hidden="1" customHeight="1"/>
    <row r="293" ht="12.75" hidden="1" customHeight="1"/>
    <row r="294" ht="12.75" hidden="1" customHeight="1"/>
    <row r="295" ht="12.75" hidden="1" customHeight="1"/>
    <row r="296" ht="12.75" hidden="1" customHeight="1"/>
    <row r="297" ht="12.75" hidden="1" customHeight="1"/>
    <row r="298" ht="12.75" hidden="1" customHeight="1"/>
    <row r="299" ht="12.75" hidden="1" customHeight="1"/>
    <row r="300" ht="12.75" hidden="1" customHeight="1"/>
    <row r="301" ht="12.75" hidden="1" customHeight="1"/>
    <row r="302" ht="12.75" hidden="1" customHeight="1"/>
    <row r="303" ht="12.75" hidden="1" customHeight="1"/>
    <row r="304" ht="12.75" hidden="1" customHeight="1"/>
    <row r="305" ht="12.75" hidden="1" customHeight="1"/>
    <row r="306" ht="12.75" hidden="1" customHeight="1"/>
    <row r="307" ht="12.75" hidden="1" customHeight="1"/>
    <row r="308" ht="12.75" hidden="1" customHeight="1"/>
    <row r="309" ht="12.75" hidden="1" customHeight="1"/>
    <row r="310" ht="12.75" hidden="1" customHeight="1"/>
    <row r="311" ht="12.75" hidden="1" customHeight="1"/>
    <row r="312" ht="12.75" hidden="1" customHeight="1"/>
    <row r="313" ht="12.75" hidden="1" customHeight="1"/>
    <row r="314" ht="12.75" hidden="1" customHeight="1"/>
    <row r="315" ht="12.75" hidden="1" customHeight="1"/>
    <row r="316" ht="12.75" hidden="1" customHeight="1"/>
    <row r="317" ht="12.75" hidden="1" customHeight="1"/>
    <row r="318" ht="12.75" hidden="1" customHeight="1"/>
    <row r="319" ht="12.75" hidden="1" customHeight="1"/>
    <row r="320" ht="12.75" hidden="1" customHeight="1"/>
    <row r="321" ht="12.75" hidden="1" customHeight="1"/>
    <row r="322" ht="12.75" hidden="1" customHeight="1"/>
    <row r="323" ht="12.75" hidden="1" customHeight="1"/>
    <row r="324" ht="12.75" hidden="1" customHeight="1"/>
    <row r="325" ht="12.75" hidden="1" customHeight="1"/>
    <row r="326" ht="12.75" hidden="1" customHeight="1"/>
    <row r="327" ht="12.75" hidden="1" customHeight="1"/>
    <row r="328" ht="12.75" hidden="1" customHeight="1"/>
    <row r="329" ht="12.75" hidden="1" customHeight="1"/>
    <row r="330" ht="12.75" hidden="1" customHeight="1"/>
    <row r="331" ht="12.75" hidden="1" customHeight="1"/>
    <row r="332" ht="12.75" hidden="1" customHeight="1"/>
    <row r="333" ht="12.75" hidden="1" customHeight="1"/>
    <row r="334" ht="12.75" hidden="1" customHeight="1"/>
    <row r="335" ht="12.75" hidden="1" customHeight="1"/>
    <row r="336" ht="12.75" hidden="1" customHeight="1"/>
    <row r="337" ht="12.75" hidden="1" customHeight="1"/>
    <row r="338" ht="12.75" hidden="1" customHeight="1"/>
    <row r="339" ht="12.75" hidden="1" customHeight="1"/>
    <row r="340" ht="12.75" hidden="1" customHeight="1"/>
    <row r="341" ht="12.75" hidden="1" customHeight="1"/>
    <row r="342" ht="12.75" hidden="1" customHeight="1"/>
    <row r="343" ht="12.75" hidden="1" customHeight="1"/>
    <row r="344" ht="12.75" hidden="1" customHeight="1"/>
    <row r="345" ht="12.75" hidden="1" customHeight="1"/>
    <row r="346" ht="12.75" hidden="1" customHeight="1"/>
    <row r="347" ht="12.75" hidden="1" customHeight="1"/>
    <row r="348" ht="12.75" hidden="1" customHeight="1"/>
    <row r="349" ht="12.75" hidden="1" customHeight="1"/>
    <row r="350" ht="12.75" hidden="1" customHeight="1"/>
    <row r="351" ht="12.75" hidden="1" customHeight="1"/>
    <row r="352" ht="12.75" hidden="1" customHeight="1"/>
    <row r="353" ht="12.75" hidden="1" customHeight="1"/>
    <row r="354" ht="12.75" hidden="1" customHeight="1"/>
    <row r="355" ht="12.75" hidden="1" customHeight="1"/>
    <row r="356" ht="12.75" hidden="1" customHeight="1"/>
    <row r="357" ht="12.75" hidden="1" customHeight="1"/>
    <row r="358" ht="12.75" hidden="1" customHeight="1"/>
    <row r="359" ht="12.75" hidden="1" customHeight="1"/>
    <row r="360" ht="12.75" hidden="1" customHeight="1"/>
    <row r="361" ht="12.75" hidden="1" customHeight="1"/>
    <row r="362" ht="12.75" hidden="1" customHeight="1"/>
    <row r="363" ht="12.75" hidden="1" customHeight="1"/>
    <row r="364" ht="12.75" hidden="1" customHeight="1"/>
    <row r="365" ht="12.75" hidden="1" customHeight="1"/>
    <row r="366" ht="12.75" hidden="1" customHeight="1"/>
    <row r="367" ht="12.75" hidden="1" customHeight="1"/>
    <row r="368" ht="12.75" hidden="1" customHeight="1"/>
    <row r="369" ht="12.75" hidden="1" customHeight="1"/>
    <row r="370" ht="12.75" hidden="1" customHeight="1"/>
    <row r="371" ht="12.75" hidden="1" customHeight="1"/>
    <row r="372" ht="12.75" hidden="1" customHeight="1"/>
    <row r="373" ht="12.75" hidden="1" customHeight="1"/>
    <row r="374" ht="12.75" hidden="1" customHeight="1"/>
    <row r="375" ht="12.75" hidden="1" customHeight="1"/>
    <row r="376" ht="12.75" hidden="1" customHeight="1"/>
    <row r="377" ht="12.75" hidden="1" customHeight="1"/>
    <row r="378" ht="12.75" hidden="1" customHeight="1"/>
    <row r="379" ht="12.75" hidden="1" customHeight="1"/>
    <row r="380" ht="12.75" hidden="1" customHeight="1"/>
    <row r="381" ht="12.75" hidden="1" customHeight="1"/>
    <row r="382" ht="12.75" hidden="1" customHeight="1"/>
    <row r="383" ht="12.75" hidden="1" customHeight="1"/>
    <row r="384" ht="12.75" hidden="1" customHeight="1"/>
    <row r="385" ht="12.75" hidden="1" customHeight="1"/>
    <row r="386" ht="12.75" hidden="1" customHeight="1"/>
    <row r="387" ht="12.75" hidden="1" customHeight="1"/>
    <row r="388" ht="12.75" hidden="1" customHeight="1"/>
    <row r="389" ht="12.75" hidden="1" customHeight="1"/>
    <row r="390" ht="12.75" hidden="1" customHeight="1"/>
    <row r="391" ht="12.75" hidden="1" customHeight="1"/>
    <row r="392" ht="12.75" hidden="1" customHeight="1"/>
    <row r="393" ht="12.75" hidden="1" customHeight="1"/>
    <row r="394" ht="12.75" hidden="1" customHeight="1"/>
    <row r="395" ht="12.75" hidden="1" customHeight="1"/>
    <row r="396" ht="12.75" hidden="1" customHeight="1"/>
    <row r="397" ht="12.75" hidden="1" customHeight="1"/>
    <row r="398" ht="12.75" hidden="1" customHeight="1"/>
    <row r="399" ht="12.75" hidden="1" customHeight="1"/>
    <row r="400" ht="12.75" hidden="1" customHeight="1"/>
    <row r="401" ht="12.75" hidden="1" customHeight="1"/>
    <row r="402" ht="12.75" hidden="1" customHeight="1"/>
    <row r="403" ht="12.75" hidden="1" customHeight="1"/>
    <row r="404" ht="12.75" hidden="1" customHeight="1"/>
    <row r="405" ht="12.75" hidden="1" customHeight="1"/>
    <row r="406" ht="12.75" hidden="1" customHeight="1"/>
    <row r="407" ht="12.75" hidden="1" customHeight="1"/>
    <row r="408" ht="12.75" hidden="1" customHeight="1"/>
    <row r="409" ht="12.75" hidden="1" customHeight="1"/>
    <row r="410" ht="12.75" hidden="1" customHeight="1"/>
    <row r="411" ht="12.75" hidden="1" customHeight="1"/>
    <row r="412" ht="12.75" hidden="1" customHeight="1"/>
    <row r="413" ht="12.75" hidden="1" customHeight="1"/>
    <row r="414" ht="12.75" hidden="1" customHeight="1"/>
    <row r="415" ht="12.75" hidden="1" customHeight="1"/>
    <row r="416" ht="12.75" hidden="1" customHeight="1"/>
    <row r="417" ht="12.75" hidden="1" customHeight="1"/>
    <row r="418" ht="12.75" hidden="1" customHeight="1"/>
    <row r="419" ht="12.75" hidden="1" customHeight="1"/>
    <row r="420" ht="12.75" hidden="1" customHeight="1"/>
    <row r="421" ht="12.75" hidden="1" customHeight="1"/>
    <row r="422" ht="12.75" hidden="1" customHeight="1"/>
    <row r="423" ht="12.75" hidden="1" customHeight="1"/>
    <row r="424" ht="12.75" hidden="1" customHeight="1"/>
    <row r="425" ht="12.75" hidden="1" customHeight="1"/>
    <row r="426" ht="12.75" hidden="1" customHeight="1"/>
    <row r="427" ht="12.75" hidden="1" customHeight="1"/>
    <row r="428" ht="12.75" hidden="1" customHeight="1"/>
    <row r="429" ht="12.75" hidden="1" customHeight="1"/>
    <row r="430" ht="12.75" hidden="1" customHeight="1"/>
    <row r="431" ht="12.75" hidden="1" customHeight="1"/>
    <row r="432" ht="12.75" hidden="1" customHeight="1"/>
    <row r="433" ht="12.75" hidden="1" customHeight="1"/>
    <row r="434" ht="12.75" hidden="1" customHeight="1"/>
    <row r="435" ht="12.75" hidden="1" customHeight="1"/>
    <row r="436" ht="12.75" hidden="1" customHeight="1"/>
    <row r="437" ht="12.75" hidden="1" customHeight="1"/>
    <row r="438" ht="12.75" hidden="1" customHeight="1"/>
    <row r="439" ht="12.75" hidden="1" customHeight="1"/>
    <row r="440" ht="12.75" hidden="1" customHeight="1"/>
    <row r="441" ht="12.75" hidden="1" customHeight="1"/>
    <row r="442" ht="12.75" hidden="1" customHeight="1"/>
    <row r="443" ht="12.75" hidden="1" customHeight="1"/>
    <row r="444" ht="12.75" hidden="1" customHeight="1"/>
    <row r="445" ht="12.75" hidden="1" customHeight="1"/>
    <row r="446" ht="12.75" hidden="1" customHeight="1"/>
    <row r="447" ht="12.75" hidden="1" customHeight="1"/>
    <row r="448" ht="12.75" hidden="1" customHeight="1"/>
    <row r="449" ht="12.75" hidden="1" customHeight="1"/>
    <row r="450" ht="12.75" hidden="1" customHeight="1"/>
    <row r="451" ht="12.75" hidden="1" customHeight="1"/>
    <row r="452" ht="12.75" hidden="1" customHeight="1"/>
    <row r="453" ht="12.75" hidden="1" customHeight="1"/>
    <row r="454" ht="12.75" hidden="1" customHeight="1"/>
    <row r="455" ht="12.75" hidden="1" customHeight="1"/>
    <row r="456" ht="12.75" hidden="1" customHeight="1"/>
    <row r="457" ht="12.75" hidden="1" customHeight="1"/>
    <row r="458" ht="12.75" hidden="1" customHeight="1"/>
    <row r="459" ht="12.75" hidden="1" customHeight="1"/>
    <row r="460" ht="12.75" hidden="1" customHeight="1"/>
    <row r="461" ht="12.75" hidden="1" customHeight="1"/>
    <row r="462" ht="12.75" hidden="1" customHeight="1"/>
    <row r="463" ht="12.75" hidden="1" customHeight="1"/>
    <row r="464" ht="12.75" hidden="1" customHeight="1"/>
    <row r="465" ht="12.75" hidden="1" customHeight="1"/>
    <row r="466" ht="12.75" hidden="1" customHeight="1"/>
    <row r="467" ht="12.75" hidden="1" customHeight="1"/>
    <row r="468" ht="12.75" hidden="1" customHeight="1"/>
    <row r="469" ht="12.75" hidden="1" customHeight="1"/>
    <row r="470" ht="12.75" hidden="1" customHeight="1"/>
    <row r="471" ht="12.75" hidden="1" customHeight="1"/>
    <row r="472" ht="12.75" hidden="1" customHeight="1"/>
    <row r="473" ht="12.75" hidden="1" customHeight="1"/>
    <row r="474" ht="12.75" hidden="1" customHeight="1"/>
    <row r="475" ht="12.75" hidden="1" customHeight="1"/>
    <row r="476" ht="12.75" hidden="1" customHeight="1"/>
    <row r="477" ht="12.75" hidden="1" customHeight="1"/>
    <row r="478" ht="12.75" hidden="1" customHeight="1"/>
    <row r="479" ht="12.75" hidden="1" customHeight="1"/>
    <row r="480" ht="12.75" hidden="1" customHeight="1"/>
    <row r="481" ht="12.75" hidden="1" customHeight="1"/>
    <row r="482" ht="12.75" hidden="1" customHeight="1"/>
    <row r="483" ht="12.75" hidden="1" customHeight="1"/>
    <row r="484" ht="12.75" hidden="1" customHeight="1"/>
    <row r="485" ht="12.75" hidden="1" customHeight="1"/>
    <row r="486" ht="12.75" hidden="1" customHeight="1"/>
    <row r="487" ht="12.75" hidden="1" customHeight="1"/>
    <row r="488" ht="12.75" hidden="1" customHeight="1"/>
    <row r="489" ht="12.75" hidden="1" customHeight="1"/>
    <row r="490" ht="12.75" hidden="1" customHeight="1"/>
    <row r="491" ht="12.75" hidden="1" customHeight="1"/>
    <row r="492" ht="12.75" hidden="1" customHeight="1"/>
    <row r="493" ht="12.75" hidden="1" customHeight="1"/>
    <row r="494" ht="12.75" hidden="1" customHeight="1"/>
    <row r="495" ht="12.75" hidden="1" customHeight="1"/>
    <row r="496" ht="12.75" hidden="1" customHeight="1"/>
    <row r="497" ht="12.75" hidden="1" customHeight="1"/>
    <row r="498" ht="12.75" hidden="1" customHeight="1"/>
    <row r="499" ht="12.75" hidden="1" customHeight="1"/>
    <row r="500" ht="12.75" hidden="1" customHeight="1"/>
    <row r="501" ht="12.75" hidden="1" customHeight="1"/>
    <row r="502" ht="12.75" hidden="1" customHeight="1"/>
    <row r="503" ht="12.75" hidden="1" customHeight="1"/>
    <row r="504" ht="12.75" hidden="1" customHeight="1"/>
    <row r="505" ht="12.75" hidden="1" customHeight="1"/>
    <row r="506" ht="12.75" hidden="1" customHeight="1"/>
    <row r="507" ht="12.75" hidden="1" customHeight="1"/>
    <row r="508" ht="12.75" hidden="1" customHeight="1"/>
    <row r="509" ht="12.75" hidden="1" customHeight="1"/>
    <row r="510" ht="12.75" hidden="1" customHeight="1"/>
    <row r="511" ht="12.75" hidden="1" customHeight="1"/>
    <row r="512" ht="12.75" hidden="1" customHeight="1"/>
    <row r="513" ht="12.75" hidden="1" customHeight="1"/>
    <row r="514" ht="12.75" hidden="1" customHeight="1"/>
    <row r="515" ht="12.75" hidden="1" customHeight="1"/>
    <row r="516" ht="12.75" hidden="1" customHeight="1"/>
    <row r="517" ht="12.75" hidden="1" customHeight="1"/>
    <row r="518" ht="12.75" hidden="1" customHeight="1"/>
    <row r="519" ht="12.75" hidden="1" customHeight="1"/>
    <row r="520" ht="12.75" hidden="1" customHeight="1"/>
    <row r="521" ht="12.75" hidden="1" customHeight="1"/>
    <row r="522" ht="12.75" hidden="1" customHeight="1"/>
    <row r="523" ht="12.75" hidden="1" customHeight="1"/>
    <row r="524" ht="12.75" hidden="1" customHeight="1"/>
    <row r="525" ht="12.75" hidden="1" customHeight="1"/>
    <row r="526" ht="12.75" hidden="1" customHeight="1"/>
    <row r="527" ht="12.75" hidden="1" customHeight="1"/>
    <row r="528" ht="12.75" hidden="1" customHeight="1"/>
    <row r="529" ht="12.75" hidden="1" customHeight="1"/>
    <row r="530" ht="12.75" hidden="1" customHeight="1"/>
    <row r="531" ht="12.75" hidden="1" customHeight="1"/>
    <row r="532" ht="12.75" hidden="1" customHeight="1"/>
    <row r="533" ht="12.75" hidden="1" customHeight="1"/>
    <row r="534" ht="12.75" hidden="1" customHeight="1"/>
    <row r="535" ht="12.75" hidden="1" customHeight="1"/>
    <row r="536" ht="12.75" hidden="1" customHeight="1"/>
    <row r="537" ht="12.75" hidden="1" customHeight="1"/>
    <row r="538" ht="12.75" hidden="1" customHeight="1"/>
    <row r="539" ht="12.75" hidden="1" customHeight="1"/>
    <row r="540" ht="12.75" hidden="1" customHeight="1"/>
    <row r="541" ht="12.75" hidden="1" customHeight="1"/>
    <row r="542" ht="12.75" hidden="1" customHeight="1"/>
    <row r="543" ht="12.75" hidden="1" customHeight="1"/>
    <row r="544" ht="12.75" hidden="1" customHeight="1"/>
    <row r="545" ht="12.75" hidden="1" customHeight="1"/>
    <row r="546" ht="12.75" hidden="1" customHeight="1"/>
    <row r="547" ht="12.75" hidden="1" customHeight="1"/>
    <row r="548" ht="12.75" hidden="1" customHeight="1"/>
    <row r="549" ht="12.75" hidden="1" customHeight="1"/>
    <row r="550" ht="12.75" hidden="1" customHeight="1"/>
    <row r="551" ht="12.75" hidden="1" customHeight="1"/>
    <row r="552" ht="12.75" hidden="1" customHeight="1"/>
    <row r="553" ht="12.75" hidden="1" customHeight="1"/>
    <row r="554" ht="12.75" hidden="1" customHeight="1"/>
    <row r="555" ht="12.75" hidden="1" customHeight="1"/>
    <row r="556" ht="12.75" hidden="1" customHeight="1"/>
    <row r="557" ht="12.75" hidden="1" customHeight="1"/>
    <row r="558" ht="12.75" hidden="1" customHeight="1"/>
    <row r="559" ht="12.75" hidden="1" customHeight="1"/>
    <row r="560" ht="12.75" hidden="1" customHeight="1"/>
    <row r="561" ht="12.75" hidden="1" customHeight="1"/>
    <row r="562" ht="12.75" hidden="1" customHeight="1"/>
    <row r="563" ht="12.75" hidden="1" customHeight="1"/>
    <row r="564" ht="12.75" hidden="1" customHeight="1"/>
    <row r="565" ht="12.75" hidden="1" customHeight="1"/>
    <row r="566" ht="12.75" hidden="1" customHeight="1"/>
    <row r="567" ht="12.75" hidden="1" customHeight="1"/>
    <row r="568" ht="12.75" hidden="1" customHeight="1"/>
    <row r="569" ht="12.75" hidden="1" customHeight="1"/>
    <row r="570" ht="12.75" hidden="1" customHeight="1"/>
    <row r="571" ht="12.75" hidden="1" customHeight="1"/>
    <row r="572" ht="12.75" hidden="1" customHeight="1"/>
    <row r="573" ht="12.75" hidden="1" customHeight="1"/>
    <row r="574" ht="12.75" hidden="1" customHeight="1"/>
    <row r="575" ht="12.75" hidden="1" customHeight="1"/>
    <row r="576" ht="12.75" hidden="1" customHeight="1"/>
    <row r="577" ht="12.75" hidden="1" customHeight="1"/>
    <row r="578" ht="12.75" hidden="1" customHeight="1"/>
    <row r="579" ht="12.75" hidden="1" customHeight="1"/>
    <row r="580" ht="12.75" hidden="1" customHeight="1"/>
    <row r="581" ht="12.75" hidden="1" customHeight="1"/>
    <row r="582" ht="12.75" hidden="1" customHeight="1"/>
    <row r="583" ht="12.75" hidden="1" customHeight="1"/>
    <row r="584" ht="12.75" hidden="1" customHeight="1"/>
    <row r="585" ht="12.75" hidden="1" customHeight="1"/>
    <row r="586" ht="12.75" hidden="1" customHeight="1"/>
    <row r="587" ht="12.75" hidden="1" customHeight="1"/>
    <row r="588" ht="12.75" hidden="1" customHeight="1"/>
    <row r="589" ht="12.75" hidden="1" customHeight="1"/>
    <row r="590" ht="12.75" hidden="1" customHeight="1"/>
    <row r="591" ht="12.75" hidden="1" customHeight="1"/>
    <row r="592" ht="12.75" hidden="1" customHeight="1"/>
    <row r="593" ht="12.75" hidden="1" customHeight="1"/>
    <row r="594" ht="12.75" hidden="1" customHeight="1"/>
    <row r="595" ht="12.75" hidden="1" customHeight="1"/>
    <row r="596" ht="12.75" hidden="1" customHeight="1"/>
    <row r="597" ht="12.75" hidden="1" customHeight="1"/>
    <row r="598" ht="12.75" hidden="1" customHeight="1"/>
    <row r="599" ht="12.75" hidden="1" customHeight="1"/>
    <row r="600" ht="12.75" hidden="1" customHeight="1"/>
    <row r="601" ht="12.75" hidden="1" customHeight="1"/>
    <row r="602" ht="12.75" hidden="1" customHeight="1"/>
    <row r="603" ht="12.75" hidden="1" customHeight="1"/>
    <row r="604" ht="12.75" hidden="1" customHeight="1"/>
    <row r="605" ht="12.75" hidden="1" customHeight="1"/>
    <row r="606" ht="12.75" hidden="1" customHeight="1"/>
    <row r="607" ht="12.75" hidden="1" customHeight="1"/>
    <row r="608" ht="12.75" hidden="1" customHeight="1"/>
    <row r="609" ht="12.75" hidden="1" customHeight="1"/>
    <row r="610" ht="12.75" hidden="1" customHeight="1"/>
    <row r="611" ht="12.75" hidden="1" customHeight="1"/>
    <row r="612" ht="12.75" hidden="1" customHeight="1"/>
    <row r="613" ht="12.75" hidden="1" customHeight="1"/>
    <row r="614" ht="12.75" hidden="1" customHeight="1"/>
    <row r="615" ht="12.75" hidden="1" customHeight="1"/>
    <row r="616" ht="12.75" hidden="1" customHeight="1"/>
    <row r="617" ht="12.75" hidden="1" customHeight="1"/>
    <row r="618" ht="12.75" hidden="1" customHeight="1"/>
    <row r="619" ht="12.75" hidden="1" customHeight="1"/>
    <row r="620" ht="12.75" hidden="1" customHeight="1"/>
    <row r="621" ht="12.75" hidden="1" customHeight="1"/>
    <row r="622" ht="12.75" hidden="1" customHeight="1"/>
    <row r="623" ht="12.75" hidden="1" customHeight="1"/>
    <row r="624" ht="12.75" hidden="1" customHeight="1"/>
    <row r="625" ht="12.75" hidden="1" customHeight="1"/>
    <row r="626" ht="12.75" hidden="1" customHeight="1"/>
    <row r="627" ht="12.75" hidden="1" customHeight="1"/>
    <row r="628" ht="12.75" hidden="1" customHeight="1"/>
    <row r="629" ht="12.75" hidden="1" customHeight="1"/>
    <row r="630" ht="12.75" hidden="1" customHeight="1"/>
    <row r="631" ht="12.75" hidden="1" customHeight="1"/>
    <row r="632" ht="12.75" hidden="1" customHeight="1"/>
    <row r="633" ht="12.75" hidden="1" customHeight="1"/>
    <row r="634" ht="12.75" hidden="1" customHeight="1"/>
    <row r="635" ht="12.75" hidden="1" customHeight="1"/>
    <row r="636" ht="12.75" hidden="1" customHeight="1"/>
    <row r="637" ht="12.75" hidden="1" customHeight="1"/>
    <row r="638" ht="12.75" hidden="1" customHeight="1"/>
    <row r="639" ht="12.75" hidden="1" customHeight="1"/>
    <row r="640" ht="12.75" hidden="1" customHeight="1"/>
    <row r="641" ht="12.75" hidden="1" customHeight="1"/>
    <row r="642" ht="12.75" hidden="1" customHeight="1"/>
    <row r="643" ht="12.75" hidden="1" customHeight="1"/>
    <row r="644" ht="12.75" hidden="1" customHeight="1"/>
    <row r="645" ht="12.75" hidden="1" customHeight="1"/>
    <row r="646" ht="12.75" hidden="1" customHeight="1"/>
    <row r="647" ht="12.75" hidden="1" customHeight="1"/>
    <row r="648" ht="12.75" hidden="1" customHeight="1"/>
    <row r="649" ht="12.75" hidden="1" customHeight="1"/>
    <row r="650" ht="12.75" hidden="1" customHeight="1"/>
    <row r="651" ht="12.75" hidden="1" customHeight="1"/>
    <row r="652" ht="12.75" hidden="1" customHeight="1"/>
    <row r="653" ht="12.75" hidden="1" customHeight="1"/>
    <row r="654" ht="12.75" hidden="1" customHeight="1"/>
    <row r="655" ht="12.75" hidden="1" customHeight="1"/>
    <row r="656" ht="12.75" hidden="1" customHeight="1"/>
    <row r="657" ht="12.75" hidden="1" customHeight="1"/>
    <row r="658" ht="12.75" hidden="1" customHeight="1"/>
    <row r="659" ht="12.75" hidden="1" customHeight="1"/>
    <row r="660" ht="12.75" hidden="1" customHeight="1"/>
    <row r="661" ht="12.75" hidden="1" customHeight="1"/>
    <row r="662" ht="12.75" hidden="1" customHeight="1"/>
    <row r="663" ht="12.75" hidden="1" customHeight="1"/>
    <row r="664" ht="12.75" hidden="1" customHeight="1"/>
    <row r="665" ht="12.75" hidden="1" customHeight="1"/>
    <row r="666" ht="12.75" hidden="1" customHeight="1"/>
    <row r="667" ht="12.75" hidden="1" customHeight="1"/>
    <row r="668" ht="12.75" hidden="1" customHeight="1"/>
    <row r="669" ht="12.75" hidden="1" customHeight="1"/>
    <row r="670" ht="12.75" hidden="1" customHeight="1"/>
    <row r="671" ht="12.75" hidden="1" customHeight="1"/>
    <row r="672" ht="12.75" hidden="1" customHeight="1"/>
    <row r="673" ht="12.75" hidden="1" customHeight="1"/>
    <row r="674" ht="12.75" hidden="1" customHeight="1"/>
    <row r="675" ht="12.75" hidden="1" customHeight="1"/>
    <row r="676" ht="12.75" hidden="1" customHeight="1"/>
    <row r="677" ht="12.75" hidden="1" customHeight="1"/>
    <row r="678" ht="12.75" hidden="1" customHeight="1"/>
    <row r="679" ht="12.75" hidden="1" customHeight="1"/>
    <row r="680" ht="12.75" hidden="1" customHeight="1"/>
    <row r="681" ht="12.75" hidden="1" customHeight="1"/>
    <row r="682" ht="12.75" hidden="1" customHeight="1"/>
    <row r="683" ht="12.75" hidden="1" customHeight="1"/>
    <row r="684" ht="12.75" hidden="1" customHeight="1"/>
    <row r="685" ht="12.75" hidden="1" customHeight="1"/>
    <row r="686" ht="12.75" hidden="1" customHeight="1"/>
    <row r="687" ht="12.75" hidden="1" customHeight="1"/>
    <row r="688" ht="12.75" hidden="1" customHeight="1"/>
    <row r="689" ht="12.75" hidden="1" customHeight="1"/>
    <row r="690" ht="12.75" hidden="1" customHeight="1"/>
    <row r="691" ht="12.75" hidden="1" customHeight="1"/>
    <row r="692" ht="12.75" hidden="1" customHeight="1"/>
    <row r="693" ht="12.75" hidden="1" customHeight="1"/>
    <row r="694" ht="12.75" hidden="1" customHeight="1"/>
    <row r="695" ht="12.75" hidden="1" customHeight="1"/>
    <row r="696" ht="12.75" hidden="1" customHeight="1"/>
    <row r="697" ht="12.75" hidden="1" customHeight="1"/>
    <row r="698" ht="12.75" hidden="1" customHeight="1"/>
    <row r="699" ht="12.75" hidden="1" customHeight="1"/>
    <row r="700" ht="12.75" hidden="1" customHeight="1"/>
    <row r="701" ht="12.75" hidden="1" customHeight="1"/>
    <row r="702" ht="12.75" hidden="1" customHeight="1"/>
    <row r="703" ht="12.75" hidden="1" customHeight="1"/>
    <row r="704" ht="12.75" hidden="1" customHeight="1"/>
    <row r="705" ht="12.75" hidden="1" customHeight="1"/>
    <row r="706" ht="12.75" hidden="1" customHeight="1"/>
    <row r="707" ht="12.75" hidden="1" customHeight="1"/>
    <row r="708" ht="12.75" hidden="1" customHeight="1"/>
    <row r="709" ht="12.75" hidden="1" customHeight="1"/>
    <row r="710" ht="12.75" hidden="1" customHeight="1"/>
    <row r="711" ht="12.75" hidden="1" customHeight="1"/>
    <row r="712" ht="12.75" hidden="1" customHeight="1"/>
    <row r="713" ht="12.75" hidden="1" customHeight="1"/>
    <row r="714" ht="12.75" hidden="1" customHeight="1"/>
    <row r="715" ht="12.75" hidden="1" customHeight="1"/>
    <row r="716" ht="12.75" hidden="1" customHeight="1"/>
    <row r="717" ht="12.75" hidden="1" customHeight="1"/>
    <row r="718" ht="12.75" hidden="1" customHeight="1"/>
    <row r="719" ht="12.75" hidden="1" customHeight="1"/>
    <row r="720" ht="12.75" hidden="1" customHeight="1"/>
    <row r="721" ht="12.75" hidden="1" customHeight="1"/>
    <row r="722" ht="12.75" hidden="1" customHeight="1"/>
    <row r="723" ht="12.75" hidden="1" customHeight="1"/>
    <row r="724" ht="12.75" hidden="1" customHeight="1"/>
    <row r="725" ht="12.75" hidden="1" customHeight="1"/>
    <row r="726" ht="12.75" hidden="1" customHeight="1"/>
    <row r="727" ht="12.75" hidden="1" customHeight="1"/>
    <row r="728" ht="12.75" hidden="1" customHeight="1"/>
    <row r="729" ht="12.75" hidden="1" customHeight="1"/>
    <row r="730" ht="12.75" hidden="1" customHeight="1"/>
    <row r="731" ht="12.75" hidden="1" customHeight="1"/>
    <row r="732" ht="12.75" hidden="1" customHeight="1"/>
    <row r="733" ht="12.75" hidden="1" customHeight="1"/>
    <row r="734" ht="12.75" hidden="1" customHeight="1"/>
    <row r="735" ht="12.75" hidden="1" customHeight="1"/>
    <row r="736" ht="12.75" hidden="1" customHeight="1"/>
    <row r="737" ht="12.75" hidden="1" customHeight="1"/>
    <row r="738" ht="12.75" hidden="1" customHeight="1"/>
    <row r="739" ht="12.75" hidden="1" customHeight="1"/>
    <row r="740" ht="12.75" hidden="1" customHeight="1"/>
    <row r="741" ht="12.75" hidden="1" customHeight="1"/>
    <row r="742" ht="12.75" hidden="1" customHeight="1"/>
    <row r="743" ht="12.75" hidden="1" customHeight="1"/>
    <row r="744" ht="12.75" hidden="1" customHeight="1"/>
    <row r="745" ht="12.75" hidden="1" customHeight="1"/>
    <row r="746" ht="12.75" hidden="1" customHeight="1"/>
    <row r="747" ht="12.75" hidden="1" customHeight="1"/>
    <row r="748" ht="12.75" hidden="1" customHeight="1"/>
    <row r="749" ht="12.75" hidden="1" customHeight="1"/>
    <row r="750" ht="12.75" hidden="1" customHeight="1"/>
    <row r="751" ht="12.75" hidden="1" customHeight="1"/>
    <row r="752" ht="12.75" hidden="1" customHeight="1"/>
    <row r="753" ht="12.75" hidden="1" customHeight="1"/>
    <row r="754" ht="12.75" hidden="1" customHeight="1"/>
    <row r="755" ht="12.75" hidden="1" customHeight="1"/>
    <row r="756" ht="12.75" hidden="1" customHeight="1"/>
    <row r="757" ht="12.75" hidden="1" customHeight="1"/>
    <row r="758" ht="12.75" hidden="1" customHeight="1"/>
    <row r="759" ht="12.75" hidden="1" customHeight="1"/>
    <row r="760" ht="12.75" hidden="1" customHeight="1"/>
    <row r="761" ht="12.75" hidden="1" customHeight="1"/>
    <row r="762" ht="12.75" hidden="1" customHeight="1"/>
    <row r="763" ht="12.75" hidden="1" customHeight="1"/>
    <row r="764" ht="12.75" hidden="1" customHeight="1"/>
    <row r="765" ht="12.75" hidden="1" customHeight="1"/>
    <row r="766" ht="12.75" hidden="1" customHeight="1"/>
    <row r="767" ht="12.75" hidden="1" customHeight="1"/>
    <row r="768" ht="12.75" hidden="1" customHeight="1"/>
    <row r="769" ht="12.75" hidden="1" customHeight="1"/>
    <row r="770" ht="12.75" hidden="1" customHeight="1"/>
    <row r="771" ht="12.75" hidden="1" customHeight="1"/>
    <row r="772" ht="12.75" hidden="1" customHeight="1"/>
    <row r="773" ht="12.75" hidden="1" customHeight="1"/>
    <row r="774" ht="12.75" hidden="1" customHeight="1"/>
    <row r="775" ht="12.75" hidden="1" customHeight="1"/>
    <row r="776" ht="12.75" hidden="1" customHeight="1"/>
    <row r="777" ht="12.75" hidden="1" customHeight="1"/>
    <row r="778" ht="12.75" hidden="1" customHeight="1"/>
    <row r="779" ht="12.75" hidden="1" customHeight="1"/>
    <row r="780" ht="12.75" hidden="1" customHeight="1"/>
    <row r="781" ht="12.75" hidden="1" customHeight="1"/>
    <row r="782" ht="12.75" hidden="1" customHeight="1"/>
    <row r="783" ht="12.75" hidden="1" customHeight="1"/>
    <row r="784" ht="12.75" hidden="1" customHeight="1"/>
    <row r="785" ht="12.75" hidden="1" customHeight="1"/>
    <row r="786" ht="12.75" hidden="1" customHeight="1"/>
    <row r="787" ht="12.75" hidden="1" customHeight="1"/>
    <row r="788" ht="12.75" hidden="1" customHeight="1"/>
    <row r="789" ht="12.75" hidden="1" customHeight="1"/>
    <row r="790" ht="12.75" hidden="1" customHeight="1"/>
    <row r="791" ht="12.75" hidden="1" customHeight="1"/>
    <row r="792" ht="12.75" hidden="1" customHeight="1"/>
    <row r="793" ht="12.75" hidden="1" customHeight="1"/>
    <row r="794" ht="12.75" hidden="1" customHeight="1"/>
    <row r="795" ht="12.75" hidden="1" customHeight="1"/>
    <row r="796" ht="12.75" hidden="1" customHeight="1"/>
    <row r="797" ht="12.75" hidden="1" customHeight="1"/>
    <row r="798" ht="12.75" hidden="1" customHeight="1"/>
    <row r="799" ht="12.75" hidden="1" customHeight="1"/>
    <row r="800" ht="12.75" hidden="1" customHeight="1"/>
    <row r="801" ht="12.75" hidden="1" customHeight="1"/>
    <row r="802" ht="12.75" hidden="1" customHeight="1"/>
    <row r="803" ht="12.75" hidden="1" customHeight="1"/>
    <row r="804" ht="12.75" hidden="1" customHeight="1"/>
    <row r="805" ht="12.75" hidden="1" customHeight="1"/>
    <row r="806" ht="12.75" hidden="1" customHeight="1"/>
    <row r="807" ht="12.75" hidden="1" customHeight="1"/>
    <row r="808" ht="12.75" hidden="1" customHeight="1"/>
    <row r="809" ht="12.75" hidden="1" customHeight="1"/>
    <row r="810" ht="12.75" hidden="1" customHeight="1"/>
    <row r="811" ht="12.75" hidden="1" customHeight="1"/>
    <row r="812" ht="12.75" hidden="1" customHeight="1"/>
    <row r="813" ht="12.75" hidden="1" customHeight="1"/>
    <row r="814" ht="12.75" hidden="1" customHeight="1"/>
    <row r="815" ht="12.75" hidden="1" customHeight="1"/>
    <row r="816" ht="12.75" hidden="1" customHeight="1"/>
    <row r="817" ht="12.75" hidden="1" customHeight="1"/>
    <row r="818" ht="12.75" hidden="1" customHeight="1"/>
    <row r="819" ht="12.75" hidden="1" customHeight="1"/>
    <row r="820" ht="12.75" hidden="1" customHeight="1"/>
    <row r="821" ht="12.75" hidden="1" customHeight="1"/>
    <row r="822" ht="12.75" hidden="1" customHeight="1"/>
    <row r="823" ht="12.75" hidden="1" customHeight="1"/>
    <row r="824" ht="12.75" hidden="1" customHeight="1"/>
    <row r="825" ht="12.75" hidden="1" customHeight="1"/>
    <row r="826" ht="12.75" hidden="1" customHeight="1"/>
    <row r="827" ht="12.75" hidden="1" customHeight="1"/>
    <row r="828" ht="12.75" hidden="1" customHeight="1"/>
    <row r="829" ht="12.75" hidden="1" customHeight="1"/>
    <row r="830" ht="12.75" hidden="1" customHeight="1"/>
    <row r="831" ht="12.75" hidden="1" customHeight="1"/>
    <row r="832" ht="12.75" hidden="1" customHeight="1"/>
    <row r="833" ht="12.75" hidden="1" customHeight="1"/>
    <row r="834" ht="12.75" hidden="1" customHeight="1"/>
    <row r="835" ht="12.75" hidden="1" customHeight="1"/>
    <row r="836" ht="12.75" hidden="1" customHeight="1"/>
    <row r="837" ht="12.75" hidden="1" customHeight="1"/>
    <row r="838" ht="12.75" hidden="1" customHeight="1"/>
    <row r="839" ht="12.75" hidden="1" customHeight="1"/>
    <row r="840" ht="12.75" hidden="1" customHeight="1"/>
    <row r="841" ht="12.75" hidden="1" customHeight="1"/>
    <row r="842" ht="12.75" hidden="1" customHeight="1"/>
    <row r="843" ht="12.75" hidden="1" customHeight="1"/>
    <row r="844" ht="12.75" hidden="1" customHeight="1"/>
    <row r="845" ht="12.75" hidden="1" customHeight="1"/>
    <row r="846" ht="12.75" hidden="1" customHeight="1"/>
    <row r="847" ht="12.75" hidden="1" customHeight="1"/>
    <row r="848" ht="12.75" hidden="1" customHeight="1"/>
    <row r="849" ht="12.75" hidden="1" customHeight="1"/>
    <row r="850" ht="12.75" hidden="1" customHeight="1"/>
    <row r="851" ht="12.75" hidden="1" customHeight="1"/>
    <row r="852" ht="12.75" hidden="1" customHeight="1"/>
    <row r="853" ht="12.75" hidden="1" customHeight="1"/>
    <row r="854" ht="12.75" hidden="1" customHeight="1"/>
    <row r="855" ht="12.75" hidden="1" customHeight="1"/>
    <row r="856" ht="12.75" hidden="1" customHeight="1"/>
    <row r="857" ht="12.75" hidden="1" customHeight="1"/>
    <row r="858" ht="12.75" hidden="1" customHeight="1"/>
    <row r="859" ht="12.75" hidden="1" customHeight="1"/>
    <row r="860" ht="12.75" hidden="1" customHeight="1"/>
    <row r="861" ht="12.75" hidden="1" customHeight="1"/>
    <row r="862" ht="12.75" hidden="1" customHeight="1"/>
    <row r="863" ht="12.75" hidden="1" customHeight="1"/>
    <row r="864" ht="12.75" hidden="1" customHeight="1"/>
    <row r="865" ht="12.75" hidden="1" customHeight="1"/>
    <row r="866" ht="12.75" hidden="1" customHeight="1"/>
    <row r="867" ht="12.75" hidden="1" customHeight="1"/>
    <row r="868" ht="12.75" hidden="1" customHeight="1"/>
    <row r="869" ht="12.75" hidden="1" customHeight="1"/>
    <row r="870" ht="12.75" hidden="1" customHeight="1"/>
    <row r="871" ht="12.75" hidden="1" customHeight="1"/>
    <row r="872" ht="12.75" hidden="1" customHeight="1"/>
    <row r="873" ht="12.75" hidden="1" customHeight="1"/>
    <row r="874" ht="12.75" hidden="1" customHeight="1"/>
    <row r="875" ht="12.75" hidden="1" customHeight="1"/>
    <row r="876" ht="12.75" hidden="1" customHeight="1"/>
    <row r="877" ht="12.75" hidden="1" customHeight="1"/>
    <row r="878" ht="12.75" hidden="1" customHeight="1"/>
    <row r="879" ht="12.75" hidden="1" customHeight="1"/>
    <row r="880" ht="12.75" hidden="1" customHeight="1"/>
    <row r="881" ht="12.75" hidden="1" customHeight="1"/>
    <row r="882" ht="12.75" hidden="1" customHeight="1"/>
    <row r="883" ht="12.75" hidden="1" customHeight="1"/>
    <row r="884" ht="12.75" hidden="1" customHeight="1"/>
    <row r="885" ht="12.75" hidden="1" customHeight="1"/>
    <row r="886" ht="12.75" hidden="1" customHeight="1"/>
    <row r="887" ht="12.75" hidden="1" customHeight="1"/>
    <row r="888" ht="12.75" hidden="1" customHeight="1"/>
    <row r="889" ht="12.75" hidden="1" customHeight="1"/>
    <row r="890" ht="12.75" hidden="1" customHeight="1"/>
    <row r="891" ht="12.75" hidden="1" customHeight="1"/>
    <row r="892" ht="12.75" hidden="1" customHeight="1"/>
    <row r="893" ht="12.75" hidden="1" customHeight="1"/>
    <row r="894" ht="12.75" hidden="1" customHeight="1"/>
    <row r="895" ht="12.75" hidden="1" customHeight="1"/>
    <row r="896" ht="12.75" hidden="1" customHeight="1"/>
    <row r="897" ht="12.75" hidden="1" customHeight="1"/>
    <row r="898" ht="12.75" hidden="1" customHeight="1"/>
    <row r="899" ht="12.75" hidden="1" customHeight="1"/>
    <row r="900" ht="12.75" hidden="1" customHeight="1"/>
    <row r="901" ht="12.75" hidden="1" customHeight="1"/>
    <row r="902" ht="12.75" hidden="1" customHeight="1"/>
    <row r="903" ht="12.75" hidden="1" customHeight="1"/>
    <row r="904" ht="12.75" hidden="1" customHeight="1"/>
    <row r="905" ht="12.75" hidden="1" customHeight="1"/>
    <row r="906" ht="12.75" hidden="1" customHeight="1"/>
    <row r="907" ht="12.75" hidden="1" customHeight="1"/>
    <row r="908" ht="12.75" hidden="1" customHeight="1"/>
    <row r="909" ht="12.75" hidden="1" customHeight="1"/>
    <row r="910" ht="12.75" hidden="1" customHeight="1"/>
    <row r="911" ht="12.75" hidden="1" customHeight="1"/>
    <row r="912" ht="12.75" hidden="1" customHeight="1"/>
    <row r="913" ht="12.75" hidden="1" customHeight="1"/>
    <row r="914" ht="12.75" hidden="1" customHeight="1"/>
    <row r="915" ht="12.75" hidden="1" customHeight="1"/>
    <row r="916" ht="12.75" hidden="1" customHeight="1"/>
    <row r="917" ht="12.75" hidden="1" customHeight="1"/>
    <row r="918" ht="12.75" hidden="1" customHeight="1"/>
    <row r="919" ht="12.75" hidden="1" customHeight="1"/>
    <row r="920" ht="12.75" hidden="1" customHeight="1"/>
    <row r="921" ht="12.75" hidden="1" customHeight="1"/>
    <row r="922" ht="12.75" hidden="1" customHeight="1"/>
    <row r="923" ht="12.75" hidden="1" customHeight="1"/>
    <row r="924" ht="12.75" hidden="1" customHeight="1"/>
    <row r="925" ht="12.75" hidden="1" customHeight="1"/>
    <row r="926" ht="12.75" hidden="1" customHeight="1"/>
    <row r="927" ht="12.75" hidden="1" customHeight="1"/>
    <row r="928" ht="12.75" hidden="1" customHeight="1"/>
    <row r="929" ht="12.75" hidden="1" customHeight="1"/>
    <row r="930" ht="12.75" hidden="1" customHeight="1"/>
    <row r="931" ht="12.75" hidden="1" customHeight="1"/>
    <row r="932" ht="12.75" hidden="1" customHeight="1"/>
    <row r="933" ht="12.75" hidden="1" customHeight="1"/>
    <row r="934" ht="12.75" hidden="1" customHeight="1"/>
    <row r="935" ht="12.75" hidden="1" customHeight="1"/>
    <row r="936" ht="12.75" hidden="1" customHeight="1"/>
    <row r="937" ht="12.75" hidden="1" customHeight="1"/>
    <row r="938" ht="12.75" hidden="1" customHeight="1"/>
    <row r="939" ht="12.75" hidden="1" customHeight="1"/>
    <row r="940" ht="12.75" hidden="1" customHeight="1"/>
    <row r="941" ht="12.75" hidden="1" customHeight="1"/>
    <row r="942" ht="12.75" hidden="1" customHeight="1"/>
    <row r="943" ht="12.75" hidden="1" customHeight="1"/>
    <row r="944" ht="12.75" hidden="1" customHeight="1"/>
    <row r="945" ht="12.75" hidden="1" customHeight="1"/>
    <row r="946" ht="12.75" hidden="1" customHeight="1"/>
    <row r="947" ht="12.75" hidden="1" customHeight="1"/>
    <row r="948" ht="12.75" hidden="1" customHeight="1"/>
    <row r="949" ht="12.75" hidden="1" customHeight="1"/>
    <row r="950" ht="12.75" hidden="1" customHeight="1"/>
    <row r="951" ht="12.75" hidden="1" customHeight="1"/>
    <row r="952" ht="12.75" hidden="1" customHeight="1"/>
    <row r="953" ht="12.75" hidden="1" customHeight="1"/>
    <row r="954" ht="12.75" hidden="1" customHeight="1"/>
    <row r="955" ht="12.75" hidden="1" customHeight="1"/>
    <row r="956" ht="12.75" hidden="1" customHeight="1"/>
    <row r="957" ht="12.75" hidden="1" customHeight="1"/>
    <row r="958" ht="12.75" hidden="1" customHeight="1"/>
    <row r="959" ht="12.75" hidden="1" customHeight="1"/>
    <row r="960" ht="12.75" hidden="1" customHeight="1"/>
    <row r="961" ht="12.75" hidden="1" customHeight="1"/>
    <row r="962" ht="12.75" hidden="1" customHeight="1"/>
    <row r="963" ht="12.75" hidden="1" customHeight="1"/>
    <row r="964" ht="12.75" hidden="1" customHeight="1"/>
    <row r="965" ht="12.75" hidden="1" customHeight="1"/>
    <row r="966" ht="12.75" hidden="1" customHeight="1"/>
    <row r="967" ht="12.75" hidden="1" customHeight="1"/>
    <row r="968" ht="12.75" hidden="1" customHeight="1"/>
    <row r="969" ht="12.75" hidden="1" customHeight="1"/>
    <row r="970" ht="12.75" hidden="1" customHeight="1"/>
    <row r="971" ht="12.75" hidden="1" customHeight="1"/>
    <row r="972" ht="12.75" hidden="1" customHeight="1"/>
    <row r="973" ht="12.75" hidden="1" customHeight="1"/>
    <row r="974" ht="12.75" hidden="1" customHeight="1"/>
    <row r="975" ht="12.75" hidden="1" customHeight="1"/>
    <row r="976" ht="12.75" hidden="1" customHeight="1"/>
    <row r="977" ht="12.75" hidden="1" customHeight="1"/>
    <row r="978" ht="12.75" hidden="1" customHeight="1"/>
    <row r="979" ht="12.75" hidden="1" customHeight="1"/>
    <row r="980" ht="12.75" hidden="1" customHeight="1"/>
    <row r="981" ht="12.75" hidden="1" customHeight="1"/>
    <row r="982" ht="12.75" hidden="1" customHeight="1"/>
    <row r="983" ht="12.75" hidden="1" customHeight="1"/>
    <row r="984" ht="12.75" hidden="1" customHeight="1"/>
    <row r="985" ht="12.75" hidden="1" customHeight="1"/>
    <row r="986" ht="12.75" hidden="1" customHeight="1"/>
    <row r="987" ht="12.75" hidden="1" customHeight="1"/>
    <row r="988" ht="12.75" hidden="1" customHeight="1"/>
    <row r="989" ht="12.75" hidden="1" customHeight="1"/>
    <row r="990" ht="12.75" hidden="1" customHeight="1"/>
    <row r="991" ht="12.75" hidden="1" customHeight="1"/>
    <row r="992" ht="12.75" hidden="1" customHeight="1"/>
    <row r="993" ht="12.75" hidden="1" customHeight="1"/>
    <row r="994" ht="12.75" hidden="1" customHeight="1"/>
    <row r="995" ht="12.75" hidden="1" customHeight="1"/>
    <row r="996" ht="12.75" hidden="1" customHeight="1"/>
    <row r="997" ht="12.75" hidden="1" customHeight="1"/>
    <row r="998" ht="12.75" hidden="1" customHeight="1"/>
    <row r="999" ht="12.75" hidden="1" customHeight="1"/>
  </sheetData>
  <autoFilter ref="$C$1:$C$999">
    <filterColumn colId="0">
      <filters>
        <filter val="5"/>
      </filters>
    </filterColumn>
  </autoFilter>
  <printOptions/>
  <pageMargins bottom="0.75" footer="0.0" header="0.0" left="0.7" right="0.7" top="0.75"/>
  <pageSetup orientation="landscape"/>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86"/>
    <col customWidth="1" min="2" max="3" width="31.86"/>
    <col customWidth="1" min="4" max="26" width="10.71"/>
  </cols>
  <sheetData>
    <row r="1" ht="12.75" customHeight="1"/>
    <row r="2" ht="12.75" customHeight="1">
      <c r="A2" s="138" t="s">
        <v>686</v>
      </c>
      <c r="B2" s="140"/>
    </row>
    <row r="3" ht="12.75" customHeight="1">
      <c r="A3" s="140">
        <v>268.0</v>
      </c>
      <c r="B3" s="140"/>
      <c r="D3" s="140"/>
      <c r="E3" s="140"/>
      <c r="F3" s="140"/>
      <c r="G3" s="140"/>
      <c r="H3" s="140"/>
      <c r="I3" s="140"/>
      <c r="J3" s="140"/>
      <c r="K3" s="140"/>
      <c r="L3" s="140"/>
      <c r="M3" s="140"/>
      <c r="N3" s="140"/>
      <c r="O3" s="140"/>
      <c r="P3" s="140"/>
      <c r="Q3" s="140"/>
      <c r="R3" s="140"/>
      <c r="S3" s="140"/>
      <c r="T3" s="140"/>
      <c r="U3" s="140"/>
      <c r="V3" s="140"/>
      <c r="W3" s="140"/>
      <c r="X3" s="140"/>
      <c r="Y3" s="140"/>
      <c r="Z3" s="140"/>
    </row>
    <row r="4" ht="12.75" customHeight="1">
      <c r="A4" s="142"/>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2.71"/>
    <col customWidth="1" min="2" max="2" width="38.29"/>
    <col customWidth="1" min="3" max="3" width="25.43"/>
    <col customWidth="1" min="4" max="5" width="12.71"/>
    <col customWidth="1" min="6" max="6" width="23.0"/>
    <col customWidth="1" min="7" max="7" width="15.43"/>
    <col customWidth="1" min="8" max="8" width="21.43"/>
    <col customWidth="1" min="9" max="9" width="12.71"/>
    <col customWidth="1" min="10" max="10" width="47.86"/>
    <col customWidth="1" min="11" max="11" width="25.86"/>
    <col customWidth="1" min="12" max="13" width="25.71"/>
    <col customWidth="1" min="14" max="26" width="12.71"/>
  </cols>
  <sheetData>
    <row r="1" ht="15.75" customHeight="1">
      <c r="A1" s="102" t="s">
        <v>637</v>
      </c>
      <c r="B1" s="103" t="s">
        <v>1</v>
      </c>
      <c r="C1" s="103" t="s">
        <v>2</v>
      </c>
      <c r="D1" s="103" t="s">
        <v>3</v>
      </c>
      <c r="E1" s="103" t="s">
        <v>4</v>
      </c>
      <c r="F1" s="103" t="s">
        <v>7</v>
      </c>
      <c r="G1" s="103" t="s">
        <v>8</v>
      </c>
      <c r="H1" s="104" t="s">
        <v>10</v>
      </c>
      <c r="I1" s="104" t="s">
        <v>11</v>
      </c>
      <c r="J1" s="104" t="s">
        <v>12</v>
      </c>
      <c r="K1" s="104" t="s">
        <v>13</v>
      </c>
      <c r="L1" s="104" t="s">
        <v>14</v>
      </c>
      <c r="M1" s="104" t="s">
        <v>15</v>
      </c>
      <c r="N1" s="105"/>
      <c r="O1" s="106"/>
      <c r="P1" s="106"/>
      <c r="Q1" s="106"/>
      <c r="R1" s="106"/>
      <c r="S1" s="106"/>
      <c r="T1" s="106"/>
      <c r="U1" s="106"/>
      <c r="V1" s="106"/>
      <c r="W1" s="106"/>
      <c r="X1" s="106"/>
      <c r="Y1" s="106"/>
      <c r="Z1" s="106"/>
    </row>
    <row r="2" ht="15.75" customHeight="1">
      <c r="A2" s="107">
        <v>3921.0</v>
      </c>
      <c r="B2" s="108" t="s">
        <v>215</v>
      </c>
      <c r="C2" s="108" t="s">
        <v>216</v>
      </c>
      <c r="D2" s="109">
        <v>241.0</v>
      </c>
      <c r="E2" s="110">
        <v>6.0</v>
      </c>
      <c r="F2" s="108" t="s">
        <v>217</v>
      </c>
      <c r="G2" s="111">
        <v>22350.0</v>
      </c>
      <c r="H2" s="107">
        <v>4.0</v>
      </c>
      <c r="I2" s="107">
        <v>3.0</v>
      </c>
      <c r="J2" s="107">
        <v>2.0</v>
      </c>
      <c r="K2" s="112" t="s">
        <v>19</v>
      </c>
      <c r="L2" s="112" t="s">
        <v>19</v>
      </c>
      <c r="M2" s="112" t="s">
        <v>20</v>
      </c>
      <c r="N2" s="106"/>
      <c r="O2" s="106"/>
      <c r="P2" s="106"/>
      <c r="Q2" s="106"/>
      <c r="R2" s="106"/>
      <c r="S2" s="106"/>
      <c r="T2" s="106"/>
      <c r="U2" s="106"/>
      <c r="V2" s="106"/>
      <c r="W2" s="106"/>
      <c r="X2" s="106"/>
      <c r="Y2" s="106"/>
      <c r="Z2" s="106"/>
    </row>
    <row r="3" ht="15.75" customHeight="1">
      <c r="A3" s="113">
        <v>4606.0</v>
      </c>
      <c r="B3" s="114" t="s">
        <v>357</v>
      </c>
      <c r="C3" s="114" t="s">
        <v>358</v>
      </c>
      <c r="D3" s="115">
        <v>89.0</v>
      </c>
      <c r="E3" s="116">
        <v>6.0</v>
      </c>
      <c r="F3" s="114" t="s">
        <v>18</v>
      </c>
      <c r="G3" s="117">
        <v>33063.0</v>
      </c>
      <c r="H3" s="113">
        <v>3.0</v>
      </c>
      <c r="I3" s="113">
        <v>5.0</v>
      </c>
      <c r="J3" s="113">
        <v>5.0</v>
      </c>
      <c r="K3" s="118" t="s">
        <v>20</v>
      </c>
      <c r="L3" s="118" t="s">
        <v>19</v>
      </c>
      <c r="M3" s="118" t="s">
        <v>20</v>
      </c>
      <c r="N3" s="106"/>
      <c r="O3" s="106"/>
      <c r="P3" s="106"/>
      <c r="Q3" s="106"/>
      <c r="R3" s="106"/>
      <c r="S3" s="106"/>
      <c r="T3" s="106"/>
      <c r="U3" s="106"/>
      <c r="V3" s="106"/>
      <c r="W3" s="106"/>
      <c r="X3" s="106"/>
      <c r="Y3" s="106"/>
      <c r="Z3" s="106"/>
    </row>
    <row r="4" ht="15.75" customHeight="1">
      <c r="A4" s="113">
        <v>3813.0</v>
      </c>
      <c r="B4" s="114" t="s">
        <v>133</v>
      </c>
      <c r="C4" s="114" t="s">
        <v>134</v>
      </c>
      <c r="D4" s="115">
        <v>165.0</v>
      </c>
      <c r="E4" s="116">
        <v>4.0</v>
      </c>
      <c r="F4" s="114" t="s">
        <v>135</v>
      </c>
      <c r="G4" s="117">
        <v>31177.0</v>
      </c>
      <c r="H4" s="113">
        <v>1.0</v>
      </c>
      <c r="I4" s="113">
        <v>2.0</v>
      </c>
      <c r="J4" s="113">
        <v>7.0</v>
      </c>
      <c r="K4" s="118" t="s">
        <v>19</v>
      </c>
      <c r="L4" s="118" t="s">
        <v>20</v>
      </c>
      <c r="M4" s="118" t="s">
        <v>20</v>
      </c>
      <c r="N4" s="106"/>
      <c r="O4" s="106"/>
      <c r="P4" s="106"/>
      <c r="Q4" s="106"/>
      <c r="R4" s="106"/>
      <c r="S4" s="106"/>
      <c r="T4" s="106"/>
      <c r="U4" s="106"/>
      <c r="V4" s="106"/>
      <c r="W4" s="106"/>
      <c r="X4" s="106"/>
      <c r="Y4" s="106"/>
      <c r="Z4" s="106"/>
    </row>
    <row r="5" ht="15.75" customHeight="1">
      <c r="A5" s="113">
        <v>5482.0</v>
      </c>
      <c r="B5" s="114" t="s">
        <v>424</v>
      </c>
      <c r="C5" s="114" t="s">
        <v>425</v>
      </c>
      <c r="D5" s="115">
        <v>202.0</v>
      </c>
      <c r="E5" s="116">
        <v>3.0</v>
      </c>
      <c r="F5" s="114" t="s">
        <v>233</v>
      </c>
      <c r="G5" s="117">
        <v>31895.0</v>
      </c>
      <c r="H5" s="113">
        <v>5.0</v>
      </c>
      <c r="I5" s="113">
        <v>5.0</v>
      </c>
      <c r="J5" s="113">
        <v>4.0</v>
      </c>
      <c r="K5" s="118" t="s">
        <v>20</v>
      </c>
      <c r="L5" s="118" t="s">
        <v>19</v>
      </c>
      <c r="M5" s="118" t="s">
        <v>19</v>
      </c>
      <c r="N5" s="106"/>
      <c r="O5" s="106"/>
      <c r="P5" s="106"/>
      <c r="Q5" s="106"/>
      <c r="R5" s="106"/>
      <c r="S5" s="106"/>
      <c r="T5" s="106"/>
      <c r="U5" s="106"/>
      <c r="V5" s="106"/>
      <c r="W5" s="106"/>
      <c r="X5" s="106"/>
      <c r="Y5" s="106"/>
      <c r="Z5" s="106"/>
    </row>
    <row r="6" ht="15.75" customHeight="1">
      <c r="A6" s="113">
        <v>4058.0</v>
      </c>
      <c r="B6" s="114" t="s">
        <v>420</v>
      </c>
      <c r="C6" s="114" t="s">
        <v>421</v>
      </c>
      <c r="D6" s="115">
        <v>99.0</v>
      </c>
      <c r="E6" s="116">
        <v>5.0</v>
      </c>
      <c r="F6" s="114" t="s">
        <v>41</v>
      </c>
      <c r="G6" s="119">
        <v>23696.0</v>
      </c>
      <c r="H6" s="113">
        <v>4.0</v>
      </c>
      <c r="I6" s="113">
        <v>2.0</v>
      </c>
      <c r="J6" s="113">
        <v>9.0</v>
      </c>
      <c r="K6" s="118" t="s">
        <v>19</v>
      </c>
      <c r="L6" s="118" t="s">
        <v>19</v>
      </c>
      <c r="M6" s="118" t="s">
        <v>19</v>
      </c>
      <c r="N6" s="106"/>
      <c r="O6" s="106"/>
      <c r="P6" s="106"/>
      <c r="Q6" s="106"/>
      <c r="R6" s="106"/>
      <c r="S6" s="106"/>
      <c r="T6" s="106"/>
      <c r="U6" s="106"/>
      <c r="V6" s="106"/>
      <c r="W6" s="106"/>
      <c r="X6" s="106"/>
      <c r="Y6" s="106"/>
      <c r="Z6" s="106"/>
    </row>
    <row r="7" ht="15.75" customHeight="1">
      <c r="A7" s="113">
        <v>4115.0</v>
      </c>
      <c r="B7" s="114" t="s">
        <v>585</v>
      </c>
      <c r="C7" s="114" t="s">
        <v>452</v>
      </c>
      <c r="D7" s="115">
        <v>135.0</v>
      </c>
      <c r="E7" s="116">
        <v>1.0</v>
      </c>
      <c r="F7" s="114" t="s">
        <v>233</v>
      </c>
      <c r="G7" s="117">
        <v>23983.0</v>
      </c>
      <c r="H7" s="113">
        <v>4.0</v>
      </c>
      <c r="I7" s="113">
        <v>2.0</v>
      </c>
      <c r="J7" s="113">
        <v>1.0</v>
      </c>
      <c r="K7" s="118" t="s">
        <v>19</v>
      </c>
      <c r="L7" s="118" t="s">
        <v>19</v>
      </c>
      <c r="M7" s="118" t="s">
        <v>20</v>
      </c>
      <c r="N7" s="106"/>
      <c r="O7" s="106"/>
      <c r="P7" s="106"/>
      <c r="Q7" s="106"/>
      <c r="R7" s="106"/>
      <c r="S7" s="106"/>
      <c r="T7" s="106"/>
      <c r="U7" s="106"/>
      <c r="V7" s="106"/>
      <c r="W7" s="106"/>
      <c r="X7" s="106"/>
      <c r="Y7" s="106"/>
      <c r="Z7" s="106"/>
    </row>
    <row r="8" ht="15.75" customHeight="1">
      <c r="A8" s="113">
        <v>2426.0</v>
      </c>
      <c r="B8" s="114" t="s">
        <v>402</v>
      </c>
      <c r="C8" s="114" t="s">
        <v>403</v>
      </c>
      <c r="D8" s="115">
        <v>263.0</v>
      </c>
      <c r="E8" s="116">
        <v>3.0</v>
      </c>
      <c r="F8" s="114" t="s">
        <v>68</v>
      </c>
      <c r="G8" s="117">
        <v>23994.0</v>
      </c>
      <c r="H8" s="113">
        <v>6.0</v>
      </c>
      <c r="I8" s="113">
        <v>5.0</v>
      </c>
      <c r="J8" s="113">
        <v>9.0</v>
      </c>
      <c r="K8" s="118" t="s">
        <v>20</v>
      </c>
      <c r="L8" s="118" t="s">
        <v>19</v>
      </c>
      <c r="M8" s="118" t="s">
        <v>20</v>
      </c>
      <c r="N8" s="106"/>
      <c r="O8" s="106"/>
      <c r="P8" s="106"/>
      <c r="Q8" s="106"/>
      <c r="R8" s="106"/>
      <c r="S8" s="106"/>
      <c r="T8" s="106"/>
      <c r="U8" s="106"/>
      <c r="V8" s="106"/>
      <c r="W8" s="106"/>
      <c r="X8" s="106"/>
      <c r="Y8" s="106"/>
      <c r="Z8" s="106"/>
    </row>
    <row r="9" ht="15.75" customHeight="1">
      <c r="A9" s="113">
        <v>3123.0</v>
      </c>
      <c r="B9" s="114" t="s">
        <v>81</v>
      </c>
      <c r="C9" s="114" t="s">
        <v>82</v>
      </c>
      <c r="D9" s="115">
        <v>264.0</v>
      </c>
      <c r="E9" s="116">
        <v>10.0</v>
      </c>
      <c r="F9" s="114" t="s">
        <v>65</v>
      </c>
      <c r="G9" s="117">
        <v>30938.0</v>
      </c>
      <c r="H9" s="113">
        <v>3.0</v>
      </c>
      <c r="I9" s="113">
        <v>1.0</v>
      </c>
      <c r="J9" s="113">
        <v>1.0</v>
      </c>
      <c r="K9" s="118" t="s">
        <v>19</v>
      </c>
      <c r="L9" s="118" t="s">
        <v>19</v>
      </c>
      <c r="M9" s="118" t="s">
        <v>20</v>
      </c>
      <c r="N9" s="106"/>
      <c r="O9" s="106"/>
      <c r="P9" s="106"/>
      <c r="Q9" s="106"/>
      <c r="R9" s="106"/>
      <c r="S9" s="106"/>
      <c r="T9" s="106"/>
      <c r="U9" s="106"/>
      <c r="V9" s="106"/>
      <c r="W9" s="106"/>
      <c r="X9" s="106"/>
      <c r="Y9" s="106"/>
      <c r="Z9" s="106"/>
    </row>
    <row r="10" ht="15.75" customHeight="1">
      <c r="A10" s="113">
        <v>4926.0</v>
      </c>
      <c r="B10" s="114" t="s">
        <v>551</v>
      </c>
      <c r="C10" s="114" t="s">
        <v>552</v>
      </c>
      <c r="D10" s="115">
        <v>67.0</v>
      </c>
      <c r="E10" s="116">
        <v>5.0</v>
      </c>
      <c r="F10" s="114" t="s">
        <v>29</v>
      </c>
      <c r="G10" s="117">
        <v>30079.0</v>
      </c>
      <c r="H10" s="113">
        <v>7.0</v>
      </c>
      <c r="I10" s="113">
        <v>5.0</v>
      </c>
      <c r="J10" s="113">
        <v>8.0</v>
      </c>
      <c r="K10" s="118" t="s">
        <v>20</v>
      </c>
      <c r="L10" s="118" t="s">
        <v>19</v>
      </c>
      <c r="M10" s="118" t="s">
        <v>19</v>
      </c>
      <c r="N10" s="106"/>
      <c r="O10" s="106"/>
      <c r="P10" s="106"/>
      <c r="Q10" s="106"/>
      <c r="R10" s="106"/>
      <c r="S10" s="106"/>
      <c r="T10" s="106"/>
      <c r="U10" s="106"/>
      <c r="V10" s="106"/>
      <c r="W10" s="106"/>
      <c r="X10" s="106"/>
      <c r="Y10" s="106"/>
      <c r="Z10" s="106"/>
    </row>
    <row r="11" ht="15.75" customHeight="1">
      <c r="A11" s="113">
        <v>2797.0</v>
      </c>
      <c r="B11" s="114" t="s">
        <v>490</v>
      </c>
      <c r="C11" s="114" t="s">
        <v>114</v>
      </c>
      <c r="D11" s="115">
        <v>300.0</v>
      </c>
      <c r="E11" s="116">
        <v>1.0</v>
      </c>
      <c r="F11" s="114" t="s">
        <v>65</v>
      </c>
      <c r="G11" s="117">
        <v>24873.0</v>
      </c>
      <c r="H11" s="113">
        <v>4.0</v>
      </c>
      <c r="I11" s="113">
        <v>3.0</v>
      </c>
      <c r="J11" s="113">
        <v>1.0</v>
      </c>
      <c r="K11" s="118" t="s">
        <v>20</v>
      </c>
      <c r="L11" s="118" t="s">
        <v>20</v>
      </c>
      <c r="M11" s="118" t="s">
        <v>19</v>
      </c>
      <c r="N11" s="106"/>
      <c r="O11" s="106"/>
      <c r="P11" s="106"/>
      <c r="Q11" s="106"/>
      <c r="R11" s="106"/>
      <c r="S11" s="106"/>
      <c r="T11" s="106"/>
      <c r="U11" s="106"/>
      <c r="V11" s="106"/>
      <c r="W11" s="106"/>
      <c r="X11" s="106"/>
      <c r="Y11" s="106"/>
      <c r="Z11" s="106"/>
    </row>
    <row r="12" ht="15.75" customHeight="1">
      <c r="A12" s="113">
        <v>5533.0</v>
      </c>
      <c r="B12" s="114" t="s">
        <v>144</v>
      </c>
      <c r="C12" s="114" t="s">
        <v>145</v>
      </c>
      <c r="D12" s="115">
        <v>300.0</v>
      </c>
      <c r="E12" s="116">
        <v>4.0</v>
      </c>
      <c r="F12" s="114" t="s">
        <v>122</v>
      </c>
      <c r="G12" s="117">
        <v>21411.0</v>
      </c>
      <c r="H12" s="113">
        <v>2.0</v>
      </c>
      <c r="I12" s="113">
        <v>1.0</v>
      </c>
      <c r="J12" s="113">
        <v>5.0</v>
      </c>
      <c r="K12" s="118" t="s">
        <v>20</v>
      </c>
      <c r="L12" s="118" t="s">
        <v>19</v>
      </c>
      <c r="M12" s="118" t="s">
        <v>19</v>
      </c>
      <c r="N12" s="106"/>
      <c r="O12" s="106"/>
      <c r="P12" s="106"/>
      <c r="Q12" s="106"/>
      <c r="R12" s="106"/>
      <c r="S12" s="106"/>
      <c r="T12" s="106"/>
      <c r="U12" s="106"/>
      <c r="V12" s="106"/>
      <c r="W12" s="106"/>
      <c r="X12" s="106"/>
      <c r="Y12" s="106"/>
      <c r="Z12" s="106"/>
    </row>
    <row r="13" ht="15.75" customHeight="1">
      <c r="A13" s="113">
        <v>2383.0</v>
      </c>
      <c r="B13" s="114" t="s">
        <v>289</v>
      </c>
      <c r="C13" s="114" t="s">
        <v>290</v>
      </c>
      <c r="D13" s="115">
        <v>277.0</v>
      </c>
      <c r="E13" s="116">
        <v>4.0</v>
      </c>
      <c r="F13" s="114" t="s">
        <v>26</v>
      </c>
      <c r="G13" s="117">
        <v>23015.0</v>
      </c>
      <c r="H13" s="113">
        <v>4.0</v>
      </c>
      <c r="I13" s="113">
        <v>3.0</v>
      </c>
      <c r="J13" s="113">
        <v>3.0</v>
      </c>
      <c r="K13" s="118" t="s">
        <v>19</v>
      </c>
      <c r="L13" s="118" t="s">
        <v>20</v>
      </c>
      <c r="M13" s="118" t="s">
        <v>20</v>
      </c>
      <c r="N13" s="106"/>
      <c r="O13" s="106"/>
      <c r="P13" s="106"/>
      <c r="Q13" s="106"/>
      <c r="R13" s="106"/>
      <c r="S13" s="106"/>
      <c r="T13" s="106"/>
      <c r="U13" s="106"/>
      <c r="V13" s="106"/>
      <c r="W13" s="106"/>
      <c r="X13" s="106"/>
      <c r="Y13" s="106"/>
      <c r="Z13" s="106"/>
    </row>
    <row r="14" ht="15.75" customHeight="1">
      <c r="A14" s="113">
        <v>5561.0</v>
      </c>
      <c r="B14" s="114" t="s">
        <v>638</v>
      </c>
      <c r="C14" s="114" t="s">
        <v>62</v>
      </c>
      <c r="D14" s="115">
        <v>225.0</v>
      </c>
      <c r="E14" s="116">
        <v>10.0</v>
      </c>
      <c r="F14" s="114" t="s">
        <v>41</v>
      </c>
      <c r="G14" s="117">
        <v>23826.0</v>
      </c>
      <c r="H14" s="113">
        <v>2.0</v>
      </c>
      <c r="I14" s="113">
        <v>5.0</v>
      </c>
      <c r="J14" s="113">
        <v>8.0</v>
      </c>
      <c r="K14" s="118" t="s">
        <v>19</v>
      </c>
      <c r="L14" s="118" t="s">
        <v>19</v>
      </c>
      <c r="M14" s="118" t="s">
        <v>19</v>
      </c>
      <c r="N14" s="106"/>
      <c r="O14" s="106"/>
      <c r="P14" s="106"/>
      <c r="Q14" s="106"/>
      <c r="R14" s="106"/>
      <c r="S14" s="106"/>
      <c r="T14" s="106"/>
      <c r="U14" s="106"/>
      <c r="V14" s="106"/>
      <c r="W14" s="106"/>
      <c r="X14" s="106"/>
      <c r="Y14" s="106"/>
      <c r="Z14" s="106"/>
    </row>
    <row r="15" ht="15.75" customHeight="1">
      <c r="A15" s="113">
        <v>3570.0</v>
      </c>
      <c r="B15" s="114" t="s">
        <v>261</v>
      </c>
      <c r="C15" s="114" t="s">
        <v>262</v>
      </c>
      <c r="D15" s="115">
        <v>157.0</v>
      </c>
      <c r="E15" s="116">
        <v>6.0</v>
      </c>
      <c r="F15" s="114" t="s">
        <v>74</v>
      </c>
      <c r="G15" s="117">
        <v>21129.0</v>
      </c>
      <c r="H15" s="113">
        <v>3.0</v>
      </c>
      <c r="I15" s="113">
        <v>4.0</v>
      </c>
      <c r="J15" s="113">
        <v>3.0</v>
      </c>
      <c r="K15" s="118" t="s">
        <v>20</v>
      </c>
      <c r="L15" s="118" t="s">
        <v>19</v>
      </c>
      <c r="M15" s="118" t="s">
        <v>20</v>
      </c>
      <c r="N15" s="106"/>
      <c r="O15" s="106"/>
      <c r="P15" s="106"/>
      <c r="Q15" s="106"/>
      <c r="R15" s="106"/>
      <c r="S15" s="106"/>
      <c r="T15" s="106"/>
      <c r="U15" s="106"/>
      <c r="V15" s="106"/>
      <c r="W15" s="106"/>
      <c r="X15" s="106"/>
      <c r="Y15" s="106"/>
      <c r="Z15" s="106"/>
    </row>
    <row r="16" ht="15.75" customHeight="1">
      <c r="A16" s="113">
        <v>4637.0</v>
      </c>
      <c r="B16" s="114" t="s">
        <v>272</v>
      </c>
      <c r="C16" s="114" t="s">
        <v>273</v>
      </c>
      <c r="D16" s="115">
        <v>97.0</v>
      </c>
      <c r="E16" s="116">
        <v>9.0</v>
      </c>
      <c r="F16" s="114" t="s">
        <v>233</v>
      </c>
      <c r="G16" s="117">
        <v>24418.0</v>
      </c>
      <c r="H16" s="113">
        <v>3.0</v>
      </c>
      <c r="I16" s="113">
        <v>2.0</v>
      </c>
      <c r="J16" s="113">
        <v>8.0</v>
      </c>
      <c r="K16" s="118" t="s">
        <v>20</v>
      </c>
      <c r="L16" s="118" t="s">
        <v>20</v>
      </c>
      <c r="M16" s="118" t="s">
        <v>20</v>
      </c>
      <c r="N16" s="106"/>
      <c r="O16" s="106"/>
      <c r="P16" s="106"/>
      <c r="Q16" s="106"/>
      <c r="R16" s="106"/>
      <c r="S16" s="106"/>
      <c r="T16" s="106"/>
      <c r="U16" s="106"/>
      <c r="V16" s="106"/>
      <c r="W16" s="106"/>
      <c r="X16" s="106"/>
      <c r="Y16" s="106"/>
      <c r="Z16" s="106"/>
    </row>
    <row r="17" ht="15.75" customHeight="1">
      <c r="A17" s="113">
        <v>4435.0</v>
      </c>
      <c r="B17" s="114" t="s">
        <v>416</v>
      </c>
      <c r="C17" s="114" t="s">
        <v>417</v>
      </c>
      <c r="D17" s="115">
        <v>249.0</v>
      </c>
      <c r="E17" s="116">
        <v>3.0</v>
      </c>
      <c r="F17" s="114" t="s">
        <v>71</v>
      </c>
      <c r="G17" s="117">
        <v>27225.0</v>
      </c>
      <c r="H17" s="113">
        <v>6.0</v>
      </c>
      <c r="I17" s="113">
        <v>4.0</v>
      </c>
      <c r="J17" s="113">
        <v>7.0</v>
      </c>
      <c r="K17" s="118" t="s">
        <v>19</v>
      </c>
      <c r="L17" s="118" t="s">
        <v>19</v>
      </c>
      <c r="M17" s="118" t="s">
        <v>19</v>
      </c>
      <c r="N17" s="106"/>
      <c r="O17" s="106"/>
      <c r="P17" s="106"/>
      <c r="Q17" s="106"/>
      <c r="R17" s="106"/>
      <c r="S17" s="106"/>
      <c r="T17" s="106"/>
      <c r="U17" s="106"/>
      <c r="V17" s="106"/>
      <c r="W17" s="106"/>
      <c r="X17" s="106"/>
      <c r="Y17" s="106"/>
      <c r="Z17" s="106"/>
    </row>
    <row r="18" ht="15.75" customHeight="1">
      <c r="A18" s="113">
        <v>3804.0</v>
      </c>
      <c r="B18" s="114" t="s">
        <v>520</v>
      </c>
      <c r="C18" s="114" t="s">
        <v>521</v>
      </c>
      <c r="D18" s="115">
        <v>216.0</v>
      </c>
      <c r="E18" s="116">
        <v>2.0</v>
      </c>
      <c r="F18" s="114" t="s">
        <v>26</v>
      </c>
      <c r="G18" s="117">
        <v>34642.0</v>
      </c>
      <c r="H18" s="113">
        <v>7.0</v>
      </c>
      <c r="I18" s="113">
        <v>4.0</v>
      </c>
      <c r="J18" s="113">
        <v>2.0</v>
      </c>
      <c r="K18" s="118" t="s">
        <v>19</v>
      </c>
      <c r="L18" s="118" t="s">
        <v>20</v>
      </c>
      <c r="M18" s="118" t="s">
        <v>20</v>
      </c>
      <c r="N18" s="106"/>
      <c r="O18" s="106"/>
      <c r="P18" s="106"/>
      <c r="Q18" s="106"/>
      <c r="R18" s="106"/>
      <c r="S18" s="106"/>
      <c r="T18" s="106"/>
      <c r="U18" s="106"/>
      <c r="V18" s="106"/>
      <c r="W18" s="106"/>
      <c r="X18" s="106"/>
      <c r="Y18" s="106"/>
      <c r="Z18" s="106"/>
    </row>
    <row r="19" ht="15.75" customHeight="1">
      <c r="A19" s="113">
        <v>3576.0</v>
      </c>
      <c r="B19" s="114" t="s">
        <v>338</v>
      </c>
      <c r="C19" s="114" t="s">
        <v>339</v>
      </c>
      <c r="D19" s="115">
        <v>117.0</v>
      </c>
      <c r="E19" s="116">
        <v>5.0</v>
      </c>
      <c r="F19" s="114" t="s">
        <v>192</v>
      </c>
      <c r="G19" s="119">
        <v>29872.0</v>
      </c>
      <c r="H19" s="113">
        <v>3.0</v>
      </c>
      <c r="I19" s="113">
        <v>1.0</v>
      </c>
      <c r="J19" s="113">
        <v>6.0</v>
      </c>
      <c r="K19" s="118" t="s">
        <v>20</v>
      </c>
      <c r="L19" s="118" t="s">
        <v>20</v>
      </c>
      <c r="M19" s="118" t="s">
        <v>20</v>
      </c>
      <c r="N19" s="106"/>
      <c r="O19" s="106"/>
      <c r="P19" s="106"/>
      <c r="Q19" s="106"/>
      <c r="R19" s="106"/>
      <c r="S19" s="106"/>
      <c r="T19" s="106"/>
      <c r="U19" s="106"/>
      <c r="V19" s="106"/>
      <c r="W19" s="106"/>
      <c r="X19" s="106"/>
      <c r="Y19" s="106"/>
      <c r="Z19" s="106"/>
    </row>
    <row r="20" ht="15.75" customHeight="1">
      <c r="A20" s="113">
        <v>5173.0</v>
      </c>
      <c r="B20" s="114" t="s">
        <v>451</v>
      </c>
      <c r="C20" s="114" t="s">
        <v>452</v>
      </c>
      <c r="D20" s="115">
        <v>204.0</v>
      </c>
      <c r="E20" s="116">
        <v>3.0</v>
      </c>
      <c r="F20" s="114" t="s">
        <v>453</v>
      </c>
      <c r="G20" s="117">
        <v>25705.0</v>
      </c>
      <c r="H20" s="113">
        <v>6.0</v>
      </c>
      <c r="I20" s="113">
        <v>3.0</v>
      </c>
      <c r="J20" s="113">
        <v>2.0</v>
      </c>
      <c r="K20" s="118" t="s">
        <v>19</v>
      </c>
      <c r="L20" s="118" t="s">
        <v>20</v>
      </c>
      <c r="M20" s="118" t="s">
        <v>20</v>
      </c>
      <c r="N20" s="106"/>
      <c r="O20" s="106"/>
      <c r="P20" s="106"/>
      <c r="Q20" s="106"/>
      <c r="R20" s="106"/>
      <c r="S20" s="106"/>
      <c r="T20" s="106"/>
      <c r="U20" s="106"/>
      <c r="V20" s="106"/>
      <c r="W20" s="106"/>
      <c r="X20" s="106"/>
      <c r="Y20" s="106"/>
      <c r="Z20" s="106"/>
    </row>
    <row r="21" ht="15.75" customHeight="1">
      <c r="A21" s="113">
        <v>4929.0</v>
      </c>
      <c r="B21" s="114" t="s">
        <v>325</v>
      </c>
      <c r="C21" s="114" t="s">
        <v>145</v>
      </c>
      <c r="D21" s="115">
        <v>69.0</v>
      </c>
      <c r="E21" s="116">
        <v>3.0</v>
      </c>
      <c r="F21" s="114" t="s">
        <v>44</v>
      </c>
      <c r="G21" s="117">
        <v>21816.0</v>
      </c>
      <c r="H21" s="113">
        <v>1.0</v>
      </c>
      <c r="I21" s="113">
        <v>2.0</v>
      </c>
      <c r="J21" s="113">
        <v>10.0</v>
      </c>
      <c r="K21" s="118" t="s">
        <v>20</v>
      </c>
      <c r="L21" s="118" t="s">
        <v>19</v>
      </c>
      <c r="M21" s="118" t="s">
        <v>20</v>
      </c>
      <c r="N21" s="106"/>
      <c r="O21" s="106"/>
      <c r="P21" s="106"/>
      <c r="Q21" s="106"/>
      <c r="R21" s="106"/>
      <c r="S21" s="106"/>
      <c r="T21" s="106"/>
      <c r="U21" s="106"/>
      <c r="V21" s="106"/>
      <c r="W21" s="106"/>
      <c r="X21" s="106"/>
      <c r="Y21" s="106"/>
      <c r="Z21" s="106"/>
    </row>
    <row r="22" ht="15.75" customHeight="1">
      <c r="A22" s="113">
        <v>2844.0</v>
      </c>
      <c r="B22" s="114" t="s">
        <v>389</v>
      </c>
      <c r="C22" s="114" t="s">
        <v>390</v>
      </c>
      <c r="D22" s="115">
        <v>53.0</v>
      </c>
      <c r="E22" s="116">
        <v>8.0</v>
      </c>
      <c r="F22" s="114" t="s">
        <v>112</v>
      </c>
      <c r="G22" s="117">
        <v>29697.0</v>
      </c>
      <c r="H22" s="113">
        <v>3.0</v>
      </c>
      <c r="I22" s="113">
        <v>4.0</v>
      </c>
      <c r="J22" s="113">
        <v>5.0</v>
      </c>
      <c r="K22" s="118" t="s">
        <v>19</v>
      </c>
      <c r="L22" s="118" t="s">
        <v>19</v>
      </c>
      <c r="M22" s="118" t="s">
        <v>19</v>
      </c>
      <c r="N22" s="106"/>
      <c r="O22" s="106"/>
      <c r="P22" s="106"/>
      <c r="Q22" s="106"/>
      <c r="R22" s="106"/>
      <c r="S22" s="106"/>
      <c r="T22" s="106"/>
      <c r="U22" s="106"/>
      <c r="V22" s="106"/>
      <c r="W22" s="106"/>
      <c r="X22" s="106"/>
      <c r="Y22" s="106"/>
      <c r="Z22" s="106"/>
    </row>
    <row r="23" ht="15.75" customHeight="1">
      <c r="A23" s="113">
        <v>3783.0</v>
      </c>
      <c r="B23" s="114" t="s">
        <v>412</v>
      </c>
      <c r="C23" s="114" t="s">
        <v>413</v>
      </c>
      <c r="D23" s="115">
        <v>176.0</v>
      </c>
      <c r="E23" s="116">
        <v>5.0</v>
      </c>
      <c r="F23" s="114" t="s">
        <v>80</v>
      </c>
      <c r="G23" s="117">
        <v>25693.0</v>
      </c>
      <c r="H23" s="113">
        <v>7.0</v>
      </c>
      <c r="I23" s="113">
        <v>2.0</v>
      </c>
      <c r="J23" s="113">
        <v>4.0</v>
      </c>
      <c r="K23" s="118" t="s">
        <v>20</v>
      </c>
      <c r="L23" s="118" t="s">
        <v>20</v>
      </c>
      <c r="M23" s="118" t="s">
        <v>20</v>
      </c>
      <c r="N23" s="106"/>
      <c r="O23" s="106"/>
      <c r="P23" s="106"/>
      <c r="Q23" s="106"/>
      <c r="R23" s="106"/>
      <c r="S23" s="106"/>
      <c r="T23" s="106"/>
      <c r="U23" s="106"/>
      <c r="V23" s="106"/>
      <c r="W23" s="106"/>
      <c r="X23" s="106"/>
      <c r="Y23" s="106"/>
      <c r="Z23" s="106"/>
    </row>
    <row r="24" ht="15.75" customHeight="1">
      <c r="A24" s="113">
        <v>5096.0</v>
      </c>
      <c r="B24" s="114" t="s">
        <v>631</v>
      </c>
      <c r="C24" s="114" t="s">
        <v>632</v>
      </c>
      <c r="D24" s="115">
        <v>74.0</v>
      </c>
      <c r="E24" s="116">
        <v>1.0</v>
      </c>
      <c r="F24" s="114" t="s">
        <v>59</v>
      </c>
      <c r="G24" s="117">
        <v>34185.0</v>
      </c>
      <c r="H24" s="113">
        <v>7.0</v>
      </c>
      <c r="I24" s="113">
        <v>3.0</v>
      </c>
      <c r="J24" s="113">
        <v>2.0</v>
      </c>
      <c r="K24" s="118" t="s">
        <v>20</v>
      </c>
      <c r="L24" s="118" t="s">
        <v>20</v>
      </c>
      <c r="M24" s="118" t="s">
        <v>20</v>
      </c>
      <c r="N24" s="106"/>
      <c r="O24" s="106"/>
      <c r="P24" s="106"/>
      <c r="Q24" s="106"/>
      <c r="R24" s="106"/>
      <c r="S24" s="106"/>
      <c r="T24" s="106"/>
      <c r="U24" s="106"/>
      <c r="V24" s="106"/>
      <c r="W24" s="106"/>
      <c r="X24" s="106"/>
      <c r="Y24" s="106"/>
      <c r="Z24" s="106"/>
    </row>
    <row r="25" ht="15.75" customHeight="1">
      <c r="A25" s="113">
        <v>4502.0</v>
      </c>
      <c r="B25" s="114" t="s">
        <v>205</v>
      </c>
      <c r="C25" s="114" t="s">
        <v>206</v>
      </c>
      <c r="D25" s="115">
        <v>194.0</v>
      </c>
      <c r="E25" s="116">
        <v>4.0</v>
      </c>
      <c r="F25" s="114" t="s">
        <v>29</v>
      </c>
      <c r="G25" s="117">
        <v>34141.0</v>
      </c>
      <c r="H25" s="113">
        <v>2.0</v>
      </c>
      <c r="I25" s="113">
        <v>3.0</v>
      </c>
      <c r="J25" s="113">
        <v>3.0</v>
      </c>
      <c r="K25" s="118" t="s">
        <v>20</v>
      </c>
      <c r="L25" s="118" t="s">
        <v>19</v>
      </c>
      <c r="M25" s="118" t="s">
        <v>19</v>
      </c>
      <c r="N25" s="106"/>
      <c r="O25" s="106"/>
      <c r="P25" s="106"/>
      <c r="Q25" s="106"/>
      <c r="R25" s="106"/>
      <c r="S25" s="106"/>
      <c r="T25" s="106"/>
      <c r="U25" s="106"/>
      <c r="V25" s="106"/>
      <c r="W25" s="106"/>
      <c r="X25" s="106"/>
      <c r="Y25" s="106"/>
      <c r="Z25" s="106"/>
    </row>
    <row r="26" ht="15.75" customHeight="1">
      <c r="A26" s="113">
        <v>3585.0</v>
      </c>
      <c r="B26" s="114" t="s">
        <v>24</v>
      </c>
      <c r="C26" s="114" t="s">
        <v>25</v>
      </c>
      <c r="D26" s="115">
        <v>233.0</v>
      </c>
      <c r="E26" s="116">
        <v>9.0</v>
      </c>
      <c r="F26" s="114" t="s">
        <v>26</v>
      </c>
      <c r="G26" s="117">
        <v>33913.0</v>
      </c>
      <c r="H26" s="113">
        <v>1.0</v>
      </c>
      <c r="I26" s="113">
        <v>3.0</v>
      </c>
      <c r="J26" s="113">
        <v>4.0</v>
      </c>
      <c r="K26" s="118" t="s">
        <v>20</v>
      </c>
      <c r="L26" s="118" t="s">
        <v>19</v>
      </c>
      <c r="M26" s="118" t="s">
        <v>20</v>
      </c>
      <c r="N26" s="106"/>
      <c r="O26" s="106"/>
      <c r="P26" s="106"/>
      <c r="Q26" s="106"/>
      <c r="R26" s="106"/>
      <c r="S26" s="106"/>
      <c r="T26" s="106"/>
      <c r="U26" s="106"/>
      <c r="V26" s="106"/>
      <c r="W26" s="106"/>
      <c r="X26" s="106"/>
      <c r="Y26" s="106"/>
      <c r="Z26" s="106"/>
    </row>
    <row r="27" ht="15.75" customHeight="1">
      <c r="A27" s="113">
        <v>3532.0</v>
      </c>
      <c r="B27" s="114" t="s">
        <v>354</v>
      </c>
      <c r="C27" s="114" t="s">
        <v>145</v>
      </c>
      <c r="D27" s="115">
        <v>179.0</v>
      </c>
      <c r="E27" s="116">
        <v>7.0</v>
      </c>
      <c r="F27" s="114" t="s">
        <v>143</v>
      </c>
      <c r="G27" s="117">
        <v>23027.0</v>
      </c>
      <c r="H27" s="113">
        <v>7.0</v>
      </c>
      <c r="I27" s="113">
        <v>2.0</v>
      </c>
      <c r="J27" s="113">
        <v>10.0</v>
      </c>
      <c r="K27" s="118" t="s">
        <v>19</v>
      </c>
      <c r="L27" s="118" t="s">
        <v>20</v>
      </c>
      <c r="M27" s="118" t="s">
        <v>20</v>
      </c>
      <c r="N27" s="106"/>
      <c r="O27" s="106"/>
      <c r="P27" s="106"/>
      <c r="Q27" s="106"/>
      <c r="R27" s="106"/>
      <c r="S27" s="106"/>
      <c r="T27" s="106"/>
      <c r="U27" s="106"/>
      <c r="V27" s="106"/>
      <c r="W27" s="106"/>
      <c r="X27" s="106"/>
      <c r="Y27" s="106"/>
      <c r="Z27" s="106"/>
    </row>
    <row r="28" ht="15.75" customHeight="1">
      <c r="A28" s="113">
        <v>3144.0</v>
      </c>
      <c r="B28" s="114" t="s">
        <v>16</v>
      </c>
      <c r="C28" s="114" t="s">
        <v>17</v>
      </c>
      <c r="D28" s="115">
        <v>286.0</v>
      </c>
      <c r="E28" s="116">
        <v>10.0</v>
      </c>
      <c r="F28" s="114" t="s">
        <v>18</v>
      </c>
      <c r="G28" s="117">
        <v>23574.0</v>
      </c>
      <c r="H28" s="113">
        <v>1.0</v>
      </c>
      <c r="I28" s="113">
        <v>1.0</v>
      </c>
      <c r="J28" s="113">
        <v>3.0</v>
      </c>
      <c r="K28" s="118" t="s">
        <v>19</v>
      </c>
      <c r="L28" s="118" t="s">
        <v>19</v>
      </c>
      <c r="M28" s="118" t="s">
        <v>20</v>
      </c>
      <c r="N28" s="106"/>
      <c r="O28" s="106"/>
      <c r="P28" s="106"/>
      <c r="Q28" s="106"/>
      <c r="R28" s="106"/>
      <c r="S28" s="106"/>
      <c r="T28" s="106"/>
      <c r="U28" s="106"/>
      <c r="V28" s="106"/>
      <c r="W28" s="106"/>
      <c r="X28" s="106"/>
      <c r="Y28" s="106"/>
      <c r="Z28" s="106"/>
    </row>
    <row r="29" ht="15.75" customHeight="1">
      <c r="A29" s="113">
        <v>3580.0</v>
      </c>
      <c r="B29" s="114" t="s">
        <v>263</v>
      </c>
      <c r="C29" s="114" t="s">
        <v>264</v>
      </c>
      <c r="D29" s="115">
        <v>156.0</v>
      </c>
      <c r="E29" s="116">
        <v>10.0</v>
      </c>
      <c r="F29" s="114" t="s">
        <v>65</v>
      </c>
      <c r="G29" s="117">
        <v>28040.0</v>
      </c>
      <c r="H29" s="113">
        <v>5.0</v>
      </c>
      <c r="I29" s="113">
        <v>2.0</v>
      </c>
      <c r="J29" s="113">
        <v>4.0</v>
      </c>
      <c r="K29" s="118" t="s">
        <v>20</v>
      </c>
      <c r="L29" s="118" t="s">
        <v>20</v>
      </c>
      <c r="M29" s="118" t="s">
        <v>20</v>
      </c>
      <c r="N29" s="106"/>
      <c r="O29" s="106"/>
      <c r="P29" s="106"/>
      <c r="Q29" s="106"/>
      <c r="R29" s="106"/>
      <c r="S29" s="106"/>
      <c r="T29" s="106"/>
      <c r="U29" s="106"/>
      <c r="V29" s="106"/>
      <c r="W29" s="106"/>
      <c r="X29" s="106"/>
      <c r="Y29" s="106"/>
      <c r="Z29" s="106"/>
    </row>
    <row r="30" ht="15.75" customHeight="1">
      <c r="A30" s="113">
        <v>2309.0</v>
      </c>
      <c r="B30" s="114" t="s">
        <v>245</v>
      </c>
      <c r="C30" s="114" t="s">
        <v>246</v>
      </c>
      <c r="D30" s="115">
        <v>259.0</v>
      </c>
      <c r="E30" s="116">
        <v>9.0</v>
      </c>
      <c r="F30" s="114" t="s">
        <v>122</v>
      </c>
      <c r="G30" s="117">
        <v>33858.0</v>
      </c>
      <c r="H30" s="113">
        <v>7.0</v>
      </c>
      <c r="I30" s="113">
        <v>3.0</v>
      </c>
      <c r="J30" s="113">
        <v>10.0</v>
      </c>
      <c r="K30" s="118" t="s">
        <v>20</v>
      </c>
      <c r="L30" s="118" t="s">
        <v>19</v>
      </c>
      <c r="M30" s="118" t="s">
        <v>19</v>
      </c>
      <c r="N30" s="106"/>
      <c r="O30" s="106"/>
      <c r="P30" s="106"/>
      <c r="Q30" s="106"/>
      <c r="R30" s="106"/>
      <c r="S30" s="106"/>
      <c r="T30" s="106"/>
      <c r="U30" s="106"/>
      <c r="V30" s="106"/>
      <c r="W30" s="106"/>
      <c r="X30" s="106"/>
      <c r="Y30" s="106"/>
      <c r="Z30" s="106"/>
    </row>
    <row r="31" ht="15.75" customHeight="1">
      <c r="A31" s="113">
        <v>4374.0</v>
      </c>
      <c r="B31" s="114" t="s">
        <v>75</v>
      </c>
      <c r="C31" s="114" t="s">
        <v>76</v>
      </c>
      <c r="D31" s="115">
        <v>273.0</v>
      </c>
      <c r="E31" s="116">
        <v>10.0</v>
      </c>
      <c r="F31" s="114" t="s">
        <v>77</v>
      </c>
      <c r="G31" s="117">
        <v>32159.0</v>
      </c>
      <c r="H31" s="113">
        <v>3.0</v>
      </c>
      <c r="I31" s="113">
        <v>3.0</v>
      </c>
      <c r="J31" s="113">
        <v>10.0</v>
      </c>
      <c r="K31" s="118" t="s">
        <v>20</v>
      </c>
      <c r="L31" s="118" t="s">
        <v>20</v>
      </c>
      <c r="M31" s="118" t="s">
        <v>19</v>
      </c>
      <c r="N31" s="106"/>
      <c r="O31" s="106"/>
      <c r="P31" s="106"/>
      <c r="Q31" s="106"/>
      <c r="R31" s="106"/>
      <c r="S31" s="106"/>
      <c r="T31" s="106"/>
      <c r="U31" s="106"/>
      <c r="V31" s="106"/>
      <c r="W31" s="106"/>
      <c r="X31" s="106"/>
      <c r="Y31" s="106"/>
      <c r="Z31" s="106"/>
    </row>
    <row r="32" ht="15.75" customHeight="1">
      <c r="A32" s="113">
        <v>3470.0</v>
      </c>
      <c r="B32" s="114" t="s">
        <v>33</v>
      </c>
      <c r="C32" s="114" t="s">
        <v>34</v>
      </c>
      <c r="D32" s="115">
        <v>229.0</v>
      </c>
      <c r="E32" s="116">
        <v>8.0</v>
      </c>
      <c r="F32" s="114" t="s">
        <v>35</v>
      </c>
      <c r="G32" s="117">
        <v>22084.0</v>
      </c>
      <c r="H32" s="113">
        <v>1.0</v>
      </c>
      <c r="I32" s="113">
        <v>4.0</v>
      </c>
      <c r="J32" s="113">
        <v>3.0</v>
      </c>
      <c r="K32" s="118" t="s">
        <v>19</v>
      </c>
      <c r="L32" s="118" t="s">
        <v>20</v>
      </c>
      <c r="M32" s="118" t="s">
        <v>19</v>
      </c>
      <c r="N32" s="106"/>
      <c r="O32" s="106"/>
      <c r="P32" s="106"/>
      <c r="Q32" s="106"/>
      <c r="R32" s="106"/>
      <c r="S32" s="106"/>
      <c r="T32" s="106"/>
      <c r="U32" s="106"/>
      <c r="V32" s="106"/>
      <c r="W32" s="106"/>
      <c r="X32" s="106"/>
      <c r="Y32" s="106"/>
      <c r="Z32" s="106"/>
    </row>
    <row r="33" ht="15.75" customHeight="1">
      <c r="A33" s="113">
        <v>2657.0</v>
      </c>
      <c r="B33" s="114" t="s">
        <v>454</v>
      </c>
      <c r="C33" s="114" t="s">
        <v>455</v>
      </c>
      <c r="D33" s="115">
        <v>254.0</v>
      </c>
      <c r="E33" s="116">
        <v>2.0</v>
      </c>
      <c r="F33" s="114" t="s">
        <v>74</v>
      </c>
      <c r="G33" s="117">
        <v>33258.0</v>
      </c>
      <c r="H33" s="113">
        <v>5.0</v>
      </c>
      <c r="I33" s="113">
        <v>2.0</v>
      </c>
      <c r="J33" s="113">
        <v>8.0</v>
      </c>
      <c r="K33" s="118" t="s">
        <v>19</v>
      </c>
      <c r="L33" s="118" t="s">
        <v>20</v>
      </c>
      <c r="M33" s="118" t="s">
        <v>19</v>
      </c>
      <c r="N33" s="106"/>
      <c r="O33" s="106"/>
      <c r="P33" s="106"/>
      <c r="Q33" s="106"/>
      <c r="R33" s="106"/>
      <c r="S33" s="106"/>
      <c r="T33" s="106"/>
      <c r="U33" s="106"/>
      <c r="V33" s="106"/>
      <c r="W33" s="106"/>
      <c r="X33" s="106"/>
      <c r="Y33" s="106"/>
      <c r="Z33" s="106"/>
    </row>
    <row r="34" ht="15.75" customHeight="1">
      <c r="A34" s="113">
        <v>3617.0</v>
      </c>
      <c r="B34" s="114" t="s">
        <v>340</v>
      </c>
      <c r="C34" s="114" t="s">
        <v>341</v>
      </c>
      <c r="D34" s="115">
        <v>97.0</v>
      </c>
      <c r="E34" s="116">
        <v>4.0</v>
      </c>
      <c r="F34" s="114" t="s">
        <v>80</v>
      </c>
      <c r="G34" s="117">
        <v>24580.0</v>
      </c>
      <c r="H34" s="113">
        <v>2.0</v>
      </c>
      <c r="I34" s="113">
        <v>2.0</v>
      </c>
      <c r="J34" s="113">
        <v>4.0</v>
      </c>
      <c r="K34" s="118" t="s">
        <v>19</v>
      </c>
      <c r="L34" s="118" t="s">
        <v>20</v>
      </c>
      <c r="M34" s="118" t="s">
        <v>20</v>
      </c>
      <c r="N34" s="106"/>
      <c r="O34" s="106"/>
      <c r="P34" s="106"/>
      <c r="Q34" s="106"/>
      <c r="R34" s="106"/>
      <c r="S34" s="106"/>
      <c r="T34" s="106"/>
      <c r="U34" s="106"/>
      <c r="V34" s="106"/>
      <c r="W34" s="106"/>
      <c r="X34" s="106"/>
      <c r="Y34" s="106"/>
      <c r="Z34" s="106"/>
    </row>
    <row r="35" ht="15.75" customHeight="1">
      <c r="A35" s="113">
        <v>2888.0</v>
      </c>
      <c r="B35" s="114" t="s">
        <v>92</v>
      </c>
      <c r="C35" s="114" t="s">
        <v>93</v>
      </c>
      <c r="D35" s="115">
        <v>271.0</v>
      </c>
      <c r="E35" s="116">
        <v>3.0</v>
      </c>
      <c r="F35" s="114" t="s">
        <v>94</v>
      </c>
      <c r="G35" s="119">
        <v>26644.0</v>
      </c>
      <c r="H35" s="113">
        <v>1.0</v>
      </c>
      <c r="I35" s="113">
        <v>1.0</v>
      </c>
      <c r="J35" s="113">
        <v>2.0</v>
      </c>
      <c r="K35" s="118" t="s">
        <v>20</v>
      </c>
      <c r="L35" s="118" t="s">
        <v>19</v>
      </c>
      <c r="M35" s="118" t="s">
        <v>19</v>
      </c>
      <c r="N35" s="106"/>
      <c r="O35" s="106"/>
      <c r="P35" s="106"/>
      <c r="Q35" s="106"/>
      <c r="R35" s="106"/>
      <c r="S35" s="106"/>
      <c r="T35" s="106"/>
      <c r="U35" s="106"/>
      <c r="V35" s="106"/>
      <c r="W35" s="106"/>
      <c r="X35" s="106"/>
      <c r="Y35" s="106"/>
      <c r="Z35" s="106"/>
    </row>
    <row r="36" ht="15.75" customHeight="1">
      <c r="A36" s="113">
        <v>4364.0</v>
      </c>
      <c r="B36" s="114" t="s">
        <v>269</v>
      </c>
      <c r="C36" s="114" t="s">
        <v>230</v>
      </c>
      <c r="D36" s="115">
        <v>167.0</v>
      </c>
      <c r="E36" s="116">
        <v>9.0</v>
      </c>
      <c r="F36" s="114" t="s">
        <v>112</v>
      </c>
      <c r="G36" s="117">
        <v>34011.0</v>
      </c>
      <c r="H36" s="113">
        <v>5.0</v>
      </c>
      <c r="I36" s="113">
        <v>5.0</v>
      </c>
      <c r="J36" s="113">
        <v>2.0</v>
      </c>
      <c r="K36" s="118" t="s">
        <v>19</v>
      </c>
      <c r="L36" s="118" t="s">
        <v>19</v>
      </c>
      <c r="M36" s="118" t="s">
        <v>19</v>
      </c>
      <c r="N36" s="106"/>
      <c r="O36" s="106"/>
      <c r="P36" s="106"/>
      <c r="Q36" s="106"/>
      <c r="R36" s="106"/>
      <c r="S36" s="106"/>
      <c r="T36" s="106"/>
      <c r="U36" s="106"/>
      <c r="V36" s="106"/>
      <c r="W36" s="106"/>
      <c r="X36" s="106"/>
      <c r="Y36" s="106"/>
      <c r="Z36" s="106"/>
    </row>
    <row r="37" ht="15.75" customHeight="1">
      <c r="A37" s="113">
        <v>3549.0</v>
      </c>
      <c r="B37" s="114" t="s">
        <v>229</v>
      </c>
      <c r="C37" s="114" t="s">
        <v>230</v>
      </c>
      <c r="D37" s="115">
        <v>148.0</v>
      </c>
      <c r="E37" s="116">
        <v>7.0</v>
      </c>
      <c r="F37" s="114" t="s">
        <v>122</v>
      </c>
      <c r="G37" s="119">
        <v>22980.0</v>
      </c>
      <c r="H37" s="113">
        <v>3.0</v>
      </c>
      <c r="I37" s="113">
        <v>1.0</v>
      </c>
      <c r="J37" s="113">
        <v>4.0</v>
      </c>
      <c r="K37" s="118" t="s">
        <v>20</v>
      </c>
      <c r="L37" s="118" t="s">
        <v>20</v>
      </c>
      <c r="M37" s="118" t="s">
        <v>19</v>
      </c>
      <c r="N37" s="106"/>
      <c r="O37" s="106"/>
      <c r="P37" s="106"/>
      <c r="Q37" s="106"/>
      <c r="R37" s="106"/>
      <c r="S37" s="106"/>
      <c r="T37" s="106"/>
      <c r="U37" s="106"/>
      <c r="V37" s="106"/>
      <c r="W37" s="106"/>
      <c r="X37" s="106"/>
      <c r="Y37" s="106"/>
      <c r="Z37" s="106"/>
    </row>
    <row r="38" ht="15.75" customHeight="1">
      <c r="A38" s="113">
        <v>3987.0</v>
      </c>
      <c r="B38" s="114" t="s">
        <v>406</v>
      </c>
      <c r="C38" s="114" t="s">
        <v>407</v>
      </c>
      <c r="D38" s="115">
        <v>87.0</v>
      </c>
      <c r="E38" s="116">
        <v>3.0</v>
      </c>
      <c r="F38" s="114" t="s">
        <v>143</v>
      </c>
      <c r="G38" s="117">
        <v>23455.0</v>
      </c>
      <c r="H38" s="113">
        <v>2.0</v>
      </c>
      <c r="I38" s="113">
        <v>2.0</v>
      </c>
      <c r="J38" s="113">
        <v>6.0</v>
      </c>
      <c r="K38" s="118" t="s">
        <v>20</v>
      </c>
      <c r="L38" s="118" t="s">
        <v>20</v>
      </c>
      <c r="M38" s="118" t="s">
        <v>19</v>
      </c>
      <c r="N38" s="106"/>
      <c r="O38" s="106"/>
      <c r="P38" s="106"/>
      <c r="Q38" s="106"/>
      <c r="R38" s="106"/>
      <c r="S38" s="106"/>
      <c r="T38" s="106"/>
      <c r="U38" s="106"/>
      <c r="V38" s="106"/>
      <c r="W38" s="106"/>
      <c r="X38" s="106"/>
      <c r="Y38" s="106"/>
      <c r="Z38" s="106"/>
    </row>
    <row r="39" ht="15.75" customHeight="1">
      <c r="A39" s="113">
        <v>3324.0</v>
      </c>
      <c r="B39" s="114" t="s">
        <v>477</v>
      </c>
      <c r="C39" s="114" t="s">
        <v>478</v>
      </c>
      <c r="D39" s="115">
        <v>62.0</v>
      </c>
      <c r="E39" s="116">
        <v>9.0</v>
      </c>
      <c r="F39" s="114" t="s">
        <v>50</v>
      </c>
      <c r="G39" s="117">
        <v>30833.0</v>
      </c>
      <c r="H39" s="113">
        <v>7.0</v>
      </c>
      <c r="I39" s="113">
        <v>3.0</v>
      </c>
      <c r="J39" s="113">
        <v>0.0</v>
      </c>
      <c r="K39" s="118" t="s">
        <v>19</v>
      </c>
      <c r="L39" s="118" t="s">
        <v>20</v>
      </c>
      <c r="M39" s="118" t="s">
        <v>20</v>
      </c>
      <c r="N39" s="106"/>
      <c r="O39" s="106"/>
      <c r="P39" s="106"/>
      <c r="Q39" s="106"/>
      <c r="R39" s="106"/>
      <c r="S39" s="106"/>
      <c r="T39" s="106"/>
      <c r="U39" s="106"/>
      <c r="V39" s="106"/>
      <c r="W39" s="106"/>
      <c r="X39" s="106"/>
      <c r="Y39" s="106"/>
      <c r="Z39" s="106"/>
    </row>
    <row r="40" ht="15.75" customHeight="1">
      <c r="A40" s="113">
        <v>5525.0</v>
      </c>
      <c r="B40" s="114" t="s">
        <v>553</v>
      </c>
      <c r="C40" s="120" t="s">
        <v>554</v>
      </c>
      <c r="D40" s="115">
        <v>66.0</v>
      </c>
      <c r="E40" s="116">
        <v>5.0</v>
      </c>
      <c r="F40" s="114" t="s">
        <v>29</v>
      </c>
      <c r="G40" s="117">
        <v>32936.0</v>
      </c>
      <c r="H40" s="113">
        <v>7.0</v>
      </c>
      <c r="I40" s="113">
        <v>3.0</v>
      </c>
      <c r="J40" s="113">
        <v>10.0</v>
      </c>
      <c r="K40" s="118" t="s">
        <v>20</v>
      </c>
      <c r="L40" s="118" t="s">
        <v>19</v>
      </c>
      <c r="M40" s="118" t="s">
        <v>20</v>
      </c>
      <c r="N40" s="106"/>
      <c r="O40" s="106"/>
      <c r="P40" s="106"/>
      <c r="Q40" s="106"/>
      <c r="R40" s="106"/>
      <c r="S40" s="106"/>
      <c r="T40" s="106"/>
      <c r="U40" s="106"/>
      <c r="V40" s="106"/>
      <c r="W40" s="106"/>
      <c r="X40" s="106"/>
      <c r="Y40" s="106"/>
      <c r="Z40" s="106"/>
    </row>
    <row r="41" ht="15.75" customHeight="1">
      <c r="A41" s="113">
        <v>4712.0</v>
      </c>
      <c r="B41" s="121" t="s">
        <v>27</v>
      </c>
      <c r="C41" s="122" t="s">
        <v>28</v>
      </c>
      <c r="D41" s="123">
        <v>240.0</v>
      </c>
      <c r="E41" s="116">
        <v>8.0</v>
      </c>
      <c r="F41" s="114" t="s">
        <v>29</v>
      </c>
      <c r="G41" s="117">
        <v>23639.0</v>
      </c>
      <c r="H41" s="113">
        <v>1.0</v>
      </c>
      <c r="I41" s="113">
        <v>4.0</v>
      </c>
      <c r="J41" s="113">
        <v>0.0</v>
      </c>
      <c r="K41" s="118" t="s">
        <v>20</v>
      </c>
      <c r="L41" s="118" t="s">
        <v>19</v>
      </c>
      <c r="M41" s="118" t="s">
        <v>20</v>
      </c>
      <c r="N41" s="106"/>
      <c r="O41" s="106"/>
      <c r="P41" s="106"/>
      <c r="Q41" s="106"/>
      <c r="R41" s="106"/>
      <c r="S41" s="106"/>
      <c r="T41" s="106"/>
      <c r="U41" s="106"/>
      <c r="V41" s="106"/>
      <c r="W41" s="106"/>
      <c r="X41" s="106"/>
      <c r="Y41" s="106"/>
      <c r="Z41" s="106"/>
    </row>
    <row r="42" ht="15.75" customHeight="1">
      <c r="A42" s="113">
        <v>3474.0</v>
      </c>
      <c r="B42" s="114" t="s">
        <v>150</v>
      </c>
      <c r="C42" s="108" t="s">
        <v>151</v>
      </c>
      <c r="D42" s="115">
        <v>285.0</v>
      </c>
      <c r="E42" s="116">
        <v>4.0</v>
      </c>
      <c r="F42" s="114" t="s">
        <v>77</v>
      </c>
      <c r="G42" s="119">
        <v>29550.0</v>
      </c>
      <c r="H42" s="113">
        <v>2.0</v>
      </c>
      <c r="I42" s="113">
        <v>5.0</v>
      </c>
      <c r="J42" s="113">
        <v>9.0</v>
      </c>
      <c r="K42" s="118" t="s">
        <v>20</v>
      </c>
      <c r="L42" s="118" t="s">
        <v>19</v>
      </c>
      <c r="M42" s="118" t="s">
        <v>19</v>
      </c>
      <c r="N42" s="106"/>
      <c r="O42" s="106"/>
      <c r="P42" s="106"/>
      <c r="Q42" s="106"/>
      <c r="R42" s="106"/>
      <c r="S42" s="106"/>
      <c r="T42" s="106"/>
      <c r="U42" s="106"/>
      <c r="V42" s="106"/>
      <c r="W42" s="106"/>
      <c r="X42" s="106"/>
      <c r="Y42" s="106"/>
      <c r="Z42" s="106"/>
    </row>
    <row r="43" ht="15.75" customHeight="1">
      <c r="A43" s="113">
        <v>2800.0</v>
      </c>
      <c r="B43" s="114" t="s">
        <v>332</v>
      </c>
      <c r="C43" s="114" t="s">
        <v>333</v>
      </c>
      <c r="D43" s="115">
        <v>101.0</v>
      </c>
      <c r="E43" s="116">
        <v>8.0</v>
      </c>
      <c r="F43" s="114" t="s">
        <v>29</v>
      </c>
      <c r="G43" s="117">
        <v>21855.0</v>
      </c>
      <c r="H43" s="113">
        <v>4.0</v>
      </c>
      <c r="I43" s="113">
        <v>1.0</v>
      </c>
      <c r="J43" s="113">
        <v>0.0</v>
      </c>
      <c r="K43" s="118" t="s">
        <v>20</v>
      </c>
      <c r="L43" s="118" t="s">
        <v>20</v>
      </c>
      <c r="M43" s="118" t="s">
        <v>20</v>
      </c>
      <c r="N43" s="106"/>
      <c r="O43" s="106"/>
      <c r="P43" s="106"/>
      <c r="Q43" s="106"/>
      <c r="R43" s="106"/>
      <c r="S43" s="106"/>
      <c r="T43" s="106"/>
      <c r="U43" s="106"/>
      <c r="V43" s="106"/>
      <c r="W43" s="106"/>
      <c r="X43" s="106"/>
      <c r="Y43" s="106"/>
      <c r="Z43" s="106"/>
    </row>
    <row r="44" ht="15.75" customHeight="1">
      <c r="A44" s="113">
        <v>3527.0</v>
      </c>
      <c r="B44" s="114" t="s">
        <v>474</v>
      </c>
      <c r="C44" s="114" t="s">
        <v>475</v>
      </c>
      <c r="D44" s="115">
        <v>94.0</v>
      </c>
      <c r="E44" s="116">
        <v>6.0</v>
      </c>
      <c r="F44" s="114" t="s">
        <v>143</v>
      </c>
      <c r="G44" s="119">
        <v>25895.0</v>
      </c>
      <c r="H44" s="113">
        <v>7.0</v>
      </c>
      <c r="I44" s="113">
        <v>1.0</v>
      </c>
      <c r="J44" s="113">
        <v>0.0</v>
      </c>
      <c r="K44" s="118" t="s">
        <v>19</v>
      </c>
      <c r="L44" s="118" t="s">
        <v>19</v>
      </c>
      <c r="M44" s="118" t="s">
        <v>19</v>
      </c>
      <c r="N44" s="106"/>
      <c r="O44" s="106"/>
      <c r="P44" s="106"/>
      <c r="Q44" s="106"/>
      <c r="R44" s="106"/>
      <c r="S44" s="106"/>
      <c r="T44" s="106"/>
      <c r="U44" s="106"/>
      <c r="V44" s="106"/>
      <c r="W44" s="106"/>
      <c r="X44" s="106"/>
      <c r="Y44" s="106"/>
      <c r="Z44" s="106"/>
    </row>
    <row r="45" ht="15.75" customHeight="1">
      <c r="A45" s="113">
        <v>4768.0</v>
      </c>
      <c r="B45" s="114" t="s">
        <v>586</v>
      </c>
      <c r="C45" s="114" t="s">
        <v>587</v>
      </c>
      <c r="D45" s="115">
        <v>22.0</v>
      </c>
      <c r="E45" s="116">
        <v>6.0</v>
      </c>
      <c r="F45" s="114" t="s">
        <v>26</v>
      </c>
      <c r="G45" s="117">
        <v>31635.0</v>
      </c>
      <c r="H45" s="113">
        <v>4.0</v>
      </c>
      <c r="I45" s="113">
        <v>3.0</v>
      </c>
      <c r="J45" s="113">
        <v>3.0</v>
      </c>
      <c r="K45" s="118" t="s">
        <v>20</v>
      </c>
      <c r="L45" s="118" t="s">
        <v>20</v>
      </c>
      <c r="M45" s="118" t="s">
        <v>19</v>
      </c>
      <c r="N45" s="106"/>
      <c r="O45" s="106"/>
      <c r="P45" s="106"/>
      <c r="Q45" s="106"/>
      <c r="R45" s="106"/>
      <c r="S45" s="106"/>
      <c r="T45" s="106"/>
      <c r="U45" s="106"/>
      <c r="V45" s="106"/>
      <c r="W45" s="106"/>
      <c r="X45" s="106"/>
      <c r="Y45" s="106"/>
      <c r="Z45" s="106"/>
    </row>
    <row r="46" ht="15.75" customHeight="1">
      <c r="A46" s="113">
        <v>2792.0</v>
      </c>
      <c r="B46" s="114" t="s">
        <v>486</v>
      </c>
      <c r="C46" s="114" t="s">
        <v>487</v>
      </c>
      <c r="D46" s="115">
        <v>177.0</v>
      </c>
      <c r="E46" s="116">
        <v>3.0</v>
      </c>
      <c r="F46" s="114" t="s">
        <v>363</v>
      </c>
      <c r="G46" s="117">
        <v>20320.0</v>
      </c>
      <c r="H46" s="113">
        <v>7.0</v>
      </c>
      <c r="I46" s="113">
        <v>4.0</v>
      </c>
      <c r="J46" s="113">
        <v>1.0</v>
      </c>
      <c r="K46" s="118" t="s">
        <v>20</v>
      </c>
      <c r="L46" s="118" t="s">
        <v>20</v>
      </c>
      <c r="M46" s="118" t="s">
        <v>20</v>
      </c>
      <c r="N46" s="106"/>
      <c r="O46" s="106"/>
      <c r="P46" s="106"/>
      <c r="Q46" s="106"/>
      <c r="R46" s="106"/>
      <c r="S46" s="106"/>
      <c r="T46" s="106"/>
      <c r="U46" s="106"/>
      <c r="V46" s="106"/>
      <c r="W46" s="106"/>
      <c r="X46" s="106"/>
      <c r="Y46" s="106"/>
      <c r="Z46" s="106"/>
    </row>
    <row r="47" ht="15.75" customHeight="1">
      <c r="A47" s="113">
        <v>4511.0</v>
      </c>
      <c r="B47" s="114" t="s">
        <v>237</v>
      </c>
      <c r="C47" s="114" t="s">
        <v>238</v>
      </c>
      <c r="D47" s="115">
        <v>151.0</v>
      </c>
      <c r="E47" s="116">
        <v>9.0</v>
      </c>
      <c r="F47" s="114" t="s">
        <v>47</v>
      </c>
      <c r="G47" s="117">
        <v>23122.0</v>
      </c>
      <c r="H47" s="113">
        <v>4.0</v>
      </c>
      <c r="I47" s="113">
        <v>4.0</v>
      </c>
      <c r="J47" s="113">
        <v>0.0</v>
      </c>
      <c r="K47" s="118" t="s">
        <v>19</v>
      </c>
      <c r="L47" s="118" t="s">
        <v>19</v>
      </c>
      <c r="M47" s="118" t="s">
        <v>19</v>
      </c>
      <c r="N47" s="106"/>
      <c r="O47" s="106"/>
      <c r="P47" s="106"/>
      <c r="Q47" s="106"/>
      <c r="R47" s="106"/>
      <c r="S47" s="106"/>
      <c r="T47" s="106"/>
      <c r="U47" s="106"/>
      <c r="V47" s="106"/>
      <c r="W47" s="106"/>
      <c r="X47" s="106"/>
      <c r="Y47" s="106"/>
      <c r="Z47" s="106"/>
    </row>
    <row r="48" ht="15.75" customHeight="1">
      <c r="A48" s="113">
        <v>3746.0</v>
      </c>
      <c r="B48" s="114" t="s">
        <v>495</v>
      </c>
      <c r="C48" s="114" t="s">
        <v>496</v>
      </c>
      <c r="D48" s="115">
        <v>33.0</v>
      </c>
      <c r="E48" s="116">
        <v>9.0</v>
      </c>
      <c r="F48" s="114" t="s">
        <v>53</v>
      </c>
      <c r="G48" s="117">
        <v>22429.0</v>
      </c>
      <c r="H48" s="113">
        <v>4.0</v>
      </c>
      <c r="I48" s="113">
        <v>4.0</v>
      </c>
      <c r="J48" s="113">
        <v>4.0</v>
      </c>
      <c r="K48" s="118" t="s">
        <v>20</v>
      </c>
      <c r="L48" s="118" t="s">
        <v>20</v>
      </c>
      <c r="M48" s="118" t="s">
        <v>19</v>
      </c>
      <c r="N48" s="106"/>
      <c r="O48" s="106"/>
      <c r="P48" s="106"/>
      <c r="Q48" s="106"/>
      <c r="R48" s="106"/>
      <c r="S48" s="106"/>
      <c r="T48" s="106"/>
      <c r="U48" s="106"/>
      <c r="V48" s="106"/>
      <c r="W48" s="106"/>
      <c r="X48" s="106"/>
      <c r="Y48" s="106"/>
      <c r="Z48" s="106"/>
    </row>
    <row r="49" ht="15.75" customHeight="1">
      <c r="A49" s="113">
        <v>5552.0</v>
      </c>
      <c r="B49" s="114" t="s">
        <v>311</v>
      </c>
      <c r="C49" s="114" t="s">
        <v>312</v>
      </c>
      <c r="D49" s="115">
        <v>199.0</v>
      </c>
      <c r="E49" s="116">
        <v>6.0</v>
      </c>
      <c r="F49" s="114" t="s">
        <v>192</v>
      </c>
      <c r="G49" s="119">
        <v>22603.0</v>
      </c>
      <c r="H49" s="113">
        <v>5.0</v>
      </c>
      <c r="I49" s="113">
        <v>1.0</v>
      </c>
      <c r="J49" s="113">
        <v>2.0</v>
      </c>
      <c r="K49" s="118" t="s">
        <v>20</v>
      </c>
      <c r="L49" s="118" t="s">
        <v>20</v>
      </c>
      <c r="M49" s="118" t="s">
        <v>19</v>
      </c>
      <c r="N49" s="106"/>
      <c r="O49" s="106"/>
      <c r="P49" s="106"/>
      <c r="Q49" s="106"/>
      <c r="R49" s="106"/>
      <c r="S49" s="106"/>
      <c r="T49" s="106"/>
      <c r="U49" s="106"/>
      <c r="V49" s="106"/>
      <c r="W49" s="106"/>
      <c r="X49" s="106"/>
      <c r="Y49" s="106"/>
      <c r="Z49" s="106"/>
    </row>
    <row r="50" ht="15.75" customHeight="1">
      <c r="A50" s="113">
        <v>3875.0</v>
      </c>
      <c r="B50" s="114" t="s">
        <v>342</v>
      </c>
      <c r="C50" s="114" t="s">
        <v>343</v>
      </c>
      <c r="D50" s="115">
        <v>255.0</v>
      </c>
      <c r="E50" s="116">
        <v>3.0</v>
      </c>
      <c r="F50" s="114" t="s">
        <v>94</v>
      </c>
      <c r="G50" s="117">
        <v>30127.0</v>
      </c>
      <c r="H50" s="113">
        <v>4.0</v>
      </c>
      <c r="I50" s="113">
        <v>3.0</v>
      </c>
      <c r="J50" s="113">
        <v>2.0</v>
      </c>
      <c r="K50" s="118" t="s">
        <v>20</v>
      </c>
      <c r="L50" s="118" t="s">
        <v>20</v>
      </c>
      <c r="M50" s="118" t="s">
        <v>20</v>
      </c>
      <c r="N50" s="106"/>
      <c r="O50" s="106"/>
      <c r="P50" s="106"/>
      <c r="Q50" s="106"/>
      <c r="R50" s="106"/>
      <c r="S50" s="106"/>
      <c r="T50" s="106"/>
      <c r="U50" s="106"/>
      <c r="V50" s="106"/>
      <c r="W50" s="106"/>
      <c r="X50" s="106"/>
      <c r="Y50" s="106"/>
      <c r="Z50" s="106"/>
    </row>
    <row r="51" ht="15.75" customHeight="1">
      <c r="A51" s="113">
        <v>4732.0</v>
      </c>
      <c r="B51" s="114" t="s">
        <v>617</v>
      </c>
      <c r="C51" s="114" t="s">
        <v>618</v>
      </c>
      <c r="D51" s="115">
        <v>28.0</v>
      </c>
      <c r="E51" s="116">
        <v>1.0</v>
      </c>
      <c r="F51" s="114" t="s">
        <v>38</v>
      </c>
      <c r="G51" s="117">
        <v>23797.0</v>
      </c>
      <c r="H51" s="113">
        <v>2.0</v>
      </c>
      <c r="I51" s="113">
        <v>5.0</v>
      </c>
      <c r="J51" s="113">
        <v>10.0</v>
      </c>
      <c r="K51" s="118" t="s">
        <v>20</v>
      </c>
      <c r="L51" s="118" t="s">
        <v>20</v>
      </c>
      <c r="M51" s="118" t="s">
        <v>20</v>
      </c>
      <c r="N51" s="106"/>
      <c r="O51" s="106"/>
      <c r="P51" s="106"/>
      <c r="Q51" s="106"/>
      <c r="R51" s="106"/>
      <c r="S51" s="106"/>
      <c r="T51" s="106"/>
      <c r="U51" s="106"/>
      <c r="V51" s="106"/>
      <c r="W51" s="106"/>
      <c r="X51" s="106"/>
      <c r="Y51" s="106"/>
      <c r="Z51" s="106"/>
    </row>
    <row r="52" ht="15.75" customHeight="1">
      <c r="A52" s="113">
        <v>4316.0</v>
      </c>
      <c r="B52" s="114" t="s">
        <v>501</v>
      </c>
      <c r="C52" s="114" t="s">
        <v>502</v>
      </c>
      <c r="D52" s="115">
        <v>72.0</v>
      </c>
      <c r="E52" s="116">
        <v>2.0</v>
      </c>
      <c r="F52" s="114" t="s">
        <v>50</v>
      </c>
      <c r="G52" s="117">
        <v>27788.0</v>
      </c>
      <c r="H52" s="113">
        <v>2.0</v>
      </c>
      <c r="I52" s="113">
        <v>2.0</v>
      </c>
      <c r="J52" s="113">
        <v>2.0</v>
      </c>
      <c r="K52" s="118" t="s">
        <v>19</v>
      </c>
      <c r="L52" s="118" t="s">
        <v>19</v>
      </c>
      <c r="M52" s="118" t="s">
        <v>20</v>
      </c>
      <c r="N52" s="106"/>
      <c r="O52" s="106"/>
      <c r="P52" s="106"/>
      <c r="Q52" s="106"/>
      <c r="R52" s="106"/>
      <c r="S52" s="106"/>
      <c r="T52" s="106"/>
      <c r="U52" s="106"/>
      <c r="V52" s="106"/>
      <c r="W52" s="106"/>
      <c r="X52" s="106"/>
      <c r="Y52" s="106"/>
      <c r="Z52" s="106"/>
    </row>
    <row r="53" ht="15.75" customHeight="1">
      <c r="A53" s="113">
        <v>5232.0</v>
      </c>
      <c r="B53" s="114" t="s">
        <v>350</v>
      </c>
      <c r="C53" s="114" t="s">
        <v>351</v>
      </c>
      <c r="D53" s="115">
        <v>253.0</v>
      </c>
      <c r="E53" s="116">
        <v>5.0</v>
      </c>
      <c r="F53" s="114" t="s">
        <v>138</v>
      </c>
      <c r="G53" s="117">
        <v>21768.0</v>
      </c>
      <c r="H53" s="113">
        <v>7.0</v>
      </c>
      <c r="I53" s="113">
        <v>1.0</v>
      </c>
      <c r="J53" s="113">
        <v>2.0</v>
      </c>
      <c r="K53" s="118" t="s">
        <v>19</v>
      </c>
      <c r="L53" s="118" t="s">
        <v>20</v>
      </c>
      <c r="M53" s="118" t="s">
        <v>19</v>
      </c>
      <c r="N53" s="106"/>
      <c r="O53" s="106"/>
      <c r="P53" s="106"/>
      <c r="Q53" s="106"/>
      <c r="R53" s="106"/>
      <c r="S53" s="106"/>
      <c r="T53" s="106"/>
      <c r="U53" s="106"/>
      <c r="V53" s="106"/>
      <c r="W53" s="106"/>
      <c r="X53" s="106"/>
      <c r="Y53" s="106"/>
      <c r="Z53" s="106"/>
    </row>
    <row r="54" ht="15.75" customHeight="1">
      <c r="A54" s="113">
        <v>3637.0</v>
      </c>
      <c r="B54" s="114" t="s">
        <v>257</v>
      </c>
      <c r="C54" s="114" t="s">
        <v>258</v>
      </c>
      <c r="D54" s="115">
        <v>161.0</v>
      </c>
      <c r="E54" s="116">
        <v>10.0</v>
      </c>
      <c r="F54" s="114" t="s">
        <v>233</v>
      </c>
      <c r="G54" s="117">
        <v>32311.0</v>
      </c>
      <c r="H54" s="113">
        <v>5.0</v>
      </c>
      <c r="I54" s="113">
        <v>2.0</v>
      </c>
      <c r="J54" s="113">
        <v>4.0</v>
      </c>
      <c r="K54" s="118" t="s">
        <v>19</v>
      </c>
      <c r="L54" s="118" t="s">
        <v>20</v>
      </c>
      <c r="M54" s="118" t="s">
        <v>20</v>
      </c>
      <c r="N54" s="106"/>
      <c r="O54" s="106"/>
      <c r="P54" s="106"/>
      <c r="Q54" s="106"/>
      <c r="R54" s="106"/>
      <c r="S54" s="106"/>
      <c r="T54" s="106"/>
      <c r="U54" s="106"/>
      <c r="V54" s="106"/>
      <c r="W54" s="106"/>
      <c r="X54" s="106"/>
      <c r="Y54" s="106"/>
      <c r="Z54" s="106"/>
    </row>
    <row r="55" ht="15.75" customHeight="1">
      <c r="A55" s="113">
        <v>4673.0</v>
      </c>
      <c r="B55" s="114" t="s">
        <v>568</v>
      </c>
      <c r="C55" s="114" t="s">
        <v>569</v>
      </c>
      <c r="D55" s="115">
        <v>73.0</v>
      </c>
      <c r="E55" s="116">
        <v>4.0</v>
      </c>
      <c r="F55" s="114" t="s">
        <v>109</v>
      </c>
      <c r="G55" s="117">
        <v>29893.0</v>
      </c>
      <c r="H55" s="113">
        <v>7.0</v>
      </c>
      <c r="I55" s="113">
        <v>3.0</v>
      </c>
      <c r="J55" s="113">
        <v>3.0</v>
      </c>
      <c r="K55" s="118" t="s">
        <v>19</v>
      </c>
      <c r="L55" s="118" t="s">
        <v>19</v>
      </c>
      <c r="M55" s="118" t="s">
        <v>20</v>
      </c>
      <c r="N55" s="106"/>
      <c r="O55" s="106"/>
      <c r="P55" s="106"/>
      <c r="Q55" s="106"/>
      <c r="R55" s="106"/>
      <c r="S55" s="106"/>
      <c r="T55" s="106"/>
      <c r="U55" s="106"/>
      <c r="V55" s="106"/>
      <c r="W55" s="106"/>
      <c r="X55" s="106"/>
      <c r="Y55" s="106"/>
      <c r="Z55" s="106"/>
    </row>
    <row r="56" ht="15.75" customHeight="1">
      <c r="A56" s="113">
        <v>4699.0</v>
      </c>
      <c r="B56" s="114" t="s">
        <v>541</v>
      </c>
      <c r="C56" s="114" t="s">
        <v>542</v>
      </c>
      <c r="D56" s="115">
        <v>71.0</v>
      </c>
      <c r="E56" s="116">
        <v>5.0</v>
      </c>
      <c r="F56" s="114" t="s">
        <v>135</v>
      </c>
      <c r="G56" s="117">
        <v>20360.0</v>
      </c>
      <c r="H56" s="113">
        <v>7.0</v>
      </c>
      <c r="I56" s="113">
        <v>3.0</v>
      </c>
      <c r="J56" s="113">
        <v>7.0</v>
      </c>
      <c r="K56" s="118" t="s">
        <v>20</v>
      </c>
      <c r="L56" s="118" t="s">
        <v>20</v>
      </c>
      <c r="M56" s="118" t="s">
        <v>19</v>
      </c>
      <c r="N56" s="106"/>
      <c r="O56" s="106"/>
      <c r="P56" s="106"/>
      <c r="Q56" s="106"/>
      <c r="R56" s="106"/>
      <c r="S56" s="106"/>
      <c r="T56" s="106"/>
      <c r="U56" s="106"/>
      <c r="V56" s="106"/>
      <c r="W56" s="106"/>
      <c r="X56" s="106"/>
      <c r="Y56" s="106"/>
      <c r="Z56" s="106"/>
    </row>
    <row r="57" ht="15.75" customHeight="1">
      <c r="A57" s="113">
        <v>2412.0</v>
      </c>
      <c r="B57" s="114" t="s">
        <v>580</v>
      </c>
      <c r="C57" s="114" t="s">
        <v>581</v>
      </c>
      <c r="D57" s="115">
        <v>178.0</v>
      </c>
      <c r="E57" s="116">
        <v>1.0</v>
      </c>
      <c r="F57" s="114" t="s">
        <v>29</v>
      </c>
      <c r="G57" s="117">
        <v>32649.0</v>
      </c>
      <c r="H57" s="113">
        <v>5.0</v>
      </c>
      <c r="I57" s="113">
        <v>5.0</v>
      </c>
      <c r="J57" s="113">
        <v>0.0</v>
      </c>
      <c r="K57" s="118" t="s">
        <v>19</v>
      </c>
      <c r="L57" s="118" t="s">
        <v>20</v>
      </c>
      <c r="M57" s="118" t="s">
        <v>20</v>
      </c>
      <c r="N57" s="106"/>
      <c r="O57" s="106"/>
      <c r="P57" s="106"/>
      <c r="Q57" s="106"/>
      <c r="R57" s="106"/>
      <c r="S57" s="106"/>
      <c r="T57" s="106"/>
      <c r="U57" s="106"/>
      <c r="V57" s="106"/>
      <c r="W57" s="106"/>
      <c r="X57" s="106"/>
      <c r="Y57" s="106"/>
      <c r="Z57" s="106"/>
    </row>
    <row r="58" ht="15.75" customHeight="1">
      <c r="A58" s="113">
        <v>5019.0</v>
      </c>
      <c r="B58" s="114" t="s">
        <v>426</v>
      </c>
      <c r="C58" s="114" t="s">
        <v>427</v>
      </c>
      <c r="D58" s="115">
        <v>121.0</v>
      </c>
      <c r="E58" s="116">
        <v>5.0</v>
      </c>
      <c r="F58" s="114" t="s">
        <v>80</v>
      </c>
      <c r="G58" s="117">
        <v>23236.0</v>
      </c>
      <c r="H58" s="113">
        <v>5.0</v>
      </c>
      <c r="I58" s="113">
        <v>5.0</v>
      </c>
      <c r="J58" s="113">
        <v>8.0</v>
      </c>
      <c r="K58" s="118" t="s">
        <v>19</v>
      </c>
      <c r="L58" s="118" t="s">
        <v>20</v>
      </c>
      <c r="M58" s="118" t="s">
        <v>19</v>
      </c>
      <c r="N58" s="106"/>
      <c r="O58" s="106"/>
      <c r="P58" s="106"/>
      <c r="Q58" s="106"/>
      <c r="R58" s="106"/>
      <c r="S58" s="106"/>
      <c r="T58" s="106"/>
      <c r="U58" s="106"/>
      <c r="V58" s="106"/>
      <c r="W58" s="106"/>
      <c r="X58" s="106"/>
      <c r="Y58" s="106"/>
      <c r="Z58" s="106"/>
    </row>
    <row r="59" ht="15.75" customHeight="1">
      <c r="A59" s="113">
        <v>4590.0</v>
      </c>
      <c r="B59" s="114" t="s">
        <v>323</v>
      </c>
      <c r="C59" s="114" t="s">
        <v>324</v>
      </c>
      <c r="D59" s="115">
        <v>119.0</v>
      </c>
      <c r="E59" s="116">
        <v>7.0</v>
      </c>
      <c r="F59" s="114" t="s">
        <v>217</v>
      </c>
      <c r="G59" s="119">
        <v>29545.0</v>
      </c>
      <c r="H59" s="113">
        <v>4.0</v>
      </c>
      <c r="I59" s="113">
        <v>2.0</v>
      </c>
      <c r="J59" s="113">
        <v>3.0</v>
      </c>
      <c r="K59" s="118" t="s">
        <v>19</v>
      </c>
      <c r="L59" s="118" t="s">
        <v>20</v>
      </c>
      <c r="M59" s="118" t="s">
        <v>19</v>
      </c>
      <c r="N59" s="106"/>
      <c r="O59" s="106"/>
      <c r="P59" s="106"/>
      <c r="Q59" s="106"/>
      <c r="R59" s="106"/>
      <c r="S59" s="106"/>
      <c r="T59" s="106"/>
      <c r="U59" s="106"/>
      <c r="V59" s="106"/>
      <c r="W59" s="106"/>
      <c r="X59" s="106"/>
      <c r="Y59" s="106"/>
      <c r="Z59" s="106"/>
    </row>
    <row r="60" ht="15.75" customHeight="1">
      <c r="A60" s="113">
        <v>2713.0</v>
      </c>
      <c r="B60" s="114" t="s">
        <v>391</v>
      </c>
      <c r="C60" s="114" t="s">
        <v>392</v>
      </c>
      <c r="D60" s="115">
        <v>40.0</v>
      </c>
      <c r="E60" s="116">
        <v>7.0</v>
      </c>
      <c r="F60" s="114" t="s">
        <v>122</v>
      </c>
      <c r="G60" s="119">
        <v>33204.0</v>
      </c>
      <c r="H60" s="113">
        <v>2.0</v>
      </c>
      <c r="I60" s="113">
        <v>2.0</v>
      </c>
      <c r="J60" s="113">
        <v>1.0</v>
      </c>
      <c r="K60" s="118" t="s">
        <v>19</v>
      </c>
      <c r="L60" s="118" t="s">
        <v>19</v>
      </c>
      <c r="M60" s="118" t="s">
        <v>19</v>
      </c>
      <c r="N60" s="106"/>
      <c r="O60" s="106"/>
      <c r="P60" s="106"/>
      <c r="Q60" s="106"/>
      <c r="R60" s="106"/>
      <c r="S60" s="106"/>
      <c r="T60" s="106"/>
      <c r="U60" s="106"/>
      <c r="V60" s="106"/>
      <c r="W60" s="106"/>
      <c r="X60" s="106"/>
      <c r="Y60" s="106"/>
      <c r="Z60" s="106"/>
    </row>
    <row r="61" ht="15.75" customHeight="1">
      <c r="A61" s="113">
        <v>2766.0</v>
      </c>
      <c r="B61" s="114" t="s">
        <v>280</v>
      </c>
      <c r="C61" s="114" t="s">
        <v>281</v>
      </c>
      <c r="D61" s="115">
        <v>140.0</v>
      </c>
      <c r="E61" s="116">
        <v>2.0</v>
      </c>
      <c r="F61" s="114" t="s">
        <v>94</v>
      </c>
      <c r="G61" s="119">
        <v>30986.0</v>
      </c>
      <c r="H61" s="113">
        <v>1.0</v>
      </c>
      <c r="I61" s="113">
        <v>2.0</v>
      </c>
      <c r="J61" s="113">
        <v>1.0</v>
      </c>
      <c r="K61" s="118" t="s">
        <v>20</v>
      </c>
      <c r="L61" s="118" t="s">
        <v>19</v>
      </c>
      <c r="M61" s="118" t="s">
        <v>19</v>
      </c>
      <c r="N61" s="106"/>
      <c r="O61" s="106"/>
      <c r="P61" s="106"/>
      <c r="Q61" s="106"/>
      <c r="R61" s="106"/>
      <c r="S61" s="106"/>
      <c r="T61" s="106"/>
      <c r="U61" s="106"/>
      <c r="V61" s="106"/>
      <c r="W61" s="106"/>
      <c r="X61" s="106"/>
      <c r="Y61" s="106"/>
      <c r="Z61" s="106"/>
    </row>
    <row r="62" ht="15.75" customHeight="1">
      <c r="A62" s="113">
        <v>2523.0</v>
      </c>
      <c r="B62" s="114" t="s">
        <v>154</v>
      </c>
      <c r="C62" s="114" t="s">
        <v>155</v>
      </c>
      <c r="D62" s="115">
        <v>139.0</v>
      </c>
      <c r="E62" s="116">
        <v>8.0</v>
      </c>
      <c r="F62" s="114" t="s">
        <v>135</v>
      </c>
      <c r="G62" s="117">
        <v>33127.0</v>
      </c>
      <c r="H62" s="113">
        <v>2.0</v>
      </c>
      <c r="I62" s="113">
        <v>2.0</v>
      </c>
      <c r="J62" s="113">
        <v>4.0</v>
      </c>
      <c r="K62" s="118" t="s">
        <v>20</v>
      </c>
      <c r="L62" s="118" t="s">
        <v>19</v>
      </c>
      <c r="M62" s="118" t="s">
        <v>20</v>
      </c>
      <c r="N62" s="106"/>
      <c r="O62" s="106"/>
      <c r="P62" s="106"/>
      <c r="Q62" s="106"/>
      <c r="R62" s="106"/>
      <c r="S62" s="106"/>
      <c r="T62" s="106"/>
      <c r="U62" s="106"/>
      <c r="V62" s="106"/>
      <c r="W62" s="106"/>
      <c r="X62" s="106"/>
      <c r="Y62" s="106"/>
      <c r="Z62" s="106"/>
    </row>
    <row r="63" ht="15.75" customHeight="1">
      <c r="A63" s="113">
        <v>4144.0</v>
      </c>
      <c r="B63" s="114" t="s">
        <v>430</v>
      </c>
      <c r="C63" s="114" t="s">
        <v>431</v>
      </c>
      <c r="D63" s="115">
        <v>89.0</v>
      </c>
      <c r="E63" s="116">
        <v>9.0</v>
      </c>
      <c r="F63" s="114" t="s">
        <v>117</v>
      </c>
      <c r="G63" s="117">
        <v>30746.0</v>
      </c>
      <c r="H63" s="113">
        <v>7.0</v>
      </c>
      <c r="I63" s="113">
        <v>1.0</v>
      </c>
      <c r="J63" s="113">
        <v>2.0</v>
      </c>
      <c r="K63" s="118" t="s">
        <v>20</v>
      </c>
      <c r="L63" s="118" t="s">
        <v>19</v>
      </c>
      <c r="M63" s="118" t="s">
        <v>20</v>
      </c>
      <c r="N63" s="106"/>
      <c r="O63" s="106"/>
      <c r="P63" s="106"/>
      <c r="Q63" s="106"/>
      <c r="R63" s="106"/>
      <c r="S63" s="106"/>
      <c r="T63" s="106"/>
      <c r="U63" s="106"/>
      <c r="V63" s="106"/>
      <c r="W63" s="106"/>
      <c r="X63" s="106"/>
      <c r="Y63" s="106"/>
      <c r="Z63" s="106"/>
    </row>
    <row r="64" ht="15.75" customHeight="1">
      <c r="A64" s="113">
        <v>3552.0</v>
      </c>
      <c r="B64" s="114" t="s">
        <v>129</v>
      </c>
      <c r="C64" s="114" t="s">
        <v>130</v>
      </c>
      <c r="D64" s="115">
        <v>152.0</v>
      </c>
      <c r="E64" s="116">
        <v>9.0</v>
      </c>
      <c r="F64" s="114" t="s">
        <v>71</v>
      </c>
      <c r="G64" s="117">
        <v>25339.0</v>
      </c>
      <c r="H64" s="113">
        <v>2.0</v>
      </c>
      <c r="I64" s="113">
        <v>4.0</v>
      </c>
      <c r="J64" s="113">
        <v>8.0</v>
      </c>
      <c r="K64" s="118" t="s">
        <v>19</v>
      </c>
      <c r="L64" s="118" t="s">
        <v>20</v>
      </c>
      <c r="M64" s="118" t="s">
        <v>20</v>
      </c>
      <c r="N64" s="106"/>
      <c r="O64" s="106"/>
      <c r="P64" s="106"/>
      <c r="Q64" s="106"/>
      <c r="R64" s="106"/>
      <c r="S64" s="106"/>
      <c r="T64" s="106"/>
      <c r="U64" s="106"/>
      <c r="V64" s="106"/>
      <c r="W64" s="106"/>
      <c r="X64" s="106"/>
      <c r="Y64" s="106"/>
      <c r="Z64" s="106"/>
    </row>
    <row r="65" ht="15.75" customHeight="1">
      <c r="A65" s="113">
        <v>3193.0</v>
      </c>
      <c r="B65" s="114" t="s">
        <v>555</v>
      </c>
      <c r="C65" s="114" t="s">
        <v>556</v>
      </c>
      <c r="D65" s="115">
        <v>36.0</v>
      </c>
      <c r="E65" s="116">
        <v>5.0</v>
      </c>
      <c r="F65" s="114" t="s">
        <v>35</v>
      </c>
      <c r="G65" s="117">
        <v>28734.0</v>
      </c>
      <c r="H65" s="113">
        <v>4.0</v>
      </c>
      <c r="I65" s="113">
        <v>5.0</v>
      </c>
      <c r="J65" s="113">
        <v>10.0</v>
      </c>
      <c r="K65" s="118" t="s">
        <v>20</v>
      </c>
      <c r="L65" s="118" t="s">
        <v>19</v>
      </c>
      <c r="M65" s="118" t="s">
        <v>19</v>
      </c>
      <c r="N65" s="106"/>
      <c r="O65" s="106"/>
      <c r="P65" s="106"/>
      <c r="Q65" s="106"/>
      <c r="R65" s="106"/>
      <c r="S65" s="106"/>
      <c r="T65" s="106"/>
      <c r="U65" s="106"/>
      <c r="V65" s="106"/>
      <c r="W65" s="106"/>
      <c r="X65" s="106"/>
      <c r="Y65" s="106"/>
      <c r="Z65" s="106"/>
    </row>
    <row r="66" ht="15.75" customHeight="1">
      <c r="A66" s="113">
        <v>2790.0</v>
      </c>
      <c r="B66" s="114" t="s">
        <v>274</v>
      </c>
      <c r="C66" s="114" t="s">
        <v>275</v>
      </c>
      <c r="D66" s="115">
        <v>284.0</v>
      </c>
      <c r="E66" s="116">
        <v>1.0</v>
      </c>
      <c r="F66" s="114" t="s">
        <v>41</v>
      </c>
      <c r="G66" s="117">
        <v>29686.0</v>
      </c>
      <c r="H66" s="113">
        <v>1.0</v>
      </c>
      <c r="I66" s="113">
        <v>3.0</v>
      </c>
      <c r="J66" s="113">
        <v>6.0</v>
      </c>
      <c r="K66" s="118" t="s">
        <v>19</v>
      </c>
      <c r="L66" s="118" t="s">
        <v>19</v>
      </c>
      <c r="M66" s="118" t="s">
        <v>20</v>
      </c>
      <c r="N66" s="106"/>
      <c r="O66" s="106"/>
      <c r="P66" s="106"/>
      <c r="Q66" s="106"/>
      <c r="R66" s="106"/>
      <c r="S66" s="106"/>
      <c r="T66" s="106"/>
      <c r="U66" s="106"/>
      <c r="V66" s="106"/>
      <c r="W66" s="106"/>
      <c r="X66" s="106"/>
      <c r="Y66" s="106"/>
      <c r="Z66" s="106"/>
    </row>
    <row r="67" ht="15.75" customHeight="1">
      <c r="A67" s="113">
        <v>2452.0</v>
      </c>
      <c r="B67" s="114" t="s">
        <v>186</v>
      </c>
      <c r="C67" s="114" t="s">
        <v>187</v>
      </c>
      <c r="D67" s="115">
        <v>141.0</v>
      </c>
      <c r="E67" s="116">
        <v>3.0</v>
      </c>
      <c r="F67" s="114" t="s">
        <v>18</v>
      </c>
      <c r="G67" s="117">
        <v>26015.0</v>
      </c>
      <c r="H67" s="113">
        <v>1.0</v>
      </c>
      <c r="I67" s="113">
        <v>1.0</v>
      </c>
      <c r="J67" s="113">
        <v>5.0</v>
      </c>
      <c r="K67" s="118" t="s">
        <v>19</v>
      </c>
      <c r="L67" s="118" t="s">
        <v>19</v>
      </c>
      <c r="M67" s="118" t="s">
        <v>19</v>
      </c>
      <c r="N67" s="106"/>
      <c r="O67" s="106"/>
      <c r="P67" s="106"/>
      <c r="Q67" s="106"/>
      <c r="R67" s="106"/>
      <c r="S67" s="106"/>
      <c r="T67" s="106"/>
      <c r="U67" s="106"/>
      <c r="V67" s="106"/>
      <c r="W67" s="106"/>
      <c r="X67" s="106"/>
      <c r="Y67" s="106"/>
      <c r="Z67" s="106"/>
    </row>
    <row r="68" ht="15.75" customHeight="1">
      <c r="A68" s="113">
        <v>3648.0</v>
      </c>
      <c r="B68" s="114" t="s">
        <v>434</v>
      </c>
      <c r="C68" s="114" t="s">
        <v>435</v>
      </c>
      <c r="D68" s="115">
        <v>138.0</v>
      </c>
      <c r="E68" s="116">
        <v>4.0</v>
      </c>
      <c r="F68" s="114" t="s">
        <v>35</v>
      </c>
      <c r="G68" s="117">
        <v>34749.0</v>
      </c>
      <c r="H68" s="113">
        <v>5.0</v>
      </c>
      <c r="I68" s="113">
        <v>5.0</v>
      </c>
      <c r="J68" s="113">
        <v>2.0</v>
      </c>
      <c r="K68" s="118" t="s">
        <v>20</v>
      </c>
      <c r="L68" s="118" t="s">
        <v>19</v>
      </c>
      <c r="M68" s="118" t="s">
        <v>19</v>
      </c>
      <c r="N68" s="106"/>
      <c r="O68" s="106"/>
      <c r="P68" s="106"/>
      <c r="Q68" s="106"/>
      <c r="R68" s="106"/>
      <c r="S68" s="106"/>
      <c r="T68" s="106"/>
      <c r="U68" s="106"/>
      <c r="V68" s="106"/>
      <c r="W68" s="106"/>
      <c r="X68" s="106"/>
      <c r="Y68" s="106"/>
      <c r="Z68" s="106"/>
    </row>
    <row r="69" ht="15.75" customHeight="1">
      <c r="A69" s="113">
        <v>3866.0</v>
      </c>
      <c r="B69" s="114" t="s">
        <v>449</v>
      </c>
      <c r="C69" s="114" t="s">
        <v>450</v>
      </c>
      <c r="D69" s="115">
        <v>157.0</v>
      </c>
      <c r="E69" s="116">
        <v>4.0</v>
      </c>
      <c r="F69" s="114" t="s">
        <v>26</v>
      </c>
      <c r="G69" s="117">
        <v>27787.0</v>
      </c>
      <c r="H69" s="113">
        <v>6.0</v>
      </c>
      <c r="I69" s="113">
        <v>4.0</v>
      </c>
      <c r="J69" s="113">
        <v>2.0</v>
      </c>
      <c r="K69" s="118" t="s">
        <v>19</v>
      </c>
      <c r="L69" s="118" t="s">
        <v>20</v>
      </c>
      <c r="M69" s="118" t="s">
        <v>19</v>
      </c>
      <c r="N69" s="106"/>
      <c r="O69" s="106"/>
      <c r="P69" s="106"/>
      <c r="Q69" s="106"/>
      <c r="R69" s="106"/>
      <c r="S69" s="106"/>
      <c r="T69" s="106"/>
      <c r="U69" s="106"/>
      <c r="V69" s="106"/>
      <c r="W69" s="106"/>
      <c r="X69" s="106"/>
      <c r="Y69" s="106"/>
      <c r="Z69" s="106"/>
    </row>
    <row r="70" ht="15.75" customHeight="1">
      <c r="A70" s="113">
        <v>4811.0</v>
      </c>
      <c r="B70" s="114" t="s">
        <v>482</v>
      </c>
      <c r="C70" s="114" t="s">
        <v>483</v>
      </c>
      <c r="D70" s="115">
        <v>114.0</v>
      </c>
      <c r="E70" s="116">
        <v>4.0</v>
      </c>
      <c r="F70" s="114" t="s">
        <v>284</v>
      </c>
      <c r="G70" s="117">
        <v>34336.0</v>
      </c>
      <c r="H70" s="113">
        <v>6.0</v>
      </c>
      <c r="I70" s="113">
        <v>2.0</v>
      </c>
      <c r="J70" s="113">
        <v>3.0</v>
      </c>
      <c r="K70" s="118" t="s">
        <v>19</v>
      </c>
      <c r="L70" s="118" t="s">
        <v>20</v>
      </c>
      <c r="M70" s="118" t="s">
        <v>20</v>
      </c>
      <c r="N70" s="106"/>
      <c r="O70" s="106"/>
      <c r="P70" s="106"/>
      <c r="Q70" s="106"/>
      <c r="R70" s="106"/>
      <c r="S70" s="106"/>
      <c r="T70" s="106"/>
      <c r="U70" s="106"/>
      <c r="V70" s="106"/>
      <c r="W70" s="106"/>
      <c r="X70" s="106"/>
      <c r="Y70" s="106"/>
      <c r="Z70" s="106"/>
    </row>
    <row r="71" ht="15.75" customHeight="1">
      <c r="A71" s="113">
        <v>4675.0</v>
      </c>
      <c r="B71" s="114" t="s">
        <v>231</v>
      </c>
      <c r="C71" s="114" t="s">
        <v>232</v>
      </c>
      <c r="D71" s="115">
        <v>98.0</v>
      </c>
      <c r="E71" s="116">
        <v>7.0</v>
      </c>
      <c r="F71" s="114" t="s">
        <v>233</v>
      </c>
      <c r="G71" s="117">
        <v>32217.0</v>
      </c>
      <c r="H71" s="113">
        <v>2.0</v>
      </c>
      <c r="I71" s="113">
        <v>1.0</v>
      </c>
      <c r="J71" s="113">
        <v>7.0</v>
      </c>
      <c r="K71" s="118" t="s">
        <v>19</v>
      </c>
      <c r="L71" s="118" t="s">
        <v>20</v>
      </c>
      <c r="M71" s="118" t="s">
        <v>19</v>
      </c>
      <c r="N71" s="106"/>
      <c r="O71" s="106"/>
      <c r="P71" s="106"/>
      <c r="Q71" s="106"/>
      <c r="R71" s="106"/>
      <c r="S71" s="106"/>
      <c r="T71" s="106"/>
      <c r="U71" s="106"/>
      <c r="V71" s="106"/>
      <c r="W71" s="106"/>
      <c r="X71" s="106"/>
      <c r="Y71" s="106"/>
      <c r="Z71" s="106"/>
    </row>
    <row r="72" ht="15.75" customHeight="1">
      <c r="A72" s="113">
        <v>2356.0</v>
      </c>
      <c r="B72" s="114" t="s">
        <v>387</v>
      </c>
      <c r="C72" s="114" t="s">
        <v>388</v>
      </c>
      <c r="D72" s="115">
        <v>57.0</v>
      </c>
      <c r="E72" s="116">
        <v>10.0</v>
      </c>
      <c r="F72" s="114" t="s">
        <v>23</v>
      </c>
      <c r="G72" s="117">
        <v>20564.0</v>
      </c>
      <c r="H72" s="113">
        <v>4.0</v>
      </c>
      <c r="I72" s="113">
        <v>1.0</v>
      </c>
      <c r="J72" s="113">
        <v>7.0</v>
      </c>
      <c r="K72" s="118" t="s">
        <v>20</v>
      </c>
      <c r="L72" s="118" t="s">
        <v>19</v>
      </c>
      <c r="M72" s="118" t="s">
        <v>20</v>
      </c>
      <c r="N72" s="106"/>
      <c r="O72" s="106"/>
      <c r="P72" s="106"/>
      <c r="Q72" s="106"/>
      <c r="R72" s="106"/>
      <c r="S72" s="106"/>
      <c r="T72" s="106"/>
      <c r="U72" s="106"/>
      <c r="V72" s="106"/>
      <c r="W72" s="106"/>
      <c r="X72" s="106"/>
      <c r="Y72" s="106"/>
      <c r="Z72" s="106"/>
    </row>
    <row r="73" ht="15.75" customHeight="1">
      <c r="A73" s="113">
        <v>5021.0</v>
      </c>
      <c r="B73" s="114" t="s">
        <v>522</v>
      </c>
      <c r="C73" s="114" t="s">
        <v>523</v>
      </c>
      <c r="D73" s="115">
        <v>107.0</v>
      </c>
      <c r="E73" s="116">
        <v>4.0</v>
      </c>
      <c r="F73" s="114" t="s">
        <v>143</v>
      </c>
      <c r="G73" s="117">
        <v>33324.0</v>
      </c>
      <c r="H73" s="113">
        <v>7.0</v>
      </c>
      <c r="I73" s="113">
        <v>3.0</v>
      </c>
      <c r="J73" s="113">
        <v>3.0</v>
      </c>
      <c r="K73" s="118" t="s">
        <v>20</v>
      </c>
      <c r="L73" s="118" t="s">
        <v>20</v>
      </c>
      <c r="M73" s="118" t="s">
        <v>19</v>
      </c>
      <c r="N73" s="106"/>
      <c r="O73" s="106"/>
      <c r="P73" s="106"/>
      <c r="Q73" s="106"/>
      <c r="R73" s="106"/>
      <c r="S73" s="106"/>
      <c r="T73" s="106"/>
      <c r="U73" s="106"/>
      <c r="V73" s="106"/>
      <c r="W73" s="106"/>
      <c r="X73" s="106"/>
      <c r="Y73" s="106"/>
      <c r="Z73" s="106"/>
    </row>
    <row r="74" ht="15.75" customHeight="1">
      <c r="A74" s="113">
        <v>3022.0</v>
      </c>
      <c r="B74" s="114" t="s">
        <v>491</v>
      </c>
      <c r="C74" s="114" t="s">
        <v>492</v>
      </c>
      <c r="D74" s="115">
        <v>150.0</v>
      </c>
      <c r="E74" s="116">
        <v>3.0</v>
      </c>
      <c r="F74" s="114" t="s">
        <v>87</v>
      </c>
      <c r="G74" s="117">
        <v>32170.0</v>
      </c>
      <c r="H74" s="113">
        <v>6.0</v>
      </c>
      <c r="I74" s="113">
        <v>3.0</v>
      </c>
      <c r="J74" s="113">
        <v>0.0</v>
      </c>
      <c r="K74" s="118" t="s">
        <v>20</v>
      </c>
      <c r="L74" s="118" t="s">
        <v>19</v>
      </c>
      <c r="M74" s="118" t="s">
        <v>19</v>
      </c>
      <c r="N74" s="106"/>
      <c r="O74" s="106"/>
      <c r="P74" s="106"/>
      <c r="Q74" s="106"/>
      <c r="R74" s="106"/>
      <c r="S74" s="106"/>
      <c r="T74" s="106"/>
      <c r="U74" s="106"/>
      <c r="V74" s="106"/>
      <c r="W74" s="106"/>
      <c r="X74" s="106"/>
      <c r="Y74" s="106"/>
      <c r="Z74" s="106"/>
    </row>
    <row r="75" ht="15.75" customHeight="1">
      <c r="A75" s="113">
        <v>5567.0</v>
      </c>
      <c r="B75" s="114" t="s">
        <v>148</v>
      </c>
      <c r="C75" s="114" t="s">
        <v>149</v>
      </c>
      <c r="D75" s="115">
        <v>286.0</v>
      </c>
      <c r="E75" s="116">
        <v>2.0</v>
      </c>
      <c r="F75" s="114" t="s">
        <v>122</v>
      </c>
      <c r="G75" s="117">
        <v>28039.0</v>
      </c>
      <c r="H75" s="113">
        <v>1.0</v>
      </c>
      <c r="I75" s="113">
        <v>3.0</v>
      </c>
      <c r="J75" s="113">
        <v>6.0</v>
      </c>
      <c r="K75" s="118" t="s">
        <v>19</v>
      </c>
      <c r="L75" s="118" t="s">
        <v>19</v>
      </c>
      <c r="M75" s="118" t="s">
        <v>19</v>
      </c>
      <c r="N75" s="106"/>
      <c r="O75" s="106"/>
      <c r="P75" s="106"/>
      <c r="Q75" s="106"/>
      <c r="R75" s="106"/>
      <c r="S75" s="106"/>
      <c r="T75" s="106"/>
      <c r="U75" s="106"/>
      <c r="V75" s="106"/>
      <c r="W75" s="106"/>
      <c r="X75" s="106"/>
      <c r="Y75" s="106"/>
      <c r="Z75" s="106"/>
    </row>
    <row r="76" ht="15.75" customHeight="1">
      <c r="A76" s="113">
        <v>5523.0</v>
      </c>
      <c r="B76" s="114" t="s">
        <v>221</v>
      </c>
      <c r="C76" s="114" t="s">
        <v>222</v>
      </c>
      <c r="D76" s="115">
        <v>151.0</v>
      </c>
      <c r="E76" s="116">
        <v>7.0</v>
      </c>
      <c r="F76" s="114" t="s">
        <v>32</v>
      </c>
      <c r="G76" s="117">
        <v>34647.0</v>
      </c>
      <c r="H76" s="113">
        <v>3.0</v>
      </c>
      <c r="I76" s="113">
        <v>2.0</v>
      </c>
      <c r="J76" s="113">
        <v>3.0</v>
      </c>
      <c r="K76" s="118" t="s">
        <v>20</v>
      </c>
      <c r="L76" s="118" t="s">
        <v>20</v>
      </c>
      <c r="M76" s="118" t="s">
        <v>19</v>
      </c>
      <c r="N76" s="106"/>
      <c r="O76" s="106"/>
      <c r="P76" s="106"/>
      <c r="Q76" s="106"/>
      <c r="R76" s="106"/>
      <c r="S76" s="106"/>
      <c r="T76" s="106"/>
      <c r="U76" s="106"/>
      <c r="V76" s="106"/>
      <c r="W76" s="106"/>
      <c r="X76" s="106"/>
      <c r="Y76" s="106"/>
      <c r="Z76" s="106"/>
    </row>
    <row r="77" ht="15.75" customHeight="1">
      <c r="A77" s="113">
        <v>2498.0</v>
      </c>
      <c r="B77" s="114" t="s">
        <v>249</v>
      </c>
      <c r="C77" s="114" t="s">
        <v>250</v>
      </c>
      <c r="D77" s="115">
        <v>235.0</v>
      </c>
      <c r="E77" s="116">
        <v>7.0</v>
      </c>
      <c r="F77" s="114" t="s">
        <v>74</v>
      </c>
      <c r="G77" s="117">
        <v>26797.0</v>
      </c>
      <c r="H77" s="113">
        <v>5.0</v>
      </c>
      <c r="I77" s="113">
        <v>2.0</v>
      </c>
      <c r="J77" s="113">
        <v>7.0</v>
      </c>
      <c r="K77" s="118" t="s">
        <v>20</v>
      </c>
      <c r="L77" s="118" t="s">
        <v>19</v>
      </c>
      <c r="M77" s="118" t="s">
        <v>20</v>
      </c>
      <c r="N77" s="106"/>
      <c r="O77" s="106"/>
      <c r="P77" s="106"/>
      <c r="Q77" s="106"/>
      <c r="R77" s="106"/>
      <c r="S77" s="106"/>
      <c r="T77" s="106"/>
      <c r="U77" s="106"/>
      <c r="V77" s="106"/>
      <c r="W77" s="106"/>
      <c r="X77" s="106"/>
      <c r="Y77" s="106"/>
      <c r="Z77" s="106"/>
    </row>
    <row r="78" ht="15.75" customHeight="1">
      <c r="A78" s="113">
        <v>2986.0</v>
      </c>
      <c r="B78" s="114" t="s">
        <v>535</v>
      </c>
      <c r="C78" s="114" t="s">
        <v>536</v>
      </c>
      <c r="D78" s="115">
        <v>226.0</v>
      </c>
      <c r="E78" s="116">
        <v>1.0</v>
      </c>
      <c r="F78" s="114" t="s">
        <v>74</v>
      </c>
      <c r="G78" s="117">
        <v>27105.0</v>
      </c>
      <c r="H78" s="113">
        <v>4.0</v>
      </c>
      <c r="I78" s="113">
        <v>1.0</v>
      </c>
      <c r="J78" s="113">
        <v>2.0</v>
      </c>
      <c r="K78" s="118" t="s">
        <v>19</v>
      </c>
      <c r="L78" s="118" t="s">
        <v>19</v>
      </c>
      <c r="M78" s="118" t="s">
        <v>19</v>
      </c>
      <c r="N78" s="106"/>
      <c r="O78" s="106"/>
      <c r="P78" s="106"/>
      <c r="Q78" s="106"/>
      <c r="R78" s="106"/>
      <c r="S78" s="106"/>
      <c r="T78" s="106"/>
      <c r="U78" s="106"/>
      <c r="V78" s="106"/>
      <c r="W78" s="106"/>
      <c r="X78" s="106"/>
      <c r="Y78" s="106"/>
      <c r="Z78" s="106"/>
    </row>
    <row r="79" ht="15.75" customHeight="1">
      <c r="A79" s="113">
        <v>2739.0</v>
      </c>
      <c r="B79" s="114" t="s">
        <v>395</v>
      </c>
      <c r="C79" s="114" t="s">
        <v>396</v>
      </c>
      <c r="D79" s="115">
        <v>68.0</v>
      </c>
      <c r="E79" s="116">
        <v>6.0</v>
      </c>
      <c r="F79" s="114" t="s">
        <v>68</v>
      </c>
      <c r="G79" s="117">
        <v>21271.0</v>
      </c>
      <c r="H79" s="113">
        <v>3.0</v>
      </c>
      <c r="I79" s="113">
        <v>4.0</v>
      </c>
      <c r="J79" s="113">
        <v>9.0</v>
      </c>
      <c r="K79" s="118" t="s">
        <v>20</v>
      </c>
      <c r="L79" s="118" t="s">
        <v>19</v>
      </c>
      <c r="M79" s="118" t="s">
        <v>20</v>
      </c>
      <c r="N79" s="106"/>
      <c r="O79" s="106"/>
      <c r="P79" s="106"/>
      <c r="Q79" s="106"/>
      <c r="R79" s="106"/>
      <c r="S79" s="106"/>
      <c r="T79" s="106"/>
      <c r="U79" s="106"/>
      <c r="V79" s="106"/>
      <c r="W79" s="106"/>
      <c r="X79" s="106"/>
      <c r="Y79" s="106"/>
      <c r="Z79" s="106"/>
    </row>
    <row r="80" ht="15.75" customHeight="1">
      <c r="A80" s="113">
        <v>5307.0</v>
      </c>
      <c r="B80" s="114" t="s">
        <v>207</v>
      </c>
      <c r="C80" s="114" t="s">
        <v>208</v>
      </c>
      <c r="D80" s="115">
        <v>209.0</v>
      </c>
      <c r="E80" s="116">
        <v>9.0</v>
      </c>
      <c r="F80" s="114" t="s">
        <v>44</v>
      </c>
      <c r="G80" s="117">
        <v>34232.0</v>
      </c>
      <c r="H80" s="113">
        <v>5.0</v>
      </c>
      <c r="I80" s="113">
        <v>5.0</v>
      </c>
      <c r="J80" s="113">
        <v>8.0</v>
      </c>
      <c r="K80" s="118" t="s">
        <v>19</v>
      </c>
      <c r="L80" s="118" t="s">
        <v>20</v>
      </c>
      <c r="M80" s="118" t="s">
        <v>19</v>
      </c>
      <c r="N80" s="106"/>
      <c r="O80" s="106"/>
      <c r="P80" s="106"/>
      <c r="Q80" s="106"/>
      <c r="R80" s="106"/>
      <c r="S80" s="106"/>
      <c r="T80" s="106"/>
      <c r="U80" s="106"/>
      <c r="V80" s="106"/>
      <c r="W80" s="106"/>
      <c r="X80" s="106"/>
      <c r="Y80" s="106"/>
      <c r="Z80" s="106"/>
    </row>
    <row r="81" ht="15.75" customHeight="1">
      <c r="A81" s="113">
        <v>4932.0</v>
      </c>
      <c r="B81" s="114" t="s">
        <v>348</v>
      </c>
      <c r="C81" s="114" t="s">
        <v>349</v>
      </c>
      <c r="D81" s="115">
        <v>162.0</v>
      </c>
      <c r="E81" s="116">
        <v>8.0</v>
      </c>
      <c r="F81" s="114" t="s">
        <v>80</v>
      </c>
      <c r="G81" s="117">
        <v>31802.0</v>
      </c>
      <c r="H81" s="113">
        <v>7.0</v>
      </c>
      <c r="I81" s="113">
        <v>5.0</v>
      </c>
      <c r="J81" s="113">
        <v>3.0</v>
      </c>
      <c r="K81" s="118" t="s">
        <v>19</v>
      </c>
      <c r="L81" s="118" t="s">
        <v>20</v>
      </c>
      <c r="M81" s="118" t="s">
        <v>19</v>
      </c>
      <c r="N81" s="106"/>
      <c r="O81" s="106"/>
      <c r="P81" s="106"/>
      <c r="Q81" s="106"/>
      <c r="R81" s="106"/>
      <c r="S81" s="106"/>
      <c r="T81" s="106"/>
      <c r="U81" s="106"/>
      <c r="V81" s="106"/>
      <c r="W81" s="106"/>
      <c r="X81" s="106"/>
      <c r="Y81" s="106"/>
      <c r="Z81" s="106"/>
    </row>
    <row r="82" ht="15.75" customHeight="1">
      <c r="A82" s="113">
        <v>4105.0</v>
      </c>
      <c r="B82" s="114" t="s">
        <v>259</v>
      </c>
      <c r="C82" s="114" t="s">
        <v>260</v>
      </c>
      <c r="D82" s="115">
        <v>266.0</v>
      </c>
      <c r="E82" s="116">
        <v>6.0</v>
      </c>
      <c r="F82" s="114" t="s">
        <v>50</v>
      </c>
      <c r="G82" s="117">
        <v>21931.0</v>
      </c>
      <c r="H82" s="113">
        <v>5.0</v>
      </c>
      <c r="I82" s="113">
        <v>5.0</v>
      </c>
      <c r="J82" s="113">
        <v>0.0</v>
      </c>
      <c r="K82" s="118" t="s">
        <v>19</v>
      </c>
      <c r="L82" s="118" t="s">
        <v>20</v>
      </c>
      <c r="M82" s="118" t="s">
        <v>20</v>
      </c>
      <c r="N82" s="106"/>
      <c r="O82" s="106"/>
      <c r="P82" s="106"/>
      <c r="Q82" s="106"/>
      <c r="R82" s="106"/>
      <c r="S82" s="106"/>
      <c r="T82" s="106"/>
      <c r="U82" s="106"/>
      <c r="V82" s="106"/>
      <c r="W82" s="106"/>
      <c r="X82" s="106"/>
      <c r="Y82" s="106"/>
      <c r="Z82" s="106"/>
    </row>
    <row r="83" ht="15.75" customHeight="1">
      <c r="A83" s="113">
        <v>4431.0</v>
      </c>
      <c r="B83" s="114" t="s">
        <v>466</v>
      </c>
      <c r="C83" s="114" t="s">
        <v>467</v>
      </c>
      <c r="D83" s="115">
        <v>217.0</v>
      </c>
      <c r="E83" s="116">
        <v>3.0</v>
      </c>
      <c r="F83" s="114" t="s">
        <v>41</v>
      </c>
      <c r="G83" s="117">
        <v>34009.0</v>
      </c>
      <c r="H83" s="113">
        <v>7.0</v>
      </c>
      <c r="I83" s="113">
        <v>3.0</v>
      </c>
      <c r="J83" s="113">
        <v>2.0</v>
      </c>
      <c r="K83" s="118" t="s">
        <v>19</v>
      </c>
      <c r="L83" s="118" t="s">
        <v>19</v>
      </c>
      <c r="M83" s="118" t="s">
        <v>19</v>
      </c>
      <c r="N83" s="106"/>
      <c r="O83" s="106"/>
      <c r="P83" s="106"/>
      <c r="Q83" s="106"/>
      <c r="R83" s="106"/>
      <c r="S83" s="106"/>
      <c r="T83" s="106"/>
      <c r="U83" s="106"/>
      <c r="V83" s="106"/>
      <c r="W83" s="106"/>
      <c r="X83" s="106"/>
      <c r="Y83" s="106"/>
      <c r="Z83" s="106"/>
    </row>
    <row r="84" ht="15.75" customHeight="1">
      <c r="A84" s="113">
        <v>4520.0</v>
      </c>
      <c r="B84" s="114" t="s">
        <v>195</v>
      </c>
      <c r="C84" s="114" t="s">
        <v>196</v>
      </c>
      <c r="D84" s="115">
        <v>180.0</v>
      </c>
      <c r="E84" s="116">
        <v>9.0</v>
      </c>
      <c r="F84" s="114" t="s">
        <v>29</v>
      </c>
      <c r="G84" s="117">
        <v>24612.0</v>
      </c>
      <c r="H84" s="113">
        <v>4.0</v>
      </c>
      <c r="I84" s="113">
        <v>4.0</v>
      </c>
      <c r="J84" s="113">
        <v>2.0</v>
      </c>
      <c r="K84" s="118" t="s">
        <v>20</v>
      </c>
      <c r="L84" s="118" t="s">
        <v>20</v>
      </c>
      <c r="M84" s="118" t="s">
        <v>20</v>
      </c>
      <c r="N84" s="106"/>
      <c r="O84" s="106"/>
      <c r="P84" s="106"/>
      <c r="Q84" s="106"/>
      <c r="R84" s="106"/>
      <c r="S84" s="106"/>
      <c r="T84" s="106"/>
      <c r="U84" s="106"/>
      <c r="V84" s="106"/>
      <c r="W84" s="106"/>
      <c r="X84" s="106"/>
      <c r="Y84" s="106"/>
      <c r="Z84" s="106"/>
    </row>
    <row r="85" ht="15.75" customHeight="1">
      <c r="A85" s="113">
        <v>4034.0</v>
      </c>
      <c r="B85" s="114" t="s">
        <v>243</v>
      </c>
      <c r="C85" s="114" t="s">
        <v>244</v>
      </c>
      <c r="D85" s="115">
        <v>268.0</v>
      </c>
      <c r="E85" s="116">
        <v>5.0</v>
      </c>
      <c r="F85" s="114" t="s">
        <v>192</v>
      </c>
      <c r="G85" s="117">
        <v>23122.0</v>
      </c>
      <c r="H85" s="113">
        <v>4.0</v>
      </c>
      <c r="I85" s="113">
        <v>2.0</v>
      </c>
      <c r="J85" s="113">
        <v>5.0</v>
      </c>
      <c r="K85" s="118" t="s">
        <v>20</v>
      </c>
      <c r="L85" s="118" t="s">
        <v>20</v>
      </c>
      <c r="M85" s="118" t="s">
        <v>20</v>
      </c>
      <c r="N85" s="106"/>
      <c r="O85" s="106"/>
      <c r="P85" s="106"/>
      <c r="Q85" s="106"/>
      <c r="R85" s="106"/>
      <c r="S85" s="106"/>
      <c r="T85" s="106"/>
      <c r="U85" s="106"/>
      <c r="V85" s="106"/>
      <c r="W85" s="106"/>
      <c r="X85" s="106"/>
      <c r="Y85" s="106"/>
      <c r="Z85" s="106"/>
    </row>
    <row r="86" ht="15.75" customHeight="1">
      <c r="A86" s="113">
        <v>3355.0</v>
      </c>
      <c r="B86" s="114" t="s">
        <v>307</v>
      </c>
      <c r="C86" s="114" t="s">
        <v>308</v>
      </c>
      <c r="D86" s="115">
        <v>99.0</v>
      </c>
      <c r="E86" s="116">
        <v>5.0</v>
      </c>
      <c r="F86" s="114" t="s">
        <v>74</v>
      </c>
      <c r="G86" s="117">
        <v>33815.0</v>
      </c>
      <c r="H86" s="113">
        <v>2.0</v>
      </c>
      <c r="I86" s="113">
        <v>3.0</v>
      </c>
      <c r="J86" s="113">
        <v>1.0</v>
      </c>
      <c r="K86" s="118" t="s">
        <v>20</v>
      </c>
      <c r="L86" s="118" t="s">
        <v>19</v>
      </c>
      <c r="M86" s="118" t="s">
        <v>19</v>
      </c>
      <c r="N86" s="106"/>
      <c r="O86" s="106"/>
      <c r="P86" s="106"/>
      <c r="Q86" s="106"/>
      <c r="R86" s="106"/>
      <c r="S86" s="106"/>
      <c r="T86" s="106"/>
      <c r="U86" s="106"/>
      <c r="V86" s="106"/>
      <c r="W86" s="106"/>
      <c r="X86" s="106"/>
      <c r="Y86" s="106"/>
      <c r="Z86" s="106"/>
    </row>
    <row r="87" ht="15.75" customHeight="1">
      <c r="A87" s="113">
        <v>5439.0</v>
      </c>
      <c r="B87" s="114" t="s">
        <v>592</v>
      </c>
      <c r="C87" s="114" t="s">
        <v>593</v>
      </c>
      <c r="D87" s="115">
        <v>23.0</v>
      </c>
      <c r="E87" s="116">
        <v>5.0</v>
      </c>
      <c r="F87" s="114" t="s">
        <v>138</v>
      </c>
      <c r="G87" s="117">
        <v>30893.0</v>
      </c>
      <c r="H87" s="113">
        <v>4.0</v>
      </c>
      <c r="I87" s="113">
        <v>5.0</v>
      </c>
      <c r="J87" s="113">
        <v>8.0</v>
      </c>
      <c r="K87" s="118" t="s">
        <v>19</v>
      </c>
      <c r="L87" s="118" t="s">
        <v>20</v>
      </c>
      <c r="M87" s="118" t="s">
        <v>20</v>
      </c>
      <c r="N87" s="106"/>
      <c r="O87" s="106"/>
      <c r="P87" s="106"/>
      <c r="Q87" s="106"/>
      <c r="R87" s="106"/>
      <c r="S87" s="106"/>
      <c r="T87" s="106"/>
      <c r="U87" s="106"/>
      <c r="V87" s="106"/>
      <c r="W87" s="106"/>
      <c r="X87" s="106"/>
      <c r="Y87" s="106"/>
      <c r="Z87" s="106"/>
    </row>
    <row r="88" ht="15.75" customHeight="1">
      <c r="A88" s="113">
        <v>5353.0</v>
      </c>
      <c r="B88" s="114" t="s">
        <v>375</v>
      </c>
      <c r="C88" s="114" t="s">
        <v>376</v>
      </c>
      <c r="D88" s="115">
        <v>275.0</v>
      </c>
      <c r="E88" s="116">
        <v>4.0</v>
      </c>
      <c r="F88" s="114" t="s">
        <v>41</v>
      </c>
      <c r="G88" s="117">
        <v>22717.0</v>
      </c>
      <c r="H88" s="113">
        <v>7.0</v>
      </c>
      <c r="I88" s="113">
        <v>2.0</v>
      </c>
      <c r="J88" s="113">
        <v>3.0</v>
      </c>
      <c r="K88" s="118" t="s">
        <v>20</v>
      </c>
      <c r="L88" s="118" t="s">
        <v>19</v>
      </c>
      <c r="M88" s="118" t="s">
        <v>19</v>
      </c>
      <c r="N88" s="106"/>
      <c r="O88" s="106"/>
      <c r="P88" s="106"/>
      <c r="Q88" s="106"/>
      <c r="R88" s="106"/>
      <c r="S88" s="106"/>
      <c r="T88" s="106"/>
      <c r="U88" s="106"/>
      <c r="V88" s="106"/>
      <c r="W88" s="106"/>
      <c r="X88" s="106"/>
      <c r="Y88" s="106"/>
      <c r="Z88" s="106"/>
    </row>
    <row r="89" ht="15.75" customHeight="1">
      <c r="A89" s="113">
        <v>4083.0</v>
      </c>
      <c r="B89" s="114" t="s">
        <v>60</v>
      </c>
      <c r="C89" s="114" t="s">
        <v>61</v>
      </c>
      <c r="D89" s="115">
        <v>232.0</v>
      </c>
      <c r="E89" s="116">
        <v>10.0</v>
      </c>
      <c r="F89" s="114" t="s">
        <v>41</v>
      </c>
      <c r="G89" s="117">
        <v>30870.0</v>
      </c>
      <c r="H89" s="113">
        <v>2.0</v>
      </c>
      <c r="I89" s="113">
        <v>3.0</v>
      </c>
      <c r="J89" s="113">
        <v>9.0</v>
      </c>
      <c r="K89" s="118" t="s">
        <v>19</v>
      </c>
      <c r="L89" s="118" t="s">
        <v>19</v>
      </c>
      <c r="M89" s="118" t="s">
        <v>19</v>
      </c>
      <c r="N89" s="106"/>
      <c r="O89" s="106"/>
      <c r="P89" s="106"/>
      <c r="Q89" s="106"/>
      <c r="R89" s="106"/>
      <c r="S89" s="106"/>
      <c r="T89" s="106"/>
      <c r="U89" s="106"/>
      <c r="V89" s="106"/>
      <c r="W89" s="106"/>
      <c r="X89" s="106"/>
      <c r="Y89" s="106"/>
      <c r="Z89" s="106"/>
    </row>
    <row r="90" ht="15.75" customHeight="1">
      <c r="A90" s="113">
        <v>4087.0</v>
      </c>
      <c r="B90" s="114" t="s">
        <v>227</v>
      </c>
      <c r="C90" s="114" t="s">
        <v>228</v>
      </c>
      <c r="D90" s="115">
        <v>209.0</v>
      </c>
      <c r="E90" s="116">
        <v>5.0</v>
      </c>
      <c r="F90" s="114" t="s">
        <v>53</v>
      </c>
      <c r="G90" s="117">
        <v>27455.0</v>
      </c>
      <c r="H90" s="113">
        <v>3.0</v>
      </c>
      <c r="I90" s="113">
        <v>2.0</v>
      </c>
      <c r="J90" s="113">
        <v>3.0</v>
      </c>
      <c r="K90" s="118" t="s">
        <v>19</v>
      </c>
      <c r="L90" s="118" t="s">
        <v>19</v>
      </c>
      <c r="M90" s="118" t="s">
        <v>20</v>
      </c>
      <c r="N90" s="106"/>
      <c r="O90" s="106"/>
      <c r="P90" s="106"/>
      <c r="Q90" s="106"/>
      <c r="R90" s="106"/>
      <c r="S90" s="106"/>
      <c r="T90" s="106"/>
      <c r="U90" s="106"/>
      <c r="V90" s="106"/>
      <c r="W90" s="106"/>
      <c r="X90" s="106"/>
      <c r="Y90" s="106"/>
      <c r="Z90" s="106"/>
    </row>
    <row r="91" ht="15.75" customHeight="1">
      <c r="A91" s="113">
        <v>4944.0</v>
      </c>
      <c r="B91" s="114" t="s">
        <v>438</v>
      </c>
      <c r="C91" s="114" t="s">
        <v>439</v>
      </c>
      <c r="D91" s="115">
        <v>217.0</v>
      </c>
      <c r="E91" s="116">
        <v>2.0</v>
      </c>
      <c r="F91" s="114" t="s">
        <v>192</v>
      </c>
      <c r="G91" s="119">
        <v>20391.0</v>
      </c>
      <c r="H91" s="113">
        <v>4.0</v>
      </c>
      <c r="I91" s="113">
        <v>5.0</v>
      </c>
      <c r="J91" s="113">
        <v>6.0</v>
      </c>
      <c r="K91" s="118" t="s">
        <v>19</v>
      </c>
      <c r="L91" s="118" t="s">
        <v>19</v>
      </c>
      <c r="M91" s="118" t="s">
        <v>19</v>
      </c>
      <c r="N91" s="106"/>
      <c r="O91" s="106"/>
      <c r="P91" s="106"/>
      <c r="Q91" s="106"/>
      <c r="R91" s="106"/>
      <c r="S91" s="106"/>
      <c r="T91" s="106"/>
      <c r="U91" s="106"/>
      <c r="V91" s="106"/>
      <c r="W91" s="106"/>
      <c r="X91" s="106"/>
      <c r="Y91" s="106"/>
      <c r="Z91" s="106"/>
    </row>
    <row r="92" ht="15.75" customHeight="1">
      <c r="A92" s="113">
        <v>3527.0</v>
      </c>
      <c r="B92" s="114" t="s">
        <v>120</v>
      </c>
      <c r="C92" s="114" t="s">
        <v>121</v>
      </c>
      <c r="D92" s="115">
        <v>283.0</v>
      </c>
      <c r="E92" s="116">
        <v>5.0</v>
      </c>
      <c r="F92" s="114" t="s">
        <v>122</v>
      </c>
      <c r="G92" s="117">
        <v>22518.0</v>
      </c>
      <c r="H92" s="113">
        <v>2.0</v>
      </c>
      <c r="I92" s="113">
        <v>2.0</v>
      </c>
      <c r="J92" s="113">
        <v>9.0</v>
      </c>
      <c r="K92" s="118" t="s">
        <v>20</v>
      </c>
      <c r="L92" s="118" t="s">
        <v>20</v>
      </c>
      <c r="M92" s="118" t="s">
        <v>19</v>
      </c>
      <c r="N92" s="106"/>
      <c r="O92" s="106"/>
      <c r="P92" s="106"/>
      <c r="Q92" s="106"/>
      <c r="R92" s="106"/>
      <c r="S92" s="106"/>
      <c r="T92" s="106"/>
      <c r="U92" s="106"/>
      <c r="V92" s="106"/>
      <c r="W92" s="106"/>
      <c r="X92" s="106"/>
      <c r="Y92" s="106"/>
      <c r="Z92" s="106"/>
    </row>
    <row r="93" ht="15.75" customHeight="1">
      <c r="A93" s="113">
        <v>4843.0</v>
      </c>
      <c r="B93" s="114" t="s">
        <v>315</v>
      </c>
      <c r="C93" s="114" t="s">
        <v>316</v>
      </c>
      <c r="D93" s="115">
        <v>163.0</v>
      </c>
      <c r="E93" s="116">
        <v>7.0</v>
      </c>
      <c r="F93" s="114" t="s">
        <v>68</v>
      </c>
      <c r="G93" s="117">
        <v>33279.0</v>
      </c>
      <c r="H93" s="113">
        <v>5.0</v>
      </c>
      <c r="I93" s="113">
        <v>3.0</v>
      </c>
      <c r="J93" s="113">
        <v>1.0</v>
      </c>
      <c r="K93" s="118" t="s">
        <v>19</v>
      </c>
      <c r="L93" s="118" t="s">
        <v>20</v>
      </c>
      <c r="M93" s="118" t="s">
        <v>19</v>
      </c>
      <c r="N93" s="106"/>
      <c r="O93" s="106"/>
      <c r="P93" s="106"/>
      <c r="Q93" s="106"/>
      <c r="R93" s="106"/>
      <c r="S93" s="106"/>
      <c r="T93" s="106"/>
      <c r="U93" s="106"/>
      <c r="V93" s="106"/>
      <c r="W93" s="106"/>
      <c r="X93" s="106"/>
      <c r="Y93" s="106"/>
      <c r="Z93" s="106"/>
    </row>
    <row r="94" ht="15.75" customHeight="1">
      <c r="A94" s="113">
        <v>3299.0</v>
      </c>
      <c r="B94" s="114" t="s">
        <v>598</v>
      </c>
      <c r="C94" s="114" t="s">
        <v>599</v>
      </c>
      <c r="D94" s="115">
        <v>27.0</v>
      </c>
      <c r="E94" s="116">
        <v>3.0</v>
      </c>
      <c r="F94" s="114" t="s">
        <v>80</v>
      </c>
      <c r="G94" s="117">
        <v>34731.0</v>
      </c>
      <c r="H94" s="113">
        <v>3.0</v>
      </c>
      <c r="I94" s="113">
        <v>4.0</v>
      </c>
      <c r="J94" s="113">
        <v>4.0</v>
      </c>
      <c r="K94" s="118" t="s">
        <v>20</v>
      </c>
      <c r="L94" s="118" t="s">
        <v>20</v>
      </c>
      <c r="M94" s="118" t="s">
        <v>19</v>
      </c>
      <c r="N94" s="106"/>
      <c r="O94" s="106"/>
      <c r="P94" s="106"/>
      <c r="Q94" s="106"/>
      <c r="R94" s="106"/>
      <c r="S94" s="106"/>
      <c r="T94" s="106"/>
      <c r="U94" s="106"/>
      <c r="V94" s="106"/>
      <c r="W94" s="106"/>
      <c r="X94" s="106"/>
      <c r="Y94" s="106"/>
      <c r="Z94" s="106"/>
    </row>
    <row r="95" ht="15.75" customHeight="1">
      <c r="A95" s="113">
        <v>2653.0</v>
      </c>
      <c r="B95" s="114" t="s">
        <v>464</v>
      </c>
      <c r="C95" s="114" t="s">
        <v>465</v>
      </c>
      <c r="D95" s="115">
        <v>188.0</v>
      </c>
      <c r="E95" s="116">
        <v>3.0</v>
      </c>
      <c r="F95" s="114" t="s">
        <v>47</v>
      </c>
      <c r="G95" s="117">
        <v>32536.0</v>
      </c>
      <c r="H95" s="113">
        <v>6.0</v>
      </c>
      <c r="I95" s="113">
        <v>5.0</v>
      </c>
      <c r="J95" s="113">
        <v>4.0</v>
      </c>
      <c r="K95" s="118" t="s">
        <v>19</v>
      </c>
      <c r="L95" s="118" t="s">
        <v>19</v>
      </c>
      <c r="M95" s="118" t="s">
        <v>19</v>
      </c>
      <c r="N95" s="106"/>
      <c r="O95" s="106"/>
      <c r="P95" s="106"/>
      <c r="Q95" s="106"/>
      <c r="R95" s="106"/>
      <c r="S95" s="106"/>
      <c r="T95" s="106"/>
      <c r="U95" s="106"/>
      <c r="V95" s="106"/>
      <c r="W95" s="106"/>
      <c r="X95" s="106"/>
      <c r="Y95" s="106"/>
      <c r="Z95" s="106"/>
    </row>
    <row r="96" ht="15.75" customHeight="1">
      <c r="A96" s="113">
        <v>5065.0</v>
      </c>
      <c r="B96" s="114" t="s">
        <v>432</v>
      </c>
      <c r="C96" s="114" t="s">
        <v>433</v>
      </c>
      <c r="D96" s="115">
        <v>226.0</v>
      </c>
      <c r="E96" s="116">
        <v>1.0</v>
      </c>
      <c r="F96" s="114" t="s">
        <v>26</v>
      </c>
      <c r="G96" s="119">
        <v>24461.0</v>
      </c>
      <c r="H96" s="113">
        <v>2.0</v>
      </c>
      <c r="I96" s="113">
        <v>5.0</v>
      </c>
      <c r="J96" s="113">
        <v>5.0</v>
      </c>
      <c r="K96" s="118" t="s">
        <v>19</v>
      </c>
      <c r="L96" s="118" t="s">
        <v>20</v>
      </c>
      <c r="M96" s="118" t="s">
        <v>19</v>
      </c>
      <c r="N96" s="106"/>
      <c r="O96" s="106"/>
      <c r="P96" s="106"/>
      <c r="Q96" s="106"/>
      <c r="R96" s="106"/>
      <c r="S96" s="106"/>
      <c r="T96" s="106"/>
      <c r="U96" s="106"/>
      <c r="V96" s="106"/>
      <c r="W96" s="106"/>
      <c r="X96" s="106"/>
      <c r="Y96" s="106"/>
      <c r="Z96" s="106"/>
    </row>
    <row r="97" ht="15.75" customHeight="1">
      <c r="A97" s="113">
        <v>3319.0</v>
      </c>
      <c r="B97" s="114" t="s">
        <v>127</v>
      </c>
      <c r="C97" s="114" t="s">
        <v>128</v>
      </c>
      <c r="D97" s="115">
        <v>207.0</v>
      </c>
      <c r="E97" s="116">
        <v>10.0</v>
      </c>
      <c r="F97" s="114" t="s">
        <v>87</v>
      </c>
      <c r="G97" s="119">
        <v>31732.0</v>
      </c>
      <c r="H97" s="113">
        <v>3.0</v>
      </c>
      <c r="I97" s="113">
        <v>3.0</v>
      </c>
      <c r="J97" s="113">
        <v>10.0</v>
      </c>
      <c r="K97" s="118" t="s">
        <v>19</v>
      </c>
      <c r="L97" s="118" t="s">
        <v>19</v>
      </c>
      <c r="M97" s="118" t="s">
        <v>20</v>
      </c>
      <c r="N97" s="106"/>
      <c r="O97" s="106"/>
      <c r="P97" s="106"/>
      <c r="Q97" s="106"/>
      <c r="R97" s="106"/>
      <c r="S97" s="106"/>
      <c r="T97" s="106"/>
      <c r="U97" s="106"/>
      <c r="V97" s="106"/>
      <c r="W97" s="106"/>
      <c r="X97" s="106"/>
      <c r="Y97" s="106"/>
      <c r="Z97" s="106"/>
    </row>
    <row r="98" ht="15.75" customHeight="1">
      <c r="A98" s="113">
        <v>3357.0</v>
      </c>
      <c r="B98" s="114" t="s">
        <v>344</v>
      </c>
      <c r="C98" s="114" t="s">
        <v>345</v>
      </c>
      <c r="D98" s="115">
        <v>267.0</v>
      </c>
      <c r="E98" s="116">
        <v>5.0</v>
      </c>
      <c r="F98" s="114" t="s">
        <v>50</v>
      </c>
      <c r="G98" s="119">
        <v>24428.0</v>
      </c>
      <c r="H98" s="113">
        <v>7.0</v>
      </c>
      <c r="I98" s="113">
        <v>4.0</v>
      </c>
      <c r="J98" s="113">
        <v>8.0</v>
      </c>
      <c r="K98" s="118" t="s">
        <v>19</v>
      </c>
      <c r="L98" s="118" t="s">
        <v>19</v>
      </c>
      <c r="M98" s="118" t="s">
        <v>19</v>
      </c>
      <c r="N98" s="106"/>
      <c r="O98" s="106"/>
      <c r="P98" s="106"/>
      <c r="Q98" s="106"/>
      <c r="R98" s="106"/>
      <c r="S98" s="106"/>
      <c r="T98" s="106"/>
      <c r="U98" s="106"/>
      <c r="V98" s="106"/>
      <c r="W98" s="106"/>
      <c r="X98" s="106"/>
      <c r="Y98" s="106"/>
      <c r="Z98" s="106"/>
    </row>
    <row r="99" ht="15.75" customHeight="1">
      <c r="A99" s="113">
        <v>4833.0</v>
      </c>
      <c r="B99" s="114" t="s">
        <v>373</v>
      </c>
      <c r="C99" s="114" t="s">
        <v>374</v>
      </c>
      <c r="D99" s="115">
        <v>97.0</v>
      </c>
      <c r="E99" s="116">
        <v>10.0</v>
      </c>
      <c r="F99" s="114" t="s">
        <v>68</v>
      </c>
      <c r="G99" s="117">
        <v>20362.0</v>
      </c>
      <c r="H99" s="113">
        <v>6.0</v>
      </c>
      <c r="I99" s="113">
        <v>1.0</v>
      </c>
      <c r="J99" s="113">
        <v>4.0</v>
      </c>
      <c r="K99" s="118" t="s">
        <v>20</v>
      </c>
      <c r="L99" s="118" t="s">
        <v>19</v>
      </c>
      <c r="M99" s="118" t="s">
        <v>19</v>
      </c>
      <c r="N99" s="106"/>
      <c r="O99" s="106"/>
      <c r="P99" s="106"/>
      <c r="Q99" s="106"/>
      <c r="R99" s="106"/>
      <c r="S99" s="106"/>
      <c r="T99" s="106"/>
      <c r="U99" s="106"/>
      <c r="V99" s="106"/>
      <c r="W99" s="106"/>
      <c r="X99" s="106"/>
      <c r="Y99" s="106"/>
      <c r="Z99" s="106"/>
    </row>
    <row r="100" ht="15.75" customHeight="1">
      <c r="A100" s="113">
        <v>2998.0</v>
      </c>
      <c r="B100" s="114" t="s">
        <v>30</v>
      </c>
      <c r="C100" s="114" t="s">
        <v>31</v>
      </c>
      <c r="D100" s="115">
        <v>189.0</v>
      </c>
      <c r="E100" s="116">
        <v>10.0</v>
      </c>
      <c r="F100" s="114" t="s">
        <v>32</v>
      </c>
      <c r="G100" s="117">
        <v>32702.0</v>
      </c>
      <c r="H100" s="113">
        <v>1.0</v>
      </c>
      <c r="I100" s="113">
        <v>3.0</v>
      </c>
      <c r="J100" s="113">
        <v>2.0</v>
      </c>
      <c r="K100" s="118" t="s">
        <v>19</v>
      </c>
      <c r="L100" s="118" t="s">
        <v>20</v>
      </c>
      <c r="M100" s="118" t="s">
        <v>19</v>
      </c>
      <c r="N100" s="106"/>
      <c r="O100" s="106"/>
      <c r="P100" s="106"/>
      <c r="Q100" s="106"/>
      <c r="R100" s="106"/>
      <c r="S100" s="106"/>
      <c r="T100" s="106"/>
      <c r="U100" s="106"/>
      <c r="V100" s="106"/>
      <c r="W100" s="106"/>
      <c r="X100" s="106"/>
      <c r="Y100" s="106"/>
      <c r="Z100" s="106"/>
    </row>
    <row r="101" ht="15.75" customHeight="1">
      <c r="A101" s="113">
        <v>3366.0</v>
      </c>
      <c r="B101" s="114" t="s">
        <v>45</v>
      </c>
      <c r="C101" s="114" t="s">
        <v>46</v>
      </c>
      <c r="D101" s="115">
        <v>179.0</v>
      </c>
      <c r="E101" s="116">
        <v>7.0</v>
      </c>
      <c r="F101" s="114" t="s">
        <v>47</v>
      </c>
      <c r="G101" s="117">
        <v>26496.0</v>
      </c>
      <c r="H101" s="113">
        <v>1.0</v>
      </c>
      <c r="I101" s="113">
        <v>5.0</v>
      </c>
      <c r="J101" s="113">
        <v>9.0</v>
      </c>
      <c r="K101" s="118" t="s">
        <v>20</v>
      </c>
      <c r="L101" s="118" t="s">
        <v>19</v>
      </c>
      <c r="M101" s="118" t="s">
        <v>19</v>
      </c>
      <c r="N101" s="106"/>
      <c r="O101" s="106"/>
      <c r="P101" s="106"/>
      <c r="Q101" s="106"/>
      <c r="R101" s="106"/>
      <c r="S101" s="106"/>
      <c r="T101" s="106"/>
      <c r="U101" s="106"/>
      <c r="V101" s="106"/>
      <c r="W101" s="106"/>
      <c r="X101" s="106"/>
      <c r="Y101" s="106"/>
      <c r="Z101" s="106"/>
    </row>
    <row r="102" ht="15.75" customHeight="1">
      <c r="A102" s="113">
        <v>2731.0</v>
      </c>
      <c r="B102" s="114" t="s">
        <v>113</v>
      </c>
      <c r="C102" s="114" t="s">
        <v>114</v>
      </c>
      <c r="D102" s="115">
        <v>222.0</v>
      </c>
      <c r="E102" s="116">
        <v>10.0</v>
      </c>
      <c r="F102" s="114" t="s">
        <v>56</v>
      </c>
      <c r="G102" s="119">
        <v>34649.0</v>
      </c>
      <c r="H102" s="113">
        <v>3.0</v>
      </c>
      <c r="I102" s="113">
        <v>3.0</v>
      </c>
      <c r="J102" s="113">
        <v>8.0</v>
      </c>
      <c r="K102" s="118" t="s">
        <v>19</v>
      </c>
      <c r="L102" s="118" t="s">
        <v>20</v>
      </c>
      <c r="M102" s="118" t="s">
        <v>19</v>
      </c>
      <c r="N102" s="106"/>
      <c r="O102" s="106"/>
      <c r="P102" s="106"/>
      <c r="Q102" s="106"/>
      <c r="R102" s="106"/>
      <c r="S102" s="106"/>
      <c r="T102" s="106"/>
      <c r="U102" s="106"/>
      <c r="V102" s="106"/>
      <c r="W102" s="106"/>
      <c r="X102" s="106"/>
      <c r="Y102" s="106"/>
      <c r="Z102" s="106"/>
    </row>
    <row r="103" ht="15.75" customHeight="1">
      <c r="A103" s="113">
        <v>4227.0</v>
      </c>
      <c r="B103" s="114" t="s">
        <v>588</v>
      </c>
      <c r="C103" s="114" t="s">
        <v>589</v>
      </c>
      <c r="D103" s="115">
        <v>129.0</v>
      </c>
      <c r="E103" s="116">
        <v>1.0</v>
      </c>
      <c r="F103" s="114" t="s">
        <v>117</v>
      </c>
      <c r="G103" s="117">
        <v>29003.0</v>
      </c>
      <c r="H103" s="113">
        <v>4.0</v>
      </c>
      <c r="I103" s="113">
        <v>2.0</v>
      </c>
      <c r="J103" s="113">
        <v>7.0</v>
      </c>
      <c r="K103" s="118" t="s">
        <v>19</v>
      </c>
      <c r="L103" s="118" t="s">
        <v>19</v>
      </c>
      <c r="M103" s="118" t="s">
        <v>19</v>
      </c>
      <c r="N103" s="106"/>
      <c r="O103" s="106"/>
      <c r="P103" s="106"/>
      <c r="Q103" s="106"/>
      <c r="R103" s="106"/>
      <c r="S103" s="106"/>
      <c r="T103" s="106"/>
      <c r="U103" s="106"/>
      <c r="V103" s="106"/>
      <c r="W103" s="106"/>
      <c r="X103" s="106"/>
      <c r="Y103" s="106"/>
      <c r="Z103" s="106"/>
    </row>
    <row r="104" ht="15.75" customHeight="1">
      <c r="A104" s="113">
        <v>3778.0</v>
      </c>
      <c r="B104" s="114" t="s">
        <v>422</v>
      </c>
      <c r="C104" s="114" t="s">
        <v>423</v>
      </c>
      <c r="D104" s="115">
        <v>35.0</v>
      </c>
      <c r="E104" s="116">
        <v>7.0</v>
      </c>
      <c r="F104" s="114" t="s">
        <v>38</v>
      </c>
      <c r="G104" s="119">
        <v>34650.0</v>
      </c>
      <c r="H104" s="113">
        <v>2.0</v>
      </c>
      <c r="I104" s="113">
        <v>2.0</v>
      </c>
      <c r="J104" s="113">
        <v>5.0</v>
      </c>
      <c r="K104" s="118" t="s">
        <v>20</v>
      </c>
      <c r="L104" s="118" t="s">
        <v>19</v>
      </c>
      <c r="M104" s="118" t="s">
        <v>20</v>
      </c>
      <c r="N104" s="106"/>
      <c r="O104" s="106"/>
      <c r="P104" s="106"/>
      <c r="Q104" s="106"/>
      <c r="R104" s="106"/>
      <c r="S104" s="106"/>
      <c r="T104" s="106"/>
      <c r="U104" s="106"/>
      <c r="V104" s="106"/>
      <c r="W104" s="106"/>
      <c r="X104" s="106"/>
      <c r="Y104" s="106"/>
      <c r="Z104" s="106"/>
    </row>
    <row r="105" ht="15.75" customHeight="1">
      <c r="A105" s="113">
        <v>3188.0</v>
      </c>
      <c r="B105" s="114" t="s">
        <v>95</v>
      </c>
      <c r="C105" s="114" t="s">
        <v>96</v>
      </c>
      <c r="D105" s="115">
        <v>89.0</v>
      </c>
      <c r="E105" s="116">
        <v>9.0</v>
      </c>
      <c r="F105" s="114" t="s">
        <v>80</v>
      </c>
      <c r="G105" s="117">
        <v>20919.0</v>
      </c>
      <c r="H105" s="113">
        <v>1.0</v>
      </c>
      <c r="I105" s="113">
        <v>3.0</v>
      </c>
      <c r="J105" s="113">
        <v>7.0</v>
      </c>
      <c r="K105" s="118" t="s">
        <v>19</v>
      </c>
      <c r="L105" s="118" t="s">
        <v>19</v>
      </c>
      <c r="M105" s="118" t="s">
        <v>20</v>
      </c>
      <c r="N105" s="106"/>
      <c r="O105" s="106"/>
      <c r="P105" s="106"/>
      <c r="Q105" s="106"/>
      <c r="R105" s="106"/>
      <c r="S105" s="106"/>
      <c r="T105" s="106"/>
      <c r="U105" s="106"/>
      <c r="V105" s="106"/>
      <c r="W105" s="106"/>
      <c r="X105" s="106"/>
      <c r="Y105" s="106"/>
      <c r="Z105" s="106"/>
    </row>
    <row r="106" ht="15.75" customHeight="1">
      <c r="A106" s="113">
        <v>2894.0</v>
      </c>
      <c r="B106" s="114" t="s">
        <v>516</v>
      </c>
      <c r="C106" s="114" t="s">
        <v>517</v>
      </c>
      <c r="D106" s="115">
        <v>32.0</v>
      </c>
      <c r="E106" s="116">
        <v>8.0</v>
      </c>
      <c r="F106" s="114" t="s">
        <v>117</v>
      </c>
      <c r="G106" s="117">
        <v>30823.0</v>
      </c>
      <c r="H106" s="113">
        <v>4.0</v>
      </c>
      <c r="I106" s="113">
        <v>5.0</v>
      </c>
      <c r="J106" s="113">
        <v>2.0</v>
      </c>
      <c r="K106" s="118" t="s">
        <v>20</v>
      </c>
      <c r="L106" s="118" t="s">
        <v>19</v>
      </c>
      <c r="M106" s="118" t="s">
        <v>20</v>
      </c>
      <c r="N106" s="106"/>
      <c r="O106" s="106"/>
      <c r="P106" s="106"/>
      <c r="Q106" s="106"/>
      <c r="R106" s="106"/>
      <c r="S106" s="106"/>
      <c r="T106" s="106"/>
      <c r="U106" s="106"/>
      <c r="V106" s="106"/>
      <c r="W106" s="106"/>
      <c r="X106" s="106"/>
      <c r="Y106" s="106"/>
      <c r="Z106" s="106"/>
    </row>
    <row r="107" ht="15.75" customHeight="1">
      <c r="A107" s="113">
        <v>2569.0</v>
      </c>
      <c r="B107" s="114" t="s">
        <v>619</v>
      </c>
      <c r="C107" s="114" t="s">
        <v>620</v>
      </c>
      <c r="D107" s="115">
        <v>49.0</v>
      </c>
      <c r="E107" s="116">
        <v>2.0</v>
      </c>
      <c r="F107" s="114" t="s">
        <v>143</v>
      </c>
      <c r="G107" s="117">
        <v>34932.0</v>
      </c>
      <c r="H107" s="113">
        <v>7.0</v>
      </c>
      <c r="I107" s="113">
        <v>5.0</v>
      </c>
      <c r="J107" s="113">
        <v>4.0</v>
      </c>
      <c r="K107" s="118" t="s">
        <v>20</v>
      </c>
      <c r="L107" s="118" t="s">
        <v>20</v>
      </c>
      <c r="M107" s="118" t="s">
        <v>19</v>
      </c>
      <c r="N107" s="106"/>
      <c r="O107" s="106"/>
      <c r="P107" s="106"/>
      <c r="Q107" s="106"/>
      <c r="R107" s="106"/>
      <c r="S107" s="106"/>
      <c r="T107" s="106"/>
      <c r="U107" s="106"/>
      <c r="V107" s="106"/>
      <c r="W107" s="106"/>
      <c r="X107" s="106"/>
      <c r="Y107" s="106"/>
      <c r="Z107" s="106"/>
    </row>
    <row r="108" ht="15.75" customHeight="1">
      <c r="A108" s="113">
        <v>2800.0</v>
      </c>
      <c r="B108" s="114" t="s">
        <v>267</v>
      </c>
      <c r="C108" s="114" t="s">
        <v>268</v>
      </c>
      <c r="D108" s="115">
        <v>38.0</v>
      </c>
      <c r="E108" s="116">
        <v>8.0</v>
      </c>
      <c r="F108" s="114" t="s">
        <v>44</v>
      </c>
      <c r="G108" s="119">
        <v>20817.0</v>
      </c>
      <c r="H108" s="113">
        <v>1.0</v>
      </c>
      <c r="I108" s="113">
        <v>5.0</v>
      </c>
      <c r="J108" s="113">
        <v>4.0</v>
      </c>
      <c r="K108" s="118" t="s">
        <v>19</v>
      </c>
      <c r="L108" s="118" t="s">
        <v>19</v>
      </c>
      <c r="M108" s="118" t="s">
        <v>19</v>
      </c>
      <c r="N108" s="106"/>
      <c r="O108" s="106"/>
      <c r="P108" s="106"/>
      <c r="Q108" s="106"/>
      <c r="R108" s="106"/>
      <c r="S108" s="106"/>
      <c r="T108" s="106"/>
      <c r="U108" s="106"/>
      <c r="V108" s="106"/>
      <c r="W108" s="106"/>
      <c r="X108" s="106"/>
      <c r="Y108" s="106"/>
      <c r="Z108" s="106"/>
    </row>
    <row r="109" ht="15.75" customHeight="1">
      <c r="A109" s="113">
        <v>2629.0</v>
      </c>
      <c r="B109" s="114" t="s">
        <v>355</v>
      </c>
      <c r="C109" s="114" t="s">
        <v>356</v>
      </c>
      <c r="D109" s="115">
        <v>156.0</v>
      </c>
      <c r="E109" s="116">
        <v>8.0</v>
      </c>
      <c r="F109" s="114" t="s">
        <v>18</v>
      </c>
      <c r="G109" s="119">
        <v>32061.0</v>
      </c>
      <c r="H109" s="113">
        <v>7.0</v>
      </c>
      <c r="I109" s="113">
        <v>4.0</v>
      </c>
      <c r="J109" s="113">
        <v>4.0</v>
      </c>
      <c r="K109" s="118" t="s">
        <v>20</v>
      </c>
      <c r="L109" s="118" t="s">
        <v>20</v>
      </c>
      <c r="M109" s="118" t="s">
        <v>19</v>
      </c>
      <c r="N109" s="106"/>
      <c r="O109" s="106"/>
      <c r="P109" s="106"/>
      <c r="Q109" s="106"/>
      <c r="R109" s="106"/>
      <c r="S109" s="106"/>
      <c r="T109" s="106"/>
      <c r="U109" s="106"/>
      <c r="V109" s="106"/>
      <c r="W109" s="106"/>
      <c r="X109" s="106"/>
      <c r="Y109" s="106"/>
      <c r="Z109" s="106"/>
    </row>
    <row r="110" ht="15.75" customHeight="1">
      <c r="A110" s="113">
        <v>3838.0</v>
      </c>
      <c r="B110" s="114" t="s">
        <v>447</v>
      </c>
      <c r="C110" s="114" t="s">
        <v>448</v>
      </c>
      <c r="D110" s="115">
        <v>158.0</v>
      </c>
      <c r="E110" s="116">
        <v>4.0</v>
      </c>
      <c r="F110" s="114" t="s">
        <v>53</v>
      </c>
      <c r="G110" s="117">
        <v>31897.0</v>
      </c>
      <c r="H110" s="113">
        <v>6.0</v>
      </c>
      <c r="I110" s="113">
        <v>2.0</v>
      </c>
      <c r="J110" s="113">
        <v>2.0</v>
      </c>
      <c r="K110" s="118" t="s">
        <v>19</v>
      </c>
      <c r="L110" s="118" t="s">
        <v>19</v>
      </c>
      <c r="M110" s="118" t="s">
        <v>19</v>
      </c>
      <c r="N110" s="106"/>
      <c r="O110" s="106"/>
      <c r="P110" s="106"/>
      <c r="Q110" s="106"/>
      <c r="R110" s="106"/>
      <c r="S110" s="106"/>
      <c r="T110" s="106"/>
      <c r="U110" s="106"/>
      <c r="V110" s="106"/>
      <c r="W110" s="106"/>
      <c r="X110" s="106"/>
      <c r="Y110" s="106"/>
      <c r="Z110" s="106"/>
    </row>
    <row r="111" ht="15.75" customHeight="1">
      <c r="A111" s="113">
        <v>5047.0</v>
      </c>
      <c r="B111" s="114" t="s">
        <v>158</v>
      </c>
      <c r="C111" s="114" t="s">
        <v>159</v>
      </c>
      <c r="D111" s="115">
        <v>162.0</v>
      </c>
      <c r="E111" s="116">
        <v>10.0</v>
      </c>
      <c r="F111" s="114" t="s">
        <v>71</v>
      </c>
      <c r="G111" s="117">
        <v>23261.0</v>
      </c>
      <c r="H111" s="113">
        <v>3.0</v>
      </c>
      <c r="I111" s="113">
        <v>3.0</v>
      </c>
      <c r="J111" s="113">
        <v>0.0</v>
      </c>
      <c r="K111" s="118" t="s">
        <v>19</v>
      </c>
      <c r="L111" s="118" t="s">
        <v>19</v>
      </c>
      <c r="M111" s="118" t="s">
        <v>19</v>
      </c>
      <c r="N111" s="106"/>
      <c r="O111" s="106"/>
      <c r="P111" s="106"/>
      <c r="Q111" s="106"/>
      <c r="R111" s="106"/>
      <c r="S111" s="106"/>
      <c r="T111" s="106"/>
      <c r="U111" s="106"/>
      <c r="V111" s="106"/>
      <c r="W111" s="106"/>
      <c r="X111" s="106"/>
      <c r="Y111" s="106"/>
      <c r="Z111" s="106"/>
    </row>
    <row r="112" ht="15.75" customHeight="1">
      <c r="A112" s="113">
        <v>4124.0</v>
      </c>
      <c r="B112" s="114" t="s">
        <v>162</v>
      </c>
      <c r="C112" s="114" t="s">
        <v>163</v>
      </c>
      <c r="D112" s="115">
        <v>142.0</v>
      </c>
      <c r="E112" s="116">
        <v>7.0</v>
      </c>
      <c r="F112" s="114" t="s">
        <v>56</v>
      </c>
      <c r="G112" s="119">
        <v>29518.0</v>
      </c>
      <c r="H112" s="113">
        <v>2.0</v>
      </c>
      <c r="I112" s="113">
        <v>3.0</v>
      </c>
      <c r="J112" s="113">
        <v>10.0</v>
      </c>
      <c r="K112" s="118" t="s">
        <v>20</v>
      </c>
      <c r="L112" s="118" t="s">
        <v>20</v>
      </c>
      <c r="M112" s="118" t="s">
        <v>20</v>
      </c>
      <c r="N112" s="106"/>
      <c r="O112" s="106"/>
      <c r="P112" s="106"/>
      <c r="Q112" s="106"/>
      <c r="R112" s="106"/>
      <c r="S112" s="106"/>
      <c r="T112" s="106"/>
      <c r="U112" s="106"/>
      <c r="V112" s="106"/>
      <c r="W112" s="106"/>
      <c r="X112" s="106"/>
      <c r="Y112" s="106"/>
      <c r="Z112" s="106"/>
    </row>
    <row r="113" ht="15.75" customHeight="1">
      <c r="A113" s="113">
        <v>2688.0</v>
      </c>
      <c r="B113" s="114" t="s">
        <v>160</v>
      </c>
      <c r="C113" s="114" t="s">
        <v>161</v>
      </c>
      <c r="D113" s="115">
        <v>227.0</v>
      </c>
      <c r="E113" s="116">
        <v>9.0</v>
      </c>
      <c r="F113" s="114" t="s">
        <v>135</v>
      </c>
      <c r="G113" s="117">
        <v>21827.0</v>
      </c>
      <c r="H113" s="113">
        <v>4.0</v>
      </c>
      <c r="I113" s="113">
        <v>2.0</v>
      </c>
      <c r="J113" s="113">
        <v>1.0</v>
      </c>
      <c r="K113" s="118" t="s">
        <v>19</v>
      </c>
      <c r="L113" s="118" t="s">
        <v>19</v>
      </c>
      <c r="M113" s="118" t="s">
        <v>19</v>
      </c>
      <c r="N113" s="106"/>
      <c r="O113" s="106"/>
      <c r="P113" s="106"/>
      <c r="Q113" s="106"/>
      <c r="R113" s="106"/>
      <c r="S113" s="106"/>
      <c r="T113" s="106"/>
      <c r="U113" s="106"/>
      <c r="V113" s="106"/>
      <c r="W113" s="106"/>
      <c r="X113" s="106"/>
      <c r="Y113" s="106"/>
      <c r="Z113" s="106"/>
    </row>
    <row r="114" ht="15.75" customHeight="1">
      <c r="A114" s="113">
        <v>3586.0</v>
      </c>
      <c r="B114" s="114" t="s">
        <v>514</v>
      </c>
      <c r="C114" s="114" t="s">
        <v>515</v>
      </c>
      <c r="D114" s="115">
        <v>91.0</v>
      </c>
      <c r="E114" s="116">
        <v>5.0</v>
      </c>
      <c r="F114" s="114" t="s">
        <v>38</v>
      </c>
      <c r="G114" s="117">
        <v>20676.0</v>
      </c>
      <c r="H114" s="113">
        <v>7.0</v>
      </c>
      <c r="I114" s="113">
        <v>5.0</v>
      </c>
      <c r="J114" s="113">
        <v>3.0</v>
      </c>
      <c r="K114" s="118" t="s">
        <v>19</v>
      </c>
      <c r="L114" s="118" t="s">
        <v>20</v>
      </c>
      <c r="M114" s="118" t="s">
        <v>20</v>
      </c>
      <c r="N114" s="106"/>
      <c r="O114" s="106"/>
      <c r="P114" s="106"/>
      <c r="Q114" s="106"/>
      <c r="R114" s="106"/>
      <c r="S114" s="106"/>
      <c r="T114" s="106"/>
      <c r="U114" s="106"/>
      <c r="V114" s="106"/>
      <c r="W114" s="106"/>
      <c r="X114" s="106"/>
      <c r="Y114" s="106"/>
      <c r="Z114" s="106"/>
    </row>
    <row r="115" ht="15.75" customHeight="1">
      <c r="A115" s="113">
        <v>4465.0</v>
      </c>
      <c r="B115" s="114" t="s">
        <v>367</v>
      </c>
      <c r="C115" s="114" t="s">
        <v>368</v>
      </c>
      <c r="D115" s="115">
        <v>99.0</v>
      </c>
      <c r="E115" s="116">
        <v>5.0</v>
      </c>
      <c r="F115" s="114" t="s">
        <v>71</v>
      </c>
      <c r="G115" s="117">
        <v>33717.0</v>
      </c>
      <c r="H115" s="113">
        <v>3.0</v>
      </c>
      <c r="I115" s="113">
        <v>3.0</v>
      </c>
      <c r="J115" s="113">
        <v>2.0</v>
      </c>
      <c r="K115" s="118" t="s">
        <v>19</v>
      </c>
      <c r="L115" s="118" t="s">
        <v>20</v>
      </c>
      <c r="M115" s="118" t="s">
        <v>19</v>
      </c>
      <c r="N115" s="106"/>
      <c r="O115" s="106"/>
      <c r="P115" s="106"/>
      <c r="Q115" s="106"/>
      <c r="R115" s="106"/>
      <c r="S115" s="106"/>
      <c r="T115" s="106"/>
      <c r="U115" s="106"/>
      <c r="V115" s="106"/>
      <c r="W115" s="106"/>
      <c r="X115" s="106"/>
      <c r="Y115" s="106"/>
      <c r="Z115" s="106"/>
    </row>
    <row r="116" ht="15.75" customHeight="1">
      <c r="A116" s="113">
        <v>3956.0</v>
      </c>
      <c r="B116" s="114" t="s">
        <v>543</v>
      </c>
      <c r="C116" s="114" t="s">
        <v>544</v>
      </c>
      <c r="D116" s="115">
        <v>25.0</v>
      </c>
      <c r="E116" s="116">
        <v>4.0</v>
      </c>
      <c r="F116" s="114" t="s">
        <v>117</v>
      </c>
      <c r="G116" s="119">
        <v>20738.0</v>
      </c>
      <c r="H116" s="113">
        <v>2.0</v>
      </c>
      <c r="I116" s="113">
        <v>2.0</v>
      </c>
      <c r="J116" s="113">
        <v>6.0</v>
      </c>
      <c r="K116" s="118" t="s">
        <v>19</v>
      </c>
      <c r="L116" s="118" t="s">
        <v>19</v>
      </c>
      <c r="M116" s="118" t="s">
        <v>19</v>
      </c>
      <c r="N116" s="106"/>
      <c r="O116" s="106"/>
      <c r="P116" s="106"/>
      <c r="Q116" s="106"/>
      <c r="R116" s="106"/>
      <c r="S116" s="106"/>
      <c r="T116" s="106"/>
      <c r="U116" s="106"/>
      <c r="V116" s="106"/>
      <c r="W116" s="106"/>
      <c r="X116" s="106"/>
      <c r="Y116" s="106"/>
      <c r="Z116" s="106"/>
    </row>
    <row r="117" ht="15.75" customHeight="1">
      <c r="A117" s="113">
        <v>3233.0</v>
      </c>
      <c r="B117" s="114" t="s">
        <v>141</v>
      </c>
      <c r="C117" s="114" t="s">
        <v>142</v>
      </c>
      <c r="D117" s="115">
        <v>250.0</v>
      </c>
      <c r="E117" s="116">
        <v>5.0</v>
      </c>
      <c r="F117" s="114" t="s">
        <v>143</v>
      </c>
      <c r="G117" s="117">
        <v>20875.0</v>
      </c>
      <c r="H117" s="113">
        <v>2.0</v>
      </c>
      <c r="I117" s="113">
        <v>5.0</v>
      </c>
      <c r="J117" s="113">
        <v>7.0</v>
      </c>
      <c r="K117" s="118" t="s">
        <v>19</v>
      </c>
      <c r="L117" s="118" t="s">
        <v>20</v>
      </c>
      <c r="M117" s="118" t="s">
        <v>20</v>
      </c>
      <c r="N117" s="106"/>
      <c r="O117" s="106"/>
      <c r="P117" s="106"/>
      <c r="Q117" s="106"/>
      <c r="R117" s="106"/>
      <c r="S117" s="106"/>
      <c r="T117" s="106"/>
      <c r="U117" s="106"/>
      <c r="V117" s="106"/>
      <c r="W117" s="106"/>
      <c r="X117" s="106"/>
      <c r="Y117" s="106"/>
      <c r="Z117" s="106"/>
    </row>
    <row r="118" ht="15.75" customHeight="1">
      <c r="A118" s="113">
        <v>2911.0</v>
      </c>
      <c r="B118" s="114" t="s">
        <v>565</v>
      </c>
      <c r="C118" s="114" t="s">
        <v>566</v>
      </c>
      <c r="D118" s="115">
        <v>24.0</v>
      </c>
      <c r="E118" s="116">
        <v>9.0</v>
      </c>
      <c r="F118" s="114" t="s">
        <v>87</v>
      </c>
      <c r="G118" s="119">
        <v>23356.0</v>
      </c>
      <c r="H118" s="113">
        <v>5.0</v>
      </c>
      <c r="I118" s="113">
        <v>1.0</v>
      </c>
      <c r="J118" s="113">
        <v>0.0</v>
      </c>
      <c r="K118" s="118" t="s">
        <v>19</v>
      </c>
      <c r="L118" s="118" t="s">
        <v>19</v>
      </c>
      <c r="M118" s="118" t="s">
        <v>19</v>
      </c>
      <c r="N118" s="106"/>
      <c r="O118" s="106"/>
      <c r="P118" s="106"/>
      <c r="Q118" s="106"/>
      <c r="R118" s="106"/>
      <c r="S118" s="106"/>
      <c r="T118" s="106"/>
      <c r="U118" s="106"/>
      <c r="V118" s="106"/>
      <c r="W118" s="106"/>
      <c r="X118" s="106"/>
      <c r="Y118" s="106"/>
      <c r="Z118" s="106"/>
    </row>
    <row r="119" ht="15.75" customHeight="1">
      <c r="A119" s="113">
        <v>4307.0</v>
      </c>
      <c r="B119" s="114" t="s">
        <v>172</v>
      </c>
      <c r="C119" s="114" t="s">
        <v>173</v>
      </c>
      <c r="D119" s="115">
        <v>229.0</v>
      </c>
      <c r="E119" s="116">
        <v>8.0</v>
      </c>
      <c r="F119" s="114" t="s">
        <v>23</v>
      </c>
      <c r="G119" s="119">
        <v>34694.0</v>
      </c>
      <c r="H119" s="113">
        <v>4.0</v>
      </c>
      <c r="I119" s="113">
        <v>5.0</v>
      </c>
      <c r="J119" s="113">
        <v>2.0</v>
      </c>
      <c r="K119" s="118" t="s">
        <v>20</v>
      </c>
      <c r="L119" s="118" t="s">
        <v>19</v>
      </c>
      <c r="M119" s="118" t="s">
        <v>19</v>
      </c>
      <c r="N119" s="106"/>
      <c r="O119" s="106"/>
      <c r="P119" s="106"/>
      <c r="Q119" s="106"/>
      <c r="R119" s="106"/>
      <c r="S119" s="106"/>
      <c r="T119" s="106"/>
      <c r="U119" s="106"/>
      <c r="V119" s="106"/>
      <c r="W119" s="106"/>
      <c r="X119" s="106"/>
      <c r="Y119" s="106"/>
      <c r="Z119" s="106"/>
    </row>
    <row r="120" ht="15.75" customHeight="1">
      <c r="A120" s="113">
        <v>3736.0</v>
      </c>
      <c r="B120" s="114" t="s">
        <v>572</v>
      </c>
      <c r="C120" s="114" t="s">
        <v>573</v>
      </c>
      <c r="D120" s="115">
        <v>30.0</v>
      </c>
      <c r="E120" s="116">
        <v>4.0</v>
      </c>
      <c r="F120" s="114" t="s">
        <v>68</v>
      </c>
      <c r="G120" s="117">
        <v>33375.0</v>
      </c>
      <c r="H120" s="113">
        <v>3.0</v>
      </c>
      <c r="I120" s="113">
        <v>1.0</v>
      </c>
      <c r="J120" s="113">
        <v>1.0</v>
      </c>
      <c r="K120" s="118" t="s">
        <v>19</v>
      </c>
      <c r="L120" s="118" t="s">
        <v>20</v>
      </c>
      <c r="M120" s="118" t="s">
        <v>19</v>
      </c>
      <c r="N120" s="106"/>
      <c r="O120" s="106"/>
      <c r="P120" s="106"/>
      <c r="Q120" s="106"/>
      <c r="R120" s="106"/>
      <c r="S120" s="106"/>
      <c r="T120" s="106"/>
      <c r="U120" s="106"/>
      <c r="V120" s="106"/>
      <c r="W120" s="106"/>
      <c r="X120" s="106"/>
      <c r="Y120" s="106"/>
      <c r="Z120" s="106"/>
    </row>
    <row r="121" ht="15.75" customHeight="1">
      <c r="A121" s="113">
        <v>4135.0</v>
      </c>
      <c r="B121" s="114" t="s">
        <v>346</v>
      </c>
      <c r="C121" s="114" t="s">
        <v>347</v>
      </c>
      <c r="D121" s="115">
        <v>187.0</v>
      </c>
      <c r="E121" s="116">
        <v>4.0</v>
      </c>
      <c r="F121" s="114" t="s">
        <v>53</v>
      </c>
      <c r="G121" s="117">
        <v>32902.0</v>
      </c>
      <c r="H121" s="113">
        <v>4.0</v>
      </c>
      <c r="I121" s="113">
        <v>4.0</v>
      </c>
      <c r="J121" s="113">
        <v>8.0</v>
      </c>
      <c r="K121" s="118" t="s">
        <v>19</v>
      </c>
      <c r="L121" s="118" t="s">
        <v>19</v>
      </c>
      <c r="M121" s="118" t="s">
        <v>20</v>
      </c>
      <c r="N121" s="106"/>
      <c r="O121" s="106"/>
      <c r="P121" s="106"/>
      <c r="Q121" s="106"/>
      <c r="R121" s="106"/>
      <c r="S121" s="106"/>
      <c r="T121" s="106"/>
      <c r="U121" s="106"/>
      <c r="V121" s="106"/>
      <c r="W121" s="106"/>
      <c r="X121" s="106"/>
      <c r="Y121" s="106"/>
      <c r="Z121" s="106"/>
    </row>
    <row r="122" ht="15.75" customHeight="1">
      <c r="A122" s="113">
        <v>3275.0</v>
      </c>
      <c r="B122" s="114" t="s">
        <v>170</v>
      </c>
      <c r="C122" s="114" t="s">
        <v>171</v>
      </c>
      <c r="D122" s="115">
        <v>276.0</v>
      </c>
      <c r="E122" s="116">
        <v>10.0</v>
      </c>
      <c r="F122" s="114" t="s">
        <v>29</v>
      </c>
      <c r="G122" s="117">
        <v>20641.0</v>
      </c>
      <c r="H122" s="113">
        <v>6.0</v>
      </c>
      <c r="I122" s="113">
        <v>5.0</v>
      </c>
      <c r="J122" s="113">
        <v>4.0</v>
      </c>
      <c r="K122" s="118" t="s">
        <v>19</v>
      </c>
      <c r="L122" s="118" t="s">
        <v>19</v>
      </c>
      <c r="M122" s="118" t="s">
        <v>20</v>
      </c>
      <c r="N122" s="106"/>
      <c r="O122" s="106"/>
      <c r="P122" s="106"/>
      <c r="Q122" s="106"/>
      <c r="R122" s="106"/>
      <c r="S122" s="106"/>
      <c r="T122" s="106"/>
      <c r="U122" s="106"/>
      <c r="V122" s="106"/>
      <c r="W122" s="106"/>
      <c r="X122" s="106"/>
      <c r="Y122" s="106"/>
      <c r="Z122" s="106"/>
    </row>
    <row r="123" ht="15.75" customHeight="1">
      <c r="A123" s="113">
        <v>4357.0</v>
      </c>
      <c r="B123" s="114" t="s">
        <v>590</v>
      </c>
      <c r="C123" s="114" t="s">
        <v>591</v>
      </c>
      <c r="D123" s="115">
        <v>156.0</v>
      </c>
      <c r="E123" s="116">
        <v>1.0</v>
      </c>
      <c r="F123" s="114" t="s">
        <v>44</v>
      </c>
      <c r="G123" s="117">
        <v>26240.0</v>
      </c>
      <c r="H123" s="113">
        <v>5.0</v>
      </c>
      <c r="I123" s="113">
        <v>4.0</v>
      </c>
      <c r="J123" s="113">
        <v>2.0</v>
      </c>
      <c r="K123" s="118" t="s">
        <v>19</v>
      </c>
      <c r="L123" s="118" t="s">
        <v>19</v>
      </c>
      <c r="M123" s="118" t="s">
        <v>19</v>
      </c>
      <c r="N123" s="106"/>
      <c r="O123" s="106"/>
      <c r="P123" s="106"/>
      <c r="Q123" s="106"/>
      <c r="R123" s="106"/>
      <c r="S123" s="106"/>
      <c r="T123" s="106"/>
      <c r="U123" s="106"/>
      <c r="V123" s="106"/>
      <c r="W123" s="106"/>
      <c r="X123" s="106"/>
      <c r="Y123" s="106"/>
      <c r="Z123" s="106"/>
    </row>
    <row r="124" ht="15.75" customHeight="1">
      <c r="A124" s="113">
        <v>3294.0</v>
      </c>
      <c r="B124" s="114" t="s">
        <v>313</v>
      </c>
      <c r="C124" s="114" t="s">
        <v>314</v>
      </c>
      <c r="D124" s="115">
        <v>158.0</v>
      </c>
      <c r="E124" s="116">
        <v>6.0</v>
      </c>
      <c r="F124" s="114" t="s">
        <v>236</v>
      </c>
      <c r="G124" s="117">
        <v>27908.0</v>
      </c>
      <c r="H124" s="113">
        <v>4.0</v>
      </c>
      <c r="I124" s="113">
        <v>5.0</v>
      </c>
      <c r="J124" s="113">
        <v>5.0</v>
      </c>
      <c r="K124" s="118" t="s">
        <v>19</v>
      </c>
      <c r="L124" s="118" t="s">
        <v>19</v>
      </c>
      <c r="M124" s="118" t="s">
        <v>19</v>
      </c>
      <c r="N124" s="106"/>
      <c r="O124" s="106"/>
      <c r="P124" s="106"/>
      <c r="Q124" s="106"/>
      <c r="R124" s="106"/>
      <c r="S124" s="106"/>
      <c r="T124" s="106"/>
      <c r="U124" s="106"/>
      <c r="V124" s="106"/>
      <c r="W124" s="106"/>
      <c r="X124" s="106"/>
      <c r="Y124" s="106"/>
      <c r="Z124" s="106"/>
    </row>
    <row r="125" ht="15.75" customHeight="1">
      <c r="A125" s="113">
        <v>4754.0</v>
      </c>
      <c r="B125" s="114" t="s">
        <v>476</v>
      </c>
      <c r="C125" s="114" t="s">
        <v>256</v>
      </c>
      <c r="D125" s="115">
        <v>161.0</v>
      </c>
      <c r="E125" s="116">
        <v>2.0</v>
      </c>
      <c r="F125" s="114" t="s">
        <v>29</v>
      </c>
      <c r="G125" s="119">
        <v>22644.0</v>
      </c>
      <c r="H125" s="113">
        <v>4.0</v>
      </c>
      <c r="I125" s="113">
        <v>2.0</v>
      </c>
      <c r="J125" s="113">
        <v>10.0</v>
      </c>
      <c r="K125" s="118" t="s">
        <v>19</v>
      </c>
      <c r="L125" s="118" t="s">
        <v>19</v>
      </c>
      <c r="M125" s="118" t="s">
        <v>19</v>
      </c>
      <c r="N125" s="106"/>
      <c r="O125" s="106"/>
      <c r="P125" s="106"/>
      <c r="Q125" s="106"/>
      <c r="R125" s="106"/>
      <c r="S125" s="106"/>
      <c r="T125" s="106"/>
      <c r="U125" s="106"/>
      <c r="V125" s="106"/>
      <c r="W125" s="106"/>
      <c r="X125" s="106"/>
      <c r="Y125" s="106"/>
      <c r="Z125" s="106"/>
    </row>
    <row r="126" ht="15.75" customHeight="1">
      <c r="A126" s="113">
        <v>3654.0</v>
      </c>
      <c r="B126" s="114" t="s">
        <v>497</v>
      </c>
      <c r="C126" s="114" t="s">
        <v>498</v>
      </c>
      <c r="D126" s="115">
        <v>29.0</v>
      </c>
      <c r="E126" s="116">
        <v>10.0</v>
      </c>
      <c r="F126" s="114" t="s">
        <v>35</v>
      </c>
      <c r="G126" s="119">
        <v>33166.0</v>
      </c>
      <c r="H126" s="113">
        <v>4.0</v>
      </c>
      <c r="I126" s="113">
        <v>4.0</v>
      </c>
      <c r="J126" s="113">
        <v>6.0</v>
      </c>
      <c r="K126" s="118" t="s">
        <v>20</v>
      </c>
      <c r="L126" s="118" t="s">
        <v>19</v>
      </c>
      <c r="M126" s="118" t="s">
        <v>19</v>
      </c>
      <c r="N126" s="106"/>
      <c r="O126" s="106"/>
      <c r="P126" s="106"/>
      <c r="Q126" s="106"/>
      <c r="R126" s="106"/>
      <c r="S126" s="106"/>
      <c r="T126" s="106"/>
      <c r="U126" s="106"/>
      <c r="V126" s="106"/>
      <c r="W126" s="106"/>
      <c r="X126" s="106"/>
      <c r="Y126" s="106"/>
      <c r="Z126" s="106"/>
    </row>
    <row r="127" ht="15.75" customHeight="1">
      <c r="A127" s="113">
        <v>3953.0</v>
      </c>
      <c r="B127" s="114" t="s">
        <v>596</v>
      </c>
      <c r="C127" s="114" t="s">
        <v>597</v>
      </c>
      <c r="D127" s="115">
        <v>169.0</v>
      </c>
      <c r="E127" s="116">
        <v>1.0</v>
      </c>
      <c r="F127" s="114" t="s">
        <v>18</v>
      </c>
      <c r="G127" s="117">
        <v>28921.0</v>
      </c>
      <c r="H127" s="113">
        <v>6.0</v>
      </c>
      <c r="I127" s="113">
        <v>1.0</v>
      </c>
      <c r="J127" s="113">
        <v>5.0</v>
      </c>
      <c r="K127" s="118" t="s">
        <v>20</v>
      </c>
      <c r="L127" s="118" t="s">
        <v>20</v>
      </c>
      <c r="M127" s="118" t="s">
        <v>20</v>
      </c>
      <c r="N127" s="106"/>
      <c r="O127" s="106"/>
      <c r="P127" s="106"/>
      <c r="Q127" s="106"/>
      <c r="R127" s="106"/>
      <c r="S127" s="106"/>
      <c r="T127" s="106"/>
      <c r="U127" s="106"/>
      <c r="V127" s="106"/>
      <c r="W127" s="106"/>
      <c r="X127" s="106"/>
      <c r="Y127" s="106"/>
      <c r="Z127" s="106"/>
    </row>
    <row r="128" ht="15.75" customHeight="1">
      <c r="A128" s="113">
        <v>3379.0</v>
      </c>
      <c r="B128" s="114" t="s">
        <v>505</v>
      </c>
      <c r="C128" s="114" t="s">
        <v>506</v>
      </c>
      <c r="D128" s="115">
        <v>278.0</v>
      </c>
      <c r="E128" s="116">
        <v>1.0</v>
      </c>
      <c r="F128" s="114" t="s">
        <v>80</v>
      </c>
      <c r="G128" s="117">
        <v>33211.0</v>
      </c>
      <c r="H128" s="113">
        <v>4.0</v>
      </c>
      <c r="I128" s="113">
        <v>3.0</v>
      </c>
      <c r="J128" s="113">
        <v>4.0</v>
      </c>
      <c r="K128" s="118" t="s">
        <v>20</v>
      </c>
      <c r="L128" s="118" t="s">
        <v>19</v>
      </c>
      <c r="M128" s="118" t="s">
        <v>20</v>
      </c>
      <c r="N128" s="106"/>
      <c r="O128" s="106"/>
      <c r="P128" s="106"/>
      <c r="Q128" s="106"/>
      <c r="R128" s="106"/>
      <c r="S128" s="106"/>
      <c r="T128" s="106"/>
      <c r="U128" s="106"/>
      <c r="V128" s="106"/>
      <c r="W128" s="106"/>
      <c r="X128" s="106"/>
      <c r="Y128" s="106"/>
      <c r="Z128" s="106"/>
    </row>
    <row r="129" ht="15.75" customHeight="1">
      <c r="A129" s="113">
        <v>3624.0</v>
      </c>
      <c r="B129" s="114" t="s">
        <v>317</v>
      </c>
      <c r="C129" s="114" t="s">
        <v>318</v>
      </c>
      <c r="D129" s="115">
        <v>275.0</v>
      </c>
      <c r="E129" s="116">
        <v>4.0</v>
      </c>
      <c r="F129" s="114" t="s">
        <v>65</v>
      </c>
      <c r="G129" s="117">
        <v>29245.0</v>
      </c>
      <c r="H129" s="113">
        <v>5.0</v>
      </c>
      <c r="I129" s="113">
        <v>2.0</v>
      </c>
      <c r="J129" s="113">
        <v>6.0</v>
      </c>
      <c r="K129" s="118" t="s">
        <v>19</v>
      </c>
      <c r="L129" s="118" t="s">
        <v>19</v>
      </c>
      <c r="M129" s="118" t="s">
        <v>20</v>
      </c>
      <c r="N129" s="106"/>
      <c r="O129" s="106"/>
      <c r="P129" s="106"/>
      <c r="Q129" s="106"/>
      <c r="R129" s="106"/>
      <c r="S129" s="106"/>
      <c r="T129" s="106"/>
      <c r="U129" s="106"/>
      <c r="V129" s="106"/>
      <c r="W129" s="106"/>
      <c r="X129" s="106"/>
      <c r="Y129" s="106"/>
      <c r="Z129" s="106"/>
    </row>
    <row r="130" ht="15.75" customHeight="1">
      <c r="A130" s="113">
        <v>2672.0</v>
      </c>
      <c r="B130" s="114" t="s">
        <v>472</v>
      </c>
      <c r="C130" s="114" t="s">
        <v>473</v>
      </c>
      <c r="D130" s="115">
        <v>165.0</v>
      </c>
      <c r="E130" s="116">
        <v>3.0</v>
      </c>
      <c r="F130" s="114" t="s">
        <v>135</v>
      </c>
      <c r="G130" s="117">
        <v>20917.0</v>
      </c>
      <c r="H130" s="113">
        <v>6.0</v>
      </c>
      <c r="I130" s="113">
        <v>2.0</v>
      </c>
      <c r="J130" s="113">
        <v>2.0</v>
      </c>
      <c r="K130" s="118" t="s">
        <v>19</v>
      </c>
      <c r="L130" s="118" t="s">
        <v>19</v>
      </c>
      <c r="M130" s="118" t="s">
        <v>20</v>
      </c>
      <c r="N130" s="106"/>
      <c r="O130" s="106"/>
      <c r="P130" s="106"/>
      <c r="Q130" s="106"/>
      <c r="R130" s="106"/>
      <c r="S130" s="106"/>
      <c r="T130" s="106"/>
      <c r="U130" s="106"/>
      <c r="V130" s="106"/>
      <c r="W130" s="106"/>
      <c r="X130" s="106"/>
      <c r="Y130" s="106"/>
      <c r="Z130" s="106"/>
    </row>
    <row r="131" ht="15.75" customHeight="1">
      <c r="A131" s="113">
        <v>4575.0</v>
      </c>
      <c r="B131" s="114" t="s">
        <v>383</v>
      </c>
      <c r="C131" s="114" t="s">
        <v>384</v>
      </c>
      <c r="D131" s="115">
        <v>183.0</v>
      </c>
      <c r="E131" s="116">
        <v>4.0</v>
      </c>
      <c r="F131" s="114" t="s">
        <v>94</v>
      </c>
      <c r="G131" s="117">
        <v>34770.0</v>
      </c>
      <c r="H131" s="113">
        <v>5.0</v>
      </c>
      <c r="I131" s="113">
        <v>1.0</v>
      </c>
      <c r="J131" s="113">
        <v>2.0</v>
      </c>
      <c r="K131" s="118" t="s">
        <v>19</v>
      </c>
      <c r="L131" s="118" t="s">
        <v>19</v>
      </c>
      <c r="M131" s="118" t="s">
        <v>20</v>
      </c>
      <c r="N131" s="106"/>
      <c r="O131" s="106"/>
      <c r="P131" s="106"/>
      <c r="Q131" s="106"/>
      <c r="R131" s="106"/>
      <c r="S131" s="106"/>
      <c r="T131" s="106"/>
      <c r="U131" s="106"/>
      <c r="V131" s="106"/>
      <c r="W131" s="106"/>
      <c r="X131" s="106"/>
      <c r="Y131" s="106"/>
      <c r="Z131" s="106"/>
    </row>
    <row r="132" ht="15.75" customHeight="1">
      <c r="A132" s="113">
        <v>4070.0</v>
      </c>
      <c r="B132" s="114" t="s">
        <v>90</v>
      </c>
      <c r="C132" s="114" t="s">
        <v>91</v>
      </c>
      <c r="D132" s="115">
        <v>278.0</v>
      </c>
      <c r="E132" s="116">
        <v>3.0</v>
      </c>
      <c r="F132" s="114" t="s">
        <v>56</v>
      </c>
      <c r="G132" s="119">
        <v>27353.0</v>
      </c>
      <c r="H132" s="113">
        <v>1.0</v>
      </c>
      <c r="I132" s="113">
        <v>4.0</v>
      </c>
      <c r="J132" s="113">
        <v>1.0</v>
      </c>
      <c r="K132" s="118" t="s">
        <v>19</v>
      </c>
      <c r="L132" s="118" t="s">
        <v>19</v>
      </c>
      <c r="M132" s="118" t="s">
        <v>20</v>
      </c>
      <c r="N132" s="106"/>
      <c r="O132" s="106"/>
      <c r="P132" s="106"/>
      <c r="Q132" s="106"/>
      <c r="R132" s="106"/>
      <c r="S132" s="106"/>
      <c r="T132" s="106"/>
      <c r="U132" s="106"/>
      <c r="V132" s="106"/>
      <c r="W132" s="106"/>
      <c r="X132" s="106"/>
      <c r="Y132" s="106"/>
      <c r="Z132" s="106"/>
    </row>
    <row r="133" ht="15.75" customHeight="1">
      <c r="A133" s="113">
        <v>3273.0</v>
      </c>
      <c r="B133" s="114" t="s">
        <v>436</v>
      </c>
      <c r="C133" s="114" t="s">
        <v>437</v>
      </c>
      <c r="D133" s="115">
        <v>61.0</v>
      </c>
      <c r="E133" s="116">
        <v>9.0</v>
      </c>
      <c r="F133" s="114" t="s">
        <v>122</v>
      </c>
      <c r="G133" s="119">
        <v>26225.0</v>
      </c>
      <c r="H133" s="113">
        <v>5.0</v>
      </c>
      <c r="I133" s="113">
        <v>5.0</v>
      </c>
      <c r="J133" s="113">
        <v>3.0</v>
      </c>
      <c r="K133" s="118" t="s">
        <v>19</v>
      </c>
      <c r="L133" s="118" t="s">
        <v>19</v>
      </c>
      <c r="M133" s="118" t="s">
        <v>20</v>
      </c>
      <c r="N133" s="106"/>
      <c r="O133" s="106"/>
      <c r="P133" s="106"/>
      <c r="Q133" s="106"/>
      <c r="R133" s="106"/>
      <c r="S133" s="106"/>
      <c r="T133" s="106"/>
      <c r="U133" s="106"/>
      <c r="V133" s="106"/>
      <c r="W133" s="106"/>
      <c r="X133" s="106"/>
      <c r="Y133" s="106"/>
      <c r="Z133" s="106"/>
    </row>
    <row r="134" ht="15.75" customHeight="1">
      <c r="A134" s="113">
        <v>3368.0</v>
      </c>
      <c r="B134" s="114" t="s">
        <v>48</v>
      </c>
      <c r="C134" s="114" t="s">
        <v>49</v>
      </c>
      <c r="D134" s="115">
        <v>247.0</v>
      </c>
      <c r="E134" s="116">
        <v>10.0</v>
      </c>
      <c r="F134" s="114" t="s">
        <v>50</v>
      </c>
      <c r="G134" s="117">
        <v>30839.0</v>
      </c>
      <c r="H134" s="113">
        <v>2.0</v>
      </c>
      <c r="I134" s="113">
        <v>4.0</v>
      </c>
      <c r="J134" s="113">
        <v>9.0</v>
      </c>
      <c r="K134" s="118" t="s">
        <v>20</v>
      </c>
      <c r="L134" s="118" t="s">
        <v>20</v>
      </c>
      <c r="M134" s="118" t="s">
        <v>19</v>
      </c>
      <c r="N134" s="106"/>
      <c r="O134" s="106"/>
      <c r="P134" s="106"/>
      <c r="Q134" s="106"/>
      <c r="R134" s="106"/>
      <c r="S134" s="106"/>
      <c r="T134" s="106"/>
      <c r="U134" s="106"/>
      <c r="V134" s="106"/>
      <c r="W134" s="106"/>
      <c r="X134" s="106"/>
      <c r="Y134" s="106"/>
      <c r="Z134" s="106"/>
    </row>
    <row r="135" ht="15.75" customHeight="1">
      <c r="A135" s="113">
        <v>5134.0</v>
      </c>
      <c r="B135" s="114" t="s">
        <v>533</v>
      </c>
      <c r="C135" s="114" t="s">
        <v>534</v>
      </c>
      <c r="D135" s="115">
        <v>57.0</v>
      </c>
      <c r="E135" s="116">
        <v>3.0</v>
      </c>
      <c r="F135" s="114" t="s">
        <v>233</v>
      </c>
      <c r="G135" s="117">
        <v>28436.0</v>
      </c>
      <c r="H135" s="113">
        <v>3.0</v>
      </c>
      <c r="I135" s="113">
        <v>4.0</v>
      </c>
      <c r="J135" s="113">
        <v>0.0</v>
      </c>
      <c r="K135" s="118" t="s">
        <v>19</v>
      </c>
      <c r="L135" s="118" t="s">
        <v>20</v>
      </c>
      <c r="M135" s="118" t="s">
        <v>20</v>
      </c>
      <c r="N135" s="106"/>
      <c r="O135" s="106"/>
      <c r="P135" s="106"/>
      <c r="Q135" s="106"/>
      <c r="R135" s="106"/>
      <c r="S135" s="106"/>
      <c r="T135" s="106"/>
      <c r="U135" s="106"/>
      <c r="V135" s="106"/>
      <c r="W135" s="106"/>
      <c r="X135" s="106"/>
      <c r="Y135" s="106"/>
      <c r="Z135" s="106"/>
    </row>
    <row r="136" ht="15.75" customHeight="1">
      <c r="A136" s="113">
        <v>3827.0</v>
      </c>
      <c r="B136" s="114" t="s">
        <v>629</v>
      </c>
      <c r="C136" s="114" t="s">
        <v>630</v>
      </c>
      <c r="D136" s="115">
        <v>54.0</v>
      </c>
      <c r="E136" s="116">
        <v>1.0</v>
      </c>
      <c r="F136" s="114" t="s">
        <v>80</v>
      </c>
      <c r="G136" s="117">
        <v>22432.0</v>
      </c>
      <c r="H136" s="113">
        <v>5.0</v>
      </c>
      <c r="I136" s="113">
        <v>4.0</v>
      </c>
      <c r="J136" s="113">
        <v>3.0</v>
      </c>
      <c r="K136" s="118" t="s">
        <v>20</v>
      </c>
      <c r="L136" s="118" t="s">
        <v>20</v>
      </c>
      <c r="M136" s="118" t="s">
        <v>20</v>
      </c>
      <c r="N136" s="106"/>
      <c r="O136" s="106"/>
      <c r="P136" s="106"/>
      <c r="Q136" s="106"/>
      <c r="R136" s="106"/>
      <c r="S136" s="106"/>
      <c r="T136" s="106"/>
      <c r="U136" s="106"/>
      <c r="V136" s="106"/>
      <c r="W136" s="106"/>
      <c r="X136" s="106"/>
      <c r="Y136" s="106"/>
      <c r="Z136" s="106"/>
    </row>
    <row r="137" ht="15.75" customHeight="1">
      <c r="A137" s="113">
        <v>4593.0</v>
      </c>
      <c r="B137" s="114" t="s">
        <v>445</v>
      </c>
      <c r="C137" s="114" t="s">
        <v>446</v>
      </c>
      <c r="D137" s="115">
        <v>246.0</v>
      </c>
      <c r="E137" s="116">
        <v>3.0</v>
      </c>
      <c r="F137" s="114" t="s">
        <v>35</v>
      </c>
      <c r="G137" s="117">
        <v>20943.0</v>
      </c>
      <c r="H137" s="113">
        <v>7.0</v>
      </c>
      <c r="I137" s="113">
        <v>2.0</v>
      </c>
      <c r="J137" s="113">
        <v>4.0</v>
      </c>
      <c r="K137" s="118" t="s">
        <v>19</v>
      </c>
      <c r="L137" s="118" t="s">
        <v>19</v>
      </c>
      <c r="M137" s="118" t="s">
        <v>19</v>
      </c>
      <c r="N137" s="106"/>
      <c r="O137" s="106"/>
      <c r="P137" s="106"/>
      <c r="Q137" s="106"/>
      <c r="R137" s="106"/>
      <c r="S137" s="106"/>
      <c r="T137" s="106"/>
      <c r="U137" s="106"/>
      <c r="V137" s="106"/>
      <c r="W137" s="106"/>
      <c r="X137" s="106"/>
      <c r="Y137" s="106"/>
      <c r="Z137" s="106"/>
    </row>
    <row r="138" ht="15.75" customHeight="1">
      <c r="A138" s="113">
        <v>5548.0</v>
      </c>
      <c r="B138" s="114" t="s">
        <v>156</v>
      </c>
      <c r="C138" s="114" t="s">
        <v>157</v>
      </c>
      <c r="D138" s="115">
        <v>139.0</v>
      </c>
      <c r="E138" s="116">
        <v>4.0</v>
      </c>
      <c r="F138" s="114" t="s">
        <v>143</v>
      </c>
      <c r="G138" s="119">
        <v>24456.0</v>
      </c>
      <c r="H138" s="113">
        <v>1.0</v>
      </c>
      <c r="I138" s="113">
        <v>4.0</v>
      </c>
      <c r="J138" s="113">
        <v>0.0</v>
      </c>
      <c r="K138" s="118" t="s">
        <v>19</v>
      </c>
      <c r="L138" s="118" t="s">
        <v>19</v>
      </c>
      <c r="M138" s="118" t="s">
        <v>19</v>
      </c>
      <c r="N138" s="106"/>
      <c r="O138" s="106"/>
      <c r="P138" s="106"/>
      <c r="Q138" s="106"/>
      <c r="R138" s="106"/>
      <c r="S138" s="106"/>
      <c r="T138" s="106"/>
      <c r="U138" s="106"/>
      <c r="V138" s="106"/>
      <c r="W138" s="106"/>
      <c r="X138" s="106"/>
      <c r="Y138" s="106"/>
      <c r="Z138" s="106"/>
    </row>
    <row r="139" ht="15.75" customHeight="1">
      <c r="A139" s="113">
        <v>3128.0</v>
      </c>
      <c r="B139" s="114" t="s">
        <v>39</v>
      </c>
      <c r="C139" s="114" t="s">
        <v>40</v>
      </c>
      <c r="D139" s="115">
        <v>245.0</v>
      </c>
      <c r="E139" s="116">
        <v>6.0</v>
      </c>
      <c r="F139" s="114" t="s">
        <v>41</v>
      </c>
      <c r="G139" s="117">
        <v>32935.0</v>
      </c>
      <c r="H139" s="113">
        <v>1.0</v>
      </c>
      <c r="I139" s="113">
        <v>5.0</v>
      </c>
      <c r="J139" s="113">
        <v>9.0</v>
      </c>
      <c r="K139" s="118" t="s">
        <v>20</v>
      </c>
      <c r="L139" s="118" t="s">
        <v>19</v>
      </c>
      <c r="M139" s="118" t="s">
        <v>20</v>
      </c>
      <c r="N139" s="106"/>
      <c r="O139" s="106"/>
      <c r="P139" s="106"/>
      <c r="Q139" s="106"/>
      <c r="R139" s="106"/>
      <c r="S139" s="106"/>
      <c r="T139" s="106"/>
      <c r="U139" s="106"/>
      <c r="V139" s="106"/>
      <c r="W139" s="106"/>
      <c r="X139" s="106"/>
      <c r="Y139" s="106"/>
      <c r="Z139" s="106"/>
    </row>
    <row r="140" ht="15.75" customHeight="1">
      <c r="A140" s="113">
        <v>4918.0</v>
      </c>
      <c r="B140" s="114" t="s">
        <v>385</v>
      </c>
      <c r="C140" s="114" t="s">
        <v>386</v>
      </c>
      <c r="D140" s="115">
        <v>291.0</v>
      </c>
      <c r="E140" s="116">
        <v>2.0</v>
      </c>
      <c r="F140" s="114" t="s">
        <v>233</v>
      </c>
      <c r="G140" s="117">
        <v>20197.0</v>
      </c>
      <c r="H140" s="113">
        <v>4.0</v>
      </c>
      <c r="I140" s="113">
        <v>1.0</v>
      </c>
      <c r="J140" s="113">
        <v>3.0</v>
      </c>
      <c r="K140" s="118" t="s">
        <v>19</v>
      </c>
      <c r="L140" s="118" t="s">
        <v>19</v>
      </c>
      <c r="M140" s="118" t="s">
        <v>19</v>
      </c>
      <c r="N140" s="106"/>
      <c r="O140" s="106"/>
      <c r="P140" s="106"/>
      <c r="Q140" s="106"/>
      <c r="R140" s="106"/>
      <c r="S140" s="106"/>
      <c r="T140" s="106"/>
      <c r="U140" s="106"/>
      <c r="V140" s="106"/>
      <c r="W140" s="106"/>
      <c r="X140" s="106"/>
      <c r="Y140" s="106"/>
      <c r="Z140" s="106"/>
    </row>
    <row r="141" ht="15.75" customHeight="1">
      <c r="A141" s="113">
        <v>4453.0</v>
      </c>
      <c r="B141" s="114" t="s">
        <v>166</v>
      </c>
      <c r="C141" s="114" t="s">
        <v>167</v>
      </c>
      <c r="D141" s="115">
        <v>284.0</v>
      </c>
      <c r="E141" s="116">
        <v>5.0</v>
      </c>
      <c r="F141" s="114" t="s">
        <v>35</v>
      </c>
      <c r="G141" s="119">
        <v>34283.0</v>
      </c>
      <c r="H141" s="113">
        <v>3.0</v>
      </c>
      <c r="I141" s="113">
        <v>2.0</v>
      </c>
      <c r="J141" s="113">
        <v>5.0</v>
      </c>
      <c r="K141" s="118" t="s">
        <v>19</v>
      </c>
      <c r="L141" s="118" t="s">
        <v>19</v>
      </c>
      <c r="M141" s="118" t="s">
        <v>20</v>
      </c>
      <c r="N141" s="106"/>
      <c r="O141" s="106"/>
      <c r="P141" s="106"/>
      <c r="Q141" s="106"/>
      <c r="R141" s="106"/>
      <c r="S141" s="106"/>
      <c r="T141" s="106"/>
      <c r="U141" s="106"/>
      <c r="V141" s="106"/>
      <c r="W141" s="106"/>
      <c r="X141" s="106"/>
      <c r="Y141" s="106"/>
      <c r="Z141" s="106"/>
    </row>
    <row r="142" ht="15.75" customHeight="1">
      <c r="A142" s="113">
        <v>4769.0</v>
      </c>
      <c r="B142" s="114" t="s">
        <v>330</v>
      </c>
      <c r="C142" s="114" t="s">
        <v>331</v>
      </c>
      <c r="D142" s="115">
        <v>285.0</v>
      </c>
      <c r="E142" s="116">
        <v>5.0</v>
      </c>
      <c r="F142" s="114" t="s">
        <v>138</v>
      </c>
      <c r="G142" s="117">
        <v>21961.0</v>
      </c>
      <c r="H142" s="113">
        <v>7.0</v>
      </c>
      <c r="I142" s="113">
        <v>3.0</v>
      </c>
      <c r="J142" s="113">
        <v>1.0</v>
      </c>
      <c r="K142" s="118" t="s">
        <v>19</v>
      </c>
      <c r="L142" s="118" t="s">
        <v>20</v>
      </c>
      <c r="M142" s="118" t="s">
        <v>19</v>
      </c>
      <c r="N142" s="106"/>
      <c r="O142" s="106"/>
      <c r="P142" s="106"/>
      <c r="Q142" s="106"/>
      <c r="R142" s="106"/>
      <c r="S142" s="106"/>
      <c r="T142" s="106"/>
      <c r="U142" s="106"/>
      <c r="V142" s="106"/>
      <c r="W142" s="106"/>
      <c r="X142" s="106"/>
      <c r="Y142" s="106"/>
      <c r="Z142" s="106"/>
    </row>
    <row r="143" ht="15.75" customHeight="1">
      <c r="A143" s="113">
        <v>4375.0</v>
      </c>
      <c r="B143" s="114" t="s">
        <v>365</v>
      </c>
      <c r="C143" s="114" t="s">
        <v>366</v>
      </c>
      <c r="D143" s="115">
        <v>197.0</v>
      </c>
      <c r="E143" s="116">
        <v>6.0</v>
      </c>
      <c r="F143" s="114" t="s">
        <v>74</v>
      </c>
      <c r="G143" s="117">
        <v>24852.0</v>
      </c>
      <c r="H143" s="113">
        <v>7.0</v>
      </c>
      <c r="I143" s="113">
        <v>4.0</v>
      </c>
      <c r="J143" s="113">
        <v>9.0</v>
      </c>
      <c r="K143" s="118" t="s">
        <v>20</v>
      </c>
      <c r="L143" s="118" t="s">
        <v>19</v>
      </c>
      <c r="M143" s="118" t="s">
        <v>19</v>
      </c>
      <c r="N143" s="106"/>
      <c r="O143" s="106"/>
      <c r="P143" s="106"/>
      <c r="Q143" s="106"/>
      <c r="R143" s="106"/>
      <c r="S143" s="106"/>
      <c r="T143" s="106"/>
      <c r="U143" s="106"/>
      <c r="V143" s="106"/>
      <c r="W143" s="106"/>
      <c r="X143" s="106"/>
      <c r="Y143" s="106"/>
      <c r="Z143" s="106"/>
    </row>
    <row r="144" ht="15.75" customHeight="1">
      <c r="A144" s="113">
        <v>5241.0</v>
      </c>
      <c r="B144" s="114" t="s">
        <v>278</v>
      </c>
      <c r="C144" s="114" t="s">
        <v>279</v>
      </c>
      <c r="D144" s="115">
        <v>234.0</v>
      </c>
      <c r="E144" s="116">
        <v>6.0</v>
      </c>
      <c r="F144" s="114" t="s">
        <v>59</v>
      </c>
      <c r="G144" s="117">
        <v>20114.0</v>
      </c>
      <c r="H144" s="113">
        <v>5.0</v>
      </c>
      <c r="I144" s="113">
        <v>4.0</v>
      </c>
      <c r="J144" s="113">
        <v>5.0</v>
      </c>
      <c r="K144" s="118" t="s">
        <v>20</v>
      </c>
      <c r="L144" s="118" t="s">
        <v>20</v>
      </c>
      <c r="M144" s="118" t="s">
        <v>20</v>
      </c>
      <c r="N144" s="106"/>
      <c r="O144" s="106"/>
      <c r="P144" s="106"/>
      <c r="Q144" s="106"/>
      <c r="R144" s="106"/>
      <c r="S144" s="106"/>
      <c r="T144" s="106"/>
      <c r="U144" s="106"/>
      <c r="V144" s="106"/>
      <c r="W144" s="106"/>
      <c r="X144" s="106"/>
      <c r="Y144" s="106"/>
      <c r="Z144" s="106"/>
    </row>
    <row r="145" ht="15.75" customHeight="1">
      <c r="A145" s="113">
        <v>3445.0</v>
      </c>
      <c r="B145" s="114" t="s">
        <v>78</v>
      </c>
      <c r="C145" s="114" t="s">
        <v>79</v>
      </c>
      <c r="D145" s="115">
        <v>270.0</v>
      </c>
      <c r="E145" s="116">
        <v>10.0</v>
      </c>
      <c r="F145" s="114" t="s">
        <v>80</v>
      </c>
      <c r="G145" s="117">
        <v>27924.0</v>
      </c>
      <c r="H145" s="113">
        <v>3.0</v>
      </c>
      <c r="I145" s="113">
        <v>1.0</v>
      </c>
      <c r="J145" s="113">
        <v>10.0</v>
      </c>
      <c r="K145" s="118" t="s">
        <v>19</v>
      </c>
      <c r="L145" s="118" t="s">
        <v>19</v>
      </c>
      <c r="M145" s="118" t="s">
        <v>19</v>
      </c>
      <c r="N145" s="106"/>
      <c r="O145" s="106"/>
      <c r="P145" s="106"/>
      <c r="Q145" s="106"/>
      <c r="R145" s="106"/>
      <c r="S145" s="106"/>
      <c r="T145" s="106"/>
      <c r="U145" s="106"/>
      <c r="V145" s="106"/>
      <c r="W145" s="106"/>
      <c r="X145" s="106"/>
      <c r="Y145" s="106"/>
      <c r="Z145" s="106"/>
    </row>
    <row r="146" ht="15.75" customHeight="1">
      <c r="A146" s="113">
        <v>4862.0</v>
      </c>
      <c r="B146" s="114" t="s">
        <v>615</v>
      </c>
      <c r="C146" s="114" t="s">
        <v>616</v>
      </c>
      <c r="D146" s="115">
        <v>56.0</v>
      </c>
      <c r="E146" s="116">
        <v>2.0</v>
      </c>
      <c r="F146" s="114" t="s">
        <v>56</v>
      </c>
      <c r="G146" s="117">
        <v>33396.0</v>
      </c>
      <c r="H146" s="113">
        <v>7.0</v>
      </c>
      <c r="I146" s="113">
        <v>2.0</v>
      </c>
      <c r="J146" s="113">
        <v>5.0</v>
      </c>
      <c r="K146" s="118" t="s">
        <v>19</v>
      </c>
      <c r="L146" s="118" t="s">
        <v>19</v>
      </c>
      <c r="M146" s="118" t="s">
        <v>20</v>
      </c>
      <c r="N146" s="106"/>
      <c r="O146" s="106"/>
      <c r="P146" s="106"/>
      <c r="Q146" s="106"/>
      <c r="R146" s="106"/>
      <c r="S146" s="106"/>
      <c r="T146" s="106"/>
      <c r="U146" s="106"/>
      <c r="V146" s="106"/>
      <c r="W146" s="106"/>
      <c r="X146" s="106"/>
      <c r="Y146" s="106"/>
      <c r="Z146" s="106"/>
    </row>
    <row r="147" ht="15.75" customHeight="1">
      <c r="A147" s="113">
        <v>4024.0</v>
      </c>
      <c r="B147" s="114" t="s">
        <v>319</v>
      </c>
      <c r="C147" s="114" t="s">
        <v>320</v>
      </c>
      <c r="D147" s="115">
        <v>210.0</v>
      </c>
      <c r="E147" s="116">
        <v>5.0</v>
      </c>
      <c r="F147" s="114" t="s">
        <v>135</v>
      </c>
      <c r="G147" s="117">
        <v>22033.0</v>
      </c>
      <c r="H147" s="113">
        <v>5.0</v>
      </c>
      <c r="I147" s="113">
        <v>1.0</v>
      </c>
      <c r="J147" s="113">
        <v>0.0</v>
      </c>
      <c r="K147" s="118" t="s">
        <v>19</v>
      </c>
      <c r="L147" s="118" t="s">
        <v>20</v>
      </c>
      <c r="M147" s="118" t="s">
        <v>20</v>
      </c>
      <c r="N147" s="106"/>
      <c r="O147" s="106"/>
      <c r="P147" s="106"/>
      <c r="Q147" s="106"/>
      <c r="R147" s="106"/>
      <c r="S147" s="106"/>
      <c r="T147" s="106"/>
      <c r="U147" s="106"/>
      <c r="V147" s="106"/>
      <c r="W147" s="106"/>
      <c r="X147" s="106"/>
      <c r="Y147" s="106"/>
      <c r="Z147" s="106"/>
    </row>
    <row r="148" ht="15.75" customHeight="1">
      <c r="A148" s="113">
        <v>4039.0</v>
      </c>
      <c r="B148" s="114" t="s">
        <v>197</v>
      </c>
      <c r="C148" s="114" t="s">
        <v>198</v>
      </c>
      <c r="D148" s="115">
        <v>251.0</v>
      </c>
      <c r="E148" s="116">
        <v>8.0</v>
      </c>
      <c r="F148" s="114" t="s">
        <v>47</v>
      </c>
      <c r="G148" s="117">
        <v>28716.0</v>
      </c>
      <c r="H148" s="113">
        <v>5.0</v>
      </c>
      <c r="I148" s="113">
        <v>1.0</v>
      </c>
      <c r="J148" s="113">
        <v>4.0</v>
      </c>
      <c r="K148" s="118" t="s">
        <v>19</v>
      </c>
      <c r="L148" s="118" t="s">
        <v>19</v>
      </c>
      <c r="M148" s="118" t="s">
        <v>19</v>
      </c>
      <c r="N148" s="106"/>
      <c r="O148" s="106"/>
      <c r="P148" s="106"/>
      <c r="Q148" s="106"/>
      <c r="R148" s="106"/>
      <c r="S148" s="106"/>
      <c r="T148" s="106"/>
      <c r="U148" s="106"/>
      <c r="V148" s="106"/>
      <c r="W148" s="106"/>
      <c r="X148" s="106"/>
      <c r="Y148" s="106"/>
      <c r="Z148" s="106"/>
    </row>
    <row r="149" ht="15.75" customHeight="1">
      <c r="A149" s="113">
        <v>5017.0</v>
      </c>
      <c r="B149" s="114" t="s">
        <v>21</v>
      </c>
      <c r="C149" s="114" t="s">
        <v>22</v>
      </c>
      <c r="D149" s="115">
        <v>296.0</v>
      </c>
      <c r="E149" s="116">
        <v>9.0</v>
      </c>
      <c r="F149" s="114" t="s">
        <v>23</v>
      </c>
      <c r="G149" s="117">
        <v>21338.0</v>
      </c>
      <c r="H149" s="113">
        <v>1.0</v>
      </c>
      <c r="I149" s="113">
        <v>2.0</v>
      </c>
      <c r="J149" s="113">
        <v>0.0</v>
      </c>
      <c r="K149" s="118" t="s">
        <v>20</v>
      </c>
      <c r="L149" s="118" t="s">
        <v>19</v>
      </c>
      <c r="M149" s="118" t="s">
        <v>20</v>
      </c>
      <c r="N149" s="106"/>
      <c r="O149" s="106"/>
      <c r="P149" s="106"/>
      <c r="Q149" s="106"/>
      <c r="R149" s="106"/>
      <c r="S149" s="106"/>
      <c r="T149" s="106"/>
      <c r="U149" s="106"/>
      <c r="V149" s="106"/>
      <c r="W149" s="106"/>
      <c r="X149" s="106"/>
      <c r="Y149" s="106"/>
      <c r="Z149" s="106"/>
    </row>
    <row r="150" ht="15.75" customHeight="1">
      <c r="A150" s="113">
        <v>4388.0</v>
      </c>
      <c r="B150" s="114" t="s">
        <v>398</v>
      </c>
      <c r="C150" s="114" t="s">
        <v>399</v>
      </c>
      <c r="D150" s="115">
        <v>50.0</v>
      </c>
      <c r="E150" s="116">
        <v>8.0</v>
      </c>
      <c r="F150" s="114" t="s">
        <v>35</v>
      </c>
      <c r="G150" s="117">
        <v>25813.0</v>
      </c>
      <c r="H150" s="113">
        <v>3.0</v>
      </c>
      <c r="I150" s="113">
        <v>4.0</v>
      </c>
      <c r="J150" s="113">
        <v>7.0</v>
      </c>
      <c r="K150" s="118" t="s">
        <v>20</v>
      </c>
      <c r="L150" s="118" t="s">
        <v>19</v>
      </c>
      <c r="M150" s="118" t="s">
        <v>20</v>
      </c>
      <c r="N150" s="106"/>
      <c r="O150" s="106"/>
      <c r="P150" s="106"/>
      <c r="Q150" s="106"/>
      <c r="R150" s="106"/>
      <c r="S150" s="106"/>
      <c r="T150" s="106"/>
      <c r="U150" s="106"/>
      <c r="V150" s="106"/>
      <c r="W150" s="106"/>
      <c r="X150" s="106"/>
      <c r="Y150" s="106"/>
      <c r="Z150" s="106"/>
    </row>
    <row r="151" ht="15.75" customHeight="1">
      <c r="A151" s="113">
        <v>3092.0</v>
      </c>
      <c r="B151" s="114" t="s">
        <v>188</v>
      </c>
      <c r="C151" s="114" t="s">
        <v>189</v>
      </c>
      <c r="D151" s="115">
        <v>105.0</v>
      </c>
      <c r="E151" s="116">
        <v>4.0</v>
      </c>
      <c r="F151" s="114" t="s">
        <v>18</v>
      </c>
      <c r="G151" s="117">
        <v>34761.0</v>
      </c>
      <c r="H151" s="113">
        <v>1.0</v>
      </c>
      <c r="I151" s="113">
        <v>1.0</v>
      </c>
      <c r="J151" s="113">
        <v>7.0</v>
      </c>
      <c r="K151" s="118" t="s">
        <v>20</v>
      </c>
      <c r="L151" s="118" t="s">
        <v>20</v>
      </c>
      <c r="M151" s="118" t="s">
        <v>19</v>
      </c>
      <c r="N151" s="106"/>
      <c r="O151" s="106"/>
      <c r="P151" s="106"/>
      <c r="Q151" s="106"/>
      <c r="R151" s="106"/>
      <c r="S151" s="106"/>
      <c r="T151" s="106"/>
      <c r="U151" s="106"/>
      <c r="V151" s="106"/>
      <c r="W151" s="106"/>
      <c r="X151" s="106"/>
      <c r="Y151" s="106"/>
      <c r="Z151" s="106"/>
    </row>
    <row r="152" ht="15.75" customHeight="1">
      <c r="A152" s="113">
        <v>4770.0</v>
      </c>
      <c r="B152" s="114" t="s">
        <v>190</v>
      </c>
      <c r="C152" s="114" t="s">
        <v>191</v>
      </c>
      <c r="D152" s="115">
        <v>42.0</v>
      </c>
      <c r="E152" s="116">
        <v>10.0</v>
      </c>
      <c r="F152" s="114" t="s">
        <v>192</v>
      </c>
      <c r="G152" s="117">
        <v>26330.0</v>
      </c>
      <c r="H152" s="113">
        <v>1.0</v>
      </c>
      <c r="I152" s="113">
        <v>2.0</v>
      </c>
      <c r="J152" s="113">
        <v>4.0</v>
      </c>
      <c r="K152" s="118" t="s">
        <v>20</v>
      </c>
      <c r="L152" s="118" t="s">
        <v>20</v>
      </c>
      <c r="M152" s="118" t="s">
        <v>19</v>
      </c>
      <c r="N152" s="106"/>
      <c r="O152" s="106"/>
      <c r="P152" s="106"/>
      <c r="Q152" s="106"/>
      <c r="R152" s="106"/>
      <c r="S152" s="106"/>
      <c r="T152" s="106"/>
      <c r="U152" s="106"/>
      <c r="V152" s="106"/>
      <c r="W152" s="106"/>
      <c r="X152" s="106"/>
      <c r="Y152" s="106"/>
      <c r="Z152" s="106"/>
    </row>
    <row r="153" ht="15.75" customHeight="1">
      <c r="A153" s="113">
        <v>5395.0</v>
      </c>
      <c r="B153" s="114" t="s">
        <v>493</v>
      </c>
      <c r="C153" s="114" t="s">
        <v>494</v>
      </c>
      <c r="D153" s="115">
        <v>300.0</v>
      </c>
      <c r="E153" s="116">
        <v>1.0</v>
      </c>
      <c r="F153" s="114" t="s">
        <v>56</v>
      </c>
      <c r="G153" s="119">
        <v>30234.0</v>
      </c>
      <c r="H153" s="113">
        <v>4.0</v>
      </c>
      <c r="I153" s="113">
        <v>4.0</v>
      </c>
      <c r="J153" s="113">
        <v>7.0</v>
      </c>
      <c r="K153" s="118" t="s">
        <v>20</v>
      </c>
      <c r="L153" s="118" t="s">
        <v>19</v>
      </c>
      <c r="M153" s="118" t="s">
        <v>20</v>
      </c>
      <c r="N153" s="106"/>
      <c r="O153" s="106"/>
      <c r="P153" s="106"/>
      <c r="Q153" s="106"/>
      <c r="R153" s="106"/>
      <c r="S153" s="106"/>
      <c r="T153" s="106"/>
      <c r="U153" s="106"/>
      <c r="V153" s="106"/>
      <c r="W153" s="106"/>
      <c r="X153" s="106"/>
      <c r="Y153" s="106"/>
      <c r="Z153" s="106"/>
    </row>
    <row r="154" ht="15.75" customHeight="1">
      <c r="A154" s="113">
        <v>4665.0</v>
      </c>
      <c r="B154" s="114" t="s">
        <v>219</v>
      </c>
      <c r="C154" s="114" t="s">
        <v>220</v>
      </c>
      <c r="D154" s="115">
        <v>133.0</v>
      </c>
      <c r="E154" s="116">
        <v>8.0</v>
      </c>
      <c r="F154" s="114" t="s">
        <v>217</v>
      </c>
      <c r="G154" s="117">
        <v>33809.0</v>
      </c>
      <c r="H154" s="113">
        <v>3.0</v>
      </c>
      <c r="I154" s="113">
        <v>3.0</v>
      </c>
      <c r="J154" s="113">
        <v>9.0</v>
      </c>
      <c r="K154" s="118" t="s">
        <v>20</v>
      </c>
      <c r="L154" s="118" t="s">
        <v>19</v>
      </c>
      <c r="M154" s="118" t="s">
        <v>19</v>
      </c>
      <c r="N154" s="106"/>
      <c r="O154" s="106"/>
      <c r="P154" s="106"/>
      <c r="Q154" s="106"/>
      <c r="R154" s="106"/>
      <c r="S154" s="106"/>
      <c r="T154" s="106"/>
      <c r="U154" s="106"/>
      <c r="V154" s="106"/>
      <c r="W154" s="106"/>
      <c r="X154" s="106"/>
      <c r="Y154" s="106"/>
      <c r="Z154" s="106"/>
    </row>
    <row r="155" ht="15.75" customHeight="1">
      <c r="A155" s="113">
        <v>4901.0</v>
      </c>
      <c r="B155" s="114" t="s">
        <v>101</v>
      </c>
      <c r="C155" s="114" t="s">
        <v>102</v>
      </c>
      <c r="D155" s="115">
        <v>230.0</v>
      </c>
      <c r="E155" s="116">
        <v>10.0</v>
      </c>
      <c r="F155" s="114" t="s">
        <v>77</v>
      </c>
      <c r="G155" s="117">
        <v>34219.0</v>
      </c>
      <c r="H155" s="113">
        <v>3.0</v>
      </c>
      <c r="I155" s="113">
        <v>1.0</v>
      </c>
      <c r="J155" s="113">
        <v>0.0</v>
      </c>
      <c r="K155" s="118" t="s">
        <v>20</v>
      </c>
      <c r="L155" s="118" t="s">
        <v>19</v>
      </c>
      <c r="M155" s="118" t="s">
        <v>19</v>
      </c>
      <c r="N155" s="106"/>
      <c r="O155" s="106"/>
      <c r="P155" s="106"/>
      <c r="Q155" s="106"/>
      <c r="R155" s="106"/>
      <c r="S155" s="106"/>
      <c r="T155" s="106"/>
      <c r="U155" s="106"/>
      <c r="V155" s="106"/>
      <c r="W155" s="106"/>
      <c r="X155" s="106"/>
      <c r="Y155" s="106"/>
      <c r="Z155" s="106"/>
    </row>
    <row r="156" ht="15.75" customHeight="1">
      <c r="A156" s="113">
        <v>4346.0</v>
      </c>
      <c r="B156" s="114" t="s">
        <v>203</v>
      </c>
      <c r="C156" s="114" t="s">
        <v>204</v>
      </c>
      <c r="D156" s="115">
        <v>195.0</v>
      </c>
      <c r="E156" s="116">
        <v>4.0</v>
      </c>
      <c r="F156" s="114" t="s">
        <v>135</v>
      </c>
      <c r="G156" s="117">
        <v>28142.0</v>
      </c>
      <c r="H156" s="113">
        <v>2.0</v>
      </c>
      <c r="I156" s="113">
        <v>1.0</v>
      </c>
      <c r="J156" s="113">
        <v>4.0</v>
      </c>
      <c r="K156" s="118" t="s">
        <v>19</v>
      </c>
      <c r="L156" s="118" t="s">
        <v>19</v>
      </c>
      <c r="M156" s="118" t="s">
        <v>19</v>
      </c>
      <c r="N156" s="106"/>
      <c r="O156" s="106"/>
      <c r="P156" s="106"/>
      <c r="Q156" s="106"/>
      <c r="R156" s="106"/>
      <c r="S156" s="106"/>
      <c r="T156" s="106"/>
      <c r="U156" s="106"/>
      <c r="V156" s="106"/>
      <c r="W156" s="106"/>
      <c r="X156" s="106"/>
      <c r="Y156" s="106"/>
      <c r="Z156" s="106"/>
    </row>
    <row r="157" ht="15.75" customHeight="1">
      <c r="A157" s="113">
        <v>4840.0</v>
      </c>
      <c r="B157" s="114" t="s">
        <v>328</v>
      </c>
      <c r="C157" s="114" t="s">
        <v>329</v>
      </c>
      <c r="D157" s="115">
        <v>51.0</v>
      </c>
      <c r="E157" s="116">
        <v>4.0</v>
      </c>
      <c r="F157" s="114" t="s">
        <v>94</v>
      </c>
      <c r="G157" s="117">
        <v>21950.0</v>
      </c>
      <c r="H157" s="113">
        <v>1.0</v>
      </c>
      <c r="I157" s="113">
        <v>4.0</v>
      </c>
      <c r="J157" s="113">
        <v>8.0</v>
      </c>
      <c r="K157" s="118" t="s">
        <v>20</v>
      </c>
      <c r="L157" s="118" t="s">
        <v>20</v>
      </c>
      <c r="M157" s="118" t="s">
        <v>20</v>
      </c>
      <c r="N157" s="106"/>
      <c r="O157" s="106"/>
      <c r="P157" s="106"/>
      <c r="Q157" s="106"/>
      <c r="R157" s="106"/>
      <c r="S157" s="106"/>
      <c r="T157" s="106"/>
      <c r="U157" s="106"/>
      <c r="V157" s="106"/>
      <c r="W157" s="106"/>
      <c r="X157" s="106"/>
      <c r="Y157" s="106"/>
      <c r="Z157" s="106"/>
    </row>
    <row r="158" ht="15.75" customHeight="1">
      <c r="A158" s="113">
        <v>2565.0</v>
      </c>
      <c r="B158" s="114" t="s">
        <v>371</v>
      </c>
      <c r="C158" s="114" t="s">
        <v>372</v>
      </c>
      <c r="D158" s="115">
        <v>116.0</v>
      </c>
      <c r="E158" s="116">
        <v>7.0</v>
      </c>
      <c r="F158" s="114" t="s">
        <v>80</v>
      </c>
      <c r="G158" s="119">
        <v>22246.0</v>
      </c>
      <c r="H158" s="113">
        <v>5.0</v>
      </c>
      <c r="I158" s="113">
        <v>2.0</v>
      </c>
      <c r="J158" s="113">
        <v>6.0</v>
      </c>
      <c r="K158" s="118" t="s">
        <v>20</v>
      </c>
      <c r="L158" s="118" t="s">
        <v>20</v>
      </c>
      <c r="M158" s="118" t="s">
        <v>19</v>
      </c>
      <c r="N158" s="106"/>
      <c r="O158" s="106"/>
      <c r="P158" s="106"/>
      <c r="Q158" s="106"/>
      <c r="R158" s="106"/>
      <c r="S158" s="106"/>
      <c r="T158" s="106"/>
      <c r="U158" s="106"/>
      <c r="V158" s="106"/>
      <c r="W158" s="106"/>
      <c r="X158" s="106"/>
      <c r="Y158" s="106"/>
      <c r="Z158" s="106"/>
    </row>
    <row r="159" ht="15.75" customHeight="1">
      <c r="A159" s="113">
        <v>3789.0</v>
      </c>
      <c r="B159" s="114" t="s">
        <v>136</v>
      </c>
      <c r="C159" s="114" t="s">
        <v>137</v>
      </c>
      <c r="D159" s="115">
        <v>258.0</v>
      </c>
      <c r="E159" s="116">
        <v>10.0</v>
      </c>
      <c r="F159" s="114" t="s">
        <v>138</v>
      </c>
      <c r="G159" s="117">
        <v>25639.0</v>
      </c>
      <c r="H159" s="113">
        <v>4.0</v>
      </c>
      <c r="I159" s="113">
        <v>2.0</v>
      </c>
      <c r="J159" s="113">
        <v>8.0</v>
      </c>
      <c r="K159" s="118" t="s">
        <v>19</v>
      </c>
      <c r="L159" s="118" t="s">
        <v>20</v>
      </c>
      <c r="M159" s="118" t="s">
        <v>19</v>
      </c>
      <c r="N159" s="106"/>
      <c r="O159" s="106"/>
      <c r="P159" s="106"/>
      <c r="Q159" s="106"/>
      <c r="R159" s="106"/>
      <c r="S159" s="106"/>
      <c r="T159" s="106"/>
      <c r="U159" s="106"/>
      <c r="V159" s="106"/>
      <c r="W159" s="106"/>
      <c r="X159" s="106"/>
      <c r="Y159" s="106"/>
      <c r="Z159" s="106"/>
    </row>
    <row r="160" ht="15.75" customHeight="1">
      <c r="A160" s="113">
        <v>2445.0</v>
      </c>
      <c r="B160" s="114" t="s">
        <v>470</v>
      </c>
      <c r="C160" s="114" t="s">
        <v>471</v>
      </c>
      <c r="D160" s="115">
        <v>169.0</v>
      </c>
      <c r="E160" s="116">
        <v>2.0</v>
      </c>
      <c r="F160" s="114" t="s">
        <v>56</v>
      </c>
      <c r="G160" s="117">
        <v>31301.0</v>
      </c>
      <c r="H160" s="113">
        <v>4.0</v>
      </c>
      <c r="I160" s="113">
        <v>2.0</v>
      </c>
      <c r="J160" s="113">
        <v>3.0</v>
      </c>
      <c r="K160" s="118" t="s">
        <v>19</v>
      </c>
      <c r="L160" s="118" t="s">
        <v>20</v>
      </c>
      <c r="M160" s="118" t="s">
        <v>20</v>
      </c>
      <c r="N160" s="106"/>
      <c r="O160" s="106"/>
      <c r="P160" s="106"/>
      <c r="Q160" s="106"/>
      <c r="R160" s="106"/>
      <c r="S160" s="106"/>
      <c r="T160" s="106"/>
      <c r="U160" s="106"/>
      <c r="V160" s="106"/>
      <c r="W160" s="106"/>
      <c r="X160" s="106"/>
      <c r="Y160" s="106"/>
      <c r="Z160" s="106"/>
    </row>
    <row r="161" ht="15.75" customHeight="1">
      <c r="A161" s="113">
        <v>5272.0</v>
      </c>
      <c r="B161" s="114" t="s">
        <v>547</v>
      </c>
      <c r="C161" s="114" t="s">
        <v>548</v>
      </c>
      <c r="D161" s="115">
        <v>296.0</v>
      </c>
      <c r="E161" s="116">
        <v>1.0</v>
      </c>
      <c r="F161" s="114" t="s">
        <v>68</v>
      </c>
      <c r="G161" s="117">
        <v>30854.0</v>
      </c>
      <c r="H161" s="113">
        <v>6.0</v>
      </c>
      <c r="I161" s="113">
        <v>1.0</v>
      </c>
      <c r="J161" s="113">
        <v>9.0</v>
      </c>
      <c r="K161" s="118" t="s">
        <v>20</v>
      </c>
      <c r="L161" s="118" t="s">
        <v>20</v>
      </c>
      <c r="M161" s="118" t="s">
        <v>19</v>
      </c>
      <c r="N161" s="106"/>
      <c r="O161" s="106"/>
      <c r="P161" s="106"/>
      <c r="Q161" s="106"/>
      <c r="R161" s="106"/>
      <c r="S161" s="106"/>
      <c r="T161" s="106"/>
      <c r="U161" s="106"/>
      <c r="V161" s="106"/>
      <c r="W161" s="106"/>
      <c r="X161" s="106"/>
      <c r="Y161" s="106"/>
      <c r="Z161" s="106"/>
    </row>
    <row r="162" ht="15.75" customHeight="1">
      <c r="A162" s="113">
        <v>2560.0</v>
      </c>
      <c r="B162" s="114" t="s">
        <v>176</v>
      </c>
      <c r="C162" s="114" t="s">
        <v>177</v>
      </c>
      <c r="D162" s="115">
        <v>125.0</v>
      </c>
      <c r="E162" s="116">
        <v>7.0</v>
      </c>
      <c r="F162" s="114" t="s">
        <v>122</v>
      </c>
      <c r="G162" s="117">
        <v>30929.0</v>
      </c>
      <c r="H162" s="113">
        <v>2.0</v>
      </c>
      <c r="I162" s="113">
        <v>5.0</v>
      </c>
      <c r="J162" s="113">
        <v>7.0</v>
      </c>
      <c r="K162" s="118" t="s">
        <v>19</v>
      </c>
      <c r="L162" s="118" t="s">
        <v>20</v>
      </c>
      <c r="M162" s="118" t="s">
        <v>20</v>
      </c>
      <c r="N162" s="106"/>
      <c r="O162" s="106"/>
      <c r="P162" s="106"/>
      <c r="Q162" s="106"/>
      <c r="R162" s="106"/>
      <c r="S162" s="106"/>
      <c r="T162" s="106"/>
      <c r="U162" s="106"/>
      <c r="V162" s="106"/>
      <c r="W162" s="106"/>
      <c r="X162" s="106"/>
      <c r="Y162" s="106"/>
      <c r="Z162" s="106"/>
    </row>
    <row r="163" ht="15.75" customHeight="1">
      <c r="A163" s="113">
        <v>4373.0</v>
      </c>
      <c r="B163" s="114" t="s">
        <v>570</v>
      </c>
      <c r="C163" s="114" t="s">
        <v>571</v>
      </c>
      <c r="D163" s="115">
        <v>125.0</v>
      </c>
      <c r="E163" s="116">
        <v>2.0</v>
      </c>
      <c r="F163" s="114" t="s">
        <v>53</v>
      </c>
      <c r="G163" s="117">
        <v>20623.0</v>
      </c>
      <c r="H163" s="113">
        <v>6.0</v>
      </c>
      <c r="I163" s="113">
        <v>1.0</v>
      </c>
      <c r="J163" s="113">
        <v>2.0</v>
      </c>
      <c r="K163" s="118" t="s">
        <v>20</v>
      </c>
      <c r="L163" s="118" t="s">
        <v>20</v>
      </c>
      <c r="M163" s="118" t="s">
        <v>20</v>
      </c>
      <c r="N163" s="106"/>
      <c r="O163" s="106"/>
      <c r="P163" s="106"/>
      <c r="Q163" s="106"/>
      <c r="R163" s="106"/>
      <c r="S163" s="106"/>
      <c r="T163" s="106"/>
      <c r="U163" s="106"/>
      <c r="V163" s="106"/>
      <c r="W163" s="106"/>
      <c r="X163" s="106"/>
      <c r="Y163" s="106"/>
      <c r="Z163" s="106"/>
    </row>
    <row r="164" ht="15.75" customHeight="1">
      <c r="A164" s="113">
        <v>4847.0</v>
      </c>
      <c r="B164" s="114" t="s">
        <v>528</v>
      </c>
      <c r="C164" s="114" t="s">
        <v>529</v>
      </c>
      <c r="D164" s="115">
        <v>118.0</v>
      </c>
      <c r="E164" s="116">
        <v>1.0</v>
      </c>
      <c r="F164" s="114" t="s">
        <v>135</v>
      </c>
      <c r="G164" s="119">
        <v>26599.0</v>
      </c>
      <c r="H164" s="113">
        <v>2.0</v>
      </c>
      <c r="I164" s="113">
        <v>1.0</v>
      </c>
      <c r="J164" s="113">
        <v>10.0</v>
      </c>
      <c r="K164" s="118" t="s">
        <v>19</v>
      </c>
      <c r="L164" s="118" t="s">
        <v>19</v>
      </c>
      <c r="M164" s="118" t="s">
        <v>20</v>
      </c>
      <c r="N164" s="106"/>
      <c r="O164" s="106"/>
      <c r="P164" s="106"/>
      <c r="Q164" s="106"/>
      <c r="R164" s="106"/>
      <c r="S164" s="106"/>
      <c r="T164" s="106"/>
      <c r="U164" s="106"/>
      <c r="V164" s="106"/>
      <c r="W164" s="106"/>
      <c r="X164" s="106"/>
      <c r="Y164" s="106"/>
      <c r="Z164" s="106"/>
    </row>
    <row r="165" ht="15.75" customHeight="1">
      <c r="A165" s="113">
        <v>5174.0</v>
      </c>
      <c r="B165" s="114" t="s">
        <v>503</v>
      </c>
      <c r="C165" s="114" t="s">
        <v>504</v>
      </c>
      <c r="D165" s="115">
        <v>166.0</v>
      </c>
      <c r="E165" s="116">
        <v>3.0</v>
      </c>
      <c r="F165" s="114" t="s">
        <v>112</v>
      </c>
      <c r="G165" s="117">
        <v>30960.0</v>
      </c>
      <c r="H165" s="113">
        <v>7.0</v>
      </c>
      <c r="I165" s="113">
        <v>5.0</v>
      </c>
      <c r="J165" s="113">
        <v>4.0</v>
      </c>
      <c r="K165" s="118" t="s">
        <v>19</v>
      </c>
      <c r="L165" s="118" t="s">
        <v>20</v>
      </c>
      <c r="M165" s="118" t="s">
        <v>20</v>
      </c>
      <c r="N165" s="106"/>
      <c r="O165" s="106"/>
      <c r="P165" s="106"/>
      <c r="Q165" s="106"/>
      <c r="R165" s="106"/>
      <c r="S165" s="106"/>
      <c r="T165" s="106"/>
      <c r="U165" s="106"/>
      <c r="V165" s="106"/>
      <c r="W165" s="106"/>
      <c r="X165" s="106"/>
      <c r="Y165" s="106"/>
      <c r="Z165" s="106"/>
    </row>
    <row r="166" ht="15.75" customHeight="1">
      <c r="A166" s="113">
        <v>4520.0</v>
      </c>
      <c r="B166" s="114" t="s">
        <v>603</v>
      </c>
      <c r="C166" s="114" t="s">
        <v>604</v>
      </c>
      <c r="D166" s="115">
        <v>35.0</v>
      </c>
      <c r="E166" s="116">
        <v>3.0</v>
      </c>
      <c r="F166" s="114" t="s">
        <v>217</v>
      </c>
      <c r="G166" s="117">
        <v>23186.0</v>
      </c>
      <c r="H166" s="113">
        <v>4.0</v>
      </c>
      <c r="I166" s="113">
        <v>1.0</v>
      </c>
      <c r="J166" s="113">
        <v>5.0</v>
      </c>
      <c r="K166" s="118" t="s">
        <v>20</v>
      </c>
      <c r="L166" s="118" t="s">
        <v>20</v>
      </c>
      <c r="M166" s="118" t="s">
        <v>20</v>
      </c>
      <c r="N166" s="106"/>
      <c r="O166" s="106"/>
      <c r="P166" s="106"/>
      <c r="Q166" s="106"/>
      <c r="R166" s="106"/>
      <c r="S166" s="106"/>
      <c r="T166" s="106"/>
      <c r="U166" s="106"/>
      <c r="V166" s="106"/>
      <c r="W166" s="106"/>
      <c r="X166" s="106"/>
      <c r="Y166" s="106"/>
      <c r="Z166" s="106"/>
    </row>
    <row r="167" ht="15.75" customHeight="1">
      <c r="A167" s="113">
        <v>5440.0</v>
      </c>
      <c r="B167" s="114" t="s">
        <v>479</v>
      </c>
      <c r="C167" s="114" t="s">
        <v>254</v>
      </c>
      <c r="D167" s="115">
        <v>92.0</v>
      </c>
      <c r="E167" s="116">
        <v>6.0</v>
      </c>
      <c r="F167" s="114" t="s">
        <v>74</v>
      </c>
      <c r="G167" s="117">
        <v>33285.0</v>
      </c>
      <c r="H167" s="113">
        <v>7.0</v>
      </c>
      <c r="I167" s="113">
        <v>5.0</v>
      </c>
      <c r="J167" s="113">
        <v>10.0</v>
      </c>
      <c r="K167" s="118" t="s">
        <v>19</v>
      </c>
      <c r="L167" s="118" t="s">
        <v>19</v>
      </c>
      <c r="M167" s="118" t="s">
        <v>20</v>
      </c>
      <c r="N167" s="106"/>
      <c r="O167" s="106"/>
      <c r="P167" s="106"/>
      <c r="Q167" s="106"/>
      <c r="R167" s="106"/>
      <c r="S167" s="106"/>
      <c r="T167" s="106"/>
      <c r="U167" s="106"/>
      <c r="V167" s="106"/>
      <c r="W167" s="106"/>
      <c r="X167" s="106"/>
      <c r="Y167" s="106"/>
      <c r="Z167" s="106"/>
    </row>
    <row r="168" ht="15.75" customHeight="1">
      <c r="A168" s="113">
        <v>2786.0</v>
      </c>
      <c r="B168" s="114" t="s">
        <v>201</v>
      </c>
      <c r="C168" s="114" t="s">
        <v>202</v>
      </c>
      <c r="D168" s="115">
        <v>236.0</v>
      </c>
      <c r="E168" s="116">
        <v>10.0</v>
      </c>
      <c r="F168" s="114" t="s">
        <v>68</v>
      </c>
      <c r="G168" s="117">
        <v>26474.0</v>
      </c>
      <c r="H168" s="113">
        <v>6.0</v>
      </c>
      <c r="I168" s="113">
        <v>3.0</v>
      </c>
      <c r="J168" s="113">
        <v>3.0</v>
      </c>
      <c r="K168" s="118" t="s">
        <v>20</v>
      </c>
      <c r="L168" s="118" t="s">
        <v>19</v>
      </c>
      <c r="M168" s="118" t="s">
        <v>20</v>
      </c>
      <c r="N168" s="106"/>
      <c r="O168" s="106"/>
      <c r="P168" s="106"/>
      <c r="Q168" s="106"/>
      <c r="R168" s="106"/>
      <c r="S168" s="106"/>
      <c r="T168" s="106"/>
      <c r="U168" s="106"/>
      <c r="V168" s="106"/>
      <c r="W168" s="106"/>
      <c r="X168" s="106"/>
      <c r="Y168" s="106"/>
      <c r="Z168" s="106"/>
    </row>
    <row r="169" ht="15.75" customHeight="1">
      <c r="A169" s="113">
        <v>3986.0</v>
      </c>
      <c r="B169" s="114" t="s">
        <v>66</v>
      </c>
      <c r="C169" s="114" t="s">
        <v>67</v>
      </c>
      <c r="D169" s="115">
        <v>201.0</v>
      </c>
      <c r="E169" s="116">
        <v>10.0</v>
      </c>
      <c r="F169" s="114" t="s">
        <v>68</v>
      </c>
      <c r="G169" s="117">
        <v>22803.0</v>
      </c>
      <c r="H169" s="113">
        <v>2.0</v>
      </c>
      <c r="I169" s="113">
        <v>2.0</v>
      </c>
      <c r="J169" s="113">
        <v>5.0</v>
      </c>
      <c r="K169" s="118" t="s">
        <v>20</v>
      </c>
      <c r="L169" s="118" t="s">
        <v>20</v>
      </c>
      <c r="M169" s="118" t="s">
        <v>20</v>
      </c>
      <c r="N169" s="106"/>
      <c r="O169" s="106"/>
      <c r="P169" s="106"/>
      <c r="Q169" s="106"/>
      <c r="R169" s="106"/>
      <c r="S169" s="106"/>
      <c r="T169" s="106"/>
      <c r="U169" s="106"/>
      <c r="V169" s="106"/>
      <c r="W169" s="106"/>
      <c r="X169" s="106"/>
      <c r="Y169" s="106"/>
      <c r="Z169" s="106"/>
    </row>
    <row r="170" ht="15.75" customHeight="1">
      <c r="A170" s="113">
        <v>5065.0</v>
      </c>
      <c r="B170" s="114" t="s">
        <v>88</v>
      </c>
      <c r="C170" s="114" t="s">
        <v>89</v>
      </c>
      <c r="D170" s="115">
        <v>192.0</v>
      </c>
      <c r="E170" s="116">
        <v>9.0</v>
      </c>
      <c r="F170" s="114" t="s">
        <v>29</v>
      </c>
      <c r="G170" s="119">
        <v>33602.0</v>
      </c>
      <c r="H170" s="113">
        <v>2.0</v>
      </c>
      <c r="I170" s="113">
        <v>5.0</v>
      </c>
      <c r="J170" s="113">
        <v>1.0</v>
      </c>
      <c r="K170" s="118" t="s">
        <v>19</v>
      </c>
      <c r="L170" s="118" t="s">
        <v>19</v>
      </c>
      <c r="M170" s="118" t="s">
        <v>19</v>
      </c>
      <c r="N170" s="106"/>
      <c r="O170" s="106"/>
      <c r="P170" s="106"/>
      <c r="Q170" s="106"/>
      <c r="R170" s="106"/>
      <c r="S170" s="106"/>
      <c r="T170" s="106"/>
      <c r="U170" s="106"/>
      <c r="V170" s="106"/>
      <c r="W170" s="106"/>
      <c r="X170" s="106"/>
      <c r="Y170" s="106"/>
      <c r="Z170" s="106"/>
    </row>
    <row r="171" ht="15.75" customHeight="1">
      <c r="A171" s="113">
        <v>3150.0</v>
      </c>
      <c r="B171" s="114" t="s">
        <v>193</v>
      </c>
      <c r="C171" s="114" t="s">
        <v>194</v>
      </c>
      <c r="D171" s="115">
        <v>51.0</v>
      </c>
      <c r="E171" s="116">
        <v>8.0</v>
      </c>
      <c r="F171" s="114" t="s">
        <v>112</v>
      </c>
      <c r="G171" s="117">
        <v>22688.0</v>
      </c>
      <c r="H171" s="113">
        <v>1.0</v>
      </c>
      <c r="I171" s="113">
        <v>4.0</v>
      </c>
      <c r="J171" s="113">
        <v>7.0</v>
      </c>
      <c r="K171" s="118" t="s">
        <v>20</v>
      </c>
      <c r="L171" s="118" t="s">
        <v>20</v>
      </c>
      <c r="M171" s="118" t="s">
        <v>20</v>
      </c>
      <c r="N171" s="106"/>
      <c r="O171" s="106"/>
      <c r="P171" s="106"/>
      <c r="Q171" s="106"/>
      <c r="R171" s="106"/>
      <c r="S171" s="106"/>
      <c r="T171" s="106"/>
      <c r="U171" s="106"/>
      <c r="V171" s="106"/>
      <c r="W171" s="106"/>
      <c r="X171" s="106"/>
      <c r="Y171" s="106"/>
      <c r="Z171" s="106"/>
    </row>
    <row r="172" ht="15.75" customHeight="1">
      <c r="A172" s="113">
        <v>5410.0</v>
      </c>
      <c r="B172" s="114" t="s">
        <v>532</v>
      </c>
      <c r="C172" s="114" t="s">
        <v>376</v>
      </c>
      <c r="D172" s="115">
        <v>233.0</v>
      </c>
      <c r="E172" s="116">
        <v>1.0</v>
      </c>
      <c r="F172" s="114" t="s">
        <v>41</v>
      </c>
      <c r="G172" s="117">
        <v>21801.0</v>
      </c>
      <c r="H172" s="113">
        <v>4.0</v>
      </c>
      <c r="I172" s="113">
        <v>4.0</v>
      </c>
      <c r="J172" s="113">
        <v>3.0</v>
      </c>
      <c r="K172" s="118" t="s">
        <v>20</v>
      </c>
      <c r="L172" s="118" t="s">
        <v>19</v>
      </c>
      <c r="M172" s="118" t="s">
        <v>19</v>
      </c>
      <c r="N172" s="106"/>
      <c r="O172" s="106"/>
      <c r="P172" s="106"/>
      <c r="Q172" s="106"/>
      <c r="R172" s="106"/>
      <c r="S172" s="106"/>
      <c r="T172" s="106"/>
      <c r="U172" s="106"/>
      <c r="V172" s="106"/>
      <c r="W172" s="106"/>
      <c r="X172" s="106"/>
      <c r="Y172" s="106"/>
      <c r="Z172" s="106"/>
    </row>
    <row r="173" ht="15.75" customHeight="1">
      <c r="A173" s="113">
        <v>4411.0</v>
      </c>
      <c r="B173" s="114" t="s">
        <v>309</v>
      </c>
      <c r="C173" s="114" t="s">
        <v>310</v>
      </c>
      <c r="D173" s="115">
        <v>107.0</v>
      </c>
      <c r="E173" s="116">
        <v>9.0</v>
      </c>
      <c r="F173" s="114" t="s">
        <v>56</v>
      </c>
      <c r="G173" s="119">
        <v>33158.0</v>
      </c>
      <c r="H173" s="113">
        <v>4.0</v>
      </c>
      <c r="I173" s="113">
        <v>1.0</v>
      </c>
      <c r="J173" s="113">
        <v>2.0</v>
      </c>
      <c r="K173" s="118" t="s">
        <v>19</v>
      </c>
      <c r="L173" s="118" t="s">
        <v>19</v>
      </c>
      <c r="M173" s="118" t="s">
        <v>20</v>
      </c>
      <c r="N173" s="106"/>
      <c r="O173" s="106"/>
      <c r="P173" s="106"/>
      <c r="Q173" s="106"/>
      <c r="R173" s="106"/>
      <c r="S173" s="106"/>
      <c r="T173" s="106"/>
      <c r="U173" s="106"/>
      <c r="V173" s="106"/>
      <c r="W173" s="106"/>
      <c r="X173" s="106"/>
      <c r="Y173" s="106"/>
      <c r="Z173" s="106"/>
    </row>
    <row r="174" ht="15.75" customHeight="1">
      <c r="A174" s="113">
        <v>4747.0</v>
      </c>
      <c r="B174" s="114" t="s">
        <v>576</v>
      </c>
      <c r="C174" s="114" t="s">
        <v>577</v>
      </c>
      <c r="D174" s="115">
        <v>96.0</v>
      </c>
      <c r="E174" s="116">
        <v>2.0</v>
      </c>
      <c r="F174" s="114" t="s">
        <v>217</v>
      </c>
      <c r="G174" s="117">
        <v>31615.0</v>
      </c>
      <c r="H174" s="113">
        <v>5.0</v>
      </c>
      <c r="I174" s="113">
        <v>5.0</v>
      </c>
      <c r="J174" s="113">
        <v>2.0</v>
      </c>
      <c r="K174" s="118" t="s">
        <v>19</v>
      </c>
      <c r="L174" s="118" t="s">
        <v>20</v>
      </c>
      <c r="M174" s="118" t="s">
        <v>20</v>
      </c>
      <c r="N174" s="106"/>
      <c r="O174" s="106"/>
      <c r="P174" s="106"/>
      <c r="Q174" s="106"/>
      <c r="R174" s="106"/>
      <c r="S174" s="106"/>
      <c r="T174" s="106"/>
      <c r="U174" s="106"/>
      <c r="V174" s="106"/>
      <c r="W174" s="106"/>
      <c r="X174" s="106"/>
      <c r="Y174" s="106"/>
      <c r="Z174" s="106"/>
    </row>
    <row r="175" ht="15.75" customHeight="1">
      <c r="A175" s="113">
        <v>5186.0</v>
      </c>
      <c r="B175" s="114" t="s">
        <v>297</v>
      </c>
      <c r="C175" s="114" t="s">
        <v>298</v>
      </c>
      <c r="D175" s="115">
        <v>190.0</v>
      </c>
      <c r="E175" s="116">
        <v>7.0</v>
      </c>
      <c r="F175" s="114" t="s">
        <v>18</v>
      </c>
      <c r="G175" s="117">
        <v>28255.0</v>
      </c>
      <c r="H175" s="113">
        <v>5.0</v>
      </c>
      <c r="I175" s="113">
        <v>4.0</v>
      </c>
      <c r="J175" s="113">
        <v>4.0</v>
      </c>
      <c r="K175" s="118" t="s">
        <v>20</v>
      </c>
      <c r="L175" s="118" t="s">
        <v>19</v>
      </c>
      <c r="M175" s="118" t="s">
        <v>20</v>
      </c>
      <c r="N175" s="106"/>
      <c r="O175" s="106"/>
      <c r="P175" s="106"/>
      <c r="Q175" s="106"/>
      <c r="R175" s="106"/>
      <c r="S175" s="106"/>
      <c r="T175" s="106"/>
      <c r="U175" s="106"/>
      <c r="V175" s="106"/>
      <c r="W175" s="106"/>
      <c r="X175" s="106"/>
      <c r="Y175" s="106"/>
      <c r="Z175" s="106"/>
    </row>
    <row r="176" ht="15.75" customHeight="1">
      <c r="A176" s="113">
        <v>4270.0</v>
      </c>
      <c r="B176" s="114" t="s">
        <v>115</v>
      </c>
      <c r="C176" s="114" t="s">
        <v>116</v>
      </c>
      <c r="D176" s="115">
        <v>245.0</v>
      </c>
      <c r="E176" s="116">
        <v>3.0</v>
      </c>
      <c r="F176" s="114" t="s">
        <v>117</v>
      </c>
      <c r="G176" s="119">
        <v>28478.0</v>
      </c>
      <c r="H176" s="113">
        <v>1.0</v>
      </c>
      <c r="I176" s="113">
        <v>3.0</v>
      </c>
      <c r="J176" s="113">
        <v>6.0</v>
      </c>
      <c r="K176" s="118" t="s">
        <v>19</v>
      </c>
      <c r="L176" s="118" t="s">
        <v>20</v>
      </c>
      <c r="M176" s="118" t="s">
        <v>19</v>
      </c>
      <c r="N176" s="106"/>
      <c r="O176" s="106"/>
      <c r="P176" s="106"/>
      <c r="Q176" s="106"/>
      <c r="R176" s="106"/>
      <c r="S176" s="106"/>
      <c r="T176" s="106"/>
      <c r="U176" s="106"/>
      <c r="V176" s="106"/>
      <c r="W176" s="106"/>
      <c r="X176" s="106"/>
      <c r="Y176" s="106"/>
      <c r="Z176" s="106"/>
    </row>
    <row r="177" ht="15.75" customHeight="1">
      <c r="A177" s="113">
        <v>2531.0</v>
      </c>
      <c r="B177" s="114" t="s">
        <v>123</v>
      </c>
      <c r="C177" s="114" t="s">
        <v>124</v>
      </c>
      <c r="D177" s="115">
        <v>233.0</v>
      </c>
      <c r="E177" s="116">
        <v>9.0</v>
      </c>
      <c r="F177" s="114" t="s">
        <v>87</v>
      </c>
      <c r="G177" s="117">
        <v>20114.0</v>
      </c>
      <c r="H177" s="113">
        <v>3.0</v>
      </c>
      <c r="I177" s="113">
        <v>3.0</v>
      </c>
      <c r="J177" s="113">
        <v>2.0</v>
      </c>
      <c r="K177" s="118" t="s">
        <v>19</v>
      </c>
      <c r="L177" s="118" t="s">
        <v>20</v>
      </c>
      <c r="M177" s="118" t="s">
        <v>20</v>
      </c>
      <c r="N177" s="106"/>
      <c r="O177" s="106"/>
      <c r="P177" s="106"/>
      <c r="Q177" s="106"/>
      <c r="R177" s="106"/>
      <c r="S177" s="106"/>
      <c r="T177" s="106"/>
      <c r="U177" s="106"/>
      <c r="V177" s="106"/>
      <c r="W177" s="106"/>
      <c r="X177" s="106"/>
      <c r="Y177" s="106"/>
      <c r="Z177" s="106"/>
    </row>
    <row r="178" ht="15.75" customHeight="1">
      <c r="A178" s="113">
        <v>2440.0</v>
      </c>
      <c r="B178" s="114" t="s">
        <v>225</v>
      </c>
      <c r="C178" s="114" t="s">
        <v>226</v>
      </c>
      <c r="D178" s="115">
        <v>279.0</v>
      </c>
      <c r="E178" s="116">
        <v>5.0</v>
      </c>
      <c r="F178" s="114" t="s">
        <v>41</v>
      </c>
      <c r="G178" s="117">
        <v>27118.0</v>
      </c>
      <c r="H178" s="113">
        <v>4.0</v>
      </c>
      <c r="I178" s="113">
        <v>2.0</v>
      </c>
      <c r="J178" s="113">
        <v>2.0</v>
      </c>
      <c r="K178" s="118" t="s">
        <v>19</v>
      </c>
      <c r="L178" s="118" t="s">
        <v>19</v>
      </c>
      <c r="M178" s="118" t="s">
        <v>19</v>
      </c>
      <c r="N178" s="106"/>
      <c r="O178" s="106"/>
      <c r="P178" s="106"/>
      <c r="Q178" s="106"/>
      <c r="R178" s="106"/>
      <c r="S178" s="106"/>
      <c r="T178" s="106"/>
      <c r="U178" s="106"/>
      <c r="V178" s="106"/>
      <c r="W178" s="106"/>
      <c r="X178" s="106"/>
      <c r="Y178" s="106"/>
      <c r="Z178" s="106"/>
    </row>
    <row r="179" ht="15.75" customHeight="1">
      <c r="A179" s="113">
        <v>4761.0</v>
      </c>
      <c r="B179" s="114" t="s">
        <v>105</v>
      </c>
      <c r="C179" s="114" t="s">
        <v>106</v>
      </c>
      <c r="D179" s="115">
        <v>252.0</v>
      </c>
      <c r="E179" s="116">
        <v>9.0</v>
      </c>
      <c r="F179" s="114" t="s">
        <v>50</v>
      </c>
      <c r="G179" s="117">
        <v>26695.0</v>
      </c>
      <c r="H179" s="113">
        <v>3.0</v>
      </c>
      <c r="I179" s="113">
        <v>1.0</v>
      </c>
      <c r="J179" s="113">
        <v>8.0</v>
      </c>
      <c r="K179" s="118" t="s">
        <v>20</v>
      </c>
      <c r="L179" s="118" t="s">
        <v>20</v>
      </c>
      <c r="M179" s="118" t="s">
        <v>20</v>
      </c>
      <c r="N179" s="106"/>
      <c r="O179" s="106"/>
      <c r="P179" s="106"/>
      <c r="Q179" s="106"/>
      <c r="R179" s="106"/>
      <c r="S179" s="106"/>
      <c r="T179" s="106"/>
      <c r="U179" s="106"/>
      <c r="V179" s="106"/>
      <c r="W179" s="106"/>
      <c r="X179" s="106"/>
      <c r="Y179" s="106"/>
      <c r="Z179" s="106"/>
    </row>
    <row r="180" ht="15.75" customHeight="1">
      <c r="A180" s="113">
        <v>5491.0</v>
      </c>
      <c r="B180" s="114" t="s">
        <v>276</v>
      </c>
      <c r="C180" s="114" t="s">
        <v>277</v>
      </c>
      <c r="D180" s="115">
        <v>281.0</v>
      </c>
      <c r="E180" s="116">
        <v>2.0</v>
      </c>
      <c r="F180" s="114" t="s">
        <v>44</v>
      </c>
      <c r="G180" s="117">
        <v>31244.0</v>
      </c>
      <c r="H180" s="113">
        <v>2.0</v>
      </c>
      <c r="I180" s="113">
        <v>2.0</v>
      </c>
      <c r="J180" s="113">
        <v>5.0</v>
      </c>
      <c r="K180" s="118" t="s">
        <v>19</v>
      </c>
      <c r="L180" s="118" t="s">
        <v>20</v>
      </c>
      <c r="M180" s="118" t="s">
        <v>20</v>
      </c>
      <c r="N180" s="106"/>
      <c r="O180" s="106"/>
      <c r="P180" s="106"/>
      <c r="Q180" s="106"/>
      <c r="R180" s="106"/>
      <c r="S180" s="106"/>
      <c r="T180" s="106"/>
      <c r="U180" s="106"/>
      <c r="V180" s="106"/>
      <c r="W180" s="106"/>
      <c r="X180" s="106"/>
      <c r="Y180" s="106"/>
      <c r="Z180" s="106"/>
    </row>
    <row r="181" ht="15.75" customHeight="1">
      <c r="A181" s="113">
        <v>5171.0</v>
      </c>
      <c r="B181" s="114" t="s">
        <v>549</v>
      </c>
      <c r="C181" s="114" t="s">
        <v>550</v>
      </c>
      <c r="D181" s="115">
        <v>97.0</v>
      </c>
      <c r="E181" s="116">
        <v>2.0</v>
      </c>
      <c r="F181" s="114" t="s">
        <v>56</v>
      </c>
      <c r="G181" s="117">
        <v>33243.0</v>
      </c>
      <c r="H181" s="113">
        <v>4.0</v>
      </c>
      <c r="I181" s="113">
        <v>3.0</v>
      </c>
      <c r="J181" s="113">
        <v>4.0</v>
      </c>
      <c r="K181" s="118" t="s">
        <v>19</v>
      </c>
      <c r="L181" s="118" t="s">
        <v>19</v>
      </c>
      <c r="M181" s="118" t="s">
        <v>20</v>
      </c>
      <c r="N181" s="106"/>
      <c r="O181" s="106"/>
      <c r="P181" s="106"/>
      <c r="Q181" s="106"/>
      <c r="R181" s="106"/>
      <c r="S181" s="106"/>
      <c r="T181" s="106"/>
      <c r="U181" s="106"/>
      <c r="V181" s="106"/>
      <c r="W181" s="106"/>
      <c r="X181" s="106"/>
      <c r="Y181" s="106"/>
      <c r="Z181" s="106"/>
    </row>
    <row r="182" ht="15.75" customHeight="1">
      <c r="A182" s="113">
        <v>4990.0</v>
      </c>
      <c r="B182" s="114" t="s">
        <v>507</v>
      </c>
      <c r="C182" s="114" t="s">
        <v>508</v>
      </c>
      <c r="D182" s="115">
        <v>81.0</v>
      </c>
      <c r="E182" s="116">
        <v>6.0</v>
      </c>
      <c r="F182" s="114" t="s">
        <v>138</v>
      </c>
      <c r="G182" s="117">
        <v>28147.0</v>
      </c>
      <c r="H182" s="113">
        <v>7.0</v>
      </c>
      <c r="I182" s="113">
        <v>3.0</v>
      </c>
      <c r="J182" s="113">
        <v>7.0</v>
      </c>
      <c r="K182" s="118" t="s">
        <v>20</v>
      </c>
      <c r="L182" s="118" t="s">
        <v>19</v>
      </c>
      <c r="M182" s="118" t="s">
        <v>19</v>
      </c>
      <c r="N182" s="106"/>
      <c r="O182" s="106"/>
      <c r="P182" s="106"/>
      <c r="Q182" s="106"/>
      <c r="R182" s="106"/>
      <c r="S182" s="106"/>
      <c r="T182" s="106"/>
      <c r="U182" s="106"/>
      <c r="V182" s="106"/>
      <c r="W182" s="106"/>
      <c r="X182" s="106"/>
      <c r="Y182" s="106"/>
      <c r="Z182" s="106"/>
    </row>
    <row r="183" ht="15.75" customHeight="1">
      <c r="A183" s="113">
        <v>4501.0</v>
      </c>
      <c r="B183" s="114" t="s">
        <v>57</v>
      </c>
      <c r="C183" s="114" t="s">
        <v>58</v>
      </c>
      <c r="D183" s="115">
        <v>147.0</v>
      </c>
      <c r="E183" s="116">
        <v>8.0</v>
      </c>
      <c r="F183" s="114" t="s">
        <v>59</v>
      </c>
      <c r="G183" s="117">
        <v>23956.0</v>
      </c>
      <c r="H183" s="113">
        <v>1.0</v>
      </c>
      <c r="I183" s="113">
        <v>3.0</v>
      </c>
      <c r="J183" s="113">
        <v>4.0</v>
      </c>
      <c r="K183" s="118" t="s">
        <v>19</v>
      </c>
      <c r="L183" s="118" t="s">
        <v>20</v>
      </c>
      <c r="M183" s="118" t="s">
        <v>20</v>
      </c>
      <c r="N183" s="106"/>
      <c r="O183" s="106"/>
      <c r="P183" s="106"/>
      <c r="Q183" s="106"/>
      <c r="R183" s="106"/>
      <c r="S183" s="106"/>
      <c r="T183" s="106"/>
      <c r="U183" s="106"/>
      <c r="V183" s="106"/>
      <c r="W183" s="106"/>
      <c r="X183" s="106"/>
      <c r="Y183" s="106"/>
      <c r="Z183" s="106"/>
    </row>
    <row r="184" ht="15.75" customHeight="1">
      <c r="A184" s="113">
        <v>4150.0</v>
      </c>
      <c r="B184" s="114" t="s">
        <v>293</v>
      </c>
      <c r="C184" s="114" t="s">
        <v>294</v>
      </c>
      <c r="D184" s="115">
        <v>182.0</v>
      </c>
      <c r="E184" s="116">
        <v>9.0</v>
      </c>
      <c r="F184" s="114" t="s">
        <v>26</v>
      </c>
      <c r="G184" s="117">
        <v>33355.0</v>
      </c>
      <c r="H184" s="113">
        <v>6.0</v>
      </c>
      <c r="I184" s="113">
        <v>2.0</v>
      </c>
      <c r="J184" s="113">
        <v>7.0</v>
      </c>
      <c r="K184" s="118" t="s">
        <v>20</v>
      </c>
      <c r="L184" s="118" t="s">
        <v>19</v>
      </c>
      <c r="M184" s="118" t="s">
        <v>20</v>
      </c>
      <c r="N184" s="106"/>
      <c r="O184" s="106"/>
      <c r="P184" s="106"/>
      <c r="Q184" s="106"/>
      <c r="R184" s="106"/>
      <c r="S184" s="106"/>
      <c r="T184" s="106"/>
      <c r="U184" s="106"/>
      <c r="V184" s="106"/>
      <c r="W184" s="106"/>
      <c r="X184" s="106"/>
      <c r="Y184" s="106"/>
      <c r="Z184" s="106"/>
    </row>
    <row r="185" ht="15.75" customHeight="1">
      <c r="A185" s="113">
        <v>4230.0</v>
      </c>
      <c r="B185" s="114" t="s">
        <v>484</v>
      </c>
      <c r="C185" s="114" t="s">
        <v>485</v>
      </c>
      <c r="D185" s="115">
        <v>152.0</v>
      </c>
      <c r="E185" s="116">
        <v>2.0</v>
      </c>
      <c r="F185" s="114" t="s">
        <v>109</v>
      </c>
      <c r="G185" s="117">
        <v>31471.0</v>
      </c>
      <c r="H185" s="113">
        <v>4.0</v>
      </c>
      <c r="I185" s="113">
        <v>1.0</v>
      </c>
      <c r="J185" s="113">
        <v>3.0</v>
      </c>
      <c r="K185" s="118" t="s">
        <v>20</v>
      </c>
      <c r="L185" s="118" t="s">
        <v>19</v>
      </c>
      <c r="M185" s="118" t="s">
        <v>20</v>
      </c>
      <c r="N185" s="106"/>
      <c r="O185" s="106"/>
      <c r="P185" s="106"/>
      <c r="Q185" s="106"/>
      <c r="R185" s="106"/>
      <c r="S185" s="106"/>
      <c r="T185" s="106"/>
      <c r="U185" s="106"/>
      <c r="V185" s="106"/>
      <c r="W185" s="106"/>
      <c r="X185" s="106"/>
      <c r="Y185" s="106"/>
      <c r="Z185" s="106"/>
    </row>
    <row r="186" ht="15.75" customHeight="1">
      <c r="A186" s="113">
        <v>2611.0</v>
      </c>
      <c r="B186" s="114" t="s">
        <v>131</v>
      </c>
      <c r="C186" s="114" t="s">
        <v>639</v>
      </c>
      <c r="D186" s="115">
        <v>75.0</v>
      </c>
      <c r="E186" s="116">
        <v>9.0</v>
      </c>
      <c r="F186" s="114" t="s">
        <v>29</v>
      </c>
      <c r="G186" s="117">
        <v>29420.0</v>
      </c>
      <c r="H186" s="113">
        <v>1.0</v>
      </c>
      <c r="I186" s="113">
        <v>4.0</v>
      </c>
      <c r="J186" s="113">
        <v>6.0</v>
      </c>
      <c r="K186" s="118" t="s">
        <v>20</v>
      </c>
      <c r="L186" s="118" t="s">
        <v>19</v>
      </c>
      <c r="M186" s="118" t="s">
        <v>20</v>
      </c>
      <c r="N186" s="106"/>
      <c r="O186" s="106"/>
      <c r="P186" s="106"/>
      <c r="Q186" s="106"/>
      <c r="R186" s="106"/>
      <c r="S186" s="106"/>
      <c r="T186" s="106"/>
      <c r="U186" s="106"/>
      <c r="V186" s="106"/>
      <c r="W186" s="106"/>
      <c r="X186" s="106"/>
      <c r="Y186" s="106"/>
      <c r="Z186" s="106"/>
    </row>
    <row r="187" ht="15.75" customHeight="1">
      <c r="A187" s="113">
        <v>2332.0</v>
      </c>
      <c r="B187" s="114" t="s">
        <v>563</v>
      </c>
      <c r="C187" s="114" t="s">
        <v>564</v>
      </c>
      <c r="D187" s="115">
        <v>35.0</v>
      </c>
      <c r="E187" s="116">
        <v>5.0</v>
      </c>
      <c r="F187" s="114" t="s">
        <v>109</v>
      </c>
      <c r="G187" s="117">
        <v>34105.0</v>
      </c>
      <c r="H187" s="113">
        <v>4.0</v>
      </c>
      <c r="I187" s="113">
        <v>3.0</v>
      </c>
      <c r="J187" s="113">
        <v>4.0</v>
      </c>
      <c r="K187" s="118" t="s">
        <v>20</v>
      </c>
      <c r="L187" s="118" t="s">
        <v>20</v>
      </c>
      <c r="M187" s="118" t="s">
        <v>20</v>
      </c>
      <c r="N187" s="106"/>
      <c r="O187" s="106"/>
      <c r="P187" s="106"/>
      <c r="Q187" s="106"/>
      <c r="R187" s="106"/>
      <c r="S187" s="106"/>
      <c r="T187" s="106"/>
      <c r="U187" s="106"/>
      <c r="V187" s="106"/>
      <c r="W187" s="106"/>
      <c r="X187" s="106"/>
      <c r="Y187" s="106"/>
      <c r="Z187" s="106"/>
    </row>
    <row r="188" ht="15.75" customHeight="1">
      <c r="A188" s="113">
        <v>3884.0</v>
      </c>
      <c r="B188" s="114" t="s">
        <v>241</v>
      </c>
      <c r="C188" s="114" t="s">
        <v>242</v>
      </c>
      <c r="D188" s="115">
        <v>144.0</v>
      </c>
      <c r="E188" s="116">
        <v>7.0</v>
      </c>
      <c r="F188" s="114" t="s">
        <v>143</v>
      </c>
      <c r="G188" s="117">
        <v>27447.0</v>
      </c>
      <c r="H188" s="113">
        <v>3.0</v>
      </c>
      <c r="I188" s="113">
        <v>1.0</v>
      </c>
      <c r="J188" s="113">
        <v>5.0</v>
      </c>
      <c r="K188" s="118" t="s">
        <v>20</v>
      </c>
      <c r="L188" s="118" t="s">
        <v>19</v>
      </c>
      <c r="M188" s="118" t="s">
        <v>20</v>
      </c>
      <c r="N188" s="106"/>
      <c r="O188" s="106"/>
      <c r="P188" s="106"/>
      <c r="Q188" s="106"/>
      <c r="R188" s="106"/>
      <c r="S188" s="106"/>
      <c r="T188" s="106"/>
      <c r="U188" s="106"/>
      <c r="V188" s="106"/>
      <c r="W188" s="106"/>
      <c r="X188" s="106"/>
      <c r="Y188" s="106"/>
      <c r="Z188" s="106"/>
    </row>
    <row r="189" ht="15.75" customHeight="1">
      <c r="A189" s="113">
        <v>4176.0</v>
      </c>
      <c r="B189" s="114" t="s">
        <v>458</v>
      </c>
      <c r="C189" s="114" t="s">
        <v>459</v>
      </c>
      <c r="D189" s="115">
        <v>297.0</v>
      </c>
      <c r="E189" s="116">
        <v>2.0</v>
      </c>
      <c r="F189" s="114" t="s">
        <v>71</v>
      </c>
      <c r="G189" s="117">
        <v>25298.0</v>
      </c>
      <c r="H189" s="113">
        <v>6.0</v>
      </c>
      <c r="I189" s="113">
        <v>4.0</v>
      </c>
      <c r="J189" s="113">
        <v>1.0</v>
      </c>
      <c r="K189" s="118" t="s">
        <v>20</v>
      </c>
      <c r="L189" s="118" t="s">
        <v>19</v>
      </c>
      <c r="M189" s="118" t="s">
        <v>20</v>
      </c>
      <c r="N189" s="106"/>
      <c r="O189" s="106"/>
      <c r="P189" s="106"/>
      <c r="Q189" s="106"/>
      <c r="R189" s="106"/>
      <c r="S189" s="106"/>
      <c r="T189" s="106"/>
      <c r="U189" s="106"/>
      <c r="V189" s="106"/>
      <c r="W189" s="106"/>
      <c r="X189" s="106"/>
      <c r="Y189" s="106"/>
      <c r="Z189" s="106"/>
    </row>
    <row r="190" ht="15.75" customHeight="1">
      <c r="A190" s="113">
        <v>4635.0</v>
      </c>
      <c r="B190" s="114" t="s">
        <v>601</v>
      </c>
      <c r="C190" s="114" t="s">
        <v>602</v>
      </c>
      <c r="D190" s="115">
        <v>80.0</v>
      </c>
      <c r="E190" s="116">
        <v>2.0</v>
      </c>
      <c r="F190" s="114" t="s">
        <v>44</v>
      </c>
      <c r="G190" s="117">
        <v>25011.0</v>
      </c>
      <c r="H190" s="113">
        <v>6.0</v>
      </c>
      <c r="I190" s="113">
        <v>3.0</v>
      </c>
      <c r="J190" s="113">
        <v>6.0</v>
      </c>
      <c r="K190" s="118" t="s">
        <v>20</v>
      </c>
      <c r="L190" s="118" t="s">
        <v>20</v>
      </c>
      <c r="M190" s="118" t="s">
        <v>19</v>
      </c>
      <c r="N190" s="106"/>
      <c r="O190" s="106"/>
      <c r="P190" s="106"/>
      <c r="Q190" s="106"/>
      <c r="R190" s="106"/>
      <c r="S190" s="106"/>
      <c r="T190" s="106"/>
      <c r="U190" s="106"/>
      <c r="V190" s="106"/>
      <c r="W190" s="106"/>
      <c r="X190" s="106"/>
      <c r="Y190" s="106"/>
      <c r="Z190" s="106"/>
    </row>
    <row r="191" ht="15.75" customHeight="1">
      <c r="A191" s="113">
        <v>3614.0</v>
      </c>
      <c r="B191" s="114" t="s">
        <v>633</v>
      </c>
      <c r="C191" s="114" t="s">
        <v>634</v>
      </c>
      <c r="D191" s="115">
        <v>62.0</v>
      </c>
      <c r="E191" s="116">
        <v>1.0</v>
      </c>
      <c r="F191" s="114" t="s">
        <v>87</v>
      </c>
      <c r="G191" s="117">
        <v>26451.0</v>
      </c>
      <c r="H191" s="113">
        <v>7.0</v>
      </c>
      <c r="I191" s="113">
        <v>5.0</v>
      </c>
      <c r="J191" s="113">
        <v>2.0</v>
      </c>
      <c r="K191" s="118" t="s">
        <v>20</v>
      </c>
      <c r="L191" s="118" t="s">
        <v>19</v>
      </c>
      <c r="M191" s="118" t="s">
        <v>19</v>
      </c>
      <c r="N191" s="106"/>
      <c r="O191" s="106"/>
      <c r="P191" s="106"/>
      <c r="Q191" s="106"/>
      <c r="R191" s="106"/>
      <c r="S191" s="106"/>
      <c r="T191" s="106"/>
      <c r="U191" s="106"/>
      <c r="V191" s="106"/>
      <c r="W191" s="106"/>
      <c r="X191" s="106"/>
      <c r="Y191" s="106"/>
      <c r="Z191" s="106"/>
    </row>
    <row r="192" ht="15.75" customHeight="1">
      <c r="A192" s="113">
        <v>3610.0</v>
      </c>
      <c r="B192" s="114" t="s">
        <v>377</v>
      </c>
      <c r="C192" s="114" t="s">
        <v>378</v>
      </c>
      <c r="D192" s="115">
        <v>87.0</v>
      </c>
      <c r="E192" s="116">
        <v>9.0</v>
      </c>
      <c r="F192" s="114" t="s">
        <v>143</v>
      </c>
      <c r="G192" s="117">
        <v>30463.0</v>
      </c>
      <c r="H192" s="113">
        <v>5.0</v>
      </c>
      <c r="I192" s="113">
        <v>3.0</v>
      </c>
      <c r="J192" s="113">
        <v>5.0</v>
      </c>
      <c r="K192" s="118" t="s">
        <v>19</v>
      </c>
      <c r="L192" s="118" t="s">
        <v>20</v>
      </c>
      <c r="M192" s="118" t="s">
        <v>19</v>
      </c>
      <c r="N192" s="106"/>
      <c r="O192" s="106"/>
      <c r="P192" s="106"/>
      <c r="Q192" s="106"/>
      <c r="R192" s="106"/>
      <c r="S192" s="106"/>
      <c r="T192" s="106"/>
      <c r="U192" s="106"/>
      <c r="V192" s="106"/>
      <c r="W192" s="106"/>
      <c r="X192" s="106"/>
      <c r="Y192" s="106"/>
      <c r="Z192" s="106"/>
    </row>
    <row r="193" ht="15.75" customHeight="1">
      <c r="A193" s="113">
        <v>3116.0</v>
      </c>
      <c r="B193" s="114" t="s">
        <v>605</v>
      </c>
      <c r="C193" s="114" t="s">
        <v>606</v>
      </c>
      <c r="D193" s="115">
        <v>20.0</v>
      </c>
      <c r="E193" s="116">
        <v>5.0</v>
      </c>
      <c r="F193" s="114" t="s">
        <v>363</v>
      </c>
      <c r="G193" s="117">
        <v>27124.0</v>
      </c>
      <c r="H193" s="113">
        <v>4.0</v>
      </c>
      <c r="I193" s="113">
        <v>3.0</v>
      </c>
      <c r="J193" s="113">
        <v>10.0</v>
      </c>
      <c r="K193" s="118" t="s">
        <v>20</v>
      </c>
      <c r="L193" s="118" t="s">
        <v>20</v>
      </c>
      <c r="M193" s="118" t="s">
        <v>19</v>
      </c>
      <c r="N193" s="106"/>
      <c r="O193" s="106"/>
      <c r="P193" s="106"/>
      <c r="Q193" s="106"/>
      <c r="R193" s="106"/>
      <c r="S193" s="106"/>
      <c r="T193" s="106"/>
      <c r="U193" s="106"/>
      <c r="V193" s="106"/>
      <c r="W193" s="106"/>
      <c r="X193" s="106"/>
      <c r="Y193" s="106"/>
      <c r="Z193" s="106"/>
    </row>
    <row r="194" ht="15.75" customHeight="1">
      <c r="A194" s="113">
        <v>3585.0</v>
      </c>
      <c r="B194" s="114" t="s">
        <v>326</v>
      </c>
      <c r="C194" s="114" t="s">
        <v>327</v>
      </c>
      <c r="D194" s="115">
        <v>103.0</v>
      </c>
      <c r="E194" s="116">
        <v>4.0</v>
      </c>
      <c r="F194" s="114" t="s">
        <v>135</v>
      </c>
      <c r="G194" s="117">
        <v>24477.0</v>
      </c>
      <c r="H194" s="113">
        <v>2.0</v>
      </c>
      <c r="I194" s="113">
        <v>5.0</v>
      </c>
      <c r="J194" s="113">
        <v>7.0</v>
      </c>
      <c r="K194" s="118" t="s">
        <v>19</v>
      </c>
      <c r="L194" s="118" t="s">
        <v>20</v>
      </c>
      <c r="M194" s="118" t="s">
        <v>20</v>
      </c>
      <c r="N194" s="106"/>
      <c r="O194" s="106"/>
      <c r="P194" s="106"/>
      <c r="Q194" s="106"/>
      <c r="R194" s="106"/>
      <c r="S194" s="106"/>
      <c r="T194" s="106"/>
      <c r="U194" s="106"/>
      <c r="V194" s="106"/>
      <c r="W194" s="106"/>
      <c r="X194" s="106"/>
      <c r="Y194" s="106"/>
      <c r="Z194" s="106"/>
    </row>
    <row r="195" ht="15.75" customHeight="1">
      <c r="A195" s="113">
        <v>3535.0</v>
      </c>
      <c r="B195" s="114" t="s">
        <v>174</v>
      </c>
      <c r="C195" s="114" t="s">
        <v>175</v>
      </c>
      <c r="D195" s="115">
        <v>279.0</v>
      </c>
      <c r="E195" s="116">
        <v>8.0</v>
      </c>
      <c r="F195" s="114" t="s">
        <v>23</v>
      </c>
      <c r="G195" s="117">
        <v>23086.0</v>
      </c>
      <c r="H195" s="113">
        <v>5.0</v>
      </c>
      <c r="I195" s="113">
        <v>2.0</v>
      </c>
      <c r="J195" s="113">
        <v>3.0</v>
      </c>
      <c r="K195" s="118" t="s">
        <v>20</v>
      </c>
      <c r="L195" s="118" t="s">
        <v>20</v>
      </c>
      <c r="M195" s="118" t="s">
        <v>20</v>
      </c>
      <c r="N195" s="106"/>
      <c r="O195" s="106"/>
      <c r="P195" s="106"/>
      <c r="Q195" s="106"/>
      <c r="R195" s="106"/>
      <c r="S195" s="106"/>
      <c r="T195" s="106"/>
      <c r="U195" s="106"/>
      <c r="V195" s="106"/>
      <c r="W195" s="106"/>
      <c r="X195" s="106"/>
      <c r="Y195" s="106"/>
      <c r="Z195" s="106"/>
    </row>
    <row r="196" ht="15.75" customHeight="1">
      <c r="A196" s="113">
        <v>3088.0</v>
      </c>
      <c r="B196" s="114" t="s">
        <v>524</v>
      </c>
      <c r="C196" s="114" t="s">
        <v>639</v>
      </c>
      <c r="D196" s="115">
        <v>122.0</v>
      </c>
      <c r="E196" s="116">
        <v>1.0</v>
      </c>
      <c r="F196" s="114" t="s">
        <v>236</v>
      </c>
      <c r="G196" s="119">
        <v>32074.0</v>
      </c>
      <c r="H196" s="113">
        <v>2.0</v>
      </c>
      <c r="I196" s="113">
        <v>3.0</v>
      </c>
      <c r="J196" s="113">
        <v>6.0</v>
      </c>
      <c r="K196" s="118" t="s">
        <v>20</v>
      </c>
      <c r="L196" s="118" t="s">
        <v>20</v>
      </c>
      <c r="M196" s="118" t="s">
        <v>20</v>
      </c>
      <c r="N196" s="106"/>
      <c r="O196" s="106"/>
      <c r="P196" s="106"/>
      <c r="Q196" s="106"/>
      <c r="R196" s="106"/>
      <c r="S196" s="106"/>
      <c r="T196" s="106"/>
      <c r="U196" s="106"/>
      <c r="V196" s="106"/>
      <c r="W196" s="106"/>
      <c r="X196" s="106"/>
      <c r="Y196" s="106"/>
      <c r="Z196" s="106"/>
    </row>
    <row r="197" ht="15.75" customHeight="1">
      <c r="A197" s="113">
        <v>4719.0</v>
      </c>
      <c r="B197" s="114" t="s">
        <v>213</v>
      </c>
      <c r="C197" s="114" t="s">
        <v>214</v>
      </c>
      <c r="D197" s="115">
        <v>181.0</v>
      </c>
      <c r="E197" s="116">
        <v>8.0</v>
      </c>
      <c r="F197" s="114" t="s">
        <v>18</v>
      </c>
      <c r="G197" s="117">
        <v>28153.0</v>
      </c>
      <c r="H197" s="113">
        <v>4.0</v>
      </c>
      <c r="I197" s="113">
        <v>3.0</v>
      </c>
      <c r="J197" s="113">
        <v>8.0</v>
      </c>
      <c r="K197" s="118" t="s">
        <v>20</v>
      </c>
      <c r="L197" s="118" t="s">
        <v>20</v>
      </c>
      <c r="M197" s="118" t="s">
        <v>19</v>
      </c>
      <c r="N197" s="106"/>
      <c r="O197" s="106"/>
      <c r="P197" s="106"/>
      <c r="Q197" s="106"/>
      <c r="R197" s="106"/>
      <c r="S197" s="106"/>
      <c r="T197" s="106"/>
      <c r="U197" s="106"/>
      <c r="V197" s="106"/>
      <c r="W197" s="106"/>
      <c r="X197" s="106"/>
      <c r="Y197" s="106"/>
      <c r="Z197" s="106"/>
    </row>
    <row r="198" ht="15.75" customHeight="1">
      <c r="A198" s="113">
        <v>2517.0</v>
      </c>
      <c r="B198" s="114" t="s">
        <v>321</v>
      </c>
      <c r="C198" s="114" t="s">
        <v>322</v>
      </c>
      <c r="D198" s="115">
        <v>139.0</v>
      </c>
      <c r="E198" s="116">
        <v>3.0</v>
      </c>
      <c r="F198" s="114" t="s">
        <v>94</v>
      </c>
      <c r="G198" s="117">
        <v>28186.0</v>
      </c>
      <c r="H198" s="113">
        <v>2.0</v>
      </c>
      <c r="I198" s="113">
        <v>5.0</v>
      </c>
      <c r="J198" s="113">
        <v>8.0</v>
      </c>
      <c r="K198" s="118" t="s">
        <v>19</v>
      </c>
      <c r="L198" s="118" t="s">
        <v>20</v>
      </c>
      <c r="M198" s="118" t="s">
        <v>20</v>
      </c>
      <c r="N198" s="106"/>
      <c r="O198" s="106"/>
      <c r="P198" s="106"/>
      <c r="Q198" s="106"/>
      <c r="R198" s="106"/>
      <c r="S198" s="106"/>
      <c r="T198" s="106"/>
      <c r="U198" s="106"/>
      <c r="V198" s="106"/>
      <c r="W198" s="106"/>
      <c r="X198" s="106"/>
      <c r="Y198" s="106"/>
      <c r="Z198" s="106"/>
    </row>
    <row r="199" ht="15.75" customHeight="1">
      <c r="A199" s="113">
        <v>3314.0</v>
      </c>
      <c r="B199" s="114" t="s">
        <v>285</v>
      </c>
      <c r="C199" s="114" t="s">
        <v>286</v>
      </c>
      <c r="D199" s="115">
        <v>239.0</v>
      </c>
      <c r="E199" s="116">
        <v>7.0</v>
      </c>
      <c r="F199" s="114" t="s">
        <v>117</v>
      </c>
      <c r="G199" s="117">
        <v>31416.0</v>
      </c>
      <c r="H199" s="113">
        <v>6.0</v>
      </c>
      <c r="I199" s="113">
        <v>3.0</v>
      </c>
      <c r="J199" s="113">
        <v>4.0</v>
      </c>
      <c r="K199" s="118" t="s">
        <v>20</v>
      </c>
      <c r="L199" s="118" t="s">
        <v>20</v>
      </c>
      <c r="M199" s="118" t="s">
        <v>19</v>
      </c>
      <c r="N199" s="106"/>
      <c r="O199" s="106"/>
      <c r="P199" s="106"/>
      <c r="Q199" s="106"/>
      <c r="R199" s="106"/>
      <c r="S199" s="106"/>
      <c r="T199" s="106"/>
      <c r="U199" s="106"/>
      <c r="V199" s="106"/>
      <c r="W199" s="106"/>
      <c r="X199" s="106"/>
      <c r="Y199" s="106"/>
      <c r="Z199" s="106"/>
    </row>
    <row r="200" ht="15.75" customHeight="1">
      <c r="A200" s="113">
        <v>5294.0</v>
      </c>
      <c r="B200" s="114" t="s">
        <v>63</v>
      </c>
      <c r="C200" s="114" t="s">
        <v>64</v>
      </c>
      <c r="D200" s="115">
        <v>281.0</v>
      </c>
      <c r="E200" s="116">
        <v>4.0</v>
      </c>
      <c r="F200" s="114" t="s">
        <v>65</v>
      </c>
      <c r="G200" s="117">
        <v>27267.0</v>
      </c>
      <c r="H200" s="113">
        <v>1.0</v>
      </c>
      <c r="I200" s="113">
        <v>3.0</v>
      </c>
      <c r="J200" s="113">
        <v>3.0</v>
      </c>
      <c r="K200" s="118" t="s">
        <v>19</v>
      </c>
      <c r="L200" s="118" t="s">
        <v>19</v>
      </c>
      <c r="M200" s="118" t="s">
        <v>20</v>
      </c>
      <c r="N200" s="106"/>
      <c r="O200" s="106"/>
      <c r="P200" s="106"/>
      <c r="Q200" s="106"/>
      <c r="R200" s="106"/>
      <c r="S200" s="106"/>
      <c r="T200" s="106"/>
      <c r="U200" s="106"/>
      <c r="V200" s="106"/>
      <c r="W200" s="106"/>
      <c r="X200" s="106"/>
      <c r="Y200" s="106"/>
      <c r="Z200" s="106"/>
    </row>
    <row r="201" ht="15.75" customHeight="1">
      <c r="A201" s="113">
        <v>4821.0</v>
      </c>
      <c r="B201" s="114" t="s">
        <v>352</v>
      </c>
      <c r="C201" s="114" t="s">
        <v>353</v>
      </c>
      <c r="D201" s="115">
        <v>239.0</v>
      </c>
      <c r="E201" s="116">
        <v>3.0</v>
      </c>
      <c r="F201" s="114" t="s">
        <v>236</v>
      </c>
      <c r="G201" s="117">
        <v>24630.0</v>
      </c>
      <c r="H201" s="113">
        <v>4.0</v>
      </c>
      <c r="I201" s="113">
        <v>3.0</v>
      </c>
      <c r="J201" s="113">
        <v>6.0</v>
      </c>
      <c r="K201" s="118" t="s">
        <v>20</v>
      </c>
      <c r="L201" s="118" t="s">
        <v>20</v>
      </c>
      <c r="M201" s="118" t="s">
        <v>20</v>
      </c>
      <c r="N201" s="106"/>
      <c r="O201" s="106"/>
      <c r="P201" s="106"/>
      <c r="Q201" s="106"/>
      <c r="R201" s="106"/>
      <c r="S201" s="106"/>
      <c r="T201" s="106"/>
      <c r="U201" s="106"/>
      <c r="V201" s="106"/>
      <c r="W201" s="106"/>
      <c r="X201" s="106"/>
      <c r="Y201" s="106"/>
      <c r="Z201" s="106"/>
    </row>
    <row r="202" ht="15.75" customHeight="1">
      <c r="A202" s="113">
        <v>2640.0</v>
      </c>
      <c r="B202" s="114" t="s">
        <v>305</v>
      </c>
      <c r="C202" s="114" t="s">
        <v>306</v>
      </c>
      <c r="D202" s="115">
        <v>178.0</v>
      </c>
      <c r="E202" s="116">
        <v>7.0</v>
      </c>
      <c r="F202" s="114" t="s">
        <v>47</v>
      </c>
      <c r="G202" s="119">
        <v>33220.0</v>
      </c>
      <c r="H202" s="113">
        <v>5.0</v>
      </c>
      <c r="I202" s="113">
        <v>2.0</v>
      </c>
      <c r="J202" s="113">
        <v>7.0</v>
      </c>
      <c r="K202" s="118" t="s">
        <v>20</v>
      </c>
      <c r="L202" s="118" t="s">
        <v>19</v>
      </c>
      <c r="M202" s="118" t="s">
        <v>19</v>
      </c>
      <c r="N202" s="106"/>
      <c r="O202" s="106"/>
      <c r="P202" s="106"/>
      <c r="Q202" s="106"/>
      <c r="R202" s="106"/>
      <c r="S202" s="106"/>
      <c r="T202" s="106"/>
      <c r="U202" s="106"/>
      <c r="V202" s="106"/>
      <c r="W202" s="106"/>
      <c r="X202" s="106"/>
      <c r="Y202" s="106"/>
      <c r="Z202" s="106"/>
    </row>
    <row r="203" ht="15.75" customHeight="1">
      <c r="A203" s="113">
        <v>4456.0</v>
      </c>
      <c r="B203" s="114" t="s">
        <v>621</v>
      </c>
      <c r="C203" s="114" t="s">
        <v>640</v>
      </c>
      <c r="D203" s="115">
        <v>28.0</v>
      </c>
      <c r="E203" s="116">
        <v>1.0</v>
      </c>
      <c r="F203" s="114" t="s">
        <v>236</v>
      </c>
      <c r="G203" s="117">
        <v>33279.0</v>
      </c>
      <c r="H203" s="113">
        <v>2.0</v>
      </c>
      <c r="I203" s="113">
        <v>3.0</v>
      </c>
      <c r="J203" s="113">
        <v>9.0</v>
      </c>
      <c r="K203" s="118" t="s">
        <v>20</v>
      </c>
      <c r="L203" s="118" t="s">
        <v>20</v>
      </c>
      <c r="M203" s="118" t="s">
        <v>19</v>
      </c>
      <c r="N203" s="106"/>
      <c r="O203" s="106"/>
      <c r="P203" s="106"/>
      <c r="Q203" s="106"/>
      <c r="R203" s="106"/>
      <c r="S203" s="106"/>
      <c r="T203" s="106"/>
      <c r="U203" s="106"/>
      <c r="V203" s="106"/>
      <c r="W203" s="106"/>
      <c r="X203" s="106"/>
      <c r="Y203" s="106"/>
      <c r="Z203" s="106"/>
    </row>
    <row r="204" ht="15.75" customHeight="1">
      <c r="A204" s="113">
        <v>3850.0</v>
      </c>
      <c r="B204" s="114" t="s">
        <v>609</v>
      </c>
      <c r="C204" s="114" t="s">
        <v>610</v>
      </c>
      <c r="D204" s="115">
        <v>38.0</v>
      </c>
      <c r="E204" s="116">
        <v>3.0</v>
      </c>
      <c r="F204" s="114" t="s">
        <v>112</v>
      </c>
      <c r="G204" s="117">
        <v>24723.0</v>
      </c>
      <c r="H204" s="113">
        <v>5.0</v>
      </c>
      <c r="I204" s="113">
        <v>2.0</v>
      </c>
      <c r="J204" s="113">
        <v>6.0</v>
      </c>
      <c r="K204" s="118" t="s">
        <v>19</v>
      </c>
      <c r="L204" s="118" t="s">
        <v>20</v>
      </c>
      <c r="M204" s="118" t="s">
        <v>20</v>
      </c>
      <c r="N204" s="106"/>
      <c r="O204" s="106"/>
      <c r="P204" s="106"/>
      <c r="Q204" s="106"/>
      <c r="R204" s="106"/>
      <c r="S204" s="106"/>
      <c r="T204" s="106"/>
      <c r="U204" s="106"/>
      <c r="V204" s="106"/>
      <c r="W204" s="106"/>
      <c r="X204" s="106"/>
      <c r="Y204" s="106"/>
      <c r="Z204" s="106"/>
    </row>
    <row r="205" ht="15.75" customHeight="1">
      <c r="A205" s="113">
        <v>5254.0</v>
      </c>
      <c r="B205" s="114" t="s">
        <v>623</v>
      </c>
      <c r="C205" s="114" t="s">
        <v>624</v>
      </c>
      <c r="D205" s="115">
        <v>30.0</v>
      </c>
      <c r="E205" s="116">
        <v>3.0</v>
      </c>
      <c r="F205" s="114" t="s">
        <v>87</v>
      </c>
      <c r="G205" s="117">
        <v>29838.0</v>
      </c>
      <c r="H205" s="113">
        <v>7.0</v>
      </c>
      <c r="I205" s="113">
        <v>4.0</v>
      </c>
      <c r="J205" s="113">
        <v>0.0</v>
      </c>
      <c r="K205" s="118" t="s">
        <v>20</v>
      </c>
      <c r="L205" s="118" t="s">
        <v>20</v>
      </c>
      <c r="M205" s="118" t="s">
        <v>19</v>
      </c>
      <c r="N205" s="106"/>
      <c r="O205" s="106"/>
      <c r="P205" s="106"/>
      <c r="Q205" s="106"/>
      <c r="R205" s="106"/>
      <c r="S205" s="106"/>
      <c r="T205" s="106"/>
      <c r="U205" s="106"/>
      <c r="V205" s="106"/>
      <c r="W205" s="106"/>
      <c r="X205" s="106"/>
      <c r="Y205" s="106"/>
      <c r="Z205" s="106"/>
    </row>
    <row r="206" ht="15.75" customHeight="1">
      <c r="A206" s="113">
        <v>4023.0</v>
      </c>
      <c r="B206" s="114" t="s">
        <v>456</v>
      </c>
      <c r="C206" s="114" t="s">
        <v>457</v>
      </c>
      <c r="D206" s="115">
        <v>83.0</v>
      </c>
      <c r="E206" s="116">
        <v>6.0</v>
      </c>
      <c r="F206" s="114" t="s">
        <v>47</v>
      </c>
      <c r="G206" s="119">
        <v>31007.0</v>
      </c>
      <c r="H206" s="113">
        <v>5.0</v>
      </c>
      <c r="I206" s="113">
        <v>5.0</v>
      </c>
      <c r="J206" s="113">
        <v>1.0</v>
      </c>
      <c r="K206" s="118" t="s">
        <v>20</v>
      </c>
      <c r="L206" s="118" t="s">
        <v>19</v>
      </c>
      <c r="M206" s="118" t="s">
        <v>19</v>
      </c>
      <c r="N206" s="106"/>
      <c r="O206" s="106"/>
      <c r="P206" s="106"/>
      <c r="Q206" s="106"/>
      <c r="R206" s="106"/>
      <c r="S206" s="106"/>
      <c r="T206" s="106"/>
      <c r="U206" s="106"/>
      <c r="V206" s="106"/>
      <c r="W206" s="106"/>
      <c r="X206" s="106"/>
      <c r="Y206" s="106"/>
      <c r="Z206" s="106"/>
    </row>
    <row r="207" ht="15.75" customHeight="1">
      <c r="A207" s="113">
        <v>5142.0</v>
      </c>
      <c r="B207" s="114" t="s">
        <v>295</v>
      </c>
      <c r="C207" s="114" t="s">
        <v>296</v>
      </c>
      <c r="D207" s="115">
        <v>100.0</v>
      </c>
      <c r="E207" s="116">
        <v>8.0</v>
      </c>
      <c r="F207" s="114" t="s">
        <v>38</v>
      </c>
      <c r="G207" s="117">
        <v>22497.0</v>
      </c>
      <c r="H207" s="113">
        <v>3.0</v>
      </c>
      <c r="I207" s="113">
        <v>3.0</v>
      </c>
      <c r="J207" s="113">
        <v>7.0</v>
      </c>
      <c r="K207" s="118" t="s">
        <v>20</v>
      </c>
      <c r="L207" s="118" t="s">
        <v>20</v>
      </c>
      <c r="M207" s="118" t="s">
        <v>20</v>
      </c>
      <c r="N207" s="106"/>
      <c r="O207" s="106"/>
      <c r="P207" s="106"/>
      <c r="Q207" s="106"/>
      <c r="R207" s="106"/>
      <c r="S207" s="106"/>
      <c r="T207" s="106"/>
      <c r="U207" s="106"/>
      <c r="V207" s="106"/>
      <c r="W207" s="106"/>
      <c r="X207" s="106"/>
      <c r="Y207" s="106"/>
      <c r="Z207" s="106"/>
    </row>
    <row r="208" ht="15.75" customHeight="1">
      <c r="A208" s="113">
        <v>3596.0</v>
      </c>
      <c r="B208" s="114" t="s">
        <v>625</v>
      </c>
      <c r="C208" s="114" t="s">
        <v>626</v>
      </c>
      <c r="D208" s="115">
        <v>64.0</v>
      </c>
      <c r="E208" s="116">
        <v>1.0</v>
      </c>
      <c r="F208" s="114" t="s">
        <v>56</v>
      </c>
      <c r="G208" s="117">
        <v>31453.0</v>
      </c>
      <c r="H208" s="113">
        <v>5.0</v>
      </c>
      <c r="I208" s="113">
        <v>2.0</v>
      </c>
      <c r="J208" s="113">
        <v>3.0</v>
      </c>
      <c r="K208" s="118" t="s">
        <v>20</v>
      </c>
      <c r="L208" s="118" t="s">
        <v>19</v>
      </c>
      <c r="M208" s="118" t="s">
        <v>19</v>
      </c>
      <c r="N208" s="106"/>
      <c r="O208" s="106"/>
      <c r="P208" s="106"/>
      <c r="Q208" s="106"/>
      <c r="R208" s="106"/>
      <c r="S208" s="106"/>
      <c r="T208" s="106"/>
      <c r="U208" s="106"/>
      <c r="V208" s="106"/>
      <c r="W208" s="106"/>
      <c r="X208" s="106"/>
      <c r="Y208" s="106"/>
      <c r="Z208" s="106"/>
    </row>
    <row r="209" ht="15.75" customHeight="1">
      <c r="A209" s="113">
        <v>2339.0</v>
      </c>
      <c r="B209" s="114" t="s">
        <v>379</v>
      </c>
      <c r="C209" s="114" t="s">
        <v>380</v>
      </c>
      <c r="D209" s="115">
        <v>100.0</v>
      </c>
      <c r="E209" s="116">
        <v>3.0</v>
      </c>
      <c r="F209" s="114" t="s">
        <v>284</v>
      </c>
      <c r="G209" s="117">
        <v>31835.0</v>
      </c>
      <c r="H209" s="113">
        <v>2.0</v>
      </c>
      <c r="I209" s="113">
        <v>4.0</v>
      </c>
      <c r="J209" s="113">
        <v>3.0</v>
      </c>
      <c r="K209" s="118" t="s">
        <v>20</v>
      </c>
      <c r="L209" s="118" t="s">
        <v>20</v>
      </c>
      <c r="M209" s="118" t="s">
        <v>20</v>
      </c>
      <c r="N209" s="106"/>
      <c r="O209" s="106"/>
      <c r="P209" s="106"/>
      <c r="Q209" s="106"/>
      <c r="R209" s="106"/>
      <c r="S209" s="106"/>
      <c r="T209" s="106"/>
      <c r="U209" s="106"/>
      <c r="V209" s="106"/>
      <c r="W209" s="106"/>
      <c r="X209" s="106"/>
      <c r="Y209" s="106"/>
      <c r="Z209" s="106"/>
    </row>
    <row r="210" ht="15.75" customHeight="1">
      <c r="A210" s="113">
        <v>4756.0</v>
      </c>
      <c r="B210" s="114" t="s">
        <v>36</v>
      </c>
      <c r="C210" s="114" t="s">
        <v>37</v>
      </c>
      <c r="D210" s="115">
        <v>168.0</v>
      </c>
      <c r="E210" s="116">
        <v>10.0</v>
      </c>
      <c r="F210" s="114" t="s">
        <v>38</v>
      </c>
      <c r="G210" s="117">
        <v>28729.0</v>
      </c>
      <c r="H210" s="113">
        <v>1.0</v>
      </c>
      <c r="I210" s="113">
        <v>2.0</v>
      </c>
      <c r="J210" s="113">
        <v>4.0</v>
      </c>
      <c r="K210" s="118" t="s">
        <v>20</v>
      </c>
      <c r="L210" s="118" t="s">
        <v>20</v>
      </c>
      <c r="M210" s="118" t="s">
        <v>19</v>
      </c>
      <c r="N210" s="106"/>
      <c r="O210" s="106"/>
      <c r="P210" s="106"/>
      <c r="Q210" s="106"/>
      <c r="R210" s="106"/>
      <c r="S210" s="106"/>
      <c r="T210" s="106"/>
      <c r="U210" s="106"/>
      <c r="V210" s="106"/>
      <c r="W210" s="106"/>
      <c r="X210" s="106"/>
      <c r="Y210" s="106"/>
      <c r="Z210" s="106"/>
    </row>
    <row r="211" ht="15.75" customHeight="1">
      <c r="A211" s="113">
        <v>4203.0</v>
      </c>
      <c r="B211" s="114" t="s">
        <v>381</v>
      </c>
      <c r="C211" s="114" t="s">
        <v>382</v>
      </c>
      <c r="D211" s="115">
        <v>64.0</v>
      </c>
      <c r="E211" s="116">
        <v>7.0</v>
      </c>
      <c r="F211" s="114" t="s">
        <v>47</v>
      </c>
      <c r="G211" s="119">
        <v>30283.0</v>
      </c>
      <c r="H211" s="113">
        <v>3.0</v>
      </c>
      <c r="I211" s="113">
        <v>3.0</v>
      </c>
      <c r="J211" s="113">
        <v>8.0</v>
      </c>
      <c r="K211" s="118" t="s">
        <v>20</v>
      </c>
      <c r="L211" s="118" t="s">
        <v>20</v>
      </c>
      <c r="M211" s="118" t="s">
        <v>19</v>
      </c>
      <c r="N211" s="106"/>
      <c r="O211" s="106"/>
      <c r="P211" s="106"/>
      <c r="Q211" s="106"/>
      <c r="R211" s="106"/>
      <c r="S211" s="106"/>
      <c r="T211" s="106"/>
      <c r="U211" s="106"/>
      <c r="V211" s="106"/>
      <c r="W211" s="106"/>
      <c r="X211" s="106"/>
      <c r="Y211" s="106"/>
      <c r="Z211" s="106"/>
    </row>
    <row r="212" ht="15.75" customHeight="1">
      <c r="A212" s="113">
        <v>3789.0</v>
      </c>
      <c r="B212" s="114" t="s">
        <v>410</v>
      </c>
      <c r="C212" s="114" t="s">
        <v>411</v>
      </c>
      <c r="D212" s="115">
        <v>225.0</v>
      </c>
      <c r="E212" s="116">
        <v>4.0</v>
      </c>
      <c r="F212" s="114" t="s">
        <v>18</v>
      </c>
      <c r="G212" s="119">
        <v>27375.0</v>
      </c>
      <c r="H212" s="113">
        <v>7.0</v>
      </c>
      <c r="I212" s="113">
        <v>3.0</v>
      </c>
      <c r="J212" s="113">
        <v>0.0</v>
      </c>
      <c r="K212" s="118" t="s">
        <v>19</v>
      </c>
      <c r="L212" s="118" t="s">
        <v>19</v>
      </c>
      <c r="M212" s="118" t="s">
        <v>19</v>
      </c>
      <c r="N212" s="106"/>
      <c r="O212" s="106"/>
      <c r="P212" s="106"/>
      <c r="Q212" s="106"/>
      <c r="R212" s="106"/>
      <c r="S212" s="106"/>
      <c r="T212" s="106"/>
      <c r="U212" s="106"/>
      <c r="V212" s="106"/>
      <c r="W212" s="106"/>
      <c r="X212" s="106"/>
      <c r="Y212" s="106"/>
      <c r="Z212" s="106"/>
    </row>
    <row r="213" ht="15.75" customHeight="1">
      <c r="A213" s="113">
        <v>3474.0</v>
      </c>
      <c r="B213" s="114" t="s">
        <v>103</v>
      </c>
      <c r="C213" s="114" t="s">
        <v>104</v>
      </c>
      <c r="D213" s="115">
        <v>85.0</v>
      </c>
      <c r="E213" s="116">
        <v>9.0</v>
      </c>
      <c r="F213" s="114" t="s">
        <v>77</v>
      </c>
      <c r="G213" s="117">
        <v>28225.0</v>
      </c>
      <c r="H213" s="113">
        <v>1.0</v>
      </c>
      <c r="I213" s="113">
        <v>1.0</v>
      </c>
      <c r="J213" s="113">
        <v>1.0</v>
      </c>
      <c r="K213" s="118" t="s">
        <v>19</v>
      </c>
      <c r="L213" s="118" t="s">
        <v>20</v>
      </c>
      <c r="M213" s="118" t="s">
        <v>19</v>
      </c>
      <c r="N213" s="106"/>
      <c r="O213" s="106"/>
      <c r="P213" s="106"/>
      <c r="Q213" s="106"/>
      <c r="R213" s="106"/>
      <c r="S213" s="106"/>
      <c r="T213" s="106"/>
      <c r="U213" s="106"/>
      <c r="V213" s="106"/>
      <c r="W213" s="106"/>
      <c r="X213" s="106"/>
      <c r="Y213" s="106"/>
      <c r="Z213" s="106"/>
    </row>
    <row r="214" ht="15.75" customHeight="1">
      <c r="A214" s="113">
        <v>4918.0</v>
      </c>
      <c r="B214" s="114" t="s">
        <v>440</v>
      </c>
      <c r="C214" s="114" t="s">
        <v>441</v>
      </c>
      <c r="D214" s="115">
        <v>126.0</v>
      </c>
      <c r="E214" s="116">
        <v>6.0</v>
      </c>
      <c r="F214" s="114" t="s">
        <v>18</v>
      </c>
      <c r="G214" s="117">
        <v>29824.0</v>
      </c>
      <c r="H214" s="113">
        <v>7.0</v>
      </c>
      <c r="I214" s="113">
        <v>4.0</v>
      </c>
      <c r="J214" s="113">
        <v>5.0</v>
      </c>
      <c r="K214" s="118" t="s">
        <v>19</v>
      </c>
      <c r="L214" s="118" t="s">
        <v>20</v>
      </c>
      <c r="M214" s="118" t="s">
        <v>20</v>
      </c>
      <c r="N214" s="106"/>
      <c r="O214" s="106"/>
      <c r="P214" s="106"/>
      <c r="Q214" s="106"/>
      <c r="R214" s="106"/>
      <c r="S214" s="106"/>
      <c r="T214" s="106"/>
      <c r="U214" s="106"/>
      <c r="V214" s="106"/>
      <c r="W214" s="106"/>
      <c r="X214" s="106"/>
      <c r="Y214" s="106"/>
      <c r="Z214" s="106"/>
    </row>
    <row r="215" ht="15.75" customHeight="1">
      <c r="A215" s="113">
        <v>4203.0</v>
      </c>
      <c r="B215" s="114" t="s">
        <v>182</v>
      </c>
      <c r="C215" s="114" t="s">
        <v>183</v>
      </c>
      <c r="D215" s="115">
        <v>259.0</v>
      </c>
      <c r="E215" s="116">
        <v>5.0</v>
      </c>
      <c r="F215" s="114" t="s">
        <v>68</v>
      </c>
      <c r="G215" s="117">
        <v>26755.0</v>
      </c>
      <c r="H215" s="113">
        <v>3.0</v>
      </c>
      <c r="I215" s="113">
        <v>2.0</v>
      </c>
      <c r="J215" s="113">
        <v>6.0</v>
      </c>
      <c r="K215" s="118" t="s">
        <v>19</v>
      </c>
      <c r="L215" s="118" t="s">
        <v>20</v>
      </c>
      <c r="M215" s="118" t="s">
        <v>20</v>
      </c>
      <c r="N215" s="106"/>
      <c r="O215" s="106"/>
      <c r="P215" s="106"/>
      <c r="Q215" s="106"/>
      <c r="R215" s="106"/>
      <c r="S215" s="106"/>
      <c r="T215" s="106"/>
      <c r="U215" s="106"/>
      <c r="V215" s="106"/>
      <c r="W215" s="106"/>
      <c r="X215" s="106"/>
      <c r="Y215" s="106"/>
      <c r="Z215" s="106"/>
    </row>
    <row r="216" ht="15.75" customHeight="1">
      <c r="A216" s="113">
        <v>4627.0</v>
      </c>
      <c r="B216" s="114" t="s">
        <v>239</v>
      </c>
      <c r="C216" s="114" t="s">
        <v>240</v>
      </c>
      <c r="D216" s="115">
        <v>296.0</v>
      </c>
      <c r="E216" s="116">
        <v>8.0</v>
      </c>
      <c r="F216" s="114" t="s">
        <v>65</v>
      </c>
      <c r="G216" s="117">
        <v>28675.0</v>
      </c>
      <c r="H216" s="113">
        <v>7.0</v>
      </c>
      <c r="I216" s="113">
        <v>3.0</v>
      </c>
      <c r="J216" s="113">
        <v>10.0</v>
      </c>
      <c r="K216" s="118" t="s">
        <v>20</v>
      </c>
      <c r="L216" s="118" t="s">
        <v>20</v>
      </c>
      <c r="M216" s="118" t="s">
        <v>19</v>
      </c>
      <c r="N216" s="106"/>
      <c r="O216" s="106"/>
      <c r="P216" s="106"/>
      <c r="Q216" s="106"/>
      <c r="R216" s="106"/>
      <c r="S216" s="106"/>
      <c r="T216" s="106"/>
      <c r="U216" s="106"/>
      <c r="V216" s="106"/>
      <c r="W216" s="106"/>
      <c r="X216" s="106"/>
      <c r="Y216" s="106"/>
      <c r="Z216" s="106"/>
    </row>
    <row r="217" ht="15.75" customHeight="1">
      <c r="A217" s="113">
        <v>4240.0</v>
      </c>
      <c r="B217" s="114" t="s">
        <v>442</v>
      </c>
      <c r="C217" s="114" t="s">
        <v>443</v>
      </c>
      <c r="D217" s="115">
        <v>215.0</v>
      </c>
      <c r="E217" s="116">
        <v>2.0</v>
      </c>
      <c r="F217" s="114" t="s">
        <v>138</v>
      </c>
      <c r="G217" s="117">
        <v>28602.0</v>
      </c>
      <c r="H217" s="113">
        <v>4.0</v>
      </c>
      <c r="I217" s="113">
        <v>3.0</v>
      </c>
      <c r="J217" s="113">
        <v>8.0</v>
      </c>
      <c r="K217" s="118" t="s">
        <v>20</v>
      </c>
      <c r="L217" s="118" t="s">
        <v>20</v>
      </c>
      <c r="M217" s="118" t="s">
        <v>19</v>
      </c>
      <c r="N217" s="106"/>
      <c r="O217" s="106"/>
      <c r="P217" s="106"/>
      <c r="Q217" s="106"/>
      <c r="R217" s="106"/>
      <c r="S217" s="106"/>
      <c r="T217" s="106"/>
      <c r="U217" s="106"/>
      <c r="V217" s="106"/>
      <c r="W217" s="106"/>
      <c r="X217" s="106"/>
      <c r="Y217" s="106"/>
      <c r="Z217" s="106"/>
    </row>
    <row r="218" ht="15.75" customHeight="1">
      <c r="A218" s="113">
        <v>3074.0</v>
      </c>
      <c r="B218" s="114" t="s">
        <v>218</v>
      </c>
      <c r="C218" s="114" t="s">
        <v>102</v>
      </c>
      <c r="D218" s="115">
        <v>199.0</v>
      </c>
      <c r="E218" s="116">
        <v>9.0</v>
      </c>
      <c r="F218" s="114" t="s">
        <v>41</v>
      </c>
      <c r="G218" s="119">
        <v>34637.0</v>
      </c>
      <c r="H218" s="113">
        <v>5.0</v>
      </c>
      <c r="I218" s="113">
        <v>5.0</v>
      </c>
      <c r="J218" s="113">
        <v>6.0</v>
      </c>
      <c r="K218" s="118" t="s">
        <v>20</v>
      </c>
      <c r="L218" s="118" t="s">
        <v>20</v>
      </c>
      <c r="M218" s="118" t="s">
        <v>19</v>
      </c>
      <c r="N218" s="106"/>
      <c r="O218" s="106"/>
      <c r="P218" s="106"/>
      <c r="Q218" s="106"/>
      <c r="R218" s="106"/>
      <c r="S218" s="106"/>
      <c r="T218" s="106"/>
      <c r="U218" s="106"/>
      <c r="V218" s="106"/>
      <c r="W218" s="106"/>
      <c r="X218" s="106"/>
      <c r="Y218" s="106"/>
      <c r="Z218" s="106"/>
    </row>
    <row r="219" ht="15.75" customHeight="1">
      <c r="A219" s="113">
        <v>3651.0</v>
      </c>
      <c r="B219" s="114" t="s">
        <v>85</v>
      </c>
      <c r="C219" s="114" t="s">
        <v>86</v>
      </c>
      <c r="D219" s="115">
        <v>261.0</v>
      </c>
      <c r="E219" s="116">
        <v>10.0</v>
      </c>
      <c r="F219" s="114" t="s">
        <v>87</v>
      </c>
      <c r="G219" s="117">
        <v>28610.0</v>
      </c>
      <c r="H219" s="113">
        <v>3.0</v>
      </c>
      <c r="I219" s="113">
        <v>2.0</v>
      </c>
      <c r="J219" s="113">
        <v>1.0</v>
      </c>
      <c r="K219" s="118" t="s">
        <v>19</v>
      </c>
      <c r="L219" s="118" t="s">
        <v>20</v>
      </c>
      <c r="M219" s="118" t="s">
        <v>19</v>
      </c>
      <c r="N219" s="106"/>
      <c r="O219" s="106"/>
      <c r="P219" s="106"/>
      <c r="Q219" s="106"/>
      <c r="R219" s="106"/>
      <c r="S219" s="106"/>
      <c r="T219" s="106"/>
      <c r="U219" s="106"/>
      <c r="V219" s="106"/>
      <c r="W219" s="106"/>
      <c r="X219" s="106"/>
      <c r="Y219" s="106"/>
      <c r="Z219" s="106"/>
    </row>
    <row r="220" ht="15.75" customHeight="1">
      <c r="A220" s="113">
        <v>2304.0</v>
      </c>
      <c r="B220" s="114" t="s">
        <v>444</v>
      </c>
      <c r="C220" s="114" t="s">
        <v>322</v>
      </c>
      <c r="D220" s="115">
        <v>80.0</v>
      </c>
      <c r="E220" s="116">
        <v>4.0</v>
      </c>
      <c r="F220" s="114" t="s">
        <v>117</v>
      </c>
      <c r="G220" s="117">
        <v>31089.0</v>
      </c>
      <c r="H220" s="113">
        <v>3.0</v>
      </c>
      <c r="I220" s="113">
        <v>4.0</v>
      </c>
      <c r="J220" s="113">
        <v>6.0</v>
      </c>
      <c r="K220" s="118" t="s">
        <v>20</v>
      </c>
      <c r="L220" s="118" t="s">
        <v>19</v>
      </c>
      <c r="M220" s="118" t="s">
        <v>19</v>
      </c>
      <c r="N220" s="106"/>
      <c r="O220" s="106"/>
      <c r="P220" s="106"/>
      <c r="Q220" s="106"/>
      <c r="R220" s="106"/>
      <c r="S220" s="106"/>
      <c r="T220" s="106"/>
      <c r="U220" s="106"/>
      <c r="V220" s="106"/>
      <c r="W220" s="106"/>
      <c r="X220" s="106"/>
      <c r="Y220" s="106"/>
      <c r="Z220" s="106"/>
    </row>
    <row r="221" ht="15.75" customHeight="1">
      <c r="A221" s="113">
        <v>2983.0</v>
      </c>
      <c r="B221" s="114" t="s">
        <v>468</v>
      </c>
      <c r="C221" s="114" t="s">
        <v>469</v>
      </c>
      <c r="D221" s="115">
        <v>88.0</v>
      </c>
      <c r="E221" s="116">
        <v>2.0</v>
      </c>
      <c r="F221" s="114" t="s">
        <v>35</v>
      </c>
      <c r="G221" s="117">
        <v>33547.0</v>
      </c>
      <c r="H221" s="113">
        <v>2.0</v>
      </c>
      <c r="I221" s="113">
        <v>4.0</v>
      </c>
      <c r="J221" s="113">
        <v>5.0</v>
      </c>
      <c r="K221" s="118" t="s">
        <v>19</v>
      </c>
      <c r="L221" s="118" t="s">
        <v>19</v>
      </c>
      <c r="M221" s="118" t="s">
        <v>19</v>
      </c>
      <c r="N221" s="106"/>
      <c r="O221" s="106"/>
      <c r="P221" s="106"/>
      <c r="Q221" s="106"/>
      <c r="R221" s="106"/>
      <c r="S221" s="106"/>
      <c r="T221" s="106"/>
      <c r="U221" s="106"/>
      <c r="V221" s="106"/>
      <c r="W221" s="106"/>
      <c r="X221" s="106"/>
      <c r="Y221" s="106"/>
      <c r="Z221" s="106"/>
    </row>
    <row r="222" ht="15.75" customHeight="1">
      <c r="A222" s="113">
        <v>4106.0</v>
      </c>
      <c r="B222" s="114" t="s">
        <v>42</v>
      </c>
      <c r="C222" s="114" t="s">
        <v>43</v>
      </c>
      <c r="D222" s="115">
        <v>279.0</v>
      </c>
      <c r="E222" s="116">
        <v>10.0</v>
      </c>
      <c r="F222" s="114" t="s">
        <v>44</v>
      </c>
      <c r="G222" s="117">
        <v>31595.0</v>
      </c>
      <c r="H222" s="113">
        <v>2.0</v>
      </c>
      <c r="I222" s="113">
        <v>5.0</v>
      </c>
      <c r="J222" s="113">
        <v>8.0</v>
      </c>
      <c r="K222" s="118" t="s">
        <v>20</v>
      </c>
      <c r="L222" s="118" t="s">
        <v>19</v>
      </c>
      <c r="M222" s="118" t="s">
        <v>20</v>
      </c>
      <c r="N222" s="106"/>
      <c r="O222" s="106"/>
      <c r="P222" s="106"/>
      <c r="Q222" s="106"/>
      <c r="R222" s="106"/>
      <c r="S222" s="106"/>
      <c r="T222" s="106"/>
      <c r="U222" s="106"/>
      <c r="V222" s="106"/>
      <c r="W222" s="106"/>
      <c r="X222" s="106"/>
      <c r="Y222" s="106"/>
      <c r="Z222" s="106"/>
    </row>
    <row r="223" ht="15.75" customHeight="1">
      <c r="A223" s="113">
        <v>5407.0</v>
      </c>
      <c r="B223" s="114" t="s">
        <v>418</v>
      </c>
      <c r="C223" s="114" t="s">
        <v>419</v>
      </c>
      <c r="D223" s="115">
        <v>69.0</v>
      </c>
      <c r="E223" s="116">
        <v>9.0</v>
      </c>
      <c r="F223" s="114" t="s">
        <v>65</v>
      </c>
      <c r="G223" s="117">
        <v>31662.0</v>
      </c>
      <c r="H223" s="113">
        <v>5.0</v>
      </c>
      <c r="I223" s="113">
        <v>3.0</v>
      </c>
      <c r="J223" s="113">
        <v>5.0</v>
      </c>
      <c r="K223" s="118" t="s">
        <v>20</v>
      </c>
      <c r="L223" s="118" t="s">
        <v>19</v>
      </c>
      <c r="M223" s="118" t="s">
        <v>20</v>
      </c>
      <c r="N223" s="106"/>
      <c r="O223" s="106"/>
      <c r="P223" s="106"/>
      <c r="Q223" s="106"/>
      <c r="R223" s="106"/>
      <c r="S223" s="106"/>
      <c r="T223" s="106"/>
      <c r="U223" s="106"/>
      <c r="V223" s="106"/>
      <c r="W223" s="106"/>
      <c r="X223" s="106"/>
      <c r="Y223" s="106"/>
      <c r="Z223" s="106"/>
    </row>
    <row r="224" ht="15.75" customHeight="1">
      <c r="A224" s="113">
        <v>3569.0</v>
      </c>
      <c r="B224" s="114" t="s">
        <v>557</v>
      </c>
      <c r="C224" s="114" t="s">
        <v>558</v>
      </c>
      <c r="D224" s="115">
        <v>54.0</v>
      </c>
      <c r="E224" s="116">
        <v>5.0</v>
      </c>
      <c r="F224" s="114" t="s">
        <v>117</v>
      </c>
      <c r="G224" s="117">
        <v>23974.0</v>
      </c>
      <c r="H224" s="113">
        <v>6.0</v>
      </c>
      <c r="I224" s="113">
        <v>3.0</v>
      </c>
      <c r="J224" s="113">
        <v>6.0</v>
      </c>
      <c r="K224" s="118" t="s">
        <v>19</v>
      </c>
      <c r="L224" s="118" t="s">
        <v>20</v>
      </c>
      <c r="M224" s="118" t="s">
        <v>20</v>
      </c>
      <c r="N224" s="106"/>
      <c r="O224" s="106"/>
      <c r="P224" s="106"/>
      <c r="Q224" s="106"/>
      <c r="R224" s="106"/>
      <c r="S224" s="106"/>
      <c r="T224" s="106"/>
      <c r="U224" s="106"/>
      <c r="V224" s="106"/>
      <c r="W224" s="106"/>
      <c r="X224" s="106"/>
      <c r="Y224" s="106"/>
      <c r="Z224" s="106"/>
    </row>
    <row r="225" ht="15.75" customHeight="1">
      <c r="A225" s="113">
        <v>3262.0</v>
      </c>
      <c r="B225" s="114" t="s">
        <v>574</v>
      </c>
      <c r="C225" s="114" t="s">
        <v>575</v>
      </c>
      <c r="D225" s="115">
        <v>40.0</v>
      </c>
      <c r="E225" s="116">
        <v>4.0</v>
      </c>
      <c r="F225" s="114" t="s">
        <v>143</v>
      </c>
      <c r="G225" s="119">
        <v>20416.0</v>
      </c>
      <c r="H225" s="113">
        <v>4.0</v>
      </c>
      <c r="I225" s="113">
        <v>5.0</v>
      </c>
      <c r="J225" s="113">
        <v>4.0</v>
      </c>
      <c r="K225" s="118" t="s">
        <v>19</v>
      </c>
      <c r="L225" s="118" t="s">
        <v>20</v>
      </c>
      <c r="M225" s="118" t="s">
        <v>19</v>
      </c>
      <c r="N225" s="106"/>
      <c r="O225" s="106"/>
      <c r="P225" s="106"/>
      <c r="Q225" s="106"/>
      <c r="R225" s="106"/>
      <c r="S225" s="106"/>
      <c r="T225" s="106"/>
      <c r="U225" s="106"/>
      <c r="V225" s="106"/>
      <c r="W225" s="106"/>
      <c r="X225" s="106"/>
      <c r="Y225" s="106"/>
      <c r="Z225" s="106"/>
    </row>
    <row r="226" ht="15.75" customHeight="1">
      <c r="A226" s="113">
        <v>4565.0</v>
      </c>
      <c r="B226" s="114" t="s">
        <v>488</v>
      </c>
      <c r="C226" s="114" t="s">
        <v>489</v>
      </c>
      <c r="D226" s="115">
        <v>47.0</v>
      </c>
      <c r="E226" s="116">
        <v>8.0</v>
      </c>
      <c r="F226" s="114" t="s">
        <v>68</v>
      </c>
      <c r="G226" s="117">
        <v>20918.0</v>
      </c>
      <c r="H226" s="113">
        <v>5.0</v>
      </c>
      <c r="I226" s="113">
        <v>5.0</v>
      </c>
      <c r="J226" s="113">
        <v>9.0</v>
      </c>
      <c r="K226" s="118" t="s">
        <v>20</v>
      </c>
      <c r="L226" s="118" t="s">
        <v>20</v>
      </c>
      <c r="M226" s="118" t="s">
        <v>20</v>
      </c>
      <c r="N226" s="106"/>
      <c r="O226" s="106"/>
      <c r="P226" s="106"/>
      <c r="Q226" s="106"/>
      <c r="R226" s="106"/>
      <c r="S226" s="106"/>
      <c r="T226" s="106"/>
      <c r="U226" s="106"/>
      <c r="V226" s="106"/>
      <c r="W226" s="106"/>
      <c r="X226" s="106"/>
      <c r="Y226" s="106"/>
      <c r="Z226" s="106"/>
    </row>
    <row r="227" ht="15.75" customHeight="1">
      <c r="A227" s="113">
        <v>4457.0</v>
      </c>
      <c r="B227" s="114" t="s">
        <v>393</v>
      </c>
      <c r="C227" s="114" t="s">
        <v>394</v>
      </c>
      <c r="D227" s="115">
        <v>69.0</v>
      </c>
      <c r="E227" s="116">
        <v>2.0</v>
      </c>
      <c r="F227" s="114" t="s">
        <v>56</v>
      </c>
      <c r="G227" s="117">
        <v>27121.0</v>
      </c>
      <c r="H227" s="113">
        <v>1.0</v>
      </c>
      <c r="I227" s="113">
        <v>1.0</v>
      </c>
      <c r="J227" s="113">
        <v>10.0</v>
      </c>
      <c r="K227" s="118" t="s">
        <v>19</v>
      </c>
      <c r="L227" s="118" t="s">
        <v>19</v>
      </c>
      <c r="M227" s="118" t="s">
        <v>20</v>
      </c>
      <c r="N227" s="106"/>
      <c r="O227" s="106"/>
      <c r="P227" s="106"/>
      <c r="Q227" s="106"/>
      <c r="R227" s="106"/>
      <c r="S227" s="106"/>
      <c r="T227" s="106"/>
      <c r="U227" s="106"/>
      <c r="V227" s="106"/>
      <c r="W227" s="106"/>
      <c r="X227" s="106"/>
      <c r="Y227" s="106"/>
      <c r="Z227" s="106"/>
    </row>
    <row r="228" ht="15.75" customHeight="1">
      <c r="A228" s="113">
        <v>4598.0</v>
      </c>
      <c r="B228" s="114" t="s">
        <v>178</v>
      </c>
      <c r="C228" s="114" t="s">
        <v>179</v>
      </c>
      <c r="D228" s="115">
        <v>145.0</v>
      </c>
      <c r="E228" s="116">
        <v>9.0</v>
      </c>
      <c r="F228" s="114" t="s">
        <v>71</v>
      </c>
      <c r="G228" s="119">
        <v>21470.0</v>
      </c>
      <c r="H228" s="113">
        <v>3.0</v>
      </c>
      <c r="I228" s="113">
        <v>1.0</v>
      </c>
      <c r="J228" s="113">
        <v>1.0</v>
      </c>
      <c r="K228" s="118" t="s">
        <v>19</v>
      </c>
      <c r="L228" s="118" t="s">
        <v>20</v>
      </c>
      <c r="M228" s="118" t="s">
        <v>19</v>
      </c>
      <c r="N228" s="106"/>
      <c r="O228" s="106"/>
      <c r="P228" s="106"/>
      <c r="Q228" s="106"/>
      <c r="R228" s="106"/>
      <c r="S228" s="106"/>
      <c r="T228" s="106"/>
      <c r="U228" s="106"/>
      <c r="V228" s="106"/>
      <c r="W228" s="106"/>
      <c r="X228" s="106"/>
      <c r="Y228" s="106"/>
      <c r="Z228" s="106"/>
    </row>
    <row r="229" ht="15.75" customHeight="1">
      <c r="A229" s="113">
        <v>2810.0</v>
      </c>
      <c r="B229" s="114" t="s">
        <v>513</v>
      </c>
      <c r="C229" s="114" t="s">
        <v>256</v>
      </c>
      <c r="D229" s="115">
        <v>153.0</v>
      </c>
      <c r="E229" s="116">
        <v>3.0</v>
      </c>
      <c r="F229" s="114" t="s">
        <v>68</v>
      </c>
      <c r="G229" s="117">
        <v>32740.0</v>
      </c>
      <c r="H229" s="113">
        <v>7.0</v>
      </c>
      <c r="I229" s="113">
        <v>2.0</v>
      </c>
      <c r="J229" s="113">
        <v>2.0</v>
      </c>
      <c r="K229" s="118" t="s">
        <v>20</v>
      </c>
      <c r="L229" s="118" t="s">
        <v>19</v>
      </c>
      <c r="M229" s="118" t="s">
        <v>19</v>
      </c>
      <c r="N229" s="106"/>
      <c r="O229" s="106"/>
      <c r="P229" s="106"/>
      <c r="Q229" s="106"/>
      <c r="R229" s="106"/>
      <c r="S229" s="106"/>
      <c r="T229" s="106"/>
      <c r="U229" s="106"/>
      <c r="V229" s="106"/>
      <c r="W229" s="106"/>
      <c r="X229" s="106"/>
      <c r="Y229" s="106"/>
      <c r="Z229" s="106"/>
    </row>
    <row r="230" ht="15.75" customHeight="1">
      <c r="A230" s="113">
        <v>4801.0</v>
      </c>
      <c r="B230" s="114" t="s">
        <v>364</v>
      </c>
      <c r="C230" s="114" t="s">
        <v>279</v>
      </c>
      <c r="D230" s="115">
        <v>231.0</v>
      </c>
      <c r="E230" s="116">
        <v>3.0</v>
      </c>
      <c r="F230" s="114" t="s">
        <v>80</v>
      </c>
      <c r="G230" s="117">
        <v>22439.0</v>
      </c>
      <c r="H230" s="113">
        <v>4.0</v>
      </c>
      <c r="I230" s="113">
        <v>1.0</v>
      </c>
      <c r="J230" s="113">
        <v>0.0</v>
      </c>
      <c r="K230" s="118" t="s">
        <v>19</v>
      </c>
      <c r="L230" s="118" t="s">
        <v>20</v>
      </c>
      <c r="M230" s="118" t="s">
        <v>19</v>
      </c>
      <c r="N230" s="106"/>
      <c r="O230" s="106"/>
      <c r="P230" s="106"/>
      <c r="Q230" s="106"/>
      <c r="R230" s="106"/>
      <c r="S230" s="106"/>
      <c r="T230" s="106"/>
      <c r="U230" s="106"/>
      <c r="V230" s="106"/>
      <c r="W230" s="106"/>
      <c r="X230" s="106"/>
      <c r="Y230" s="106"/>
      <c r="Z230" s="106"/>
    </row>
    <row r="231" ht="15.75" customHeight="1">
      <c r="A231" s="113">
        <v>5575.0</v>
      </c>
      <c r="B231" s="114" t="s">
        <v>462</v>
      </c>
      <c r="C231" s="114" t="s">
        <v>463</v>
      </c>
      <c r="D231" s="115">
        <v>142.0</v>
      </c>
      <c r="E231" s="116">
        <v>4.0</v>
      </c>
      <c r="F231" s="114" t="s">
        <v>18</v>
      </c>
      <c r="G231" s="117">
        <v>21389.0</v>
      </c>
      <c r="H231" s="113">
        <v>6.0</v>
      </c>
      <c r="I231" s="113">
        <v>2.0</v>
      </c>
      <c r="J231" s="113">
        <v>1.0</v>
      </c>
      <c r="K231" s="118" t="s">
        <v>20</v>
      </c>
      <c r="L231" s="118" t="s">
        <v>20</v>
      </c>
      <c r="M231" s="118" t="s">
        <v>19</v>
      </c>
      <c r="N231" s="106"/>
      <c r="O231" s="106"/>
      <c r="P231" s="106"/>
      <c r="Q231" s="106"/>
      <c r="R231" s="106"/>
      <c r="S231" s="106"/>
      <c r="T231" s="106"/>
      <c r="U231" s="106"/>
      <c r="V231" s="106"/>
      <c r="W231" s="106"/>
      <c r="X231" s="106"/>
      <c r="Y231" s="106"/>
      <c r="Z231" s="106"/>
    </row>
    <row r="232" ht="15.75" customHeight="1">
      <c r="A232" s="113">
        <v>3239.0</v>
      </c>
      <c r="B232" s="114" t="s">
        <v>509</v>
      </c>
      <c r="C232" s="114" t="s">
        <v>510</v>
      </c>
      <c r="D232" s="115">
        <v>54.0</v>
      </c>
      <c r="E232" s="116">
        <v>9.0</v>
      </c>
      <c r="F232" s="114" t="s">
        <v>74</v>
      </c>
      <c r="G232" s="119">
        <v>24432.0</v>
      </c>
      <c r="H232" s="113">
        <v>7.0</v>
      </c>
      <c r="I232" s="113">
        <v>5.0</v>
      </c>
      <c r="J232" s="113">
        <v>2.0</v>
      </c>
      <c r="K232" s="118" t="s">
        <v>19</v>
      </c>
      <c r="L232" s="118" t="s">
        <v>19</v>
      </c>
      <c r="M232" s="118" t="s">
        <v>19</v>
      </c>
      <c r="N232" s="106"/>
      <c r="O232" s="106"/>
      <c r="P232" s="106"/>
      <c r="Q232" s="106"/>
      <c r="R232" s="106"/>
      <c r="S232" s="106"/>
      <c r="T232" s="106"/>
      <c r="U232" s="106"/>
      <c r="V232" s="106"/>
      <c r="W232" s="106"/>
      <c r="X232" s="106"/>
      <c r="Y232" s="106"/>
      <c r="Z232" s="106"/>
    </row>
    <row r="233" ht="15.75" customHeight="1">
      <c r="A233" s="113">
        <v>5308.0</v>
      </c>
      <c r="B233" s="114" t="s">
        <v>199</v>
      </c>
      <c r="C233" s="114" t="s">
        <v>200</v>
      </c>
      <c r="D233" s="115">
        <v>169.0</v>
      </c>
      <c r="E233" s="116">
        <v>7.0</v>
      </c>
      <c r="F233" s="114" t="s">
        <v>192</v>
      </c>
      <c r="G233" s="117">
        <v>25294.0</v>
      </c>
      <c r="H233" s="113">
        <v>3.0</v>
      </c>
      <c r="I233" s="113">
        <v>3.0</v>
      </c>
      <c r="J233" s="113">
        <v>3.0</v>
      </c>
      <c r="K233" s="118" t="s">
        <v>19</v>
      </c>
      <c r="L233" s="118" t="s">
        <v>19</v>
      </c>
      <c r="M233" s="118" t="s">
        <v>20</v>
      </c>
      <c r="N233" s="106"/>
      <c r="O233" s="106"/>
      <c r="P233" s="106"/>
      <c r="Q233" s="106"/>
      <c r="R233" s="106"/>
      <c r="S233" s="106"/>
      <c r="T233" s="106"/>
      <c r="U233" s="106"/>
      <c r="V233" s="106"/>
      <c r="W233" s="106"/>
      <c r="X233" s="106"/>
      <c r="Y233" s="106"/>
      <c r="Z233" s="106"/>
    </row>
    <row r="234" ht="15.75" customHeight="1">
      <c r="A234" s="113">
        <v>3660.0</v>
      </c>
      <c r="B234" s="114" t="s">
        <v>428</v>
      </c>
      <c r="C234" s="114" t="s">
        <v>429</v>
      </c>
      <c r="D234" s="115">
        <v>280.0</v>
      </c>
      <c r="E234" s="116">
        <v>3.0</v>
      </c>
      <c r="F234" s="114" t="s">
        <v>53</v>
      </c>
      <c r="G234" s="117">
        <v>27110.0</v>
      </c>
      <c r="H234" s="113">
        <v>7.0</v>
      </c>
      <c r="I234" s="113">
        <v>2.0</v>
      </c>
      <c r="J234" s="113">
        <v>8.0</v>
      </c>
      <c r="K234" s="118" t="s">
        <v>19</v>
      </c>
      <c r="L234" s="118" t="s">
        <v>20</v>
      </c>
      <c r="M234" s="118" t="s">
        <v>19</v>
      </c>
      <c r="N234" s="106"/>
      <c r="O234" s="106"/>
      <c r="P234" s="106"/>
      <c r="Q234" s="106"/>
      <c r="R234" s="106"/>
      <c r="S234" s="106"/>
      <c r="T234" s="106"/>
      <c r="U234" s="106"/>
      <c r="V234" s="106"/>
      <c r="W234" s="106"/>
      <c r="X234" s="106"/>
      <c r="Y234" s="106"/>
      <c r="Z234" s="106"/>
    </row>
    <row r="235" ht="15.75" customHeight="1">
      <c r="A235" s="113">
        <v>3312.0</v>
      </c>
      <c r="B235" s="114" t="s">
        <v>578</v>
      </c>
      <c r="C235" s="114" t="s">
        <v>579</v>
      </c>
      <c r="D235" s="115">
        <v>95.0</v>
      </c>
      <c r="E235" s="116">
        <v>2.0</v>
      </c>
      <c r="F235" s="114" t="s">
        <v>233</v>
      </c>
      <c r="G235" s="119">
        <v>22569.0</v>
      </c>
      <c r="H235" s="113">
        <v>5.0</v>
      </c>
      <c r="I235" s="113">
        <v>4.0</v>
      </c>
      <c r="J235" s="113">
        <v>5.0</v>
      </c>
      <c r="K235" s="118" t="s">
        <v>19</v>
      </c>
      <c r="L235" s="118" t="s">
        <v>19</v>
      </c>
      <c r="M235" s="118" t="s">
        <v>20</v>
      </c>
      <c r="N235" s="106"/>
      <c r="O235" s="106"/>
      <c r="P235" s="106"/>
      <c r="Q235" s="106"/>
      <c r="R235" s="106"/>
      <c r="S235" s="106"/>
      <c r="T235" s="106"/>
      <c r="U235" s="106"/>
      <c r="V235" s="106"/>
      <c r="W235" s="106"/>
      <c r="X235" s="106"/>
      <c r="Y235" s="106"/>
      <c r="Z235" s="106"/>
    </row>
    <row r="236" ht="15.75" customHeight="1">
      <c r="A236" s="113">
        <v>5402.0</v>
      </c>
      <c r="B236" s="114" t="s">
        <v>110</v>
      </c>
      <c r="C236" s="114" t="s">
        <v>111</v>
      </c>
      <c r="D236" s="115">
        <v>186.0</v>
      </c>
      <c r="E236" s="116">
        <v>8.0</v>
      </c>
      <c r="F236" s="114" t="s">
        <v>112</v>
      </c>
      <c r="G236" s="119">
        <v>33966.0</v>
      </c>
      <c r="H236" s="113">
        <v>2.0</v>
      </c>
      <c r="I236" s="113">
        <v>4.0</v>
      </c>
      <c r="J236" s="113">
        <v>5.0</v>
      </c>
      <c r="K236" s="118" t="s">
        <v>20</v>
      </c>
      <c r="L236" s="118" t="s">
        <v>19</v>
      </c>
      <c r="M236" s="118" t="s">
        <v>20</v>
      </c>
      <c r="N236" s="106"/>
      <c r="O236" s="106"/>
      <c r="P236" s="106"/>
      <c r="Q236" s="106"/>
      <c r="R236" s="106"/>
      <c r="S236" s="106"/>
      <c r="T236" s="106"/>
      <c r="U236" s="106"/>
      <c r="V236" s="106"/>
      <c r="W236" s="106"/>
      <c r="X236" s="106"/>
      <c r="Y236" s="106"/>
      <c r="Z236" s="106"/>
    </row>
    <row r="237" ht="15.75" customHeight="1">
      <c r="A237" s="113">
        <v>4067.0</v>
      </c>
      <c r="B237" s="114" t="s">
        <v>397</v>
      </c>
      <c r="C237" s="114" t="s">
        <v>183</v>
      </c>
      <c r="D237" s="115">
        <v>271.0</v>
      </c>
      <c r="E237" s="116">
        <v>3.0</v>
      </c>
      <c r="F237" s="114" t="s">
        <v>74</v>
      </c>
      <c r="G237" s="117">
        <v>30087.0</v>
      </c>
      <c r="H237" s="113">
        <v>6.0</v>
      </c>
      <c r="I237" s="113">
        <v>3.0</v>
      </c>
      <c r="J237" s="113">
        <v>0.0</v>
      </c>
      <c r="K237" s="118" t="s">
        <v>20</v>
      </c>
      <c r="L237" s="118" t="s">
        <v>20</v>
      </c>
      <c r="M237" s="118" t="s">
        <v>20</v>
      </c>
      <c r="N237" s="106"/>
      <c r="O237" s="106"/>
      <c r="P237" s="106"/>
      <c r="Q237" s="106"/>
      <c r="R237" s="106"/>
      <c r="S237" s="106"/>
      <c r="T237" s="106"/>
      <c r="U237" s="106"/>
      <c r="V237" s="106"/>
      <c r="W237" s="106"/>
      <c r="X237" s="106"/>
      <c r="Y237" s="106"/>
      <c r="Z237" s="106"/>
    </row>
    <row r="238" ht="15.75" customHeight="1">
      <c r="A238" s="113">
        <v>5253.0</v>
      </c>
      <c r="B238" s="114" t="s">
        <v>251</v>
      </c>
      <c r="C238" s="114" t="s">
        <v>252</v>
      </c>
      <c r="D238" s="115">
        <v>185.0</v>
      </c>
      <c r="E238" s="116">
        <v>7.0</v>
      </c>
      <c r="F238" s="114" t="s">
        <v>47</v>
      </c>
      <c r="G238" s="117">
        <v>30702.0</v>
      </c>
      <c r="H238" s="113">
        <v>4.0</v>
      </c>
      <c r="I238" s="113">
        <v>1.0</v>
      </c>
      <c r="J238" s="113">
        <v>4.0</v>
      </c>
      <c r="K238" s="118" t="s">
        <v>19</v>
      </c>
      <c r="L238" s="118" t="s">
        <v>19</v>
      </c>
      <c r="M238" s="118" t="s">
        <v>19</v>
      </c>
      <c r="N238" s="106"/>
      <c r="O238" s="106"/>
      <c r="P238" s="106"/>
      <c r="Q238" s="106"/>
      <c r="R238" s="106"/>
      <c r="S238" s="106"/>
      <c r="T238" s="106"/>
      <c r="U238" s="106"/>
      <c r="V238" s="106"/>
      <c r="W238" s="106"/>
      <c r="X238" s="106"/>
      <c r="Y238" s="106"/>
      <c r="Z238" s="106"/>
    </row>
    <row r="239" ht="15.75" customHeight="1">
      <c r="A239" s="113">
        <v>4412.0</v>
      </c>
      <c r="B239" s="114" t="s">
        <v>209</v>
      </c>
      <c r="C239" s="114" t="s">
        <v>210</v>
      </c>
      <c r="D239" s="115">
        <v>184.0</v>
      </c>
      <c r="E239" s="116">
        <v>8.0</v>
      </c>
      <c r="F239" s="114" t="s">
        <v>87</v>
      </c>
      <c r="G239" s="117">
        <v>31129.0</v>
      </c>
      <c r="H239" s="113">
        <v>4.0</v>
      </c>
      <c r="I239" s="113">
        <v>1.0</v>
      </c>
      <c r="J239" s="113">
        <v>3.0</v>
      </c>
      <c r="K239" s="118" t="s">
        <v>19</v>
      </c>
      <c r="L239" s="118" t="s">
        <v>20</v>
      </c>
      <c r="M239" s="118" t="s">
        <v>20</v>
      </c>
      <c r="N239" s="106"/>
      <c r="O239" s="106"/>
      <c r="P239" s="106"/>
      <c r="Q239" s="106"/>
      <c r="R239" s="106"/>
      <c r="S239" s="106"/>
      <c r="T239" s="106"/>
      <c r="U239" s="106"/>
      <c r="V239" s="106"/>
      <c r="W239" s="106"/>
      <c r="X239" s="106"/>
      <c r="Y239" s="106"/>
      <c r="Z239" s="106"/>
    </row>
    <row r="240" ht="15.75" customHeight="1">
      <c r="A240" s="113">
        <v>3911.0</v>
      </c>
      <c r="B240" s="114" t="s">
        <v>559</v>
      </c>
      <c r="C240" s="114" t="s">
        <v>560</v>
      </c>
      <c r="D240" s="115">
        <v>45.0</v>
      </c>
      <c r="E240" s="116">
        <v>6.0</v>
      </c>
      <c r="F240" s="114" t="s">
        <v>68</v>
      </c>
      <c r="G240" s="117">
        <v>33093.0</v>
      </c>
      <c r="H240" s="113">
        <v>6.0</v>
      </c>
      <c r="I240" s="113">
        <v>1.0</v>
      </c>
      <c r="J240" s="113">
        <v>9.0</v>
      </c>
      <c r="K240" s="118" t="s">
        <v>19</v>
      </c>
      <c r="L240" s="118" t="s">
        <v>19</v>
      </c>
      <c r="M240" s="118" t="s">
        <v>19</v>
      </c>
      <c r="N240" s="106"/>
      <c r="O240" s="106"/>
      <c r="P240" s="106"/>
      <c r="Q240" s="106"/>
      <c r="R240" s="106"/>
      <c r="S240" s="106"/>
      <c r="T240" s="106"/>
      <c r="U240" s="106"/>
      <c r="V240" s="106"/>
      <c r="W240" s="106"/>
      <c r="X240" s="106"/>
      <c r="Y240" s="106"/>
      <c r="Z240" s="106"/>
    </row>
    <row r="241" ht="15.75" customHeight="1">
      <c r="A241" s="113">
        <v>3924.0</v>
      </c>
      <c r="B241" s="114" t="s">
        <v>499</v>
      </c>
      <c r="C241" s="114" t="s">
        <v>500</v>
      </c>
      <c r="D241" s="115">
        <v>169.0</v>
      </c>
      <c r="E241" s="116">
        <v>3.0</v>
      </c>
      <c r="F241" s="114" t="s">
        <v>117</v>
      </c>
      <c r="G241" s="117">
        <v>25474.0</v>
      </c>
      <c r="H241" s="113">
        <v>7.0</v>
      </c>
      <c r="I241" s="113">
        <v>2.0</v>
      </c>
      <c r="J241" s="113">
        <v>8.0</v>
      </c>
      <c r="K241" s="118" t="s">
        <v>19</v>
      </c>
      <c r="L241" s="118" t="s">
        <v>19</v>
      </c>
      <c r="M241" s="118" t="s">
        <v>19</v>
      </c>
      <c r="N241" s="106"/>
      <c r="O241" s="106"/>
      <c r="P241" s="106"/>
      <c r="Q241" s="106"/>
      <c r="R241" s="106"/>
      <c r="S241" s="106"/>
      <c r="T241" s="106"/>
      <c r="U241" s="106"/>
      <c r="V241" s="106"/>
      <c r="W241" s="106"/>
      <c r="X241" s="106"/>
      <c r="Y241" s="106"/>
      <c r="Z241" s="106"/>
    </row>
    <row r="242" ht="15.75" customHeight="1">
      <c r="A242" s="113">
        <v>5584.0</v>
      </c>
      <c r="B242" s="114" t="s">
        <v>336</v>
      </c>
      <c r="C242" s="114" t="s">
        <v>337</v>
      </c>
      <c r="D242" s="115">
        <v>201.0</v>
      </c>
      <c r="E242" s="116">
        <v>4.0</v>
      </c>
      <c r="F242" s="114" t="s">
        <v>77</v>
      </c>
      <c r="G242" s="117">
        <v>31609.0</v>
      </c>
      <c r="H242" s="113">
        <v>4.0</v>
      </c>
      <c r="I242" s="113">
        <v>3.0</v>
      </c>
      <c r="J242" s="113">
        <v>4.0</v>
      </c>
      <c r="K242" s="118" t="s">
        <v>19</v>
      </c>
      <c r="L242" s="118" t="s">
        <v>19</v>
      </c>
      <c r="M242" s="118" t="s">
        <v>20</v>
      </c>
      <c r="N242" s="106"/>
      <c r="O242" s="106"/>
      <c r="P242" s="106"/>
      <c r="Q242" s="106"/>
      <c r="R242" s="106"/>
      <c r="S242" s="106"/>
      <c r="T242" s="106"/>
      <c r="U242" s="106"/>
      <c r="V242" s="106"/>
      <c r="W242" s="106"/>
      <c r="X242" s="106"/>
      <c r="Y242" s="106"/>
      <c r="Z242" s="106"/>
    </row>
    <row r="243" ht="15.75" customHeight="1">
      <c r="A243" s="113">
        <v>5284.0</v>
      </c>
      <c r="B243" s="114" t="s">
        <v>361</v>
      </c>
      <c r="C243" s="114" t="s">
        <v>362</v>
      </c>
      <c r="D243" s="115">
        <v>175.0</v>
      </c>
      <c r="E243" s="116">
        <v>6.0</v>
      </c>
      <c r="F243" s="114" t="s">
        <v>363</v>
      </c>
      <c r="G243" s="117">
        <v>27371.0</v>
      </c>
      <c r="H243" s="113">
        <v>6.0</v>
      </c>
      <c r="I243" s="113">
        <v>2.0</v>
      </c>
      <c r="J243" s="113">
        <v>9.0</v>
      </c>
      <c r="K243" s="118" t="s">
        <v>19</v>
      </c>
      <c r="L243" s="118" t="s">
        <v>19</v>
      </c>
      <c r="M243" s="118" t="s">
        <v>20</v>
      </c>
      <c r="N243" s="106"/>
      <c r="O243" s="106"/>
      <c r="P243" s="106"/>
      <c r="Q243" s="106"/>
      <c r="R243" s="106"/>
      <c r="S243" s="106"/>
      <c r="T243" s="106"/>
      <c r="U243" s="106"/>
      <c r="V243" s="106"/>
      <c r="W243" s="106"/>
      <c r="X243" s="106"/>
      <c r="Y243" s="106"/>
      <c r="Z243" s="106"/>
    </row>
    <row r="244" ht="15.75" customHeight="1">
      <c r="A244" s="113">
        <v>2521.0</v>
      </c>
      <c r="B244" s="114" t="s">
        <v>51</v>
      </c>
      <c r="C244" s="114" t="s">
        <v>52</v>
      </c>
      <c r="D244" s="115">
        <v>263.0</v>
      </c>
      <c r="E244" s="116">
        <v>9.0</v>
      </c>
      <c r="F244" s="114" t="s">
        <v>53</v>
      </c>
      <c r="G244" s="117">
        <v>22719.0</v>
      </c>
      <c r="H244" s="113">
        <v>2.0</v>
      </c>
      <c r="I244" s="113">
        <v>5.0</v>
      </c>
      <c r="J244" s="113">
        <v>4.0</v>
      </c>
      <c r="K244" s="118" t="s">
        <v>20</v>
      </c>
      <c r="L244" s="118" t="s">
        <v>20</v>
      </c>
      <c r="M244" s="118" t="s">
        <v>20</v>
      </c>
      <c r="N244" s="106"/>
      <c r="O244" s="106"/>
      <c r="P244" s="106"/>
      <c r="Q244" s="106"/>
      <c r="R244" s="106"/>
      <c r="S244" s="106"/>
      <c r="T244" s="106"/>
      <c r="U244" s="106"/>
      <c r="V244" s="106"/>
      <c r="W244" s="106"/>
      <c r="X244" s="106"/>
      <c r="Y244" s="106"/>
      <c r="Z244" s="106"/>
    </row>
    <row r="245" ht="15.75" customHeight="1">
      <c r="A245" s="113">
        <v>5305.0</v>
      </c>
      <c r="B245" s="114" t="s">
        <v>518</v>
      </c>
      <c r="C245" s="114" t="s">
        <v>519</v>
      </c>
      <c r="D245" s="115">
        <v>126.0</v>
      </c>
      <c r="E245" s="116">
        <v>3.0</v>
      </c>
      <c r="F245" s="114" t="s">
        <v>112</v>
      </c>
      <c r="G245" s="117">
        <v>21336.0</v>
      </c>
      <c r="H245" s="113">
        <v>6.0</v>
      </c>
      <c r="I245" s="113">
        <v>3.0</v>
      </c>
      <c r="J245" s="113">
        <v>5.0</v>
      </c>
      <c r="K245" s="118" t="s">
        <v>20</v>
      </c>
      <c r="L245" s="118" t="s">
        <v>20</v>
      </c>
      <c r="M245" s="118" t="s">
        <v>20</v>
      </c>
      <c r="N245" s="106"/>
      <c r="O245" s="106"/>
      <c r="P245" s="106"/>
      <c r="Q245" s="106"/>
      <c r="R245" s="106"/>
      <c r="S245" s="106"/>
      <c r="T245" s="106"/>
      <c r="U245" s="106"/>
      <c r="V245" s="106"/>
      <c r="W245" s="106"/>
      <c r="X245" s="106"/>
      <c r="Y245" s="106"/>
      <c r="Z245" s="106"/>
    </row>
    <row r="246" ht="15.75" customHeight="1">
      <c r="A246" s="113">
        <v>2468.0</v>
      </c>
      <c r="B246" s="114" t="s">
        <v>627</v>
      </c>
      <c r="C246" s="114" t="s">
        <v>628</v>
      </c>
      <c r="D246" s="115">
        <v>71.0</v>
      </c>
      <c r="E246" s="116">
        <v>1.0</v>
      </c>
      <c r="F246" s="114" t="s">
        <v>109</v>
      </c>
      <c r="G246" s="119">
        <v>32079.0</v>
      </c>
      <c r="H246" s="113">
        <v>6.0</v>
      </c>
      <c r="I246" s="113">
        <v>1.0</v>
      </c>
      <c r="J246" s="113">
        <v>6.0</v>
      </c>
      <c r="K246" s="118" t="s">
        <v>20</v>
      </c>
      <c r="L246" s="118" t="s">
        <v>19</v>
      </c>
      <c r="M246" s="118" t="s">
        <v>20</v>
      </c>
      <c r="N246" s="106"/>
      <c r="O246" s="106"/>
      <c r="P246" s="106"/>
      <c r="Q246" s="106"/>
      <c r="R246" s="106"/>
      <c r="S246" s="106"/>
      <c r="T246" s="106"/>
      <c r="U246" s="106"/>
      <c r="V246" s="106"/>
      <c r="W246" s="106"/>
      <c r="X246" s="106"/>
      <c r="Y246" s="106"/>
      <c r="Z246" s="106"/>
    </row>
    <row r="247" ht="15.75" customHeight="1">
      <c r="A247" s="113">
        <v>4753.0</v>
      </c>
      <c r="B247" s="114" t="s">
        <v>107</v>
      </c>
      <c r="C247" s="114" t="s">
        <v>108</v>
      </c>
      <c r="D247" s="115">
        <v>283.0</v>
      </c>
      <c r="E247" s="116">
        <v>8.0</v>
      </c>
      <c r="F247" s="114" t="s">
        <v>109</v>
      </c>
      <c r="G247" s="117">
        <v>23107.0</v>
      </c>
      <c r="H247" s="113">
        <v>3.0</v>
      </c>
      <c r="I247" s="113">
        <v>2.0</v>
      </c>
      <c r="J247" s="113">
        <v>3.0</v>
      </c>
      <c r="K247" s="118" t="s">
        <v>19</v>
      </c>
      <c r="L247" s="118" t="s">
        <v>19</v>
      </c>
      <c r="M247" s="118" t="s">
        <v>20</v>
      </c>
      <c r="N247" s="106"/>
      <c r="O247" s="106"/>
      <c r="P247" s="106"/>
      <c r="Q247" s="106"/>
      <c r="R247" s="106"/>
      <c r="S247" s="106"/>
      <c r="T247" s="106"/>
      <c r="U247" s="106"/>
      <c r="V247" s="106"/>
      <c r="W247" s="106"/>
      <c r="X247" s="106"/>
      <c r="Y247" s="106"/>
      <c r="Z247" s="106"/>
    </row>
    <row r="248" ht="15.75" customHeight="1">
      <c r="A248" s="113">
        <v>2722.0</v>
      </c>
      <c r="B248" s="114" t="s">
        <v>584</v>
      </c>
      <c r="C248" s="114" t="s">
        <v>128</v>
      </c>
      <c r="D248" s="115">
        <v>122.0</v>
      </c>
      <c r="E248" s="116">
        <v>2.0</v>
      </c>
      <c r="F248" s="114" t="s">
        <v>363</v>
      </c>
      <c r="G248" s="117">
        <v>28383.0</v>
      </c>
      <c r="H248" s="113">
        <v>7.0</v>
      </c>
      <c r="I248" s="113">
        <v>4.0</v>
      </c>
      <c r="J248" s="113">
        <v>9.0</v>
      </c>
      <c r="K248" s="118" t="s">
        <v>20</v>
      </c>
      <c r="L248" s="118" t="s">
        <v>19</v>
      </c>
      <c r="M248" s="118" t="s">
        <v>20</v>
      </c>
      <c r="N248" s="106"/>
      <c r="O248" s="106"/>
      <c r="P248" s="106"/>
      <c r="Q248" s="106"/>
      <c r="R248" s="106"/>
      <c r="S248" s="106"/>
      <c r="T248" s="106"/>
      <c r="U248" s="106"/>
      <c r="V248" s="106"/>
      <c r="W248" s="106"/>
      <c r="X248" s="106"/>
      <c r="Y248" s="106"/>
      <c r="Z248" s="106"/>
    </row>
    <row r="249" ht="15.75" customHeight="1">
      <c r="A249" s="113">
        <v>4717.0</v>
      </c>
      <c r="B249" s="114" t="s">
        <v>287</v>
      </c>
      <c r="C249" s="114" t="s">
        <v>288</v>
      </c>
      <c r="D249" s="115">
        <v>139.0</v>
      </c>
      <c r="E249" s="116">
        <v>2.0</v>
      </c>
      <c r="F249" s="114" t="s">
        <v>80</v>
      </c>
      <c r="G249" s="117">
        <v>21572.0</v>
      </c>
      <c r="H249" s="113">
        <v>1.0</v>
      </c>
      <c r="I249" s="113">
        <v>4.0</v>
      </c>
      <c r="J249" s="113">
        <v>1.0</v>
      </c>
      <c r="K249" s="118" t="s">
        <v>20</v>
      </c>
      <c r="L249" s="118" t="s">
        <v>19</v>
      </c>
      <c r="M249" s="118" t="s">
        <v>20</v>
      </c>
      <c r="N249" s="106"/>
      <c r="O249" s="106"/>
      <c r="P249" s="106"/>
      <c r="Q249" s="106"/>
      <c r="R249" s="106"/>
      <c r="S249" s="106"/>
      <c r="T249" s="106"/>
      <c r="U249" s="106"/>
      <c r="V249" s="106"/>
      <c r="W249" s="106"/>
      <c r="X249" s="106"/>
      <c r="Y249" s="106"/>
      <c r="Z249" s="106"/>
    </row>
    <row r="250" ht="15.75" customHeight="1">
      <c r="A250" s="113">
        <v>3640.0</v>
      </c>
      <c r="B250" s="114" t="s">
        <v>146</v>
      </c>
      <c r="C250" s="114" t="s">
        <v>147</v>
      </c>
      <c r="D250" s="115">
        <v>255.0</v>
      </c>
      <c r="E250" s="116">
        <v>9.0</v>
      </c>
      <c r="F250" s="114" t="s">
        <v>18</v>
      </c>
      <c r="G250" s="117">
        <v>23485.0</v>
      </c>
      <c r="H250" s="113">
        <v>4.0</v>
      </c>
      <c r="I250" s="113">
        <v>2.0</v>
      </c>
      <c r="J250" s="113">
        <v>6.0</v>
      </c>
      <c r="K250" s="118" t="s">
        <v>19</v>
      </c>
      <c r="L250" s="118" t="s">
        <v>19</v>
      </c>
      <c r="M250" s="118" t="s">
        <v>19</v>
      </c>
      <c r="N250" s="106"/>
      <c r="O250" s="106"/>
      <c r="P250" s="106"/>
      <c r="Q250" s="106"/>
      <c r="R250" s="106"/>
      <c r="S250" s="106"/>
      <c r="T250" s="106"/>
      <c r="U250" s="106"/>
      <c r="V250" s="106"/>
      <c r="W250" s="106"/>
      <c r="X250" s="106"/>
      <c r="Y250" s="106"/>
      <c r="Z250" s="106"/>
    </row>
    <row r="251" ht="15.75" customHeight="1">
      <c r="A251" s="113">
        <v>3083.0</v>
      </c>
      <c r="B251" s="114" t="s">
        <v>611</v>
      </c>
      <c r="C251" s="114" t="s">
        <v>612</v>
      </c>
      <c r="D251" s="115">
        <v>129.0</v>
      </c>
      <c r="E251" s="116">
        <v>1.0</v>
      </c>
      <c r="F251" s="114" t="s">
        <v>44</v>
      </c>
      <c r="G251" s="117">
        <v>20849.0</v>
      </c>
      <c r="H251" s="113">
        <v>6.0</v>
      </c>
      <c r="I251" s="113">
        <v>4.0</v>
      </c>
      <c r="J251" s="113">
        <v>9.0</v>
      </c>
      <c r="K251" s="118" t="s">
        <v>19</v>
      </c>
      <c r="L251" s="118" t="s">
        <v>19</v>
      </c>
      <c r="M251" s="118" t="s">
        <v>19</v>
      </c>
      <c r="N251" s="106"/>
      <c r="O251" s="106"/>
      <c r="P251" s="106"/>
      <c r="Q251" s="106"/>
      <c r="R251" s="106"/>
      <c r="S251" s="106"/>
      <c r="T251" s="106"/>
      <c r="U251" s="106"/>
      <c r="V251" s="106"/>
      <c r="W251" s="106"/>
      <c r="X251" s="106"/>
      <c r="Y251" s="106"/>
      <c r="Z251" s="106"/>
    </row>
    <row r="252" ht="15.75" customHeight="1">
      <c r="A252" s="113">
        <v>3011.0</v>
      </c>
      <c r="B252" s="114" t="s">
        <v>265</v>
      </c>
      <c r="C252" s="114" t="s">
        <v>266</v>
      </c>
      <c r="D252" s="115">
        <v>222.0</v>
      </c>
      <c r="E252" s="116">
        <v>7.0</v>
      </c>
      <c r="F252" s="114" t="s">
        <v>109</v>
      </c>
      <c r="G252" s="117">
        <v>32425.0</v>
      </c>
      <c r="H252" s="113">
        <v>5.0</v>
      </c>
      <c r="I252" s="113">
        <v>3.0</v>
      </c>
      <c r="J252" s="113">
        <v>6.0</v>
      </c>
      <c r="K252" s="118" t="s">
        <v>19</v>
      </c>
      <c r="L252" s="118" t="s">
        <v>20</v>
      </c>
      <c r="M252" s="118" t="s">
        <v>19</v>
      </c>
      <c r="N252" s="106"/>
      <c r="O252" s="106"/>
      <c r="P252" s="106"/>
      <c r="Q252" s="106"/>
      <c r="R252" s="106"/>
      <c r="S252" s="106"/>
      <c r="T252" s="106"/>
      <c r="U252" s="106"/>
      <c r="V252" s="106"/>
      <c r="W252" s="106"/>
      <c r="X252" s="106"/>
      <c r="Y252" s="106"/>
      <c r="Z252" s="106"/>
    </row>
    <row r="253" ht="15.75" customHeight="1">
      <c r="A253" s="113">
        <v>2312.0</v>
      </c>
      <c r="B253" s="114" t="s">
        <v>69</v>
      </c>
      <c r="C253" s="114" t="s">
        <v>70</v>
      </c>
      <c r="D253" s="115">
        <v>160.0</v>
      </c>
      <c r="E253" s="116">
        <v>6.0</v>
      </c>
      <c r="F253" s="114" t="s">
        <v>71</v>
      </c>
      <c r="G253" s="117">
        <v>29969.0</v>
      </c>
      <c r="H253" s="113">
        <v>1.0</v>
      </c>
      <c r="I253" s="113">
        <v>1.0</v>
      </c>
      <c r="J253" s="113">
        <v>4.0</v>
      </c>
      <c r="K253" s="118" t="s">
        <v>19</v>
      </c>
      <c r="L253" s="118" t="s">
        <v>20</v>
      </c>
      <c r="M253" s="118" t="s">
        <v>19</v>
      </c>
      <c r="N253" s="106"/>
      <c r="O253" s="106"/>
      <c r="P253" s="106"/>
      <c r="Q253" s="106"/>
      <c r="R253" s="106"/>
      <c r="S253" s="106"/>
      <c r="T253" s="106"/>
      <c r="U253" s="106"/>
      <c r="V253" s="106"/>
      <c r="W253" s="106"/>
      <c r="X253" s="106"/>
      <c r="Y253" s="106"/>
      <c r="Z253" s="106"/>
    </row>
    <row r="254" ht="15.75" customHeight="1">
      <c r="A254" s="113">
        <v>3413.0</v>
      </c>
      <c r="B254" s="114" t="s">
        <v>291</v>
      </c>
      <c r="C254" s="114" t="s">
        <v>292</v>
      </c>
      <c r="D254" s="115">
        <v>277.0</v>
      </c>
      <c r="E254" s="116">
        <v>3.0</v>
      </c>
      <c r="F254" s="114" t="s">
        <v>87</v>
      </c>
      <c r="G254" s="119">
        <v>27344.0</v>
      </c>
      <c r="H254" s="113">
        <v>3.0</v>
      </c>
      <c r="I254" s="113">
        <v>4.0</v>
      </c>
      <c r="J254" s="113">
        <v>4.0</v>
      </c>
      <c r="K254" s="118" t="s">
        <v>19</v>
      </c>
      <c r="L254" s="118" t="s">
        <v>20</v>
      </c>
      <c r="M254" s="118" t="s">
        <v>20</v>
      </c>
      <c r="N254" s="106"/>
      <c r="O254" s="106"/>
      <c r="P254" s="106"/>
      <c r="Q254" s="106"/>
      <c r="R254" s="106"/>
      <c r="S254" s="106"/>
      <c r="T254" s="106"/>
      <c r="U254" s="106"/>
      <c r="V254" s="106"/>
      <c r="W254" s="106"/>
      <c r="X254" s="106"/>
      <c r="Y254" s="106"/>
      <c r="Z254" s="106"/>
    </row>
    <row r="255" ht="15.75" customHeight="1">
      <c r="A255" s="113">
        <v>2582.0</v>
      </c>
      <c r="B255" s="114" t="s">
        <v>270</v>
      </c>
      <c r="C255" s="114" t="s">
        <v>271</v>
      </c>
      <c r="D255" s="115">
        <v>300.0</v>
      </c>
      <c r="E255" s="116">
        <v>6.0</v>
      </c>
      <c r="F255" s="114" t="s">
        <v>23</v>
      </c>
      <c r="G255" s="117">
        <v>21412.0</v>
      </c>
      <c r="H255" s="113">
        <v>6.0</v>
      </c>
      <c r="I255" s="113">
        <v>4.0</v>
      </c>
      <c r="J255" s="113">
        <v>9.0</v>
      </c>
      <c r="K255" s="118" t="s">
        <v>20</v>
      </c>
      <c r="L255" s="118" t="s">
        <v>19</v>
      </c>
      <c r="M255" s="118" t="s">
        <v>19</v>
      </c>
      <c r="N255" s="106"/>
      <c r="O255" s="106"/>
      <c r="P255" s="106"/>
      <c r="Q255" s="106"/>
      <c r="R255" s="106"/>
      <c r="S255" s="106"/>
      <c r="T255" s="106"/>
      <c r="U255" s="106"/>
      <c r="V255" s="106"/>
      <c r="W255" s="106"/>
      <c r="X255" s="106"/>
      <c r="Y255" s="106"/>
      <c r="Z255" s="106"/>
    </row>
    <row r="256" ht="15.75" customHeight="1">
      <c r="A256" s="113">
        <v>3561.0</v>
      </c>
      <c r="B256" s="114" t="s">
        <v>537</v>
      </c>
      <c r="C256" s="114" t="s">
        <v>538</v>
      </c>
      <c r="D256" s="115">
        <v>64.0</v>
      </c>
      <c r="E256" s="116">
        <v>6.0</v>
      </c>
      <c r="F256" s="114" t="s">
        <v>122</v>
      </c>
      <c r="G256" s="119">
        <v>34630.0</v>
      </c>
      <c r="H256" s="113">
        <v>7.0</v>
      </c>
      <c r="I256" s="113">
        <v>1.0</v>
      </c>
      <c r="J256" s="113">
        <v>8.0</v>
      </c>
      <c r="K256" s="118" t="s">
        <v>19</v>
      </c>
      <c r="L256" s="118" t="s">
        <v>20</v>
      </c>
      <c r="M256" s="118" t="s">
        <v>19</v>
      </c>
      <c r="N256" s="106"/>
      <c r="O256" s="106"/>
      <c r="P256" s="106"/>
      <c r="Q256" s="106"/>
      <c r="R256" s="106"/>
      <c r="S256" s="106"/>
      <c r="T256" s="106"/>
      <c r="U256" s="106"/>
      <c r="V256" s="106"/>
      <c r="W256" s="106"/>
      <c r="X256" s="106"/>
      <c r="Y256" s="106"/>
      <c r="Z256" s="106"/>
    </row>
    <row r="257" ht="15.75" customHeight="1">
      <c r="A257" s="113">
        <v>3133.0</v>
      </c>
      <c r="B257" s="114" t="s">
        <v>594</v>
      </c>
      <c r="C257" s="114" t="s">
        <v>595</v>
      </c>
      <c r="D257" s="115">
        <v>67.0</v>
      </c>
      <c r="E257" s="116">
        <v>3.0</v>
      </c>
      <c r="F257" s="114" t="s">
        <v>87</v>
      </c>
      <c r="G257" s="117">
        <v>23159.0</v>
      </c>
      <c r="H257" s="113">
        <v>7.0</v>
      </c>
      <c r="I257" s="113">
        <v>5.0</v>
      </c>
      <c r="J257" s="113">
        <v>8.0</v>
      </c>
      <c r="K257" s="118" t="s">
        <v>20</v>
      </c>
      <c r="L257" s="118" t="s">
        <v>20</v>
      </c>
      <c r="M257" s="118" t="s">
        <v>20</v>
      </c>
      <c r="N257" s="106"/>
      <c r="O257" s="106"/>
      <c r="P257" s="106"/>
      <c r="Q257" s="106"/>
      <c r="R257" s="106"/>
      <c r="S257" s="106"/>
      <c r="T257" s="106"/>
      <c r="U257" s="106"/>
      <c r="V257" s="106"/>
      <c r="W257" s="106"/>
      <c r="X257" s="106"/>
      <c r="Y257" s="106"/>
      <c r="Z257" s="106"/>
    </row>
    <row r="258" ht="15.75" customHeight="1">
      <c r="A258" s="113">
        <v>4080.0</v>
      </c>
      <c r="B258" s="114" t="s">
        <v>72</v>
      </c>
      <c r="C258" s="114" t="s">
        <v>73</v>
      </c>
      <c r="D258" s="115">
        <v>237.0</v>
      </c>
      <c r="E258" s="116">
        <v>8.0</v>
      </c>
      <c r="F258" s="114" t="s">
        <v>74</v>
      </c>
      <c r="G258" s="117">
        <v>24077.0</v>
      </c>
      <c r="H258" s="113">
        <v>2.0</v>
      </c>
      <c r="I258" s="113">
        <v>4.0</v>
      </c>
      <c r="J258" s="113">
        <v>1.0</v>
      </c>
      <c r="K258" s="118" t="s">
        <v>20</v>
      </c>
      <c r="L258" s="118" t="s">
        <v>19</v>
      </c>
      <c r="M258" s="118" t="s">
        <v>20</v>
      </c>
      <c r="N258" s="106"/>
      <c r="O258" s="106"/>
      <c r="P258" s="106"/>
      <c r="Q258" s="106"/>
      <c r="R258" s="106"/>
      <c r="S258" s="106"/>
      <c r="T258" s="106"/>
      <c r="U258" s="106"/>
      <c r="V258" s="106"/>
      <c r="W258" s="106"/>
      <c r="X258" s="106"/>
      <c r="Y258" s="106"/>
      <c r="Z258" s="106"/>
    </row>
    <row r="259" ht="15.75" customHeight="1">
      <c r="A259" s="113">
        <v>2680.0</v>
      </c>
      <c r="B259" s="114" t="s">
        <v>152</v>
      </c>
      <c r="C259" s="114" t="s">
        <v>153</v>
      </c>
      <c r="D259" s="115">
        <v>167.0</v>
      </c>
      <c r="E259" s="116">
        <v>10.0</v>
      </c>
      <c r="F259" s="114" t="s">
        <v>47</v>
      </c>
      <c r="G259" s="117">
        <v>34517.0</v>
      </c>
      <c r="H259" s="113">
        <v>3.0</v>
      </c>
      <c r="I259" s="113">
        <v>1.0</v>
      </c>
      <c r="J259" s="113">
        <v>6.0</v>
      </c>
      <c r="K259" s="118" t="s">
        <v>20</v>
      </c>
      <c r="L259" s="118" t="s">
        <v>19</v>
      </c>
      <c r="M259" s="118" t="s">
        <v>20</v>
      </c>
      <c r="N259" s="106"/>
      <c r="O259" s="106"/>
      <c r="P259" s="106"/>
      <c r="Q259" s="106"/>
      <c r="R259" s="106"/>
      <c r="S259" s="106"/>
      <c r="T259" s="106"/>
      <c r="U259" s="106"/>
      <c r="V259" s="106"/>
      <c r="W259" s="106"/>
      <c r="X259" s="106"/>
      <c r="Y259" s="106"/>
      <c r="Z259" s="106"/>
    </row>
    <row r="260" ht="15.75" customHeight="1">
      <c r="A260" s="113">
        <v>3823.0</v>
      </c>
      <c r="B260" s="114" t="s">
        <v>480</v>
      </c>
      <c r="C260" s="114" t="s">
        <v>481</v>
      </c>
      <c r="D260" s="115">
        <v>128.0</v>
      </c>
      <c r="E260" s="116">
        <v>3.0</v>
      </c>
      <c r="F260" s="114" t="s">
        <v>18</v>
      </c>
      <c r="G260" s="117">
        <v>23835.0</v>
      </c>
      <c r="H260" s="113">
        <v>5.0</v>
      </c>
      <c r="I260" s="113">
        <v>5.0</v>
      </c>
      <c r="J260" s="113">
        <v>3.0</v>
      </c>
      <c r="K260" s="118" t="s">
        <v>19</v>
      </c>
      <c r="L260" s="118" t="s">
        <v>19</v>
      </c>
      <c r="M260" s="118" t="s">
        <v>20</v>
      </c>
      <c r="N260" s="106"/>
      <c r="O260" s="106"/>
      <c r="P260" s="106"/>
      <c r="Q260" s="106"/>
      <c r="R260" s="106"/>
      <c r="S260" s="106"/>
      <c r="T260" s="106"/>
      <c r="U260" s="106"/>
      <c r="V260" s="106"/>
      <c r="W260" s="106"/>
      <c r="X260" s="106"/>
      <c r="Y260" s="106"/>
      <c r="Z260" s="106"/>
    </row>
    <row r="261" ht="15.75" customHeight="1">
      <c r="A261" s="113">
        <v>3658.0</v>
      </c>
      <c r="B261" s="114" t="s">
        <v>404</v>
      </c>
      <c r="C261" s="114" t="s">
        <v>405</v>
      </c>
      <c r="D261" s="115">
        <v>75.0</v>
      </c>
      <c r="E261" s="116">
        <v>7.0</v>
      </c>
      <c r="F261" s="114" t="s">
        <v>26</v>
      </c>
      <c r="G261" s="117">
        <v>27164.0</v>
      </c>
      <c r="H261" s="113">
        <v>4.0</v>
      </c>
      <c r="I261" s="113">
        <v>4.0</v>
      </c>
      <c r="J261" s="113">
        <v>2.0</v>
      </c>
      <c r="K261" s="118" t="s">
        <v>20</v>
      </c>
      <c r="L261" s="118" t="s">
        <v>19</v>
      </c>
      <c r="M261" s="118" t="s">
        <v>19</v>
      </c>
      <c r="N261" s="106"/>
      <c r="O261" s="106"/>
      <c r="P261" s="106"/>
      <c r="Q261" s="106"/>
      <c r="R261" s="106"/>
      <c r="S261" s="106"/>
      <c r="T261" s="106"/>
      <c r="U261" s="106"/>
      <c r="V261" s="106"/>
      <c r="W261" s="106"/>
      <c r="X261" s="106"/>
      <c r="Y261" s="106"/>
      <c r="Z261" s="106"/>
    </row>
    <row r="262" ht="15.75" customHeight="1">
      <c r="A262" s="113">
        <v>4246.0</v>
      </c>
      <c r="B262" s="114" t="s">
        <v>545</v>
      </c>
      <c r="C262" s="114" t="s">
        <v>546</v>
      </c>
      <c r="D262" s="115">
        <v>198.0</v>
      </c>
      <c r="E262" s="116">
        <v>1.0</v>
      </c>
      <c r="F262" s="114" t="s">
        <v>29</v>
      </c>
      <c r="G262" s="117">
        <v>23506.0</v>
      </c>
      <c r="H262" s="113">
        <v>4.0</v>
      </c>
      <c r="I262" s="113">
        <v>2.0</v>
      </c>
      <c r="J262" s="113">
        <v>4.0</v>
      </c>
      <c r="K262" s="118" t="s">
        <v>19</v>
      </c>
      <c r="L262" s="118" t="s">
        <v>19</v>
      </c>
      <c r="M262" s="118" t="s">
        <v>20</v>
      </c>
      <c r="N262" s="106"/>
      <c r="O262" s="106"/>
      <c r="P262" s="106"/>
      <c r="Q262" s="106"/>
      <c r="R262" s="106"/>
      <c r="S262" s="106"/>
      <c r="T262" s="106"/>
      <c r="U262" s="106"/>
      <c r="V262" s="106"/>
      <c r="W262" s="106"/>
      <c r="X262" s="106"/>
      <c r="Y262" s="106"/>
      <c r="Z262" s="106"/>
    </row>
    <row r="263" ht="15.75" customHeight="1">
      <c r="A263" s="113">
        <v>2388.0</v>
      </c>
      <c r="B263" s="114" t="s">
        <v>607</v>
      </c>
      <c r="C263" s="114" t="s">
        <v>608</v>
      </c>
      <c r="D263" s="115">
        <v>23.0</v>
      </c>
      <c r="E263" s="116">
        <v>1.0</v>
      </c>
      <c r="F263" s="114" t="s">
        <v>29</v>
      </c>
      <c r="G263" s="119">
        <v>27363.0</v>
      </c>
      <c r="H263" s="113">
        <v>1.0</v>
      </c>
      <c r="I263" s="113">
        <v>1.0</v>
      </c>
      <c r="J263" s="113">
        <v>7.0</v>
      </c>
      <c r="K263" s="118" t="s">
        <v>19</v>
      </c>
      <c r="L263" s="118" t="s">
        <v>20</v>
      </c>
      <c r="M263" s="118" t="s">
        <v>19</v>
      </c>
      <c r="N263" s="106"/>
      <c r="O263" s="106"/>
      <c r="P263" s="106"/>
      <c r="Q263" s="106"/>
      <c r="R263" s="106"/>
      <c r="S263" s="106"/>
      <c r="T263" s="106"/>
      <c r="U263" s="106"/>
      <c r="V263" s="106"/>
      <c r="W263" s="106"/>
      <c r="X263" s="106"/>
      <c r="Y263" s="106"/>
      <c r="Z263" s="106"/>
    </row>
    <row r="264" ht="15.75" customHeight="1">
      <c r="A264" s="113">
        <v>2918.0</v>
      </c>
      <c r="B264" s="114" t="s">
        <v>247</v>
      </c>
      <c r="C264" s="114" t="s">
        <v>248</v>
      </c>
      <c r="D264" s="115">
        <v>208.0</v>
      </c>
      <c r="E264" s="116">
        <v>8.0</v>
      </c>
      <c r="F264" s="114" t="s">
        <v>217</v>
      </c>
      <c r="G264" s="117">
        <v>29792.0</v>
      </c>
      <c r="H264" s="113">
        <v>5.0</v>
      </c>
      <c r="I264" s="113">
        <v>2.0</v>
      </c>
      <c r="J264" s="113">
        <v>2.0</v>
      </c>
      <c r="K264" s="118" t="s">
        <v>20</v>
      </c>
      <c r="L264" s="118" t="s">
        <v>19</v>
      </c>
      <c r="M264" s="118" t="s">
        <v>19</v>
      </c>
      <c r="N264" s="106"/>
      <c r="O264" s="106"/>
      <c r="P264" s="106"/>
      <c r="Q264" s="106"/>
      <c r="R264" s="106"/>
      <c r="S264" s="106"/>
      <c r="T264" s="106"/>
      <c r="U264" s="106"/>
      <c r="V264" s="106"/>
      <c r="W264" s="106"/>
      <c r="X264" s="106"/>
      <c r="Y264" s="106"/>
      <c r="Z264" s="106"/>
    </row>
    <row r="265" ht="15.75" customHeight="1">
      <c r="A265" s="113">
        <v>2631.0</v>
      </c>
      <c r="B265" s="114" t="s">
        <v>118</v>
      </c>
      <c r="C265" s="114" t="s">
        <v>119</v>
      </c>
      <c r="D265" s="115">
        <v>245.0</v>
      </c>
      <c r="E265" s="116">
        <v>9.0</v>
      </c>
      <c r="F265" s="114" t="s">
        <v>38</v>
      </c>
      <c r="G265" s="117">
        <v>27960.0</v>
      </c>
      <c r="H265" s="113">
        <v>3.0</v>
      </c>
      <c r="I265" s="113">
        <v>5.0</v>
      </c>
      <c r="J265" s="113">
        <v>0.0</v>
      </c>
      <c r="K265" s="118" t="s">
        <v>20</v>
      </c>
      <c r="L265" s="118" t="s">
        <v>20</v>
      </c>
      <c r="M265" s="118" t="s">
        <v>20</v>
      </c>
      <c r="N265" s="106"/>
      <c r="O265" s="106"/>
      <c r="P265" s="106"/>
      <c r="Q265" s="106"/>
      <c r="R265" s="106"/>
      <c r="S265" s="106"/>
      <c r="T265" s="106"/>
      <c r="U265" s="106"/>
      <c r="V265" s="106"/>
      <c r="W265" s="106"/>
      <c r="X265" s="106"/>
      <c r="Y265" s="106"/>
      <c r="Z265" s="106"/>
    </row>
    <row r="266" ht="15.75" customHeight="1">
      <c r="A266" s="113">
        <v>4865.0</v>
      </c>
      <c r="B266" s="114" t="s">
        <v>460</v>
      </c>
      <c r="C266" s="114" t="s">
        <v>461</v>
      </c>
      <c r="D266" s="115">
        <v>99.0</v>
      </c>
      <c r="E266" s="116">
        <v>2.0</v>
      </c>
      <c r="F266" s="114" t="s">
        <v>41</v>
      </c>
      <c r="G266" s="117">
        <v>30006.0</v>
      </c>
      <c r="H266" s="113">
        <v>2.0</v>
      </c>
      <c r="I266" s="113">
        <v>2.0</v>
      </c>
      <c r="J266" s="113">
        <v>4.0</v>
      </c>
      <c r="K266" s="118" t="s">
        <v>20</v>
      </c>
      <c r="L266" s="118" t="s">
        <v>20</v>
      </c>
      <c r="M266" s="118" t="s">
        <v>19</v>
      </c>
      <c r="N266" s="106"/>
      <c r="O266" s="106"/>
      <c r="P266" s="106"/>
      <c r="Q266" s="106"/>
      <c r="R266" s="106"/>
      <c r="S266" s="106"/>
      <c r="T266" s="106"/>
      <c r="U266" s="106"/>
      <c r="V266" s="106"/>
      <c r="W266" s="106"/>
      <c r="X266" s="106"/>
      <c r="Y266" s="106"/>
      <c r="Z266" s="106"/>
    </row>
    <row r="267" ht="15.75" customHeight="1">
      <c r="A267" s="113">
        <v>2498.0</v>
      </c>
      <c r="B267" s="114" t="s">
        <v>180</v>
      </c>
      <c r="C267" s="114" t="s">
        <v>181</v>
      </c>
      <c r="D267" s="115">
        <v>173.0</v>
      </c>
      <c r="E267" s="116">
        <v>10.0</v>
      </c>
      <c r="F267" s="114" t="s">
        <v>47</v>
      </c>
      <c r="G267" s="117">
        <v>23963.0</v>
      </c>
      <c r="H267" s="113">
        <v>4.0</v>
      </c>
      <c r="I267" s="113">
        <v>5.0</v>
      </c>
      <c r="J267" s="113">
        <v>10.0</v>
      </c>
      <c r="K267" s="118" t="s">
        <v>20</v>
      </c>
      <c r="L267" s="118" t="s">
        <v>20</v>
      </c>
      <c r="M267" s="118" t="s">
        <v>20</v>
      </c>
      <c r="N267" s="106"/>
      <c r="O267" s="106"/>
      <c r="P267" s="106"/>
      <c r="Q267" s="106"/>
      <c r="R267" s="106"/>
      <c r="S267" s="106"/>
      <c r="T267" s="106"/>
      <c r="U267" s="106"/>
      <c r="V267" s="106"/>
      <c r="W267" s="106"/>
      <c r="X267" s="106"/>
      <c r="Y267" s="106"/>
      <c r="Z267" s="106"/>
    </row>
    <row r="268" ht="15.75" customHeight="1">
      <c r="A268" s="113">
        <v>4483.0</v>
      </c>
      <c r="B268" s="114" t="s">
        <v>635</v>
      </c>
      <c r="C268" s="114" t="s">
        <v>636</v>
      </c>
      <c r="D268" s="115">
        <v>20.0</v>
      </c>
      <c r="E268" s="116">
        <v>1.0</v>
      </c>
      <c r="F268" s="114" t="s">
        <v>47</v>
      </c>
      <c r="G268" s="117">
        <v>30109.0</v>
      </c>
      <c r="H268" s="113">
        <v>3.0</v>
      </c>
      <c r="I268" s="113">
        <v>3.0</v>
      </c>
      <c r="J268" s="113">
        <v>7.0</v>
      </c>
      <c r="K268" s="118" t="s">
        <v>20</v>
      </c>
      <c r="L268" s="118" t="s">
        <v>19</v>
      </c>
      <c r="M268" s="118" t="s">
        <v>19</v>
      </c>
      <c r="N268" s="106"/>
      <c r="O268" s="106"/>
      <c r="P268" s="106"/>
      <c r="Q268" s="106"/>
      <c r="R268" s="106"/>
      <c r="S268" s="106"/>
      <c r="T268" s="106"/>
      <c r="U268" s="106"/>
      <c r="V268" s="106"/>
      <c r="W268" s="106"/>
      <c r="X268" s="106"/>
      <c r="Y268" s="106"/>
      <c r="Z268" s="106"/>
    </row>
    <row r="269" ht="15.75" customHeight="1">
      <c r="A269" s="113">
        <v>4439.0</v>
      </c>
      <c r="B269" s="114" t="s">
        <v>303</v>
      </c>
      <c r="C269" s="114" t="s">
        <v>304</v>
      </c>
      <c r="D269" s="115">
        <v>189.0</v>
      </c>
      <c r="E269" s="116">
        <v>4.0</v>
      </c>
      <c r="F269" s="114" t="s">
        <v>32</v>
      </c>
      <c r="G269" s="117">
        <v>26803.0</v>
      </c>
      <c r="H269" s="113">
        <v>3.0</v>
      </c>
      <c r="I269" s="113">
        <v>5.0</v>
      </c>
      <c r="J269" s="113">
        <v>7.0</v>
      </c>
      <c r="K269" s="118" t="s">
        <v>20</v>
      </c>
      <c r="L269" s="118" t="s">
        <v>20</v>
      </c>
      <c r="M269" s="118" t="s">
        <v>20</v>
      </c>
      <c r="N269" s="106"/>
      <c r="O269" s="106"/>
      <c r="P269" s="106"/>
      <c r="Q269" s="106"/>
      <c r="R269" s="106"/>
      <c r="S269" s="106"/>
      <c r="T269" s="106"/>
      <c r="U269" s="106"/>
      <c r="V269" s="106"/>
      <c r="W269" s="106"/>
      <c r="X269" s="106"/>
      <c r="Y269" s="106"/>
      <c r="Z269" s="106"/>
    </row>
    <row r="270" ht="15.75" customHeight="1">
      <c r="A270" s="113">
        <v>3005.0</v>
      </c>
      <c r="B270" s="114" t="s">
        <v>211</v>
      </c>
      <c r="C270" s="114" t="s">
        <v>212</v>
      </c>
      <c r="D270" s="115">
        <v>218.0</v>
      </c>
      <c r="E270" s="116">
        <v>10.0</v>
      </c>
      <c r="F270" s="114" t="s">
        <v>122</v>
      </c>
      <c r="G270" s="119">
        <v>31771.0</v>
      </c>
      <c r="H270" s="113">
        <v>6.0</v>
      </c>
      <c r="I270" s="113">
        <v>5.0</v>
      </c>
      <c r="J270" s="113">
        <v>7.0</v>
      </c>
      <c r="K270" s="118" t="s">
        <v>20</v>
      </c>
      <c r="L270" s="118" t="s">
        <v>19</v>
      </c>
      <c r="M270" s="118" t="s">
        <v>20</v>
      </c>
      <c r="N270" s="106"/>
      <c r="O270" s="106"/>
      <c r="P270" s="106"/>
      <c r="Q270" s="106"/>
      <c r="R270" s="106"/>
      <c r="S270" s="106"/>
      <c r="T270" s="106"/>
      <c r="U270" s="106"/>
      <c r="V270" s="106"/>
      <c r="W270" s="106"/>
      <c r="X270" s="106"/>
      <c r="Y270" s="106"/>
      <c r="Z270" s="106"/>
    </row>
    <row r="271" ht="15.75" customHeight="1">
      <c r="A271" s="113">
        <v>3151.0</v>
      </c>
      <c r="B271" s="114" t="s">
        <v>54</v>
      </c>
      <c r="C271" s="114" t="s">
        <v>55</v>
      </c>
      <c r="D271" s="115">
        <v>295.0</v>
      </c>
      <c r="E271" s="116">
        <v>8.0</v>
      </c>
      <c r="F271" s="114" t="s">
        <v>56</v>
      </c>
      <c r="G271" s="117">
        <v>32044.0</v>
      </c>
      <c r="H271" s="113">
        <v>2.0</v>
      </c>
      <c r="I271" s="113">
        <v>2.0</v>
      </c>
      <c r="J271" s="113">
        <v>6.0</v>
      </c>
      <c r="K271" s="118" t="s">
        <v>20</v>
      </c>
      <c r="L271" s="118" t="s">
        <v>19</v>
      </c>
      <c r="M271" s="118" t="s">
        <v>19</v>
      </c>
      <c r="N271" s="106"/>
      <c r="O271" s="106"/>
      <c r="P271" s="106"/>
      <c r="Q271" s="106"/>
      <c r="R271" s="106"/>
      <c r="S271" s="106"/>
      <c r="T271" s="106"/>
      <c r="U271" s="106"/>
      <c r="V271" s="106"/>
      <c r="W271" s="106"/>
      <c r="X271" s="106"/>
      <c r="Y271" s="106"/>
      <c r="Z271" s="106"/>
    </row>
    <row r="272" ht="15.75" customHeight="1">
      <c r="A272" s="113">
        <v>3728.0</v>
      </c>
      <c r="B272" s="114" t="s">
        <v>600</v>
      </c>
      <c r="C272" s="114" t="s">
        <v>102</v>
      </c>
      <c r="D272" s="115">
        <v>27.0</v>
      </c>
      <c r="E272" s="116">
        <v>1.0</v>
      </c>
      <c r="F272" s="114" t="s">
        <v>29</v>
      </c>
      <c r="G272" s="117">
        <v>28661.0</v>
      </c>
      <c r="H272" s="113">
        <v>1.0</v>
      </c>
      <c r="I272" s="113">
        <v>1.0</v>
      </c>
      <c r="J272" s="113">
        <v>1.0</v>
      </c>
      <c r="K272" s="118" t="s">
        <v>19</v>
      </c>
      <c r="L272" s="118" t="s">
        <v>20</v>
      </c>
      <c r="M272" s="118" t="s">
        <v>19</v>
      </c>
      <c r="N272" s="106"/>
      <c r="O272" s="106"/>
      <c r="P272" s="106"/>
      <c r="Q272" s="106"/>
      <c r="R272" s="106"/>
      <c r="S272" s="106"/>
      <c r="T272" s="106"/>
      <c r="U272" s="106"/>
      <c r="V272" s="106"/>
      <c r="W272" s="106"/>
      <c r="X272" s="106"/>
      <c r="Y272" s="106"/>
      <c r="Z272" s="106"/>
    </row>
    <row r="273" ht="15.75" customHeight="1">
      <c r="A273" s="113">
        <v>2966.0</v>
      </c>
      <c r="B273" s="114" t="s">
        <v>234</v>
      </c>
      <c r="C273" s="114" t="s">
        <v>235</v>
      </c>
      <c r="D273" s="115">
        <v>152.0</v>
      </c>
      <c r="E273" s="116">
        <v>9.0</v>
      </c>
      <c r="F273" s="114" t="s">
        <v>236</v>
      </c>
      <c r="G273" s="117">
        <v>27245.0</v>
      </c>
      <c r="H273" s="113">
        <v>4.0</v>
      </c>
      <c r="I273" s="113">
        <v>2.0</v>
      </c>
      <c r="J273" s="113">
        <v>8.0</v>
      </c>
      <c r="K273" s="118" t="s">
        <v>19</v>
      </c>
      <c r="L273" s="118" t="s">
        <v>20</v>
      </c>
      <c r="M273" s="118" t="s">
        <v>19</v>
      </c>
      <c r="N273" s="106"/>
      <c r="O273" s="106"/>
      <c r="P273" s="106"/>
      <c r="Q273" s="106"/>
      <c r="R273" s="106"/>
      <c r="S273" s="106"/>
      <c r="T273" s="106"/>
      <c r="U273" s="106"/>
      <c r="V273" s="106"/>
      <c r="W273" s="106"/>
      <c r="X273" s="106"/>
      <c r="Y273" s="106"/>
      <c r="Z273" s="106"/>
    </row>
    <row r="274" ht="15.75" customHeight="1">
      <c r="A274" s="113">
        <v>4212.0</v>
      </c>
      <c r="B274" s="114" t="s">
        <v>168</v>
      </c>
      <c r="C274" s="114" t="s">
        <v>169</v>
      </c>
      <c r="D274" s="115">
        <v>210.0</v>
      </c>
      <c r="E274" s="116">
        <v>9.0</v>
      </c>
      <c r="F274" s="114" t="s">
        <v>122</v>
      </c>
      <c r="G274" s="117">
        <v>28866.0</v>
      </c>
      <c r="H274" s="113">
        <v>4.0</v>
      </c>
      <c r="I274" s="113">
        <v>4.0</v>
      </c>
      <c r="J274" s="113">
        <v>2.0</v>
      </c>
      <c r="K274" s="118" t="s">
        <v>19</v>
      </c>
      <c r="L274" s="118" t="s">
        <v>20</v>
      </c>
      <c r="M274" s="118" t="s">
        <v>20</v>
      </c>
      <c r="N274" s="106"/>
      <c r="O274" s="106"/>
      <c r="P274" s="106"/>
      <c r="Q274" s="106"/>
      <c r="R274" s="106"/>
      <c r="S274" s="106"/>
      <c r="T274" s="106"/>
      <c r="U274" s="106"/>
      <c r="V274" s="106"/>
      <c r="W274" s="106"/>
      <c r="X274" s="106"/>
      <c r="Y274" s="106"/>
      <c r="Z274" s="106"/>
    </row>
    <row r="275" ht="15.75" customHeight="1">
      <c r="A275" s="113">
        <v>5380.0</v>
      </c>
      <c r="B275" s="114" t="s">
        <v>369</v>
      </c>
      <c r="C275" s="114" t="s">
        <v>370</v>
      </c>
      <c r="D275" s="115">
        <v>230.0</v>
      </c>
      <c r="E275" s="116">
        <v>5.0</v>
      </c>
      <c r="F275" s="114" t="s">
        <v>135</v>
      </c>
      <c r="G275" s="117">
        <v>30050.0</v>
      </c>
      <c r="H275" s="113">
        <v>7.0</v>
      </c>
      <c r="I275" s="113">
        <v>3.0</v>
      </c>
      <c r="J275" s="113">
        <v>1.0</v>
      </c>
      <c r="K275" s="118" t="s">
        <v>19</v>
      </c>
      <c r="L275" s="118" t="s">
        <v>20</v>
      </c>
      <c r="M275" s="118" t="s">
        <v>19</v>
      </c>
      <c r="N275" s="106"/>
      <c r="O275" s="106"/>
      <c r="P275" s="106"/>
      <c r="Q275" s="106"/>
      <c r="R275" s="106"/>
      <c r="S275" s="106"/>
      <c r="T275" s="106"/>
      <c r="U275" s="106"/>
      <c r="V275" s="106"/>
      <c r="W275" s="106"/>
      <c r="X275" s="106"/>
      <c r="Y275" s="106"/>
      <c r="Z275" s="106"/>
    </row>
    <row r="276" ht="15.75" customHeight="1">
      <c r="A276" s="113">
        <v>2674.0</v>
      </c>
      <c r="B276" s="114" t="s">
        <v>99</v>
      </c>
      <c r="C276" s="114" t="s">
        <v>100</v>
      </c>
      <c r="D276" s="115">
        <v>257.0</v>
      </c>
      <c r="E276" s="116">
        <v>9.0</v>
      </c>
      <c r="F276" s="114" t="s">
        <v>59</v>
      </c>
      <c r="G276" s="117">
        <v>29807.0</v>
      </c>
      <c r="H276" s="113">
        <v>3.0</v>
      </c>
      <c r="I276" s="113">
        <v>3.0</v>
      </c>
      <c r="J276" s="113">
        <v>7.0</v>
      </c>
      <c r="K276" s="118" t="s">
        <v>20</v>
      </c>
      <c r="L276" s="118" t="s">
        <v>20</v>
      </c>
      <c r="M276" s="118" t="s">
        <v>19</v>
      </c>
      <c r="N276" s="106"/>
      <c r="O276" s="106"/>
      <c r="P276" s="106"/>
      <c r="Q276" s="106"/>
      <c r="R276" s="106"/>
      <c r="S276" s="106"/>
      <c r="T276" s="106"/>
      <c r="U276" s="106"/>
      <c r="V276" s="106"/>
      <c r="W276" s="106"/>
      <c r="X276" s="106"/>
      <c r="Y276" s="106"/>
      <c r="Z276" s="106"/>
    </row>
    <row r="277" ht="15.75" customHeight="1">
      <c r="A277" s="113">
        <v>5325.0</v>
      </c>
      <c r="B277" s="114" t="s">
        <v>613</v>
      </c>
      <c r="C277" s="114" t="s">
        <v>614</v>
      </c>
      <c r="D277" s="115">
        <v>44.0</v>
      </c>
      <c r="E277" s="116">
        <v>2.0</v>
      </c>
      <c r="F277" s="114" t="s">
        <v>135</v>
      </c>
      <c r="G277" s="117">
        <v>29382.0</v>
      </c>
      <c r="H277" s="113">
        <v>5.0</v>
      </c>
      <c r="I277" s="113">
        <v>3.0</v>
      </c>
      <c r="J277" s="113">
        <v>9.0</v>
      </c>
      <c r="K277" s="118" t="s">
        <v>19</v>
      </c>
      <c r="L277" s="118" t="s">
        <v>20</v>
      </c>
      <c r="M277" s="118" t="s">
        <v>19</v>
      </c>
      <c r="N277" s="106"/>
      <c r="O277" s="106"/>
      <c r="P277" s="106"/>
      <c r="Q277" s="106"/>
      <c r="R277" s="106"/>
      <c r="S277" s="106"/>
      <c r="T277" s="106"/>
      <c r="U277" s="106"/>
      <c r="V277" s="106"/>
      <c r="W277" s="106"/>
      <c r="X277" s="106"/>
      <c r="Y277" s="106"/>
      <c r="Z277" s="106"/>
    </row>
    <row r="278" ht="15.75" customHeight="1">
      <c r="A278" s="113">
        <v>3422.0</v>
      </c>
      <c r="B278" s="114" t="s">
        <v>582</v>
      </c>
      <c r="C278" s="114" t="s">
        <v>583</v>
      </c>
      <c r="D278" s="115">
        <v>35.0</v>
      </c>
      <c r="E278" s="116">
        <v>2.0</v>
      </c>
      <c r="F278" s="114" t="s">
        <v>87</v>
      </c>
      <c r="G278" s="117">
        <v>27103.0</v>
      </c>
      <c r="H278" s="113">
        <v>2.0</v>
      </c>
      <c r="I278" s="113">
        <v>4.0</v>
      </c>
      <c r="J278" s="113">
        <v>7.0</v>
      </c>
      <c r="K278" s="118" t="s">
        <v>19</v>
      </c>
      <c r="L278" s="118" t="s">
        <v>20</v>
      </c>
      <c r="M278" s="118" t="s">
        <v>19</v>
      </c>
      <c r="N278" s="106"/>
      <c r="O278" s="106"/>
      <c r="P278" s="106"/>
      <c r="Q278" s="106"/>
      <c r="R278" s="106"/>
      <c r="S278" s="106"/>
      <c r="T278" s="106"/>
      <c r="U278" s="106"/>
      <c r="V278" s="106"/>
      <c r="W278" s="106"/>
      <c r="X278" s="106"/>
      <c r="Y278" s="106"/>
      <c r="Z278" s="106"/>
    </row>
    <row r="279" ht="15.75" customHeight="1">
      <c r="A279" s="113">
        <v>4516.0</v>
      </c>
      <c r="B279" s="114" t="s">
        <v>223</v>
      </c>
      <c r="C279" s="114" t="s">
        <v>224</v>
      </c>
      <c r="D279" s="115">
        <v>264.0</v>
      </c>
      <c r="E279" s="116">
        <v>8.0</v>
      </c>
      <c r="F279" s="114" t="s">
        <v>32</v>
      </c>
      <c r="G279" s="117">
        <v>21820.0</v>
      </c>
      <c r="H279" s="113">
        <v>6.0</v>
      </c>
      <c r="I279" s="113">
        <v>4.0</v>
      </c>
      <c r="J279" s="113">
        <v>4.0</v>
      </c>
      <c r="K279" s="118" t="s">
        <v>20</v>
      </c>
      <c r="L279" s="118" t="s">
        <v>20</v>
      </c>
      <c r="M279" s="118" t="s">
        <v>19</v>
      </c>
      <c r="N279" s="106"/>
      <c r="O279" s="106"/>
      <c r="P279" s="106"/>
      <c r="Q279" s="106"/>
      <c r="R279" s="106"/>
      <c r="S279" s="106"/>
      <c r="T279" s="106"/>
      <c r="U279" s="106"/>
      <c r="V279" s="106"/>
      <c r="W279" s="106"/>
      <c r="X279" s="106"/>
      <c r="Y279" s="106"/>
      <c r="Z279" s="106"/>
    </row>
    <row r="280" ht="15.75" customHeight="1">
      <c r="A280" s="113">
        <v>3903.0</v>
      </c>
      <c r="B280" s="114" t="s">
        <v>139</v>
      </c>
      <c r="C280" s="114" t="s">
        <v>140</v>
      </c>
      <c r="D280" s="115">
        <v>70.0</v>
      </c>
      <c r="E280" s="116">
        <v>9.0</v>
      </c>
      <c r="F280" s="114" t="s">
        <v>56</v>
      </c>
      <c r="G280" s="117">
        <v>27535.0</v>
      </c>
      <c r="H280" s="113">
        <v>1.0</v>
      </c>
      <c r="I280" s="113">
        <v>2.0</v>
      </c>
      <c r="J280" s="113">
        <v>9.0</v>
      </c>
      <c r="K280" s="118" t="s">
        <v>20</v>
      </c>
      <c r="L280" s="118" t="s">
        <v>19</v>
      </c>
      <c r="M280" s="118" t="s">
        <v>19</v>
      </c>
      <c r="N280" s="106"/>
      <c r="O280" s="106"/>
      <c r="P280" s="106"/>
      <c r="Q280" s="106"/>
      <c r="R280" s="106"/>
      <c r="S280" s="106"/>
      <c r="T280" s="106"/>
      <c r="U280" s="106"/>
      <c r="V280" s="106"/>
      <c r="W280" s="106"/>
      <c r="X280" s="106"/>
      <c r="Y280" s="106"/>
      <c r="Z280" s="106"/>
    </row>
    <row r="281" ht="15.75" customHeight="1">
      <c r="A281" s="113">
        <v>3252.0</v>
      </c>
      <c r="B281" s="114" t="s">
        <v>561</v>
      </c>
      <c r="C281" s="114" t="s">
        <v>562</v>
      </c>
      <c r="D281" s="115">
        <v>78.0</v>
      </c>
      <c r="E281" s="116">
        <v>4.0</v>
      </c>
      <c r="F281" s="114" t="s">
        <v>363</v>
      </c>
      <c r="G281" s="117">
        <v>23465.0</v>
      </c>
      <c r="H281" s="113">
        <v>7.0</v>
      </c>
      <c r="I281" s="113">
        <v>3.0</v>
      </c>
      <c r="J281" s="113">
        <v>10.0</v>
      </c>
      <c r="K281" s="118" t="s">
        <v>20</v>
      </c>
      <c r="L281" s="118" t="s">
        <v>19</v>
      </c>
      <c r="M281" s="118" t="s">
        <v>19</v>
      </c>
      <c r="N281" s="106"/>
      <c r="O281" s="106"/>
      <c r="P281" s="106"/>
      <c r="Q281" s="106"/>
      <c r="R281" s="106"/>
      <c r="S281" s="106"/>
      <c r="T281" s="106"/>
      <c r="U281" s="106"/>
      <c r="V281" s="106"/>
      <c r="W281" s="106"/>
      <c r="X281" s="106"/>
      <c r="Y281" s="106"/>
      <c r="Z281" s="106"/>
    </row>
    <row r="282" ht="15.75" customHeight="1">
      <c r="A282" s="113">
        <v>2608.0</v>
      </c>
      <c r="B282" s="114" t="s">
        <v>253</v>
      </c>
      <c r="C282" s="114" t="s">
        <v>254</v>
      </c>
      <c r="D282" s="115">
        <v>231.0</v>
      </c>
      <c r="E282" s="116">
        <v>7.0</v>
      </c>
      <c r="F282" s="114" t="s">
        <v>68</v>
      </c>
      <c r="G282" s="117">
        <v>22918.0</v>
      </c>
      <c r="H282" s="113">
        <v>5.0</v>
      </c>
      <c r="I282" s="113">
        <v>5.0</v>
      </c>
      <c r="J282" s="113">
        <v>9.0</v>
      </c>
      <c r="K282" s="118" t="s">
        <v>20</v>
      </c>
      <c r="L282" s="118" t="s">
        <v>19</v>
      </c>
      <c r="M282" s="118" t="s">
        <v>20</v>
      </c>
      <c r="N282" s="106"/>
      <c r="O282" s="106"/>
      <c r="P282" s="106"/>
      <c r="Q282" s="106"/>
      <c r="R282" s="106"/>
      <c r="S282" s="106"/>
      <c r="T282" s="106"/>
      <c r="U282" s="106"/>
      <c r="V282" s="106"/>
      <c r="W282" s="106"/>
      <c r="X282" s="106"/>
      <c r="Y282" s="106"/>
      <c r="Z282" s="106"/>
    </row>
    <row r="283" ht="15.75" customHeight="1">
      <c r="A283" s="113">
        <v>4418.0</v>
      </c>
      <c r="B283" s="114" t="s">
        <v>255</v>
      </c>
      <c r="C283" s="114" t="s">
        <v>256</v>
      </c>
      <c r="D283" s="115">
        <v>277.0</v>
      </c>
      <c r="E283" s="116">
        <v>7.0</v>
      </c>
      <c r="F283" s="114" t="s">
        <v>109</v>
      </c>
      <c r="G283" s="117">
        <v>28950.0</v>
      </c>
      <c r="H283" s="113">
        <v>6.0</v>
      </c>
      <c r="I283" s="113">
        <v>1.0</v>
      </c>
      <c r="J283" s="113">
        <v>8.0</v>
      </c>
      <c r="K283" s="118" t="s">
        <v>19</v>
      </c>
      <c r="L283" s="118" t="s">
        <v>19</v>
      </c>
      <c r="M283" s="118" t="s">
        <v>19</v>
      </c>
      <c r="N283" s="106"/>
      <c r="O283" s="106"/>
      <c r="P283" s="106"/>
      <c r="Q283" s="106"/>
      <c r="R283" s="106"/>
      <c r="S283" s="106"/>
      <c r="T283" s="106"/>
      <c r="U283" s="106"/>
      <c r="V283" s="106"/>
      <c r="W283" s="106"/>
      <c r="X283" s="106"/>
      <c r="Y283" s="106"/>
      <c r="Z283" s="106"/>
    </row>
    <row r="284" ht="15.75" customHeight="1">
      <c r="A284" s="113">
        <v>4616.0</v>
      </c>
      <c r="B284" s="114" t="s">
        <v>359</v>
      </c>
      <c r="C284" s="114" t="s">
        <v>360</v>
      </c>
      <c r="D284" s="115">
        <v>213.0</v>
      </c>
      <c r="E284" s="116">
        <v>5.0</v>
      </c>
      <c r="F284" s="114" t="s">
        <v>236</v>
      </c>
      <c r="G284" s="117">
        <v>30858.0</v>
      </c>
      <c r="H284" s="113">
        <v>6.0</v>
      </c>
      <c r="I284" s="113">
        <v>1.0</v>
      </c>
      <c r="J284" s="113">
        <v>3.0</v>
      </c>
      <c r="K284" s="118" t="s">
        <v>20</v>
      </c>
      <c r="L284" s="118" t="s">
        <v>20</v>
      </c>
      <c r="M284" s="118" t="s">
        <v>19</v>
      </c>
      <c r="N284" s="106"/>
      <c r="O284" s="106"/>
      <c r="P284" s="106"/>
      <c r="Q284" s="106"/>
      <c r="R284" s="106"/>
      <c r="S284" s="106"/>
      <c r="T284" s="106"/>
      <c r="U284" s="106"/>
      <c r="V284" s="106"/>
      <c r="W284" s="106"/>
      <c r="X284" s="106"/>
      <c r="Y284" s="106"/>
      <c r="Z284" s="106"/>
    </row>
    <row r="285" ht="15.75" customHeight="1">
      <c r="A285" s="113">
        <v>2841.0</v>
      </c>
      <c r="B285" s="114" t="s">
        <v>301</v>
      </c>
      <c r="C285" s="114" t="s">
        <v>302</v>
      </c>
      <c r="D285" s="115">
        <v>256.0</v>
      </c>
      <c r="E285" s="116">
        <v>2.0</v>
      </c>
      <c r="F285" s="114" t="s">
        <v>23</v>
      </c>
      <c r="G285" s="119">
        <v>30650.0</v>
      </c>
      <c r="H285" s="113">
        <v>2.0</v>
      </c>
      <c r="I285" s="113">
        <v>3.0</v>
      </c>
      <c r="J285" s="113">
        <v>0.0</v>
      </c>
      <c r="K285" s="118" t="s">
        <v>19</v>
      </c>
      <c r="L285" s="118" t="s">
        <v>19</v>
      </c>
      <c r="M285" s="118" t="s">
        <v>19</v>
      </c>
      <c r="N285" s="106"/>
      <c r="O285" s="106"/>
      <c r="P285" s="106"/>
      <c r="Q285" s="106"/>
      <c r="R285" s="106"/>
      <c r="S285" s="106"/>
      <c r="T285" s="106"/>
      <c r="U285" s="106"/>
      <c r="V285" s="106"/>
      <c r="W285" s="106"/>
      <c r="X285" s="106"/>
      <c r="Y285" s="106"/>
      <c r="Z285" s="106"/>
    </row>
    <row r="286" ht="15.75" customHeight="1">
      <c r="A286" s="113">
        <v>2845.0</v>
      </c>
      <c r="B286" s="114" t="s">
        <v>83</v>
      </c>
      <c r="C286" s="114" t="s">
        <v>84</v>
      </c>
      <c r="D286" s="115">
        <v>176.0</v>
      </c>
      <c r="E286" s="116">
        <v>10.0</v>
      </c>
      <c r="F286" s="114" t="s">
        <v>35</v>
      </c>
      <c r="G286" s="117">
        <v>24906.0</v>
      </c>
      <c r="H286" s="113">
        <v>2.0</v>
      </c>
      <c r="I286" s="113">
        <v>4.0</v>
      </c>
      <c r="J286" s="113">
        <v>0.0</v>
      </c>
      <c r="K286" s="118" t="s">
        <v>19</v>
      </c>
      <c r="L286" s="118" t="s">
        <v>19</v>
      </c>
      <c r="M286" s="118" t="s">
        <v>19</v>
      </c>
      <c r="N286" s="106"/>
      <c r="O286" s="106"/>
      <c r="P286" s="106"/>
      <c r="Q286" s="106"/>
      <c r="R286" s="106"/>
      <c r="S286" s="106"/>
      <c r="T286" s="106"/>
      <c r="U286" s="106"/>
      <c r="V286" s="106"/>
      <c r="W286" s="106"/>
      <c r="X286" s="106"/>
      <c r="Y286" s="106"/>
      <c r="Z286" s="106"/>
    </row>
    <row r="287" ht="15.75" customHeight="1">
      <c r="A287" s="113">
        <v>3873.0</v>
      </c>
      <c r="B287" s="114" t="s">
        <v>526</v>
      </c>
      <c r="C287" s="114" t="s">
        <v>527</v>
      </c>
      <c r="D287" s="115">
        <v>241.0</v>
      </c>
      <c r="E287" s="116">
        <v>1.0</v>
      </c>
      <c r="F287" s="114" t="s">
        <v>59</v>
      </c>
      <c r="G287" s="117">
        <v>30881.0</v>
      </c>
      <c r="H287" s="113">
        <v>4.0</v>
      </c>
      <c r="I287" s="113">
        <v>4.0</v>
      </c>
      <c r="J287" s="113">
        <v>5.0</v>
      </c>
      <c r="K287" s="118" t="s">
        <v>20</v>
      </c>
      <c r="L287" s="118" t="s">
        <v>20</v>
      </c>
      <c r="M287" s="118" t="s">
        <v>19</v>
      </c>
      <c r="N287" s="106"/>
      <c r="O287" s="106"/>
      <c r="P287" s="106"/>
      <c r="Q287" s="106"/>
      <c r="R287" s="106"/>
      <c r="S287" s="106"/>
      <c r="T287" s="106"/>
      <c r="U287" s="106"/>
      <c r="V287" s="106"/>
      <c r="W287" s="106"/>
      <c r="X287" s="106"/>
      <c r="Y287" s="106"/>
      <c r="Z287" s="106"/>
    </row>
    <row r="288" ht="15.75" customHeight="1">
      <c r="A288" s="113">
        <v>2503.0</v>
      </c>
      <c r="B288" s="114" t="s">
        <v>164</v>
      </c>
      <c r="C288" s="114" t="s">
        <v>165</v>
      </c>
      <c r="D288" s="115">
        <v>293.0</v>
      </c>
      <c r="E288" s="116">
        <v>5.0</v>
      </c>
      <c r="F288" s="114" t="s">
        <v>122</v>
      </c>
      <c r="G288" s="117">
        <v>23941.0</v>
      </c>
      <c r="H288" s="113">
        <v>3.0</v>
      </c>
      <c r="I288" s="113">
        <v>3.0</v>
      </c>
      <c r="J288" s="113">
        <v>8.0</v>
      </c>
      <c r="K288" s="118" t="s">
        <v>19</v>
      </c>
      <c r="L288" s="118" t="s">
        <v>20</v>
      </c>
      <c r="M288" s="118" t="s">
        <v>19</v>
      </c>
      <c r="N288" s="106"/>
      <c r="O288" s="106"/>
      <c r="P288" s="106"/>
      <c r="Q288" s="106"/>
      <c r="R288" s="106"/>
      <c r="S288" s="106"/>
      <c r="T288" s="106"/>
      <c r="U288" s="106"/>
      <c r="V288" s="106"/>
      <c r="W288" s="106"/>
      <c r="X288" s="106"/>
      <c r="Y288" s="106"/>
      <c r="Z288" s="106"/>
    </row>
    <row r="289" ht="15.75" customHeight="1">
      <c r="A289" s="113">
        <v>4599.0</v>
      </c>
      <c r="B289" s="114" t="s">
        <v>282</v>
      </c>
      <c r="C289" s="114" t="s">
        <v>283</v>
      </c>
      <c r="D289" s="115">
        <v>224.0</v>
      </c>
      <c r="E289" s="116">
        <v>5.0</v>
      </c>
      <c r="F289" s="114" t="s">
        <v>284</v>
      </c>
      <c r="G289" s="119">
        <v>21182.0</v>
      </c>
      <c r="H289" s="113">
        <v>4.0</v>
      </c>
      <c r="I289" s="113">
        <v>5.0</v>
      </c>
      <c r="J289" s="113">
        <v>9.0</v>
      </c>
      <c r="K289" s="118" t="s">
        <v>20</v>
      </c>
      <c r="L289" s="118" t="s">
        <v>20</v>
      </c>
      <c r="M289" s="118" t="s">
        <v>20</v>
      </c>
      <c r="N289" s="106"/>
      <c r="O289" s="106"/>
      <c r="P289" s="106"/>
      <c r="Q289" s="106"/>
      <c r="R289" s="106"/>
      <c r="S289" s="106"/>
      <c r="T289" s="106"/>
      <c r="U289" s="106"/>
      <c r="V289" s="106"/>
      <c r="W289" s="106"/>
      <c r="X289" s="106"/>
      <c r="Y289" s="106"/>
      <c r="Z289" s="106"/>
    </row>
    <row r="290" ht="15.75" customHeight="1">
      <c r="A290" s="113">
        <v>4454.0</v>
      </c>
      <c r="B290" s="114" t="s">
        <v>539</v>
      </c>
      <c r="C290" s="114" t="s">
        <v>540</v>
      </c>
      <c r="D290" s="115">
        <v>26.0</v>
      </c>
      <c r="E290" s="116">
        <v>4.0</v>
      </c>
      <c r="F290" s="114" t="s">
        <v>23</v>
      </c>
      <c r="G290" s="117">
        <v>28033.0</v>
      </c>
      <c r="H290" s="113">
        <v>2.0</v>
      </c>
      <c r="I290" s="113">
        <v>4.0</v>
      </c>
      <c r="J290" s="113">
        <v>5.0</v>
      </c>
      <c r="K290" s="118" t="s">
        <v>19</v>
      </c>
      <c r="L290" s="118" t="s">
        <v>20</v>
      </c>
      <c r="M290" s="118" t="s">
        <v>19</v>
      </c>
      <c r="N290" s="106"/>
      <c r="O290" s="106"/>
      <c r="P290" s="106"/>
      <c r="Q290" s="106"/>
      <c r="R290" s="106"/>
      <c r="S290" s="106"/>
      <c r="T290" s="106"/>
      <c r="U290" s="106"/>
      <c r="V290" s="106"/>
      <c r="W290" s="106"/>
      <c r="X290" s="106"/>
      <c r="Y290" s="106"/>
      <c r="Z290" s="106"/>
    </row>
    <row r="291" ht="15.75" customHeight="1">
      <c r="A291" s="113">
        <v>5102.0</v>
      </c>
      <c r="B291" s="114" t="s">
        <v>530</v>
      </c>
      <c r="C291" s="114" t="s">
        <v>531</v>
      </c>
      <c r="D291" s="115">
        <v>175.0</v>
      </c>
      <c r="E291" s="116">
        <v>1.0</v>
      </c>
      <c r="F291" s="114" t="s">
        <v>26</v>
      </c>
      <c r="G291" s="119">
        <v>21149.0</v>
      </c>
      <c r="H291" s="113">
        <v>3.0</v>
      </c>
      <c r="I291" s="113">
        <v>3.0</v>
      </c>
      <c r="J291" s="113">
        <v>8.0</v>
      </c>
      <c r="K291" s="118" t="s">
        <v>20</v>
      </c>
      <c r="L291" s="118" t="s">
        <v>19</v>
      </c>
      <c r="M291" s="118" t="s">
        <v>20</v>
      </c>
      <c r="N291" s="106"/>
      <c r="O291" s="106"/>
      <c r="P291" s="106"/>
      <c r="Q291" s="106"/>
      <c r="R291" s="106"/>
      <c r="S291" s="106"/>
      <c r="T291" s="106"/>
      <c r="U291" s="106"/>
      <c r="V291" s="106"/>
      <c r="W291" s="106"/>
      <c r="X291" s="106"/>
      <c r="Y291" s="106"/>
      <c r="Z291" s="106"/>
    </row>
    <row r="292" ht="15.75" customHeight="1">
      <c r="A292" s="113">
        <v>3755.0</v>
      </c>
      <c r="B292" s="114" t="s">
        <v>414</v>
      </c>
      <c r="C292" s="114" t="s">
        <v>415</v>
      </c>
      <c r="D292" s="115">
        <v>157.0</v>
      </c>
      <c r="E292" s="116">
        <v>4.0</v>
      </c>
      <c r="F292" s="114" t="s">
        <v>18</v>
      </c>
      <c r="G292" s="117">
        <v>32408.0</v>
      </c>
      <c r="H292" s="113">
        <v>5.0</v>
      </c>
      <c r="I292" s="113">
        <v>5.0</v>
      </c>
      <c r="J292" s="113">
        <v>2.0</v>
      </c>
      <c r="K292" s="118" t="s">
        <v>20</v>
      </c>
      <c r="L292" s="118" t="s">
        <v>20</v>
      </c>
      <c r="M292" s="118" t="s">
        <v>19</v>
      </c>
      <c r="N292" s="106"/>
      <c r="O292" s="106"/>
      <c r="P292" s="106"/>
      <c r="Q292" s="106"/>
      <c r="R292" s="106"/>
      <c r="S292" s="106"/>
      <c r="T292" s="106"/>
      <c r="U292" s="106"/>
      <c r="V292" s="106"/>
      <c r="W292" s="106"/>
      <c r="X292" s="106"/>
      <c r="Y292" s="106"/>
      <c r="Z292" s="106"/>
    </row>
    <row r="293" ht="15.75" customHeight="1">
      <c r="A293" s="113">
        <v>2798.0</v>
      </c>
      <c r="B293" s="114" t="s">
        <v>125</v>
      </c>
      <c r="C293" s="114" t="s">
        <v>126</v>
      </c>
      <c r="D293" s="115">
        <v>277.0</v>
      </c>
      <c r="E293" s="116">
        <v>10.0</v>
      </c>
      <c r="F293" s="114" t="s">
        <v>50</v>
      </c>
      <c r="G293" s="117">
        <v>22448.0</v>
      </c>
      <c r="H293" s="113">
        <v>4.0</v>
      </c>
      <c r="I293" s="113">
        <v>2.0</v>
      </c>
      <c r="J293" s="113">
        <v>1.0</v>
      </c>
      <c r="K293" s="118" t="s">
        <v>19</v>
      </c>
      <c r="L293" s="118" t="s">
        <v>19</v>
      </c>
      <c r="M293" s="118" t="s">
        <v>19</v>
      </c>
      <c r="N293" s="106"/>
      <c r="O293" s="106"/>
      <c r="P293" s="106"/>
      <c r="Q293" s="106"/>
      <c r="R293" s="106"/>
      <c r="S293" s="106"/>
      <c r="T293" s="106"/>
      <c r="U293" s="106"/>
      <c r="V293" s="106"/>
      <c r="W293" s="106"/>
      <c r="X293" s="106"/>
      <c r="Y293" s="106"/>
      <c r="Z293" s="106"/>
    </row>
    <row r="294" ht="15.75" customHeight="1">
      <c r="A294" s="113">
        <v>4710.0</v>
      </c>
      <c r="B294" s="114" t="s">
        <v>184</v>
      </c>
      <c r="C294" s="114" t="s">
        <v>185</v>
      </c>
      <c r="D294" s="115">
        <v>243.0</v>
      </c>
      <c r="E294" s="116">
        <v>7.0</v>
      </c>
      <c r="F294" s="114" t="s">
        <v>41</v>
      </c>
      <c r="G294" s="117">
        <v>31919.0</v>
      </c>
      <c r="H294" s="113">
        <v>4.0</v>
      </c>
      <c r="I294" s="113">
        <v>1.0</v>
      </c>
      <c r="J294" s="113">
        <v>9.0</v>
      </c>
      <c r="K294" s="118" t="s">
        <v>19</v>
      </c>
      <c r="L294" s="118" t="s">
        <v>19</v>
      </c>
      <c r="M294" s="118" t="s">
        <v>20</v>
      </c>
      <c r="N294" s="106"/>
      <c r="O294" s="106"/>
      <c r="P294" s="106"/>
      <c r="Q294" s="106"/>
      <c r="R294" s="106"/>
      <c r="S294" s="106"/>
      <c r="T294" s="106"/>
      <c r="U294" s="106"/>
      <c r="V294" s="106"/>
      <c r="W294" s="106"/>
      <c r="X294" s="106"/>
      <c r="Y294" s="106"/>
      <c r="Z294" s="106"/>
    </row>
    <row r="295" ht="15.75" customHeight="1">
      <c r="A295" s="113">
        <v>2418.0</v>
      </c>
      <c r="B295" s="114" t="s">
        <v>400</v>
      </c>
      <c r="C295" s="114" t="s">
        <v>401</v>
      </c>
      <c r="D295" s="115">
        <v>33.0</v>
      </c>
      <c r="E295" s="116">
        <v>8.0</v>
      </c>
      <c r="F295" s="114" t="s">
        <v>53</v>
      </c>
      <c r="G295" s="117">
        <v>22343.0</v>
      </c>
      <c r="H295" s="113">
        <v>2.0</v>
      </c>
      <c r="I295" s="113">
        <v>5.0</v>
      </c>
      <c r="J295" s="113">
        <v>8.0</v>
      </c>
      <c r="K295" s="118" t="s">
        <v>19</v>
      </c>
      <c r="L295" s="118" t="s">
        <v>20</v>
      </c>
      <c r="M295" s="118" t="s">
        <v>19</v>
      </c>
      <c r="N295" s="106"/>
      <c r="O295" s="106"/>
      <c r="P295" s="106"/>
      <c r="Q295" s="106"/>
      <c r="R295" s="106"/>
      <c r="S295" s="106"/>
      <c r="T295" s="106"/>
      <c r="U295" s="106"/>
      <c r="V295" s="106"/>
      <c r="W295" s="106"/>
      <c r="X295" s="106"/>
      <c r="Y295" s="106"/>
      <c r="Z295" s="106"/>
    </row>
    <row r="296" ht="15.75" customHeight="1">
      <c r="A296" s="113">
        <v>4526.0</v>
      </c>
      <c r="B296" s="114" t="s">
        <v>299</v>
      </c>
      <c r="C296" s="114" t="s">
        <v>300</v>
      </c>
      <c r="D296" s="115">
        <v>129.0</v>
      </c>
      <c r="E296" s="116">
        <v>4.0</v>
      </c>
      <c r="F296" s="114" t="s">
        <v>47</v>
      </c>
      <c r="G296" s="117">
        <v>31662.0</v>
      </c>
      <c r="H296" s="113">
        <v>2.0</v>
      </c>
      <c r="I296" s="113">
        <v>2.0</v>
      </c>
      <c r="J296" s="113">
        <v>6.0</v>
      </c>
      <c r="K296" s="118" t="s">
        <v>20</v>
      </c>
      <c r="L296" s="118" t="s">
        <v>19</v>
      </c>
      <c r="M296" s="118" t="s">
        <v>20</v>
      </c>
      <c r="N296" s="106"/>
      <c r="O296" s="106"/>
      <c r="P296" s="106"/>
      <c r="Q296" s="106"/>
      <c r="R296" s="106"/>
      <c r="S296" s="106"/>
      <c r="T296" s="106"/>
      <c r="U296" s="106"/>
      <c r="V296" s="106"/>
      <c r="W296" s="106"/>
      <c r="X296" s="106"/>
      <c r="Y296" s="106"/>
      <c r="Z296" s="106"/>
    </row>
    <row r="297" ht="15.75" customHeight="1">
      <c r="A297" s="113">
        <v>2888.0</v>
      </c>
      <c r="B297" s="114" t="s">
        <v>334</v>
      </c>
      <c r="C297" s="114" t="s">
        <v>335</v>
      </c>
      <c r="D297" s="115">
        <v>157.0</v>
      </c>
      <c r="E297" s="116">
        <v>9.0</v>
      </c>
      <c r="F297" s="114" t="s">
        <v>44</v>
      </c>
      <c r="G297" s="117">
        <v>32849.0</v>
      </c>
      <c r="H297" s="113">
        <v>7.0</v>
      </c>
      <c r="I297" s="113">
        <v>5.0</v>
      </c>
      <c r="J297" s="113">
        <v>2.0</v>
      </c>
      <c r="K297" s="118" t="s">
        <v>19</v>
      </c>
      <c r="L297" s="118" t="s">
        <v>20</v>
      </c>
      <c r="M297" s="118" t="s">
        <v>20</v>
      </c>
      <c r="N297" s="106"/>
      <c r="O297" s="106"/>
      <c r="P297" s="106"/>
      <c r="Q297" s="106"/>
      <c r="R297" s="106"/>
      <c r="S297" s="106"/>
      <c r="T297" s="106"/>
      <c r="U297" s="106"/>
      <c r="V297" s="106"/>
      <c r="W297" s="106"/>
      <c r="X297" s="106"/>
      <c r="Y297" s="106"/>
      <c r="Z297" s="106"/>
    </row>
    <row r="298" ht="15.75" customHeight="1">
      <c r="A298" s="113">
        <v>5041.0</v>
      </c>
      <c r="B298" s="114" t="s">
        <v>567</v>
      </c>
      <c r="C298" s="114" t="s">
        <v>554</v>
      </c>
      <c r="D298" s="115">
        <v>299.0</v>
      </c>
      <c r="E298" s="116">
        <v>1.0</v>
      </c>
      <c r="F298" s="114" t="s">
        <v>135</v>
      </c>
      <c r="G298" s="117">
        <v>27603.0</v>
      </c>
      <c r="H298" s="113">
        <v>7.0</v>
      </c>
      <c r="I298" s="113">
        <v>4.0</v>
      </c>
      <c r="J298" s="113">
        <v>10.0</v>
      </c>
      <c r="K298" s="118" t="s">
        <v>19</v>
      </c>
      <c r="L298" s="118" t="s">
        <v>19</v>
      </c>
      <c r="M298" s="118" t="s">
        <v>20</v>
      </c>
      <c r="N298" s="106"/>
      <c r="O298" s="106"/>
      <c r="P298" s="106"/>
      <c r="Q298" s="106"/>
      <c r="R298" s="106"/>
      <c r="S298" s="106"/>
      <c r="T298" s="106"/>
      <c r="U298" s="106"/>
      <c r="V298" s="106"/>
      <c r="W298" s="106"/>
      <c r="X298" s="106"/>
      <c r="Y298" s="106"/>
      <c r="Z298" s="106"/>
    </row>
    <row r="299" ht="15.75" customHeight="1">
      <c r="A299" s="113">
        <v>2370.0</v>
      </c>
      <c r="B299" s="114" t="s">
        <v>511</v>
      </c>
      <c r="C299" s="114" t="s">
        <v>512</v>
      </c>
      <c r="D299" s="115">
        <v>82.0</v>
      </c>
      <c r="E299" s="116">
        <v>5.0</v>
      </c>
      <c r="F299" s="114" t="s">
        <v>68</v>
      </c>
      <c r="G299" s="117">
        <v>34222.0</v>
      </c>
      <c r="H299" s="113">
        <v>6.0</v>
      </c>
      <c r="I299" s="113">
        <v>1.0</v>
      </c>
      <c r="J299" s="113">
        <v>6.0</v>
      </c>
      <c r="K299" s="118" t="s">
        <v>19</v>
      </c>
      <c r="L299" s="118" t="s">
        <v>20</v>
      </c>
      <c r="M299" s="118" t="s">
        <v>19</v>
      </c>
      <c r="N299" s="106"/>
      <c r="O299" s="106"/>
      <c r="P299" s="106"/>
      <c r="Q299" s="106"/>
      <c r="R299" s="106"/>
      <c r="S299" s="106"/>
      <c r="T299" s="106"/>
      <c r="U299" s="106"/>
      <c r="V299" s="106"/>
      <c r="W299" s="106"/>
      <c r="X299" s="106"/>
      <c r="Y299" s="106"/>
      <c r="Z299" s="106"/>
    </row>
    <row r="300" ht="15.75" customHeight="1">
      <c r="A300" s="113">
        <v>5169.0</v>
      </c>
      <c r="B300" s="114" t="s">
        <v>97</v>
      </c>
      <c r="C300" s="114" t="s">
        <v>98</v>
      </c>
      <c r="D300" s="115">
        <v>156.0</v>
      </c>
      <c r="E300" s="116">
        <v>5.0</v>
      </c>
      <c r="F300" s="114" t="s">
        <v>71</v>
      </c>
      <c r="G300" s="117">
        <v>26004.0</v>
      </c>
      <c r="H300" s="113">
        <v>1.0</v>
      </c>
      <c r="I300" s="113">
        <v>1.0</v>
      </c>
      <c r="J300" s="113">
        <v>2.0</v>
      </c>
      <c r="K300" s="118" t="s">
        <v>19</v>
      </c>
      <c r="L300" s="118" t="s">
        <v>20</v>
      </c>
      <c r="M300" s="118" t="s">
        <v>19</v>
      </c>
      <c r="N300" s="106"/>
      <c r="O300" s="106"/>
      <c r="P300" s="106"/>
      <c r="Q300" s="106"/>
      <c r="R300" s="106"/>
      <c r="S300" s="106"/>
      <c r="T300" s="106"/>
      <c r="U300" s="106"/>
      <c r="V300" s="106"/>
      <c r="W300" s="106"/>
      <c r="X300" s="106"/>
      <c r="Y300" s="106"/>
      <c r="Z300" s="106"/>
    </row>
    <row r="301" ht="15.75" customHeight="1">
      <c r="A301" s="113">
        <v>5286.0</v>
      </c>
      <c r="B301" s="114" t="s">
        <v>408</v>
      </c>
      <c r="C301" s="114" t="s">
        <v>409</v>
      </c>
      <c r="D301" s="115">
        <v>129.0</v>
      </c>
      <c r="E301" s="116">
        <v>7.0</v>
      </c>
      <c r="F301" s="114" t="s">
        <v>217</v>
      </c>
      <c r="G301" s="117">
        <v>26075.0</v>
      </c>
      <c r="H301" s="113">
        <v>7.0</v>
      </c>
      <c r="I301" s="113">
        <v>4.0</v>
      </c>
      <c r="J301" s="113">
        <v>10.0</v>
      </c>
      <c r="K301" s="118" t="s">
        <v>19</v>
      </c>
      <c r="L301" s="118" t="s">
        <v>19</v>
      </c>
      <c r="M301" s="118" t="s">
        <v>20</v>
      </c>
      <c r="N301" s="106"/>
      <c r="O301" s="106"/>
      <c r="P301" s="106"/>
      <c r="Q301" s="106"/>
      <c r="R301" s="106"/>
      <c r="S301" s="106"/>
      <c r="T301" s="106"/>
      <c r="U301" s="106"/>
      <c r="V301" s="106"/>
      <c r="W301" s="106"/>
      <c r="X301" s="106"/>
      <c r="Y301" s="106"/>
      <c r="Z301" s="106"/>
    </row>
    <row r="302" ht="13.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ht="13.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ht="13.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ht="13.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ht="13.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ht="13.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ht="13.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ht="13.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ht="13.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ht="13.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ht="13.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ht="13.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ht="13.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ht="13.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ht="13.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ht="13.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ht="13.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ht="13.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ht="13.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ht="13.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ht="13.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ht="13.5" customHeight="1">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ht="13.5" customHeight="1">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ht="13.5" customHeight="1">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ht="13.5" customHeight="1">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ht="13.5" customHeight="1">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ht="13.5" customHeight="1">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ht="13.5" customHeight="1">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ht="13.5" customHeight="1">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ht="13.5" customHeight="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ht="13.5" customHeight="1">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ht="13.5" customHeight="1">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ht="13.5" customHeight="1">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ht="13.5" customHeight="1">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ht="13.5" customHeight="1">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ht="13.5" customHeight="1">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ht="13.5" customHeight="1">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ht="13.5" customHeight="1">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ht="13.5" customHeight="1">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ht="13.5" customHeight="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ht="13.5" customHeight="1">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ht="13.5" customHeight="1">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ht="13.5" customHeight="1">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ht="13.5" customHeight="1">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ht="13.5" customHeight="1">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ht="13.5" customHeight="1">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ht="13.5" customHeight="1">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ht="13.5" customHeight="1">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ht="13.5" customHeight="1">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ht="13.5" customHeight="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ht="13.5" customHeight="1">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ht="13.5" customHeight="1">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ht="13.5" customHeight="1">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ht="13.5" customHeight="1">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ht="13.5" customHeight="1">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ht="13.5" customHeight="1">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ht="13.5" customHeight="1">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ht="13.5" customHeight="1">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ht="13.5" customHeight="1">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ht="13.5" customHeight="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ht="13.5" customHeight="1">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ht="13.5" customHeight="1">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ht="13.5" customHeight="1">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ht="13.5" customHeight="1">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ht="13.5" customHeight="1">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ht="13.5" customHeight="1">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ht="13.5" customHeight="1">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ht="13.5" customHeight="1">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ht="13.5" customHeight="1">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ht="13.5" customHeight="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ht="13.5" customHeight="1">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ht="13.5" customHeight="1">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ht="13.5" customHeight="1">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ht="13.5" customHeight="1">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ht="13.5" customHeight="1">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ht="13.5" customHeight="1">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ht="13.5" customHeight="1">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ht="13.5" customHeight="1">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ht="13.5" customHeight="1">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ht="13.5" customHeight="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ht="13.5" customHeight="1">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ht="13.5" customHeight="1">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ht="13.5" customHeight="1">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ht="13.5" customHeight="1">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ht="13.5" customHeight="1">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ht="13.5" customHeight="1">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ht="13.5" customHeight="1">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ht="13.5" customHeight="1">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ht="13.5" customHeight="1">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ht="13.5" customHeight="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ht="13.5" customHeight="1">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ht="13.5" customHeight="1">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ht="13.5" customHeight="1">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ht="13.5" customHeight="1">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ht="13.5" customHeight="1">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ht="13.5" customHeight="1">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ht="13.5" customHeight="1">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ht="13.5" customHeight="1">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ht="13.5" customHeight="1">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ht="13.5" customHeight="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ht="13.5" customHeight="1">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ht="13.5" customHeight="1">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ht="13.5" customHeight="1">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ht="13.5" customHeight="1">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ht="13.5" customHeight="1">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ht="13.5" customHeight="1">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ht="13.5" customHeight="1">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ht="13.5" customHeight="1">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ht="13.5" customHeight="1">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ht="13.5" customHeight="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ht="13.5" customHeight="1">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ht="13.5" customHeight="1">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ht="13.5" customHeight="1">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ht="13.5" customHeight="1">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ht="13.5" customHeight="1">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ht="13.5" customHeight="1">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ht="13.5" customHeight="1">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ht="13.5" customHeight="1">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ht="13.5" customHeight="1">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ht="13.5" customHeight="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ht="13.5" customHeight="1">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ht="13.5" customHeight="1">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ht="13.5" customHeight="1">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ht="13.5" customHeight="1">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ht="13.5" customHeight="1">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ht="13.5" customHeight="1">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ht="13.5" customHeight="1">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ht="13.5" customHeight="1">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ht="13.5" customHeight="1">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ht="13.5" customHeight="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ht="13.5" customHeight="1">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ht="13.5" customHeight="1">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ht="13.5" customHeight="1">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ht="13.5" customHeight="1">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ht="13.5" customHeight="1">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ht="13.5" customHeight="1">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ht="13.5" customHeight="1">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ht="13.5" customHeight="1">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ht="13.5" customHeight="1">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ht="13.5" customHeight="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ht="13.5" customHeight="1">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ht="13.5" customHeight="1">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ht="13.5" customHeight="1">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ht="13.5" customHeight="1">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ht="13.5" customHeight="1">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ht="13.5" customHeight="1">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ht="13.5" customHeight="1">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ht="13.5" customHeight="1">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ht="13.5" customHeight="1">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ht="13.5" customHeight="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ht="13.5" customHeight="1">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ht="13.5" customHeight="1">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ht="13.5" customHeight="1">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ht="13.5" customHeight="1">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ht="13.5" customHeight="1">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ht="13.5" customHeight="1">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ht="13.5" customHeight="1">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ht="13.5" customHeight="1">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ht="13.5" customHeight="1">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ht="13.5" customHeight="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ht="13.5" customHeight="1">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ht="13.5" customHeight="1">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ht="13.5" customHeight="1">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ht="13.5" customHeight="1">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ht="13.5" customHeight="1">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ht="13.5" customHeight="1">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ht="13.5" customHeight="1">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ht="13.5" customHeight="1">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ht="13.5" customHeight="1">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ht="13.5" customHeight="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ht="13.5" customHeight="1">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ht="13.5" customHeight="1">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ht="13.5" customHeight="1">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ht="13.5" customHeight="1">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ht="13.5" customHeight="1">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ht="13.5" customHeight="1">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ht="13.5" customHeight="1">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ht="13.5" customHeight="1">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ht="13.5" customHeight="1">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ht="13.5" customHeight="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ht="13.5" customHeight="1">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ht="13.5" customHeight="1">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ht="13.5" customHeight="1">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ht="13.5" customHeight="1">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ht="13.5" customHeight="1">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ht="13.5" customHeight="1">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ht="13.5" customHeight="1">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ht="13.5" customHeight="1">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ht="13.5" customHeight="1">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ht="13.5" customHeight="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ht="13.5" customHeight="1">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ht="13.5" customHeight="1">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ht="13.5" customHeight="1">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ht="13.5" customHeight="1">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ht="13.5" customHeight="1">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ht="13.5" customHeight="1">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ht="13.5" customHeight="1">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ht="13.5" customHeight="1">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ht="13.5" customHeight="1">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ht="13.5" customHeight="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ht="15.7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5.7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5.7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5.7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5.7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5.7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5.7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5.7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5.7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5.7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5.7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5.7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5.7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5.7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5.7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5.7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5.7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5.7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5.7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5.7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5.7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5.7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5.7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5.7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5.7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5.7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5.7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5.7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5.7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5.7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5.7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5.7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5.7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5.7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5.7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5.7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5.7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5.7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5.7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5.7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5.7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5.7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5.7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5.7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5.7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5.7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5.7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5.7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5.7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5.7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5.7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5.7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5.7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5.7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5.7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5.7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5.7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5.7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5.7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5.7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5.7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5.7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5.7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5.7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5.7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5.7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5.7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5.7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5.7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5.7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5.7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5.7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5.7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5.7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5.7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5.7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5.7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5.7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5.7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5.7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5.7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5.7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5.7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5.7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5.7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5.7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5.7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5.7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5.7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5.7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5.7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5.7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5.7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5.7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5.7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5.7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5.7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5.7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5.7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5.7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5.7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5.7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5.7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5.7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5.7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5.7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5.7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5.7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5.7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5.7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5.7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5.7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5.7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5.7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5.7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5.7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5.7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5.7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5.7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5.7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5.7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5.7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5.7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5.7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5.7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5.7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5.7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5.7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5.7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5.7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5.7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5.7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5.7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5.7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5.7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5.7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5.7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5.7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5.7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5.7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5.7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5.7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5.7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5.7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5.7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5.7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5.7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5.7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5.7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5.7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5.7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5.7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5.7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5.7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5.7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5.7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5.7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5.7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5.7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5.7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5.7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5.7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5.7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5.7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5.7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5.7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5.7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5.7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5.7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5.7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5.7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5.7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5.7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5.7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5.7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5.7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5.7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5.7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5.7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5.7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5.7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5.7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5.7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5.7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5.7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5.7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5.7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5.7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5.7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5.7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5.7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5.7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5.7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5.7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5.7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5.7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5.7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5.7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5.7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5.7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5.7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5.7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5.7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5.7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5.7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5.7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5.7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5.7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5.7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5.7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5.7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5.7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5.7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5.7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5.7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5.7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5.7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5.7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5.7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5.7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5.7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5.7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5.7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5.7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5.7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5.7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5.7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5.7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5.7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5.7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5.7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5.7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5.7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5.7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5.7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5.7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5.7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5.7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5.7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5.7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5.7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5.7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5.7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5.7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5.7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5.7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5.7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5.7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5.7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5.7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5.7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5.7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5.7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5.7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5.7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5.7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5.7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5.7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5.7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5.7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5.7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5.7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5.7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5.7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5.7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5.7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5.7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5.7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5.7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5.7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5.7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5.7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5.7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5.7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5.7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5.7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5.7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5.7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5.7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5.7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5.7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5.7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5.7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5.7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5.7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5.7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5.7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5.7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5.7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5.7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5.7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5.7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5.7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5.7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5.7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5.7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5.7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5.7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5.7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5.7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5.7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5.7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5.7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5.7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5.7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5.7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5.7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5.7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5.7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5.7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5.7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5.7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5.7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5.7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5.7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5.7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5.7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5.7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5.7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5.7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5.7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5.7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5.7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5.7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5.7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5.7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5.7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5.7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5.7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5.7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5.7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5.7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5.7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5.7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5.7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5.7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5.7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5.7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5.7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5.7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5.7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5.7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5.7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5.7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5.7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5.7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5.7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5.7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5.7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5.7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5.7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5.7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5.7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5.7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5.7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5.7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5.7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5.7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5.7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5.7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5.7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5.7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5.7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5.7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5.7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5.7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5.7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5.7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5.7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5.7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5.7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5.7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5.7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5.7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5.7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5.7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5.7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5.7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5.7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5.7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5.7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5.7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5.7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5.7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5.7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5.7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5.7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5.7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5.7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5.7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5.7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5.7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5.7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5.7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5.7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5.7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5.7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5.7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5.7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5.7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5.7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5.7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5.7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5.7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5.7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5.7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5.7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5.7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5.7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5.7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5.7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5.7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5.7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5.7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5.7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5.7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5.7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5.7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5.7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5.7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5.7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5.7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5.7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5.7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5.7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5.7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5.7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5.7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5.7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5.7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5.7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5.7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5.7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5.7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5.7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5.7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5.7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5.7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5.7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5.7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5.7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5.7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5.7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5.7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5.7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5.7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5.7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5.7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5.7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5.7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5.7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5.7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5.7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5.7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5.7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5.7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5.7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5.7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5.7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5.7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5.7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5.7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5.7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5.7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5.7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5.7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5.7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5.7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5.7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5.7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5.7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5.7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5.7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5.7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5.7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5.7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5.7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5.7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5.7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5.7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5.7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5.7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5.7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5.7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5.7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5.7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5.7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5.7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5.7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5.7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5.7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5.7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5.7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5.7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5.7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5.7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5.7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5.7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5.7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34.14"/>
    <col customWidth="1" min="2" max="2" width="26.43"/>
    <col customWidth="1" min="3" max="3" width="58.71"/>
    <col customWidth="1" min="4" max="26" width="12.71"/>
  </cols>
  <sheetData>
    <row r="1" ht="39.0" customHeight="1">
      <c r="A1" s="124" t="s">
        <v>641</v>
      </c>
      <c r="B1" s="125"/>
      <c r="C1" s="126"/>
      <c r="D1" s="106"/>
      <c r="E1" s="106"/>
      <c r="F1" s="106"/>
      <c r="G1" s="106"/>
      <c r="H1" s="106"/>
      <c r="I1" s="106"/>
      <c r="J1" s="106"/>
      <c r="K1" s="106"/>
      <c r="L1" s="106"/>
      <c r="M1" s="106"/>
      <c r="N1" s="106"/>
      <c r="O1" s="106"/>
      <c r="P1" s="106"/>
      <c r="Q1" s="106"/>
      <c r="R1" s="106"/>
      <c r="S1" s="106"/>
      <c r="T1" s="106"/>
      <c r="U1" s="106"/>
      <c r="V1" s="106"/>
      <c r="W1" s="106"/>
      <c r="X1" s="106"/>
      <c r="Y1" s="106"/>
      <c r="Z1" s="106"/>
    </row>
    <row r="2" ht="13.5" customHeight="1">
      <c r="A2" s="127"/>
      <c r="B2" s="127"/>
      <c r="C2" s="127"/>
      <c r="D2" s="106"/>
      <c r="E2" s="106"/>
      <c r="F2" s="106"/>
      <c r="G2" s="106"/>
      <c r="H2" s="106"/>
      <c r="I2" s="106"/>
      <c r="J2" s="106"/>
      <c r="K2" s="106"/>
      <c r="L2" s="106"/>
      <c r="M2" s="106"/>
      <c r="N2" s="106"/>
      <c r="O2" s="106"/>
      <c r="P2" s="106"/>
      <c r="Q2" s="106"/>
      <c r="R2" s="106"/>
      <c r="S2" s="106"/>
      <c r="T2" s="106"/>
      <c r="U2" s="106"/>
      <c r="V2" s="106"/>
      <c r="W2" s="106"/>
      <c r="X2" s="106"/>
      <c r="Y2" s="106"/>
      <c r="Z2" s="106"/>
    </row>
    <row r="3" ht="13.5" customHeight="1">
      <c r="A3" s="128" t="s">
        <v>642</v>
      </c>
      <c r="B3" s="128" t="s">
        <v>643</v>
      </c>
      <c r="C3" s="128" t="s">
        <v>644</v>
      </c>
      <c r="D3" s="129"/>
      <c r="E3" s="106"/>
      <c r="F3" s="106"/>
      <c r="G3" s="106"/>
      <c r="H3" s="106"/>
      <c r="I3" s="106"/>
      <c r="J3" s="106"/>
      <c r="K3" s="106"/>
      <c r="L3" s="106"/>
      <c r="M3" s="106"/>
      <c r="N3" s="106"/>
      <c r="O3" s="106"/>
      <c r="P3" s="106"/>
      <c r="Q3" s="106"/>
      <c r="R3" s="106"/>
      <c r="S3" s="106"/>
      <c r="T3" s="106"/>
      <c r="U3" s="106"/>
      <c r="V3" s="106"/>
      <c r="W3" s="106"/>
      <c r="X3" s="106"/>
      <c r="Y3" s="106"/>
      <c r="Z3" s="106"/>
    </row>
    <row r="4" ht="13.5" customHeight="1">
      <c r="A4" s="130" t="s">
        <v>645</v>
      </c>
      <c r="B4" s="131">
        <f>COUNT(Operative_Daniela_Surchicean!A2:A301)</f>
        <v>300</v>
      </c>
      <c r="C4" s="132" t="s">
        <v>646</v>
      </c>
      <c r="D4" s="133"/>
      <c r="E4" s="134"/>
      <c r="F4" s="134"/>
      <c r="G4" s="134"/>
      <c r="H4" s="134"/>
      <c r="I4" s="134"/>
      <c r="J4" s="134"/>
      <c r="K4" s="134"/>
      <c r="L4" s="134"/>
      <c r="M4" s="134"/>
      <c r="N4" s="134"/>
      <c r="O4" s="134"/>
      <c r="P4" s="134"/>
      <c r="Q4" s="134"/>
      <c r="R4" s="134"/>
      <c r="S4" s="134"/>
      <c r="T4" s="134"/>
      <c r="U4" s="134"/>
      <c r="V4" s="134"/>
      <c r="W4" s="134"/>
      <c r="X4" s="134"/>
      <c r="Y4" s="134"/>
      <c r="Z4" s="134"/>
    </row>
    <row r="5" ht="13.5" customHeight="1">
      <c r="A5" s="130" t="s">
        <v>647</v>
      </c>
      <c r="B5" s="135">
        <v>289.0</v>
      </c>
      <c r="C5" s="132" t="s">
        <v>648</v>
      </c>
      <c r="D5" s="133"/>
      <c r="E5" s="134"/>
      <c r="F5" s="134"/>
      <c r="G5" s="134"/>
      <c r="H5" s="134"/>
      <c r="I5" s="134"/>
      <c r="J5" s="134"/>
      <c r="K5" s="134"/>
      <c r="L5" s="134"/>
      <c r="M5" s="134"/>
      <c r="N5" s="134"/>
      <c r="O5" s="134"/>
      <c r="P5" s="134"/>
      <c r="Q5" s="134"/>
      <c r="R5" s="134"/>
      <c r="S5" s="134"/>
      <c r="T5" s="134"/>
      <c r="U5" s="134"/>
      <c r="V5" s="134"/>
      <c r="W5" s="134"/>
      <c r="X5" s="134"/>
      <c r="Y5" s="134"/>
      <c r="Z5" s="134"/>
    </row>
    <row r="6" ht="42.75" customHeight="1">
      <c r="A6" s="130" t="s">
        <v>649</v>
      </c>
      <c r="B6" s="135">
        <v>286.0</v>
      </c>
      <c r="C6" s="132" t="s">
        <v>650</v>
      </c>
      <c r="D6" s="133"/>
      <c r="E6" s="134"/>
      <c r="F6" s="134"/>
      <c r="G6" s="134"/>
      <c r="H6" s="134"/>
      <c r="I6" s="134"/>
      <c r="J6" s="134"/>
      <c r="K6" s="134"/>
      <c r="L6" s="134"/>
      <c r="M6" s="134"/>
      <c r="N6" s="134"/>
      <c r="O6" s="134"/>
      <c r="P6" s="134"/>
      <c r="Q6" s="134"/>
      <c r="R6" s="134"/>
      <c r="S6" s="134"/>
      <c r="T6" s="134"/>
      <c r="U6" s="134"/>
      <c r="V6" s="134"/>
      <c r="W6" s="134"/>
      <c r="X6" s="134"/>
      <c r="Y6" s="134"/>
      <c r="Z6" s="134"/>
    </row>
    <row r="7" ht="21.75" customHeight="1">
      <c r="A7" s="130" t="s">
        <v>651</v>
      </c>
      <c r="B7" s="135">
        <v>4.0</v>
      </c>
      <c r="C7" s="132" t="s">
        <v>652</v>
      </c>
      <c r="D7" s="133"/>
      <c r="E7" s="134"/>
      <c r="F7" s="134"/>
      <c r="G7" s="134"/>
      <c r="H7" s="134"/>
      <c r="I7" s="134"/>
      <c r="J7" s="134"/>
      <c r="K7" s="134"/>
      <c r="L7" s="134"/>
      <c r="M7" s="134"/>
      <c r="N7" s="134"/>
      <c r="O7" s="134"/>
      <c r="P7" s="134"/>
      <c r="Q7" s="134"/>
      <c r="R7" s="134"/>
      <c r="S7" s="134"/>
      <c r="T7" s="134"/>
      <c r="U7" s="134"/>
      <c r="V7" s="134"/>
      <c r="W7" s="134"/>
      <c r="X7" s="134"/>
      <c r="Y7" s="134"/>
      <c r="Z7" s="134"/>
    </row>
    <row r="8" ht="13.5" customHeight="1">
      <c r="A8" s="130" t="s">
        <v>653</v>
      </c>
      <c r="B8" s="135" t="s">
        <v>654</v>
      </c>
      <c r="C8" s="132" t="s">
        <v>655</v>
      </c>
      <c r="D8" s="133"/>
      <c r="E8" s="134"/>
      <c r="F8" s="134"/>
      <c r="G8" s="134"/>
      <c r="H8" s="134"/>
      <c r="I8" s="134"/>
      <c r="J8" s="134"/>
      <c r="K8" s="134"/>
      <c r="L8" s="134"/>
      <c r="M8" s="134"/>
      <c r="N8" s="134"/>
      <c r="O8" s="134"/>
      <c r="P8" s="134"/>
      <c r="Q8" s="134"/>
      <c r="R8" s="134"/>
      <c r="S8" s="134"/>
      <c r="T8" s="134"/>
      <c r="U8" s="134"/>
      <c r="V8" s="134"/>
      <c r="W8" s="134"/>
      <c r="X8" s="134"/>
      <c r="Y8" s="134"/>
      <c r="Z8" s="134"/>
    </row>
    <row r="9" ht="67.5" customHeight="1">
      <c r="A9" s="130" t="s">
        <v>656</v>
      </c>
      <c r="B9" s="135">
        <f>COUNTIF(pivot6!D:D,"&gt;300")</f>
        <v>216</v>
      </c>
      <c r="C9" s="132" t="s">
        <v>657</v>
      </c>
      <c r="D9" s="133"/>
      <c r="E9" s="134"/>
      <c r="F9" s="134"/>
      <c r="G9" s="134"/>
      <c r="H9" s="134"/>
      <c r="I9" s="134"/>
      <c r="J9" s="134"/>
      <c r="K9" s="134"/>
      <c r="L9" s="134"/>
      <c r="M9" s="134"/>
      <c r="N9" s="134"/>
      <c r="O9" s="134"/>
      <c r="P9" s="134"/>
      <c r="Q9" s="134"/>
      <c r="R9" s="134"/>
      <c r="S9" s="134"/>
      <c r="T9" s="134"/>
      <c r="U9" s="134"/>
      <c r="V9" s="134"/>
      <c r="W9" s="134"/>
      <c r="X9" s="134"/>
      <c r="Y9" s="134"/>
      <c r="Z9" s="134"/>
    </row>
    <row r="10" ht="13.5" customHeight="1">
      <c r="A10" s="130" t="s">
        <v>658</v>
      </c>
      <c r="B10" s="135" t="s">
        <v>659</v>
      </c>
      <c r="C10" s="132" t="s">
        <v>660</v>
      </c>
      <c r="D10" s="133"/>
      <c r="E10" s="134"/>
      <c r="F10" s="134"/>
      <c r="G10" s="134"/>
      <c r="H10" s="134"/>
      <c r="I10" s="134"/>
      <c r="J10" s="134"/>
      <c r="K10" s="134"/>
      <c r="L10" s="134"/>
      <c r="M10" s="134"/>
      <c r="N10" s="134"/>
      <c r="O10" s="134"/>
      <c r="P10" s="134"/>
      <c r="Q10" s="134"/>
      <c r="R10" s="134"/>
      <c r="S10" s="134"/>
      <c r="T10" s="134"/>
      <c r="U10" s="134"/>
      <c r="V10" s="134"/>
      <c r="W10" s="134"/>
      <c r="X10" s="134"/>
      <c r="Y10" s="134"/>
      <c r="Z10" s="134"/>
    </row>
    <row r="11" ht="60.0" customHeight="1">
      <c r="A11" s="130" t="s">
        <v>661</v>
      </c>
      <c r="B11" s="135">
        <v>46.0</v>
      </c>
      <c r="C11" s="132" t="s">
        <v>662</v>
      </c>
      <c r="D11" s="133"/>
      <c r="E11" s="134"/>
      <c r="F11" s="134"/>
      <c r="G11" s="134"/>
      <c r="H11" s="134"/>
      <c r="I11" s="134"/>
      <c r="J11" s="134"/>
      <c r="K11" s="134"/>
      <c r="L11" s="134"/>
      <c r="M11" s="134"/>
      <c r="N11" s="134"/>
      <c r="O11" s="134"/>
      <c r="P11" s="134"/>
      <c r="Q11" s="134"/>
      <c r="R11" s="134"/>
      <c r="S11" s="134"/>
      <c r="T11" s="134"/>
      <c r="U11" s="134"/>
      <c r="V11" s="134"/>
      <c r="W11" s="134"/>
      <c r="X11" s="134"/>
      <c r="Y11" s="134"/>
      <c r="Z11" s="134"/>
    </row>
    <row r="12" ht="44.25" customHeight="1">
      <c r="A12" s="130" t="s">
        <v>663</v>
      </c>
      <c r="B12" s="135">
        <v>268.0</v>
      </c>
      <c r="C12" s="132" t="s">
        <v>664</v>
      </c>
      <c r="D12" s="133"/>
      <c r="E12" s="134"/>
      <c r="F12" s="134"/>
      <c r="G12" s="134"/>
      <c r="H12" s="134"/>
      <c r="I12" s="134"/>
      <c r="J12" s="134"/>
      <c r="K12" s="134"/>
      <c r="L12" s="134"/>
      <c r="M12" s="134"/>
      <c r="N12" s="134"/>
      <c r="O12" s="134"/>
      <c r="P12" s="134"/>
      <c r="Q12" s="134"/>
      <c r="R12" s="134"/>
      <c r="S12" s="134"/>
      <c r="T12" s="134"/>
      <c r="U12" s="134"/>
      <c r="V12" s="134"/>
      <c r="W12" s="134"/>
      <c r="X12" s="134"/>
      <c r="Y12" s="134"/>
      <c r="Z12" s="134"/>
    </row>
    <row r="13" ht="13.5" customHeight="1">
      <c r="A13" s="130" t="s">
        <v>665</v>
      </c>
      <c r="B13" s="131">
        <f>COUNTIF(Operative_Daniela_Surchicean!L2:L301,"&gt;5")</f>
        <v>0</v>
      </c>
      <c r="C13" s="132" t="s">
        <v>666</v>
      </c>
      <c r="D13" s="133"/>
      <c r="E13" s="134"/>
      <c r="F13" s="134"/>
      <c r="G13" s="134"/>
      <c r="H13" s="134"/>
      <c r="I13" s="134"/>
      <c r="J13" s="134"/>
      <c r="K13" s="134"/>
      <c r="L13" s="134"/>
      <c r="M13" s="134"/>
      <c r="N13" s="134"/>
      <c r="O13" s="134"/>
      <c r="P13" s="134"/>
      <c r="Q13" s="134"/>
      <c r="R13" s="134"/>
      <c r="S13" s="134"/>
      <c r="T13" s="134"/>
      <c r="U13" s="134"/>
      <c r="V13" s="134"/>
      <c r="W13" s="134"/>
      <c r="X13" s="134"/>
      <c r="Y13" s="134"/>
      <c r="Z13" s="134"/>
    </row>
    <row r="14" ht="13.5" customHeight="1">
      <c r="A14" s="130" t="s">
        <v>667</v>
      </c>
      <c r="B14" s="135">
        <v>72.0</v>
      </c>
      <c r="C14" s="132" t="s">
        <v>668</v>
      </c>
      <c r="D14" s="133"/>
      <c r="E14" s="134"/>
      <c r="F14" s="134"/>
      <c r="G14" s="134"/>
      <c r="H14" s="134"/>
      <c r="I14" s="134"/>
      <c r="J14" s="134"/>
      <c r="K14" s="134"/>
      <c r="L14" s="134"/>
      <c r="M14" s="134"/>
      <c r="N14" s="134"/>
      <c r="O14" s="134"/>
      <c r="P14" s="134"/>
      <c r="Q14" s="134"/>
      <c r="R14" s="134"/>
      <c r="S14" s="134"/>
      <c r="T14" s="134"/>
      <c r="U14" s="134"/>
      <c r="V14" s="134"/>
      <c r="W14" s="134"/>
      <c r="X14" s="134"/>
      <c r="Y14" s="134"/>
      <c r="Z14" s="134"/>
    </row>
    <row r="15" ht="64.5" customHeight="1">
      <c r="A15" s="130" t="s">
        <v>669</v>
      </c>
      <c r="B15" s="135" t="s">
        <v>670</v>
      </c>
      <c r="C15" s="132" t="s">
        <v>671</v>
      </c>
      <c r="D15" s="133"/>
      <c r="E15" s="134"/>
      <c r="F15" s="134"/>
      <c r="G15" s="134"/>
      <c r="H15" s="134"/>
      <c r="I15" s="134"/>
      <c r="J15" s="134"/>
      <c r="K15" s="134"/>
      <c r="L15" s="134"/>
      <c r="M15" s="134"/>
      <c r="N15" s="134"/>
      <c r="O15" s="134"/>
      <c r="P15" s="134"/>
      <c r="Q15" s="134"/>
      <c r="R15" s="134"/>
      <c r="S15" s="134"/>
      <c r="T15" s="134"/>
      <c r="U15" s="134"/>
      <c r="V15" s="134"/>
      <c r="W15" s="134"/>
      <c r="X15" s="134"/>
      <c r="Y15" s="134"/>
      <c r="Z15" s="134"/>
    </row>
    <row r="16" ht="51.75" customHeight="1">
      <c r="A16" s="130" t="s">
        <v>672</v>
      </c>
      <c r="B16" s="135" t="s">
        <v>673</v>
      </c>
      <c r="C16" s="132" t="s">
        <v>674</v>
      </c>
      <c r="D16" s="133"/>
      <c r="E16" s="134"/>
      <c r="F16" s="134"/>
      <c r="G16" s="134"/>
      <c r="H16" s="134"/>
      <c r="I16" s="134"/>
      <c r="J16" s="134"/>
      <c r="K16" s="134"/>
      <c r="L16" s="134"/>
      <c r="M16" s="134"/>
      <c r="N16" s="134"/>
      <c r="O16" s="134"/>
      <c r="P16" s="134"/>
      <c r="Q16" s="134"/>
      <c r="R16" s="134"/>
      <c r="S16" s="134"/>
      <c r="T16" s="134"/>
      <c r="U16" s="134"/>
      <c r="V16" s="134"/>
      <c r="W16" s="134"/>
      <c r="X16" s="134"/>
      <c r="Y16" s="134"/>
      <c r="Z16" s="134"/>
    </row>
    <row r="17" ht="43.5" customHeight="1">
      <c r="A17" s="130" t="s">
        <v>675</v>
      </c>
      <c r="B17" s="136">
        <f>AVERAGE(Operative_Daniela_Surchicean!F2:F301)
</f>
        <v>329.9020079</v>
      </c>
      <c r="C17" s="132" t="s">
        <v>676</v>
      </c>
      <c r="D17" s="133"/>
      <c r="E17" s="134"/>
      <c r="F17" s="134"/>
      <c r="G17" s="134"/>
      <c r="H17" s="134"/>
      <c r="I17" s="134"/>
      <c r="J17" s="134"/>
      <c r="K17" s="134"/>
      <c r="L17" s="134"/>
      <c r="M17" s="134"/>
      <c r="N17" s="134"/>
      <c r="O17" s="134"/>
      <c r="P17" s="134"/>
      <c r="Q17" s="134"/>
      <c r="R17" s="134"/>
      <c r="S17" s="134"/>
      <c r="T17" s="134"/>
      <c r="U17" s="134"/>
      <c r="V17" s="134"/>
      <c r="W17" s="134"/>
      <c r="X17" s="134"/>
      <c r="Y17" s="134"/>
      <c r="Z17" s="134"/>
    </row>
    <row r="18" ht="31.5" customHeight="1">
      <c r="A18" s="130" t="s">
        <v>677</v>
      </c>
      <c r="B18" s="135" t="s">
        <v>678</v>
      </c>
      <c r="C18" s="132" t="s">
        <v>679</v>
      </c>
      <c r="D18" s="133"/>
      <c r="E18" s="134"/>
      <c r="F18" s="134"/>
      <c r="G18" s="134"/>
      <c r="H18" s="134"/>
      <c r="I18" s="134"/>
      <c r="J18" s="134"/>
      <c r="K18" s="134"/>
      <c r="L18" s="134"/>
      <c r="M18" s="134"/>
      <c r="N18" s="134"/>
      <c r="O18" s="134"/>
      <c r="P18" s="134"/>
      <c r="Q18" s="134"/>
      <c r="R18" s="134"/>
      <c r="S18" s="134"/>
      <c r="T18" s="134"/>
      <c r="U18" s="134"/>
      <c r="V18" s="134"/>
      <c r="W18" s="134"/>
      <c r="X18" s="134"/>
      <c r="Y18" s="134"/>
      <c r="Z18" s="134"/>
    </row>
    <row r="19" ht="13.5" customHeight="1">
      <c r="A19" s="137"/>
      <c r="B19" s="137"/>
      <c r="C19" s="137"/>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ht="13.5" customHeight="1">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ht="13.5" customHeight="1">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ht="13.5" customHeight="1">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ht="13.5" customHeight="1">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ht="13.5" customHeight="1">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ht="13.5" customHeight="1">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ht="13.5" customHeight="1">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ht="13.5" customHeight="1">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ht="13.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ht="13.5" customHeight="1">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ht="13.5" customHeight="1">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ht="13.5" customHeight="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ht="13.5" customHeight="1">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ht="13.5" customHeight="1">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ht="13.5"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ht="13.5"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ht="13.5"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ht="13.5"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ht="13.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ht="13.5" customHeight="1">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ht="13.5"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ht="13.5"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ht="13.5"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ht="13.5"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ht="13.5" customHeight="1">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ht="13.5" customHeight="1">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ht="13.5" customHeight="1">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ht="13.5" customHeight="1">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ht="13.5" customHeigh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ht="13.5"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ht="13.5"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ht="13.5"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ht="13.5"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ht="13.5"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ht="13.5"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ht="13.5"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ht="13.5"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ht="13.5"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ht="13.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ht="13.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ht="13.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ht="13.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ht="13.5"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ht="13.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ht="13.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13.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13.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13.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13.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13.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13.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13.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13.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13.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13.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3.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3.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3.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3.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3.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3.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3.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3.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3.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3.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3.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3.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3.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3.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3.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3.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3.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3.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3.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3.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3.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3.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3.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3.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3.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3.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3.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3.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3.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3.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3.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3.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3.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3.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3.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3.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3.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3.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3.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3.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3.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3.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3.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3.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3.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3.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3.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3.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3.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3.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3.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3.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3.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3.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3.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3.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3.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3.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3.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3.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3.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3.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3.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3.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3.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3.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3.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3.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3.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3.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3.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3.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3.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3.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3.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3.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3.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3.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3.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3.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3.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3.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3.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3.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3.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3.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3.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3.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3.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3.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3.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3.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3.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3.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3.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3.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3.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3.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3.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3.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3.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3.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3.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3.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3.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3.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3.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3.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3.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3.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3.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3.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3.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3.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3.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3.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3.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3.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3.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3.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3.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3.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3.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3.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3.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3.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3.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3.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3.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3.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3.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3.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3.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3.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3.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3.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3.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3.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3.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3.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3.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3.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3.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3.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3.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3.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5.7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5.7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5.7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5.7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5.7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5.7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5.7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5.7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5.7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5.7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5.7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5.7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5.7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5.7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5.7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5.7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5.7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5.7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5.7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5.7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5.7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5.7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5.7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5.7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5.7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5.7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5.7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5.7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5.7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5.7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5.7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5.7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5.7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5.7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5.7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5.7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5.7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5.7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5.7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5.7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5.7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5.7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5.7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5.7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5.7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5.7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5.7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5.7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5.7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5.7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5.7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5.7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5.7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5.7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5.7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5.7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5.7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5.7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5.7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5.7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5.7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5.7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5.7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5.7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5.7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5.7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5.7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5.7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5.7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5.7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5.7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5.7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5.7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5.7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5.7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5.7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5.7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5.7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5.7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5.7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5.7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5.7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5.7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5.7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5.7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5.7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5.7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5.7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5.7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5.7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5.7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5.7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5.7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5.7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5.7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5.7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5.7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5.7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5.7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5.7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5.7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5.7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5.7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5.7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5.7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5.7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5.7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5.7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5.7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5.7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5.7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5.7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5.7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5.7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5.7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5.7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5.7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5.7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5.7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5.7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5.7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5.7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5.7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5.7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5.7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5.7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5.7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5.7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5.7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5.7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5.7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5.7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5.7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5.7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5.7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5.7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5.7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5.7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5.7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5.7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5.7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5.7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5.7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5.7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5.7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5.7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5.7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5.7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5.7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5.7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5.7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5.7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5.7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5.7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5.7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5.7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5.7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5.7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5.7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5.7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5.7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5.7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5.7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5.7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5.7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5.7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5.7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5.7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5.7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5.7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5.7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5.7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5.7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5.7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5.7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5.7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5.7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5.7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5.7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5.7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5.7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5.7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5.7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5.7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5.7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5.7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5.7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5.7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5.7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5.7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5.7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5.7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5.7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5.7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5.7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5.7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5.7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5.7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5.7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5.7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5.7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5.7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5.7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5.7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5.7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5.7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5.7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5.7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5.7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5.7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5.7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5.7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5.7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5.7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5.7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5.7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5.7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5.7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5.7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5.7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5.7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5.7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5.7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5.7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5.7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5.7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5.7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5.7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5.7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5.7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5.7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5.7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5.7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5.7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5.7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5.7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5.7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5.7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5.7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5.7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5.7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5.7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5.7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5.7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5.7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5.7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5.7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5.7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5.7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5.7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5.7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5.7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5.7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5.7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5.7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5.7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5.7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5.7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5.7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5.7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5.7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5.7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5.7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5.7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5.7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5.7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5.7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5.7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5.7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5.7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5.7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5.7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5.7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5.7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5.7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5.7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5.7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5.7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5.7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5.7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5.7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5.7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5.7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5.7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5.7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5.7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5.7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5.7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5.7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5.7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5.7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5.7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5.7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5.7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5.7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5.7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5.7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5.7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5.7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5.7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5.7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5.7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5.7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5.7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5.7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5.7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5.7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5.7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5.7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5.7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5.7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5.7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5.7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5.7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5.7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5.7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5.7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5.7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5.7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5.7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5.7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5.7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5.7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5.7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5.7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5.7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5.7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5.7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5.7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5.7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5.7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5.7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5.7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5.7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5.7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5.7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5.7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5.7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5.7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5.7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5.7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5.7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5.7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5.7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5.7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5.7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5.7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5.7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5.7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5.7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5.7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5.7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5.7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5.7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5.7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5.7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5.7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5.7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5.7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5.7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5.7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5.7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5.7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5.7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5.7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5.7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5.7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5.7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5.7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5.7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5.7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5.7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5.7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5.7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5.7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5.7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5.7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5.7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5.7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5.7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5.7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5.7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5.7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5.7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5.7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5.7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5.7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5.7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5.7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5.7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5.7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5.7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5.7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5.7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5.7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5.7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5.7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5.7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5.7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5.7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5.7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5.7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5.7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5.7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5.7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5.7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5.7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5.7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5.7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5.7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5.7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5.7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5.7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5.7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5.7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5.7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5.7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5.7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5.7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5.7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5.7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5.7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5.7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5.7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5.7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5.7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5.7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5.7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5.7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5.7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5.7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5.7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5.7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5.7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5.7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5.7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5.7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5.7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5.7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5.7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5.7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5.7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5.7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5.7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5.7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5.7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5.7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5.7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5.7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5.7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5.7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5.7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5.7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5.7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5.7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5.7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5.7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5.7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5.7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5.7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5.7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5.7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5.7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5.7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5.7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5.7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5.7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5.7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5.7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5.7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5.7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5.7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5.7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5.7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5.7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5.7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5.7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5.7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5.7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5.7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5.7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5.7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5.7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5.7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5.7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5.7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5.7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5.7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5.7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5.7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5.7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5.7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5.7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5.7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5.7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5.7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5.7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5.7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5.7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5.7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5.7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5.7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5.7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5.7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5.7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5.7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5.7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5.7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5.7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5.7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5.7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5.7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5.7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5.7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5.7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5.7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5.7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5.7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5.7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5.7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5.7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5.7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5.7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5.7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5.7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5.7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5.7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5.7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5.7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5.7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5.7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5.7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5.7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5.7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5.7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5.7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5.7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5.7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5.7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5.7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5.7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5.7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5.7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5.7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5.7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5.7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5.7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5.7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5.7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5.7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5.7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5.7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5.7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5.7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5.7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5.7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5.7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5.7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5.7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5.7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5.7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5.7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5.7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5.7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5.7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5.7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5.7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5.7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5.7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5.7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5.7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5.7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5.7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5.7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5.7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5.7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5.7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5.7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5.7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5.7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5.7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5.7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5.7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5.7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5.7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5.7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5.7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5.7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5.7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5.7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5.7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5.7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5.7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5.7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5.7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5.7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5.7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5.7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5.7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5.7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5.7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5.7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5.7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5.7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5.7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5.7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5.7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5.7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5.7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5.7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5.7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5.7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5.7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5.7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5.7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5.7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5.7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5.7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5.7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5.7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5.7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5.7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5.7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5.7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5.7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5.7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5.7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5.7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5.7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5.7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5.7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5.7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5.7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5.7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5.7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5.7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5.7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5.7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5.7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5.7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5.7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5.7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5.7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5.7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5.7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5.7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5.7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5.7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5.7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5.7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5.7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5.7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5.7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5.7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5.7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5.7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5.7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5.7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5.7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5.7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5.7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5.7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5.7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5.7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5.7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5.7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5.7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5.7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5.7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5.7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5.7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5.7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5.7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5.7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5.7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5.7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5.7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5.7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5.7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5.7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5.7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5.7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5.7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5.7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5.7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5.7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5.7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5.7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5.7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5.7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5.7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5.7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5.7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5.7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5.7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5.7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5.7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5.7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5.7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5.7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5.7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5.7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5.7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5.7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5.7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5.7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5.7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5.7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5.7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5.7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5.7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5.7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5.7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5.7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5.7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5.7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5.7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5.7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5.7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5.7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5.7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5.7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5.7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5.7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5.7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5.7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5.7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5.7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5.7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5.7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5.7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5.7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5.7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5.7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5.7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5.7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5.7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5.7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5.7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5.7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5.7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5.7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5.7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5.7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5.7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5.7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5.7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5.7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5.7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5.7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5.7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5.7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5.7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5.7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5.7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5.7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5.7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5.7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5.7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5.7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5.7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5.7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5.7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5.7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5.7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5.7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5.7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5.7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5.7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5.7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5.7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5.7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5.7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5.7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5.7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5.7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5.7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5.7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5.7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1">
    <mergeCell ref="A1:C1"/>
  </mergeCells>
  <printOptions/>
  <pageMargins bottom="1.0" footer="0.0" header="0.0" left="1.0" right="1.0" top="1.0"/>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86"/>
    <col customWidth="1" min="2" max="3" width="31.86"/>
    <col customWidth="1" min="4" max="26" width="10.71"/>
  </cols>
  <sheetData>
    <row r="1" ht="12.75" customHeight="1"/>
    <row r="2" ht="12.75" customHeight="1">
      <c r="A2" s="138" t="s">
        <v>680</v>
      </c>
      <c r="B2" s="139" t="s">
        <v>681</v>
      </c>
    </row>
    <row r="3" ht="12.75" customHeight="1">
      <c r="A3" s="140">
        <v>286.0</v>
      </c>
      <c r="B3" s="140">
        <v>297.0</v>
      </c>
      <c r="C3" s="141" t="s">
        <v>682</v>
      </c>
      <c r="D3" s="140"/>
      <c r="E3" s="140"/>
      <c r="F3" s="140"/>
      <c r="G3" s="140"/>
      <c r="H3" s="140"/>
      <c r="I3" s="140"/>
      <c r="J3" s="140"/>
      <c r="K3" s="140"/>
      <c r="L3" s="140"/>
      <c r="M3" s="140"/>
      <c r="N3" s="140"/>
      <c r="O3" s="140"/>
      <c r="P3" s="140"/>
      <c r="Q3" s="140"/>
      <c r="R3" s="140"/>
      <c r="S3" s="140"/>
      <c r="T3" s="140"/>
      <c r="U3" s="140"/>
      <c r="V3" s="140"/>
      <c r="W3" s="140"/>
      <c r="X3" s="140"/>
      <c r="Y3" s="140"/>
      <c r="Z3" s="140"/>
    </row>
    <row r="4" ht="12.75" customHeight="1">
      <c r="A4" s="142"/>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9.43"/>
    <col customWidth="1" min="2" max="2" width="41.0"/>
    <col customWidth="1" min="3" max="3" width="31.86"/>
    <col customWidth="1" min="4" max="118" width="10.71"/>
  </cols>
  <sheetData>
    <row r="1" ht="12.75" customHeight="1"/>
    <row r="2" ht="12.75" customHeight="1"/>
    <row r="3" ht="12.75" customHeight="1">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140"/>
      <c r="AY3" s="140"/>
      <c r="AZ3" s="140"/>
      <c r="BA3" s="140"/>
      <c r="BB3" s="140"/>
      <c r="BC3" s="140"/>
      <c r="BD3" s="140"/>
      <c r="BE3" s="140"/>
      <c r="BF3" s="140"/>
      <c r="BG3" s="140"/>
      <c r="BH3" s="140"/>
      <c r="BI3" s="140"/>
      <c r="BJ3" s="140"/>
      <c r="BK3" s="140"/>
      <c r="BL3" s="140"/>
      <c r="BM3" s="140"/>
      <c r="BN3" s="140"/>
      <c r="BO3" s="140"/>
      <c r="BP3" s="140"/>
      <c r="BQ3" s="140"/>
      <c r="BR3" s="140"/>
      <c r="BS3" s="140"/>
      <c r="BT3" s="140"/>
      <c r="BU3" s="140"/>
      <c r="BV3" s="140"/>
      <c r="BW3" s="140"/>
      <c r="BX3" s="140"/>
      <c r="BY3" s="140"/>
      <c r="BZ3" s="140"/>
      <c r="CA3" s="140"/>
      <c r="CB3" s="140"/>
      <c r="CC3" s="140"/>
      <c r="CD3" s="140"/>
      <c r="CE3" s="140"/>
      <c r="CF3" s="140"/>
      <c r="CG3" s="140"/>
      <c r="CH3" s="140"/>
      <c r="CI3" s="140"/>
      <c r="CJ3" s="140"/>
      <c r="CK3" s="140"/>
      <c r="CL3" s="140"/>
      <c r="CM3" s="140"/>
      <c r="CN3" s="140"/>
      <c r="CO3" s="140"/>
      <c r="CP3" s="140"/>
      <c r="CQ3" s="140"/>
      <c r="CR3" s="140"/>
      <c r="CS3" s="140"/>
      <c r="CT3" s="140"/>
      <c r="CU3" s="140"/>
      <c r="CV3" s="140"/>
      <c r="CW3" s="140"/>
      <c r="CX3" s="140"/>
      <c r="CY3" s="140"/>
      <c r="CZ3" s="140"/>
      <c r="DA3" s="140"/>
      <c r="DB3" s="140"/>
      <c r="DC3" s="140"/>
      <c r="DD3" s="140"/>
      <c r="DE3" s="140"/>
      <c r="DF3" s="140"/>
      <c r="DG3" s="140"/>
      <c r="DH3" s="140"/>
      <c r="DI3" s="140"/>
      <c r="DJ3" s="140"/>
      <c r="DK3" s="140"/>
      <c r="DL3" s="140"/>
      <c r="DM3" s="140"/>
      <c r="DN3" s="140"/>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32.57"/>
    <col customWidth="1" min="3" max="3" width="43.14"/>
    <col customWidth="1" min="4" max="4" width="38.0"/>
    <col customWidth="1" min="5" max="26" width="10.71"/>
  </cols>
  <sheetData>
    <row r="1" ht="12.75" customHeight="1">
      <c r="A1" s="138" t="s">
        <v>680</v>
      </c>
      <c r="B1" s="147" t="s">
        <v>681</v>
      </c>
      <c r="C1" s="147" t="s">
        <v>683</v>
      </c>
      <c r="D1" s="148" t="s">
        <v>684</v>
      </c>
      <c r="E1" s="148"/>
      <c r="F1" s="148"/>
      <c r="G1" s="148"/>
      <c r="H1" s="148"/>
      <c r="I1" s="148"/>
      <c r="J1" s="148"/>
      <c r="K1" s="148"/>
      <c r="L1" s="148"/>
      <c r="M1" s="148"/>
      <c r="N1" s="148"/>
      <c r="O1" s="148"/>
      <c r="P1" s="148"/>
      <c r="Q1" s="148"/>
      <c r="R1" s="148"/>
      <c r="S1" s="148"/>
      <c r="T1" s="148"/>
      <c r="U1" s="148"/>
      <c r="V1" s="148"/>
      <c r="W1" s="148"/>
      <c r="X1" s="148"/>
      <c r="Y1" s="148"/>
      <c r="Z1" s="148"/>
    </row>
    <row r="2" ht="12.75" customHeight="1">
      <c r="A2" s="148">
        <v>289.0</v>
      </c>
      <c r="B2" s="148">
        <v>300.0</v>
      </c>
      <c r="C2" s="149">
        <v>4.016666666666667</v>
      </c>
      <c r="D2" s="149">
        <v>7.0</v>
      </c>
      <c r="E2" s="148"/>
      <c r="F2" s="148"/>
      <c r="G2" s="148"/>
      <c r="H2" s="148"/>
      <c r="I2" s="148"/>
      <c r="J2" s="148"/>
      <c r="K2" s="148"/>
      <c r="L2" s="148"/>
      <c r="M2" s="148"/>
      <c r="N2" s="148"/>
      <c r="O2" s="148"/>
      <c r="P2" s="148"/>
      <c r="Q2" s="148"/>
      <c r="R2" s="148"/>
      <c r="S2" s="148"/>
      <c r="T2" s="148"/>
      <c r="U2" s="148"/>
      <c r="V2" s="148"/>
      <c r="W2" s="148"/>
      <c r="X2" s="148"/>
      <c r="Y2" s="148"/>
      <c r="Z2" s="148"/>
    </row>
    <row r="3" ht="12.75" customHeight="1">
      <c r="A3" s="142"/>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32.57"/>
    <col customWidth="1" min="3" max="3" width="43.14"/>
    <col customWidth="1" min="4" max="4" width="38.0"/>
    <col customWidth="1" min="5" max="26" width="10.71"/>
  </cols>
  <sheetData>
    <row r="1" ht="12.75" customHeight="1">
      <c r="C1" s="147"/>
      <c r="D1" s="148"/>
      <c r="E1" s="148"/>
      <c r="F1" s="148"/>
      <c r="G1" s="148"/>
      <c r="H1" s="148"/>
      <c r="I1" s="148"/>
      <c r="J1" s="148"/>
      <c r="K1" s="148"/>
      <c r="L1" s="148"/>
      <c r="M1" s="148"/>
      <c r="N1" s="148"/>
      <c r="O1" s="148"/>
      <c r="P1" s="148"/>
      <c r="Q1" s="148"/>
      <c r="R1" s="148"/>
      <c r="S1" s="148"/>
      <c r="T1" s="148"/>
      <c r="U1" s="148"/>
      <c r="V1" s="148"/>
      <c r="W1" s="148"/>
      <c r="X1" s="148"/>
      <c r="Y1" s="148"/>
      <c r="Z1" s="148"/>
    </row>
    <row r="2" ht="12.75" customHeight="1">
      <c r="C2" s="149"/>
      <c r="D2" s="148"/>
      <c r="E2" s="148"/>
      <c r="F2" s="148"/>
      <c r="G2" s="148"/>
      <c r="H2" s="148"/>
      <c r="I2" s="148"/>
      <c r="J2" s="148"/>
      <c r="K2" s="148"/>
      <c r="L2" s="148"/>
      <c r="M2" s="148"/>
      <c r="N2" s="148"/>
      <c r="O2" s="148"/>
      <c r="P2" s="148"/>
      <c r="Q2" s="148"/>
      <c r="R2" s="148"/>
      <c r="S2" s="148"/>
      <c r="T2" s="148"/>
      <c r="U2" s="148"/>
      <c r="V2" s="148"/>
      <c r="W2" s="148"/>
      <c r="X2" s="148"/>
      <c r="Y2" s="148"/>
      <c r="Z2" s="148"/>
    </row>
    <row r="3" ht="12.75" customHeight="1">
      <c r="A3" s="142"/>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32.57"/>
    <col customWidth="1" min="3" max="3" width="43.14"/>
    <col customWidth="1" min="4" max="4" width="38.0"/>
    <col customWidth="1" min="5" max="26" width="10.71"/>
  </cols>
  <sheetData>
    <row r="1" ht="12.75" customHeight="1">
      <c r="A1" s="138" t="s">
        <v>686</v>
      </c>
      <c r="B1" s="147"/>
      <c r="C1" s="147"/>
      <c r="D1" s="148"/>
      <c r="E1" s="148"/>
      <c r="F1" s="148"/>
      <c r="G1" s="148"/>
      <c r="H1" s="148"/>
      <c r="I1" s="148"/>
      <c r="J1" s="148"/>
      <c r="K1" s="148"/>
      <c r="L1" s="148"/>
      <c r="M1" s="148"/>
      <c r="N1" s="148"/>
      <c r="O1" s="148"/>
      <c r="P1" s="148"/>
      <c r="Q1" s="148"/>
      <c r="R1" s="148"/>
      <c r="S1" s="148"/>
      <c r="T1" s="148"/>
      <c r="U1" s="148"/>
      <c r="V1" s="148"/>
      <c r="W1" s="148"/>
      <c r="X1" s="148"/>
      <c r="Y1" s="148"/>
      <c r="Z1" s="148"/>
    </row>
    <row r="2" ht="12.75" customHeight="1">
      <c r="A2" s="148">
        <v>72.0</v>
      </c>
      <c r="B2" s="148"/>
      <c r="C2" s="149"/>
      <c r="D2" s="148"/>
      <c r="E2" s="148"/>
      <c r="F2" s="148"/>
      <c r="G2" s="148"/>
      <c r="H2" s="148"/>
      <c r="I2" s="148"/>
      <c r="J2" s="148"/>
      <c r="K2" s="148"/>
      <c r="L2" s="148"/>
      <c r="M2" s="148"/>
      <c r="N2" s="148"/>
      <c r="O2" s="148"/>
      <c r="P2" s="148"/>
      <c r="Q2" s="148"/>
      <c r="R2" s="148"/>
      <c r="S2" s="148"/>
      <c r="T2" s="148"/>
      <c r="U2" s="148"/>
      <c r="V2" s="148"/>
      <c r="W2" s="148"/>
      <c r="X2" s="148"/>
      <c r="Y2" s="148"/>
      <c r="Z2" s="148"/>
    </row>
    <row r="3" ht="12.75" customHeight="1">
      <c r="A3" s="142"/>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32.57"/>
    <col customWidth="1" min="3" max="3" width="43.14"/>
    <col customWidth="1" min="4" max="4" width="38.0"/>
    <col customWidth="1" min="5" max="129" width="10.71"/>
  </cols>
  <sheetData>
    <row r="1" ht="12.75" customHeight="1">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c r="CF1" s="148"/>
      <c r="CG1" s="148"/>
      <c r="CH1" s="148"/>
      <c r="CI1" s="148"/>
      <c r="CJ1" s="148"/>
      <c r="CK1" s="148"/>
      <c r="CL1" s="148"/>
      <c r="CM1" s="148"/>
      <c r="CN1" s="148"/>
      <c r="CO1" s="148"/>
      <c r="CP1" s="148"/>
      <c r="CQ1" s="148"/>
      <c r="CR1" s="148"/>
      <c r="CS1" s="148"/>
      <c r="CT1" s="148"/>
      <c r="CU1" s="148"/>
      <c r="CV1" s="148"/>
      <c r="CW1" s="148"/>
      <c r="CX1" s="148"/>
      <c r="CY1" s="148"/>
      <c r="CZ1" s="148"/>
      <c r="DA1" s="148"/>
      <c r="DB1" s="148"/>
      <c r="DC1" s="148"/>
      <c r="DD1" s="148"/>
      <c r="DE1" s="148"/>
      <c r="DF1" s="148"/>
      <c r="DG1" s="148"/>
      <c r="DH1" s="148"/>
      <c r="DI1" s="148"/>
      <c r="DJ1" s="148"/>
      <c r="DK1" s="148"/>
      <c r="DL1" s="148"/>
      <c r="DM1" s="148"/>
      <c r="DN1" s="148"/>
      <c r="DO1" s="148"/>
      <c r="DP1" s="148"/>
      <c r="DQ1" s="148"/>
      <c r="DR1" s="148"/>
      <c r="DS1" s="148"/>
      <c r="DT1" s="148"/>
      <c r="DU1" s="148"/>
      <c r="DV1" s="148"/>
      <c r="DW1" s="148"/>
      <c r="DX1" s="148"/>
      <c r="DY1" s="148"/>
    </row>
    <row r="2" ht="12.75" customHeight="1">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c r="CZ2" s="148"/>
      <c r="DA2" s="148"/>
      <c r="DB2" s="148"/>
      <c r="DC2" s="148"/>
      <c r="DD2" s="148"/>
      <c r="DE2" s="148"/>
      <c r="DF2" s="148"/>
      <c r="DG2" s="148"/>
      <c r="DH2" s="148"/>
      <c r="DI2" s="148"/>
      <c r="DJ2" s="148"/>
      <c r="DK2" s="148"/>
      <c r="DL2" s="148"/>
      <c r="DM2" s="148"/>
      <c r="DN2" s="148"/>
      <c r="DO2" s="148"/>
      <c r="DP2" s="148"/>
      <c r="DQ2" s="148"/>
      <c r="DR2" s="148"/>
      <c r="DS2" s="148"/>
      <c r="DT2" s="148"/>
      <c r="DU2" s="148"/>
      <c r="DV2" s="148"/>
      <c r="DW2" s="148"/>
      <c r="DX2" s="148"/>
      <c r="DY2" s="148"/>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2024-04-11T17:28:34Z</dcterms:created>
</cp:coreProperties>
</file>