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s\Historian research\"/>
    </mc:Choice>
  </mc:AlternateContent>
  <xr:revisionPtr revIDLastSave="0" documentId="13_ncr:1_{E5FF4E23-0770-4A93-92EC-8C364120342C}" xr6:coauthVersionLast="47" xr6:coauthVersionMax="47" xr10:uidLastSave="{00000000-0000-0000-0000-000000000000}"/>
  <bookViews>
    <workbookView xWindow="30612" yWindow="-108" windowWidth="23256" windowHeight="12576" activeTab="3" xr2:uid="{00000000-000D-0000-FFFF-FFFF00000000}"/>
  </bookViews>
  <sheets>
    <sheet name="Architecture" sheetId="4" r:id="rId1"/>
    <sheet name="Trend Properties" sheetId="5" r:id="rId2"/>
    <sheet name="Tag Properties" sheetId="1" r:id="rId3"/>
    <sheet name="Client Trend Views" sheetId="3" r:id="rId4"/>
    <sheet name="User Access" sheetId="6" r:id="rId5"/>
    <sheet name="Data" sheetId="2" r:id="rId6"/>
  </sheets>
  <definedNames>
    <definedName name="_xlnm.Print_Area" localSheetId="0">Architecture!$A$1:$A$7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35" i="3" l="1"/>
  <c r="S34" i="3"/>
  <c r="Q35" i="3"/>
  <c r="Q34" i="3"/>
  <c r="G30" i="3"/>
  <c r="E34" i="3" a="1"/>
  <c r="E34" i="3" s="1"/>
  <c r="E33" i="3"/>
  <c r="B33" i="3" a="1"/>
  <c r="B33" i="3" s="1"/>
  <c r="P35" i="3" l="1"/>
  <c r="P34" i="3"/>
  <c r="H35" i="3"/>
  <c r="I35" i="3"/>
  <c r="I34" i="3"/>
  <c r="H34" i="3"/>
  <c r="L6" i="5"/>
  <c r="M35" i="3" s="1"/>
  <c r="L5" i="5"/>
  <c r="M34" i="3" s="1"/>
  <c r="M6" i="5"/>
  <c r="N35" i="3" s="1"/>
  <c r="N6" i="5"/>
  <c r="N5" i="5"/>
  <c r="O34" i="3" s="1"/>
  <c r="M5" i="5"/>
  <c r="N34" i="3" s="1"/>
  <c r="J5" i="5"/>
  <c r="K34" i="3" s="1"/>
  <c r="J6" i="5"/>
  <c r="I6" i="5"/>
  <c r="J35" i="3" s="1"/>
  <c r="I5" i="5"/>
  <c r="J34" i="3" s="1"/>
  <c r="O33" i="3"/>
  <c r="P33" i="3"/>
  <c r="Q33" i="3"/>
  <c r="R33" i="3"/>
  <c r="S33" i="3"/>
  <c r="T33" i="3"/>
  <c r="U33" i="3"/>
  <c r="V33" i="3"/>
  <c r="G33" i="3"/>
  <c r="H33" i="3"/>
  <c r="I33" i="3"/>
  <c r="J33" i="3"/>
  <c r="K33" i="3"/>
  <c r="L33" i="3"/>
  <c r="M33" i="3"/>
  <c r="N33" i="3"/>
  <c r="F33" i="3"/>
  <c r="U30" i="3"/>
  <c r="C34" i="3" a="1"/>
  <c r="C34" i="3" s="1"/>
  <c r="K35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Saravanan</author>
  </authors>
  <commentList>
    <comment ref="K4" authorId="0" shapeId="0" xr:uid="{9DF1AAF8-E65E-44CC-9296-A9A481B67458}">
      <text>
        <r>
          <rPr>
            <b/>
            <sz val="9"/>
            <color indexed="81"/>
            <rFont val="Tahoma"/>
            <family val="2"/>
          </rPr>
          <t>Saravanan:</t>
        </r>
        <r>
          <rPr>
            <sz val="9"/>
            <color indexed="81"/>
            <rFont val="Tahoma"/>
            <family val="2"/>
          </rPr>
          <t xml:space="preserve">
Display Date &amp; Time at Cursor point
DD/MM/YY HH:MM:SS</t>
        </r>
      </text>
    </comment>
    <comment ref="K5" authorId="0" shapeId="0" xr:uid="{B0F88472-FC3D-4558-8803-1DC6525E8B8E}">
      <text>
        <r>
          <rPr>
            <b/>
            <sz val="9"/>
            <color indexed="81"/>
            <rFont val="Tahoma"/>
            <family val="2"/>
          </rPr>
          <t>Saravanan:</t>
        </r>
        <r>
          <rPr>
            <sz val="9"/>
            <color indexed="81"/>
            <rFont val="Tahoma"/>
            <family val="2"/>
          </rPr>
          <t xml:space="preserve">
Tag value at cursor point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tc={9BD6364F-FA89-43F3-AC89-6E74F1F6BC1C}</author>
    <author>tc={6812B81E-1304-48AA-AF02-B420A2E6FF9D}</author>
    <author>Saravanan</author>
  </authors>
  <commentList>
    <comment ref="H4" authorId="0" shapeId="0" xr:uid="{9BD6364F-FA89-43F3-AC89-6E74F1F6BC1C}">
      <text>
        <t>[Threaded comment]
Your version of Excel allows you to read this threaded comment; however, any edits to it will get removed if the file is opened in a newer version of Excel. Learn more: https://go.microsoft.com/fwlink/?linkid=870924
Comment:
    Trend Number</t>
      </text>
    </comment>
    <comment ref="I4" authorId="1" shapeId="0" xr:uid="{6812B81E-1304-48AA-AF02-B420A2E6FF9D}">
      <text>
        <t>[Threaded comment]
Your version of Excel allows you to read this threaded comment; however, any edits to it will get removed if the file is opened in a newer version of Excel. Learn more: https://go.microsoft.com/fwlink/?linkid=870924
Comment:
    Trend Name</t>
      </text>
    </comment>
    <comment ref="L33" authorId="2" shapeId="0" xr:uid="{4B0F80AE-F285-463D-8711-7C534887CED6}">
      <text>
        <r>
          <rPr>
            <b/>
            <sz val="9"/>
            <color indexed="81"/>
            <rFont val="Tahoma"/>
            <family val="2"/>
          </rPr>
          <t>Saravanan:</t>
        </r>
        <r>
          <rPr>
            <sz val="9"/>
            <color indexed="81"/>
            <rFont val="Tahoma"/>
            <family val="2"/>
          </rPr>
          <t xml:space="preserve">
Display Date &amp; Time at Cursor point
DD/MM/YY HH:MM:SS</t>
        </r>
      </text>
    </comment>
    <comment ref="L34" authorId="2" shapeId="0" xr:uid="{F157CCE5-2C1F-43F8-B4C8-153672165BA3}">
      <text>
        <r>
          <rPr>
            <b/>
            <sz val="9"/>
            <color indexed="81"/>
            <rFont val="Tahoma"/>
            <family val="2"/>
          </rPr>
          <t>Saravanan:</t>
        </r>
        <r>
          <rPr>
            <sz val="9"/>
            <color indexed="81"/>
            <rFont val="Tahoma"/>
            <family val="2"/>
          </rPr>
          <t xml:space="preserve">
Tag value at cursor point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<sst xmlns="http://schemas.openxmlformats.org/spreadsheetml/2006/main" count="289" uniqueCount="226">
  <si>
    <t>Tag Name</t>
  </si>
  <si>
    <t>Description</t>
  </si>
  <si>
    <t>No</t>
  </si>
  <si>
    <t>Server Name</t>
  </si>
  <si>
    <t>Data type</t>
  </si>
  <si>
    <t>Low Scale %</t>
  </si>
  <si>
    <t>High Scale %</t>
  </si>
  <si>
    <t>Low Scale in EU</t>
  </si>
  <si>
    <t>High Scale in EU</t>
  </si>
  <si>
    <t>Sampling time selection (Hr/Min/Sec)</t>
  </si>
  <si>
    <t>Set Sampling time</t>
  </si>
  <si>
    <t>Tag Value</t>
  </si>
  <si>
    <t>Sample mode (0-On change; 1-  Periodic)</t>
  </si>
  <si>
    <t>Datatypes</t>
  </si>
  <si>
    <t>Bool</t>
  </si>
  <si>
    <t>Int</t>
  </si>
  <si>
    <t>Float</t>
  </si>
  <si>
    <t>On Change</t>
  </si>
  <si>
    <t>Periodic</t>
  </si>
  <si>
    <t>Sec</t>
  </si>
  <si>
    <t>Min</t>
  </si>
  <si>
    <t>Hour</t>
  </si>
  <si>
    <t>Dint</t>
  </si>
  <si>
    <t>String</t>
  </si>
  <si>
    <t>Byte</t>
  </si>
  <si>
    <t>Tag Browser</t>
  </si>
  <si>
    <t>Trend Graphs</t>
  </si>
  <si>
    <t>Pen color</t>
  </si>
  <si>
    <t>Pen Selection</t>
  </si>
  <si>
    <t>Dynamic cursor Date&amp;Time</t>
  </si>
  <si>
    <t>Scale view (0- in %; 1-in EU)</t>
  </si>
  <si>
    <t>Current Tag Value</t>
  </si>
  <si>
    <t>Trend browser</t>
  </si>
  <si>
    <t>Trend-1</t>
  </si>
  <si>
    <t>Trend-2</t>
  </si>
  <si>
    <t>Trend-3</t>
  </si>
  <si>
    <t>Trend-4</t>
  </si>
  <si>
    <t>Trend-5</t>
  </si>
  <si>
    <t>Trend-6</t>
  </si>
  <si>
    <t>Trend-7</t>
  </si>
  <si>
    <t>Trend-8</t>
  </si>
  <si>
    <t>Trend-9</t>
  </si>
  <si>
    <t>Trend-10</t>
  </si>
  <si>
    <t>Trend-11</t>
  </si>
  <si>
    <t>Trend-12</t>
  </si>
  <si>
    <t>Period</t>
  </si>
  <si>
    <t>1Hr</t>
  </si>
  <si>
    <t>4Hr</t>
  </si>
  <si>
    <t>8Hr</t>
  </si>
  <si>
    <t>12Hr</t>
  </si>
  <si>
    <t>1 day</t>
  </si>
  <si>
    <t>1 week</t>
  </si>
  <si>
    <t>3 months</t>
  </si>
  <si>
    <t>6 months</t>
  </si>
  <si>
    <t>1 Year</t>
  </si>
  <si>
    <t>4 weeks</t>
  </si>
  <si>
    <t>2 weeks</t>
  </si>
  <si>
    <t>EU</t>
  </si>
  <si>
    <t xml:space="preserve">Ignition </t>
  </si>
  <si>
    <t>Tag Properties for Future version</t>
  </si>
  <si>
    <t xml:space="preserve">Honeywell -Oil &amp;Gas </t>
  </si>
  <si>
    <t>Unit</t>
  </si>
  <si>
    <t>RPM</t>
  </si>
  <si>
    <t>M/MIN</t>
  </si>
  <si>
    <t>°C</t>
  </si>
  <si>
    <t>BAR</t>
  </si>
  <si>
    <t>%</t>
  </si>
  <si>
    <t>PPM</t>
  </si>
  <si>
    <t>NTU</t>
  </si>
  <si>
    <t>A</t>
  </si>
  <si>
    <t>MM</t>
  </si>
  <si>
    <t>GSM</t>
  </si>
  <si>
    <t>V</t>
  </si>
  <si>
    <t>M3/H</t>
  </si>
  <si>
    <t>MBAR</t>
  </si>
  <si>
    <t>MS</t>
  </si>
  <si>
    <t>L/H</t>
  </si>
  <si>
    <t>L/MIN</t>
  </si>
  <si>
    <t>RH %</t>
  </si>
  <si>
    <t>KG/H</t>
  </si>
  <si>
    <t>KG/M²</t>
  </si>
  <si>
    <t>T/H</t>
  </si>
  <si>
    <t>NM</t>
  </si>
  <si>
    <t>KW</t>
  </si>
  <si>
    <t>KWH</t>
  </si>
  <si>
    <t>KG</t>
  </si>
  <si>
    <t>H</t>
  </si>
  <si>
    <t>M</t>
  </si>
  <si>
    <t>S</t>
  </si>
  <si>
    <t>MM/S</t>
  </si>
  <si>
    <t>Gr</t>
  </si>
  <si>
    <t>pH</t>
  </si>
  <si>
    <t>Pa</t>
  </si>
  <si>
    <t>Hz</t>
  </si>
  <si>
    <t>KN/M</t>
  </si>
  <si>
    <t>Trend Properties</t>
  </si>
  <si>
    <t>Motor-1 Current</t>
  </si>
  <si>
    <t>Current in Amps</t>
  </si>
  <si>
    <t>OPC:/</t>
  </si>
  <si>
    <t>Motor-1 Power</t>
  </si>
  <si>
    <t>Power in Kw</t>
  </si>
  <si>
    <t>Level Transmitter</t>
  </si>
  <si>
    <t>Tank level in %</t>
  </si>
  <si>
    <t>Tag type</t>
  </si>
  <si>
    <t>Data Source</t>
  </si>
  <si>
    <t>Internal Memory</t>
  </si>
  <si>
    <t>Local</t>
  </si>
  <si>
    <t>Air flow calculation</t>
  </si>
  <si>
    <t>flow in m3/hr</t>
  </si>
  <si>
    <t>Temperature F</t>
  </si>
  <si>
    <t>Conv C to F</t>
  </si>
  <si>
    <t>°F</t>
  </si>
  <si>
    <t xml:space="preserve"> </t>
  </si>
  <si>
    <t>Line Chart</t>
  </si>
  <si>
    <t>Stacked Chart</t>
  </si>
  <si>
    <t>Low Scale in %</t>
  </si>
  <si>
    <t>High Scale in %</t>
  </si>
  <si>
    <t>Deadband / Threshold</t>
  </si>
  <si>
    <t>Data Type</t>
  </si>
  <si>
    <t>Name</t>
  </si>
  <si>
    <t>Definition</t>
  </si>
  <si>
    <t>Boolean (bool)</t>
  </si>
  <si>
    <t>Boolean</t>
  </si>
  <si>
    <t>Represents the simplest data type. Booleans can have one of two values: 0 or 1. This may be displayed as True/False, On/Off, Yes/No, and so on.</t>
  </si>
  <si>
    <t>Byte (byte)</t>
  </si>
  <si>
    <t>Unsigned 8-bit integer</t>
  </si>
  <si>
    <t>Stores positive 8-bit values, represented as integers from 0 through 255.</t>
  </si>
  <si>
    <t>Byte[] (byte[])</t>
  </si>
  <si>
    <t>BLOB (binary large object)</t>
  </si>
  <si>
    <t>A collection of binary data stored as a single entity in a database management system.</t>
  </si>
  <si>
    <t>Data Table (DataTable)</t>
  </si>
  <si>
    <t>Data Table</t>
  </si>
  <si>
    <t>An on-screen display of information in a database management system, in a column format, with field names at the top.</t>
  </si>
  <si>
    <t>DateTime (DateTime)</t>
  </si>
  <si>
    <t>Date Time</t>
  </si>
  <si>
    <t>Represents an instance in history, from year through millisecond. DateTime fields range in value from 12:00:00 midnight January 1, 0001 to 11:59:59 December 31, 9999.</t>
  </si>
  <si>
    <t>Double (double)</t>
  </si>
  <si>
    <t>Double Precision Float (64 bits)</t>
  </si>
  <si>
    <t>Values range from -1.79769313486232e308 through 1.797679313486232e308, as well as positive or negative zero (PositiveInfinity and NegativeInfinity) and not a number (NaN).</t>
  </si>
  <si>
    <r>
      <t>Important:</t>
    </r>
    <r>
      <rPr>
        <sz val="8"/>
        <color rgb="FF000000"/>
        <rFont val="Roboto"/>
      </rPr>
      <t>Doubles can maintain only 15 digits of precision.</t>
    </r>
  </si>
  <si>
    <t>GUID</t>
  </si>
  <si>
    <t>GUID (globally unique identifier)</t>
  </si>
  <si>
    <t>128-bit integer that can be used wherever a unique identifier is required.</t>
  </si>
  <si>
    <t>Int116 (short)</t>
  </si>
  <si>
    <t>Signed 16-bit Integer</t>
  </si>
  <si>
    <t>Values range from -32,768 through 32,767.</t>
  </si>
  <si>
    <t>Int32 (int)</t>
  </si>
  <si>
    <t>Signed 32-bit Integer</t>
  </si>
  <si>
    <t>Values range from -2,147,483,648 through 2,147,483,647.</t>
  </si>
  <si>
    <t>Int64 (long)</t>
  </si>
  <si>
    <t>Signed 64-bit Integer</t>
  </si>
  <si>
    <t>Values range from -9,223,372,036,854,775,808 through 9,223,372,036,854,775,807.</t>
  </si>
  <si>
    <t>UInt16 (ushort)</t>
  </si>
  <si>
    <t>Unsigned 16-bit Integer</t>
  </si>
  <si>
    <t>Values range from 0 through 65535.</t>
  </si>
  <si>
    <t>UInt32 (uint)</t>
  </si>
  <si>
    <t>Unsigned 32-bit integer</t>
  </si>
  <si>
    <t>Values range from 0 through 4,294,967,295.</t>
  </si>
  <si>
    <t>SByte (SByte)</t>
  </si>
  <si>
    <t>Signed 8-bit integer</t>
  </si>
  <si>
    <t>Values range from -128 through 127.</t>
  </si>
  <si>
    <t>Single (float)</t>
  </si>
  <si>
    <t>Single Precision Float (32 bits)</t>
  </si>
  <si>
    <t>Values range from -3.402823e38 to 3.402823e38, as well as positive or negative zero (PositiveInfinity and NegativeInfinity) and not a number (NaN).</t>
  </si>
  <si>
    <r>
      <t>Important:</t>
    </r>
    <r>
      <rPr>
        <sz val="8"/>
        <color rgb="FF000000"/>
        <rFont val="Roboto"/>
      </rPr>
      <t>Singles can maintain only 7 digits of precision.</t>
    </r>
  </si>
  <si>
    <t>Nullable Int64</t>
  </si>
  <si>
    <t>Nullable 64-bit Integer</t>
  </si>
  <si>
    <t>Allows a value of NULL or a signed 64-bit integer.</t>
  </si>
  <si>
    <t>Nullable Double</t>
  </si>
  <si>
    <t>Nullable Double Precision Float</t>
  </si>
  <si>
    <t>Allows a value of NULL or a double precision float.</t>
  </si>
  <si>
    <t>String (string)</t>
  </si>
  <si>
    <t>Represents a sequential collection of Unicode characters used to represent text.</t>
  </si>
  <si>
    <t>TimeSpan (timespan)</t>
  </si>
  <si>
    <t>Time Interval</t>
  </si>
  <si>
    <t>Contains a Start Time and a Duration (specified by a single number), which can be defined by: year, month, day, hour, minute, second, and millisecond (decimal).</t>
  </si>
  <si>
    <t>Object (object)</t>
  </si>
  <si>
    <t>Object</t>
  </si>
  <si>
    <t>Represents undeclared variables and variables declared without a data type.</t>
  </si>
  <si>
    <t xml:space="preserve">Offset </t>
  </si>
  <si>
    <t>Chart Type</t>
  </si>
  <si>
    <t>Trend Name</t>
  </si>
  <si>
    <t>Pen style</t>
  </si>
  <si>
    <t>Pen width</t>
  </si>
  <si>
    <t>"-----------"</t>
  </si>
  <si>
    <t>"________"</t>
  </si>
  <si>
    <t>"…..........."</t>
  </si>
  <si>
    <t>Pen type</t>
  </si>
  <si>
    <t>No of samples</t>
  </si>
  <si>
    <t>min value</t>
  </si>
  <si>
    <t>Time at min value</t>
  </si>
  <si>
    <t>max value</t>
  </si>
  <si>
    <t>Time at max value</t>
  </si>
  <si>
    <t>Average</t>
  </si>
  <si>
    <t>Range</t>
  </si>
  <si>
    <t>Variance</t>
  </si>
  <si>
    <t>Standard deviation</t>
  </si>
  <si>
    <t>Scatter Plot</t>
  </si>
  <si>
    <t>Admin</t>
  </si>
  <si>
    <t>Username</t>
  </si>
  <si>
    <t>Password</t>
  </si>
  <si>
    <t>Sl No</t>
  </si>
  <si>
    <t>Profile picture</t>
  </si>
  <si>
    <t>Designation</t>
  </si>
  <si>
    <t>Access-1</t>
  </si>
  <si>
    <t>Access-2</t>
  </si>
  <si>
    <t>Access-3</t>
  </si>
  <si>
    <t>Access-4</t>
  </si>
  <si>
    <t>Access-5</t>
  </si>
  <si>
    <t>Super admin</t>
  </si>
  <si>
    <t>admin</t>
  </si>
  <si>
    <t>Developer</t>
  </si>
  <si>
    <t>Customer Admin</t>
  </si>
  <si>
    <t>User-1</t>
  </si>
  <si>
    <t>User-2</t>
  </si>
  <si>
    <t>User-3</t>
  </si>
  <si>
    <t>****</t>
  </si>
  <si>
    <t>Operator</t>
  </si>
  <si>
    <t>Maint Engineer</t>
  </si>
  <si>
    <t>Data Analyst</t>
  </si>
  <si>
    <t>Tag Properties</t>
  </si>
  <si>
    <t>Customize settings</t>
  </si>
  <si>
    <t>SAdmin</t>
  </si>
  <si>
    <t>Individual scale in EU</t>
  </si>
  <si>
    <t>Common scale in %</t>
  </si>
  <si>
    <t>Common scale in 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</si>
</sst>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dd/mm/yyyy\ h:mm:ss\ AM/PM"/>
    <numFmt numFmtId="166" formatCode="[$-14009]hh:mm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Calibri"/>
      <family val="2"/>
      <scheme val="minor"/>
    </font>
    <font>
      <b/>
      <sz val="8"/>
      <color rgb="FF000000"/>
      <name val="Roboto"/>
    </font>
    <font>
      <sz val="8"/>
      <color rgb="FF000000"/>
      <name val="Roboto"/>
    </font>
  </fonts>
  <fills count="8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9" fontId="5" fillId="0" borderId="0" applyFont="0" applyFill="0" applyBorder="0" applyAlignment="0" applyProtection="0"/>
  </cellStyleXfs>
  <cellXfs count="79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 applyAlignment="1">
      <alignment wrapText="1"/>
    </xf>
    <xf numFmtId="0" fontId="0" fillId="0" borderId="1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2" borderId="1" xfId="0" applyFill="1" applyBorder="1"/>
    <xf numFmtId="164" fontId="0" fillId="0" borderId="0" xfId="0" applyNumberFormat="1"/>
    <xf numFmtId="14" fontId="0" fillId="0" borderId="0" xfId="0" applyNumberFormat="1"/>
    <xf numFmtId="0" fontId="1" fillId="3" borderId="1" xfId="0" applyFont="1" applyFill="1" applyBorder="1" applyAlignment="1">
      <alignment wrapText="1"/>
    </xf>
    <xf numFmtId="0" fontId="1" fillId="0" borderId="2" xfId="0" applyFont="1" applyBorder="1"/>
    <xf numFmtId="0" fontId="1" fillId="0" borderId="3" xfId="0" applyFont="1" applyBorder="1"/>
    <xf numFmtId="0" fontId="0" fillId="0" borderId="8" xfId="0" applyBorder="1"/>
    <xf numFmtId="0" fontId="0" fillId="0" borderId="9" xfId="0" applyBorder="1"/>
    <xf numFmtId="0" fontId="1" fillId="4" borderId="1" xfId="0" applyFont="1" applyFill="1" applyBorder="1" applyAlignment="1">
      <alignment wrapText="1"/>
    </xf>
    <xf numFmtId="0" fontId="0" fillId="4" borderId="1" xfId="0" applyFill="1" applyBorder="1"/>
    <xf numFmtId="0" fontId="5" fillId="0" borderId="0" xfId="1"/>
    <xf numFmtId="0" fontId="6" fillId="0" borderId="0" xfId="1" applyFont="1"/>
    <xf numFmtId="0" fontId="0" fillId="3" borderId="1" xfId="0" applyFill="1" applyBorder="1"/>
    <xf numFmtId="0" fontId="0" fillId="3" borderId="0" xfId="0" applyFill="1"/>
    <xf numFmtId="0" fontId="0" fillId="5" borderId="1" xfId="0" applyFill="1" applyBorder="1"/>
    <xf numFmtId="0" fontId="0" fillId="0" borderId="11" xfId="0" applyBorder="1"/>
    <xf numFmtId="0" fontId="7" fillId="0" borderId="1" xfId="0" applyFont="1" applyBorder="1" applyAlignment="1">
      <alignment wrapText="1"/>
    </xf>
    <xf numFmtId="0" fontId="8" fillId="6" borderId="12" xfId="0" applyFont="1" applyFill="1" applyBorder="1" applyAlignment="1">
      <alignment horizontal="center" vertical="center" wrapText="1"/>
    </xf>
    <xf numFmtId="0" fontId="8" fillId="6" borderId="13" xfId="0" applyFont="1" applyFill="1" applyBorder="1" applyAlignment="1">
      <alignment horizontal="center" vertical="center" wrapText="1"/>
    </xf>
    <xf numFmtId="0" fontId="9" fillId="6" borderId="12" xfId="0" applyFont="1" applyFill="1" applyBorder="1" applyAlignment="1">
      <alignment vertical="center" wrapText="1"/>
    </xf>
    <xf numFmtId="0" fontId="0" fillId="6" borderId="13" xfId="0" applyFill="1" applyBorder="1" applyAlignment="1">
      <alignment vertical="center" wrapText="1"/>
    </xf>
    <xf numFmtId="0" fontId="9" fillId="6" borderId="13" xfId="0" applyFont="1" applyFill="1" applyBorder="1" applyAlignment="1">
      <alignment vertical="center" wrapText="1"/>
    </xf>
    <xf numFmtId="0" fontId="0" fillId="6" borderId="0" xfId="0" applyFill="1" applyAlignment="1">
      <alignment vertical="center" wrapText="1"/>
    </xf>
    <xf numFmtId="0" fontId="9" fillId="6" borderId="0" xfId="0" applyFont="1" applyFill="1" applyAlignment="1">
      <alignment vertical="center" wrapText="1"/>
    </xf>
    <xf numFmtId="0" fontId="9" fillId="6" borderId="14" xfId="0" applyFont="1" applyFill="1" applyBorder="1" applyAlignment="1">
      <alignment vertical="center" wrapText="1"/>
    </xf>
    <xf numFmtId="0" fontId="8" fillId="6" borderId="0" xfId="0" applyFont="1" applyFill="1" applyAlignment="1">
      <alignment horizontal="left" vertical="center" wrapText="1" indent="3"/>
    </xf>
    <xf numFmtId="0" fontId="9" fillId="7" borderId="12" xfId="0" applyFont="1" applyFill="1" applyBorder="1" applyAlignment="1">
      <alignment vertical="center" wrapText="1"/>
    </xf>
    <xf numFmtId="0" fontId="0" fillId="0" borderId="1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3" borderId="11" xfId="0" applyFont="1" applyFill="1" applyBorder="1" applyAlignment="1">
      <alignment wrapText="1"/>
    </xf>
    <xf numFmtId="0" fontId="0" fillId="0" borderId="8" xfId="0" applyBorder="1" applyAlignment="1">
      <alignment wrapText="1"/>
    </xf>
    <xf numFmtId="0" fontId="0" fillId="0" borderId="19" xfId="0" applyBorder="1"/>
    <xf numFmtId="0" fontId="0" fillId="3" borderId="19" xfId="0" applyFill="1" applyBorder="1" applyAlignment="1">
      <alignment wrapText="1"/>
    </xf>
    <xf numFmtId="0" fontId="0" fillId="0" borderId="19" xfId="0" applyBorder="1" applyAlignment="1">
      <alignment wrapText="1"/>
    </xf>
    <xf numFmtId="0" fontId="1" fillId="3" borderId="19" xfId="0" applyFont="1" applyFill="1" applyBorder="1" applyAlignment="1">
      <alignment wrapText="1"/>
    </xf>
    <xf numFmtId="0" fontId="0" fillId="2" borderId="19" xfId="0" applyFill="1" applyBorder="1"/>
    <xf numFmtId="0" fontId="0" fillId="5" borderId="19" xfId="0" applyFill="1" applyBorder="1"/>
    <xf numFmtId="0" fontId="0" fillId="0" borderId="20" xfId="0" applyBorder="1"/>
    <xf numFmtId="0" fontId="0" fillId="0" borderId="21" xfId="0" applyBorder="1"/>
    <xf numFmtId="0" fontId="0" fillId="3" borderId="22" xfId="0" applyFill="1" applyBorder="1" applyAlignment="1">
      <alignment wrapText="1"/>
    </xf>
    <xf numFmtId="0" fontId="0" fillId="3" borderId="23" xfId="0" applyFill="1" applyBorder="1" applyAlignment="1">
      <alignment wrapText="1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1" fillId="3" borderId="22" xfId="0" applyFont="1" applyFill="1" applyBorder="1" applyAlignment="1">
      <alignment wrapText="1"/>
    </xf>
    <xf numFmtId="0" fontId="1" fillId="3" borderId="23" xfId="0" applyFont="1" applyFill="1" applyBorder="1" applyAlignment="1">
      <alignment wrapText="1"/>
    </xf>
    <xf numFmtId="0" fontId="0" fillId="0" borderId="27" xfId="0" applyBorder="1"/>
    <xf numFmtId="164" fontId="0" fillId="0" borderId="11" xfId="0" applyNumberFormat="1" applyBorder="1"/>
    <xf numFmtId="164" fontId="0" fillId="0" borderId="19" xfId="0" applyNumberFormat="1" applyBorder="1"/>
    <xf numFmtId="165" fontId="0" fillId="0" borderId="0" xfId="0" applyNumberFormat="1"/>
    <xf numFmtId="0" fontId="0" fillId="0" borderId="2" xfId="0" applyBorder="1"/>
    <xf numFmtId="0" fontId="0" fillId="0" borderId="28" xfId="0" applyBorder="1"/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166" fontId="0" fillId="0" borderId="0" xfId="0" applyNumberFormat="1" applyBorder="1"/>
    <xf numFmtId="0" fontId="1" fillId="0" borderId="1" xfId="0" applyFont="1" applyBorder="1"/>
    <xf numFmtId="0" fontId="0" fillId="0" borderId="1" xfId="0" applyBorder="1" applyAlignment="1">
      <alignment wrapText="1"/>
    </xf>
    <xf numFmtId="22" fontId="0" fillId="0" borderId="0" xfId="0" applyNumberFormat="1" applyBorder="1" applyAlignment="1">
      <alignment horizontal="center"/>
    </xf>
    <xf numFmtId="22" fontId="0" fillId="0" borderId="5" xfId="0" applyNumberFormat="1" applyBorder="1" applyAlignment="1">
      <alignment horizontal="center"/>
    </xf>
    <xf numFmtId="0" fontId="9" fillId="7" borderId="15" xfId="0" applyFont="1" applyFill="1" applyBorder="1" applyAlignment="1">
      <alignment vertical="center" wrapText="1"/>
    </xf>
    <xf numFmtId="0" fontId="9" fillId="7" borderId="14" xfId="0" applyFont="1" applyFill="1" applyBorder="1" applyAlignment="1">
      <alignment vertical="center" wrapText="1"/>
    </xf>
    <xf numFmtId="0" fontId="9" fillId="7" borderId="12" xfId="0" applyFont="1" applyFill="1" applyBorder="1" applyAlignment="1">
      <alignment vertical="center" wrapText="1"/>
    </xf>
    <xf numFmtId="0" fontId="9" fillId="6" borderId="16" xfId="0" applyFont="1" applyFill="1" applyBorder="1" applyAlignment="1">
      <alignment vertical="center" wrapText="1"/>
    </xf>
    <xf numFmtId="0" fontId="9" fillId="6" borderId="17" xfId="0" applyFont="1" applyFill="1" applyBorder="1" applyAlignment="1">
      <alignment vertical="center" wrapText="1"/>
    </xf>
    <xf numFmtId="0" fontId="9" fillId="6" borderId="18" xfId="0" applyFont="1" applyFill="1" applyBorder="1" applyAlignment="1">
      <alignment vertical="center" wrapTex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3">
    <cellStyle name="Normal" xfId="0" builtinId="0"/>
    <cellStyle name="Normal 2" xfId="1" xr:uid="{CF5B3631-9700-4958-ACA8-E2F35444008F}"/>
    <cellStyle name="Percent 2" xfId="2" xr:uid="{EAB0B4E3-053F-42F8-A5A0-8E7202C528C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172751133381054E-2"/>
          <c:y val="0.15825089543365095"/>
          <c:w val="0.93194019652502114"/>
          <c:h val="0.62017344919263728"/>
        </c:manualLayout>
      </c:layout>
      <c:lineChart>
        <c:grouping val="standard"/>
        <c:varyColors val="0"/>
        <c:ser>
          <c:idx val="1"/>
          <c:order val="0"/>
          <c:tx>
            <c:strRef>
              <c:f>'Client Trend Views'!$H$34</c:f>
              <c:strCache>
                <c:ptCount val="1"/>
                <c:pt idx="0">
                  <c:v>Motor-1 Current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Data!$Q$5:$Q$22</c15:sqref>
                  </c15:fullRef>
                </c:ext>
              </c:extLst>
              <c:f>Data!$Q$5:$Q$16</c:f>
              <c:numCache>
                <c:formatCode>[$-F400]h:mm:ss\ AM/PM</c:formatCode>
                <c:ptCount val="12"/>
                <c:pt idx="0">
                  <c:v>0.25</c:v>
                </c:pt>
                <c:pt idx="1">
                  <c:v>0.29166666666666702</c:v>
                </c:pt>
                <c:pt idx="2">
                  <c:v>0.33333333333333331</c:v>
                </c:pt>
                <c:pt idx="3">
                  <c:v>0.375</c:v>
                </c:pt>
                <c:pt idx="4">
                  <c:v>0.41666666666666702</c:v>
                </c:pt>
                <c:pt idx="5">
                  <c:v>0.45833333333333298</c:v>
                </c:pt>
                <c:pt idx="6">
                  <c:v>0.5</c:v>
                </c:pt>
                <c:pt idx="7">
                  <c:v>0.54166666666666696</c:v>
                </c:pt>
                <c:pt idx="8">
                  <c:v>0.58333333333333304</c:v>
                </c:pt>
                <c:pt idx="9">
                  <c:v>0.625</c:v>
                </c:pt>
                <c:pt idx="10">
                  <c:v>0.66666666666666696</c:v>
                </c:pt>
                <c:pt idx="11">
                  <c:v>0.70833333333333304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Data!$R$5:$R$22</c15:sqref>
                  </c15:fullRef>
                </c:ext>
              </c:extLst>
              <c:f>Data!$R$5:$R$16</c:f>
              <c:numCache>
                <c:formatCode>General</c:formatCode>
                <c:ptCount val="12"/>
                <c:pt idx="0">
                  <c:v>45</c:v>
                </c:pt>
                <c:pt idx="1">
                  <c:v>56</c:v>
                </c:pt>
                <c:pt idx="2">
                  <c:v>89</c:v>
                </c:pt>
                <c:pt idx="3">
                  <c:v>75</c:v>
                </c:pt>
                <c:pt idx="4">
                  <c:v>42</c:v>
                </c:pt>
                <c:pt idx="5">
                  <c:v>65</c:v>
                </c:pt>
                <c:pt idx="6">
                  <c:v>89</c:v>
                </c:pt>
                <c:pt idx="7">
                  <c:v>23</c:v>
                </c:pt>
                <c:pt idx="8">
                  <c:v>35</c:v>
                </c:pt>
                <c:pt idx="9">
                  <c:v>68</c:v>
                </c:pt>
                <c:pt idx="10">
                  <c:v>48</c:v>
                </c:pt>
                <c:pt idx="11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03-4907-9B8C-7F2DB5CC7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2062303"/>
        <c:axId val="2052072287"/>
        <c:extLst>
          <c:ext xmlns:c15="http://schemas.microsoft.com/office/drawing/2012/chart" uri="{02D57815-91ED-43cb-92C2-25804820EDAC}">
            <c15:filteredLineSeries>
              <c15:ser>
                <c:idx val="2"/>
                <c:order val="1"/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ullRef>
                          <c15:sqref>Data!$Q$5:$Q$22</c15:sqref>
                        </c15:fullRef>
                        <c15:formulaRef>
                          <c15:sqref>Data!$Q$5:$Q$16</c15:sqref>
                        </c15:formulaRef>
                      </c:ext>
                    </c:extLst>
                    <c:numCache>
                      <c:formatCode>[$-F400]h:mm:ss\ AM/PM</c:formatCode>
                      <c:ptCount val="12"/>
                      <c:pt idx="0">
                        <c:v>0.25</c:v>
                      </c:pt>
                      <c:pt idx="1">
                        <c:v>0.29166666666666702</c:v>
                      </c:pt>
                      <c:pt idx="2">
                        <c:v>0.33333333333333331</c:v>
                      </c:pt>
                      <c:pt idx="3">
                        <c:v>0.375</c:v>
                      </c:pt>
                      <c:pt idx="4">
                        <c:v>0.41666666666666702</c:v>
                      </c:pt>
                      <c:pt idx="5">
                        <c:v>0.45833333333333298</c:v>
                      </c:pt>
                      <c:pt idx="6">
                        <c:v>0.5</c:v>
                      </c:pt>
                      <c:pt idx="7">
                        <c:v>0.54166666666666696</c:v>
                      </c:pt>
                      <c:pt idx="8">
                        <c:v>0.58333333333333304</c:v>
                      </c:pt>
                      <c:pt idx="9">
                        <c:v>0.625</c:v>
                      </c:pt>
                      <c:pt idx="10">
                        <c:v>0.66666666666666696</c:v>
                      </c:pt>
                      <c:pt idx="11">
                        <c:v>0.70833333333333304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Data!$S$5:$S$22</c15:sqref>
                        </c15:fullRef>
                        <c15:formulaRef>
                          <c15:sqref>Data!$S$5:$S$16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60</c:v>
                      </c:pt>
                      <c:pt idx="1">
                        <c:v>75</c:v>
                      </c:pt>
                      <c:pt idx="2">
                        <c:v>86</c:v>
                      </c:pt>
                      <c:pt idx="3">
                        <c:v>98</c:v>
                      </c:pt>
                      <c:pt idx="4">
                        <c:v>45</c:v>
                      </c:pt>
                      <c:pt idx="5">
                        <c:v>23</c:v>
                      </c:pt>
                      <c:pt idx="6">
                        <c:v>56</c:v>
                      </c:pt>
                      <c:pt idx="7">
                        <c:v>24</c:v>
                      </c:pt>
                      <c:pt idx="8">
                        <c:v>26</c:v>
                      </c:pt>
                      <c:pt idx="9">
                        <c:v>27</c:v>
                      </c:pt>
                      <c:pt idx="10">
                        <c:v>29</c:v>
                      </c:pt>
                      <c:pt idx="11">
                        <c:v>35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203-4907-9B8C-7F2DB5CC76C6}"/>
                  </c:ext>
                </c:extLst>
              </c15:ser>
            </c15:filteredLineSeries>
          </c:ext>
        </c:extLst>
      </c:lineChart>
      <c:catAx>
        <c:axId val="2052062303"/>
        <c:scaling>
          <c:orientation val="minMax"/>
        </c:scaling>
        <c:delete val="0"/>
        <c:axPos val="b"/>
        <c:numFmt formatCode="[$-F400]h:mm:ss\ AM/P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072287"/>
        <c:crosses val="autoZero"/>
        <c:auto val="1"/>
        <c:lblAlgn val="ctr"/>
        <c:lblOffset val="100"/>
        <c:noMultiLvlLbl val="1"/>
      </c:catAx>
      <c:valAx>
        <c:axId val="2052072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062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172751133381054E-2"/>
          <c:y val="0.15825089543365095"/>
          <c:w val="0.93194019652502114"/>
          <c:h val="0.56981905530359944"/>
        </c:manualLayout>
      </c:layout>
      <c:lineChart>
        <c:grouping val="standard"/>
        <c:varyColors val="0"/>
        <c:ser>
          <c:idx val="2"/>
          <c:order val="1"/>
          <c:tx>
            <c:strRef>
              <c:f>'Client Trend Views'!$H$35</c:f>
              <c:strCache>
                <c:ptCount val="1"/>
                <c:pt idx="0">
                  <c:v>Motor-1 Power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Data!$Q$5:$Q$22</c15:sqref>
                  </c15:fullRef>
                </c:ext>
              </c:extLst>
              <c:f>Data!$Q$5:$Q$16</c:f>
              <c:numCache>
                <c:formatCode>[$-F400]h:mm:ss\ AM/PM</c:formatCode>
                <c:ptCount val="12"/>
                <c:pt idx="0">
                  <c:v>0.25</c:v>
                </c:pt>
                <c:pt idx="1">
                  <c:v>0.29166666666666702</c:v>
                </c:pt>
                <c:pt idx="2">
                  <c:v>0.33333333333333331</c:v>
                </c:pt>
                <c:pt idx="3">
                  <c:v>0.375</c:v>
                </c:pt>
                <c:pt idx="4">
                  <c:v>0.41666666666666702</c:v>
                </c:pt>
                <c:pt idx="5">
                  <c:v>0.45833333333333298</c:v>
                </c:pt>
                <c:pt idx="6">
                  <c:v>0.5</c:v>
                </c:pt>
                <c:pt idx="7">
                  <c:v>0.54166666666666696</c:v>
                </c:pt>
                <c:pt idx="8">
                  <c:v>0.58333333333333304</c:v>
                </c:pt>
                <c:pt idx="9">
                  <c:v>0.625</c:v>
                </c:pt>
                <c:pt idx="10">
                  <c:v>0.66666666666666696</c:v>
                </c:pt>
                <c:pt idx="11">
                  <c:v>0.70833333333333304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Data!$S$5:$S$22</c15:sqref>
                  </c15:fullRef>
                </c:ext>
              </c:extLst>
              <c:f>Data!$S$5:$S$16</c:f>
              <c:numCache>
                <c:formatCode>General</c:formatCode>
                <c:ptCount val="12"/>
                <c:pt idx="0">
                  <c:v>60</c:v>
                </c:pt>
                <c:pt idx="1">
                  <c:v>75</c:v>
                </c:pt>
                <c:pt idx="2">
                  <c:v>86</c:v>
                </c:pt>
                <c:pt idx="3">
                  <c:v>98</c:v>
                </c:pt>
                <c:pt idx="4">
                  <c:v>45</c:v>
                </c:pt>
                <c:pt idx="5">
                  <c:v>23</c:v>
                </c:pt>
                <c:pt idx="6">
                  <c:v>56</c:v>
                </c:pt>
                <c:pt idx="7">
                  <c:v>24</c:v>
                </c:pt>
                <c:pt idx="8">
                  <c:v>26</c:v>
                </c:pt>
                <c:pt idx="9">
                  <c:v>27</c:v>
                </c:pt>
                <c:pt idx="10">
                  <c:v>29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C4-4DB8-B23A-D7CA69B81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2062303"/>
        <c:axId val="2052072287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ullRef>
                          <c15:sqref>Data!$Q$5:$Q$22</c15:sqref>
                        </c15:fullRef>
                        <c15:formulaRef>
                          <c15:sqref>Data!$Q$5:$Q$16</c15:sqref>
                        </c15:formulaRef>
                      </c:ext>
                    </c:extLst>
                    <c:numCache>
                      <c:formatCode>[$-F400]h:mm:ss\ AM/PM</c:formatCode>
                      <c:ptCount val="12"/>
                      <c:pt idx="0">
                        <c:v>0.25</c:v>
                      </c:pt>
                      <c:pt idx="1">
                        <c:v>0.29166666666666702</c:v>
                      </c:pt>
                      <c:pt idx="2">
                        <c:v>0.33333333333333331</c:v>
                      </c:pt>
                      <c:pt idx="3">
                        <c:v>0.375</c:v>
                      </c:pt>
                      <c:pt idx="4">
                        <c:v>0.41666666666666702</c:v>
                      </c:pt>
                      <c:pt idx="5">
                        <c:v>0.45833333333333298</c:v>
                      </c:pt>
                      <c:pt idx="6">
                        <c:v>0.5</c:v>
                      </c:pt>
                      <c:pt idx="7">
                        <c:v>0.54166666666666696</c:v>
                      </c:pt>
                      <c:pt idx="8">
                        <c:v>0.58333333333333304</c:v>
                      </c:pt>
                      <c:pt idx="9">
                        <c:v>0.625</c:v>
                      </c:pt>
                      <c:pt idx="10">
                        <c:v>0.66666666666666696</c:v>
                      </c:pt>
                      <c:pt idx="11">
                        <c:v>0.70833333333333304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Data!$R$5:$R$22</c15:sqref>
                        </c15:fullRef>
                        <c15:formulaRef>
                          <c15:sqref>Data!$R$5:$R$16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45</c:v>
                      </c:pt>
                      <c:pt idx="1">
                        <c:v>56</c:v>
                      </c:pt>
                      <c:pt idx="2">
                        <c:v>89</c:v>
                      </c:pt>
                      <c:pt idx="3">
                        <c:v>75</c:v>
                      </c:pt>
                      <c:pt idx="4">
                        <c:v>42</c:v>
                      </c:pt>
                      <c:pt idx="5">
                        <c:v>65</c:v>
                      </c:pt>
                      <c:pt idx="6">
                        <c:v>89</c:v>
                      </c:pt>
                      <c:pt idx="7">
                        <c:v>23</c:v>
                      </c:pt>
                      <c:pt idx="8">
                        <c:v>35</c:v>
                      </c:pt>
                      <c:pt idx="9">
                        <c:v>68</c:v>
                      </c:pt>
                      <c:pt idx="10">
                        <c:v>48</c:v>
                      </c:pt>
                      <c:pt idx="11">
                        <c:v>95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06C4-4DB8-B23A-D7CA69B81971}"/>
                  </c:ext>
                </c:extLst>
              </c15:ser>
            </c15:filteredLineSeries>
          </c:ext>
        </c:extLst>
      </c:lineChart>
      <c:catAx>
        <c:axId val="2052062303"/>
        <c:scaling>
          <c:orientation val="minMax"/>
        </c:scaling>
        <c:delete val="0"/>
        <c:axPos val="b"/>
        <c:numFmt formatCode="[$-F400]h:mm:ss\ AM/P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072287"/>
        <c:crosses val="autoZero"/>
        <c:auto val="1"/>
        <c:lblAlgn val="ctr"/>
        <c:lblOffset val="100"/>
        <c:noMultiLvlLbl val="1"/>
      </c:catAx>
      <c:valAx>
        <c:axId val="2052072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062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855984586085154E-2"/>
          <c:y val="0.13137860253554023"/>
          <c:w val="0.95152178825328948"/>
          <c:h val="0.75098199105073959"/>
        </c:manualLayout>
      </c:layout>
      <c:lineChart>
        <c:grouping val="standard"/>
        <c:varyColors val="0"/>
        <c:ser>
          <c:idx val="1"/>
          <c:order val="0"/>
          <c:tx>
            <c:strRef>
              <c:f>'Client Trend Views'!$H$34</c:f>
              <c:strCache>
                <c:ptCount val="1"/>
                <c:pt idx="0">
                  <c:v>Motor-1 Current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Data!$Q$5:$Q$28</c15:sqref>
                  </c15:fullRef>
                </c:ext>
              </c:extLst>
              <c:f>Data!$Q$5:$Q$23</c:f>
              <c:numCache>
                <c:formatCode>[$-F400]h:mm:ss\ AM/PM</c:formatCode>
                <c:ptCount val="19"/>
                <c:pt idx="0">
                  <c:v>0.25</c:v>
                </c:pt>
                <c:pt idx="1">
                  <c:v>0.29166666666666702</c:v>
                </c:pt>
                <c:pt idx="2">
                  <c:v>0.33333333333333331</c:v>
                </c:pt>
                <c:pt idx="3">
                  <c:v>0.375</c:v>
                </c:pt>
                <c:pt idx="4">
                  <c:v>0.41666666666666702</c:v>
                </c:pt>
                <c:pt idx="5">
                  <c:v>0.45833333333333298</c:v>
                </c:pt>
                <c:pt idx="6">
                  <c:v>0.5</c:v>
                </c:pt>
                <c:pt idx="7">
                  <c:v>0.54166666666666696</c:v>
                </c:pt>
                <c:pt idx="8">
                  <c:v>0.58333333333333304</c:v>
                </c:pt>
                <c:pt idx="9">
                  <c:v>0.625</c:v>
                </c:pt>
                <c:pt idx="10">
                  <c:v>0.66666666666666696</c:v>
                </c:pt>
                <c:pt idx="11">
                  <c:v>0.70833333333333304</c:v>
                </c:pt>
                <c:pt idx="12">
                  <c:v>0.75</c:v>
                </c:pt>
                <c:pt idx="13">
                  <c:v>0.79166666666666696</c:v>
                </c:pt>
                <c:pt idx="14">
                  <c:v>0.83333333333333304</c:v>
                </c:pt>
                <c:pt idx="15">
                  <c:v>0.875</c:v>
                </c:pt>
                <c:pt idx="16">
                  <c:v>0.91666666666666696</c:v>
                </c:pt>
                <c:pt idx="17">
                  <c:v>0.95833333333333304</c:v>
                </c:pt>
                <c:pt idx="18">
                  <c:v>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Data!$R$5:$R$28</c15:sqref>
                  </c15:fullRef>
                </c:ext>
              </c:extLst>
              <c:f>Data!$R$5:$R$23</c:f>
              <c:numCache>
                <c:formatCode>General</c:formatCode>
                <c:ptCount val="19"/>
                <c:pt idx="0">
                  <c:v>45</c:v>
                </c:pt>
                <c:pt idx="1">
                  <c:v>56</c:v>
                </c:pt>
                <c:pt idx="2">
                  <c:v>89</c:v>
                </c:pt>
                <c:pt idx="3">
                  <c:v>75</c:v>
                </c:pt>
                <c:pt idx="4">
                  <c:v>42</c:v>
                </c:pt>
                <c:pt idx="5">
                  <c:v>65</c:v>
                </c:pt>
                <c:pt idx="6">
                  <c:v>89</c:v>
                </c:pt>
                <c:pt idx="7">
                  <c:v>23</c:v>
                </c:pt>
                <c:pt idx="8">
                  <c:v>35</c:v>
                </c:pt>
                <c:pt idx="9">
                  <c:v>68</c:v>
                </c:pt>
                <c:pt idx="10">
                  <c:v>48</c:v>
                </c:pt>
                <c:pt idx="11">
                  <c:v>95</c:v>
                </c:pt>
                <c:pt idx="12">
                  <c:v>96</c:v>
                </c:pt>
                <c:pt idx="13">
                  <c:v>93</c:v>
                </c:pt>
                <c:pt idx="14">
                  <c:v>25</c:v>
                </c:pt>
                <c:pt idx="15">
                  <c:v>86</c:v>
                </c:pt>
                <c:pt idx="16">
                  <c:v>75</c:v>
                </c:pt>
                <c:pt idx="17">
                  <c:v>78</c:v>
                </c:pt>
                <c:pt idx="18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7-4852-A093-BDD2A2579B87}"/>
            </c:ext>
          </c:extLst>
        </c:ser>
        <c:ser>
          <c:idx val="2"/>
          <c:order val="1"/>
          <c:tx>
            <c:strRef>
              <c:f>'Client Trend Views'!$H$35</c:f>
              <c:strCache>
                <c:ptCount val="1"/>
                <c:pt idx="0">
                  <c:v>Motor-1 Power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Data!$Q$5:$Q$28</c15:sqref>
                  </c15:fullRef>
                </c:ext>
              </c:extLst>
              <c:f>Data!$Q$5:$Q$23</c:f>
              <c:numCache>
                <c:formatCode>[$-F400]h:mm:ss\ AM/PM</c:formatCode>
                <c:ptCount val="19"/>
                <c:pt idx="0">
                  <c:v>0.25</c:v>
                </c:pt>
                <c:pt idx="1">
                  <c:v>0.29166666666666702</c:v>
                </c:pt>
                <c:pt idx="2">
                  <c:v>0.33333333333333331</c:v>
                </c:pt>
                <c:pt idx="3">
                  <c:v>0.375</c:v>
                </c:pt>
                <c:pt idx="4">
                  <c:v>0.41666666666666702</c:v>
                </c:pt>
                <c:pt idx="5">
                  <c:v>0.45833333333333298</c:v>
                </c:pt>
                <c:pt idx="6">
                  <c:v>0.5</c:v>
                </c:pt>
                <c:pt idx="7">
                  <c:v>0.54166666666666696</c:v>
                </c:pt>
                <c:pt idx="8">
                  <c:v>0.58333333333333304</c:v>
                </c:pt>
                <c:pt idx="9">
                  <c:v>0.625</c:v>
                </c:pt>
                <c:pt idx="10">
                  <c:v>0.66666666666666696</c:v>
                </c:pt>
                <c:pt idx="11">
                  <c:v>0.70833333333333304</c:v>
                </c:pt>
                <c:pt idx="12">
                  <c:v>0.75</c:v>
                </c:pt>
                <c:pt idx="13">
                  <c:v>0.79166666666666696</c:v>
                </c:pt>
                <c:pt idx="14">
                  <c:v>0.83333333333333304</c:v>
                </c:pt>
                <c:pt idx="15">
                  <c:v>0.875</c:v>
                </c:pt>
                <c:pt idx="16">
                  <c:v>0.91666666666666696</c:v>
                </c:pt>
                <c:pt idx="17">
                  <c:v>0.95833333333333304</c:v>
                </c:pt>
                <c:pt idx="18">
                  <c:v>1</c:v>
                </c:pt>
                <c:pt idx="19">
                  <c:v>1.0416666666666701</c:v>
                </c:pt>
                <c:pt idx="20">
                  <c:v>1.0833333333333299</c:v>
                </c:pt>
                <c:pt idx="21">
                  <c:v>1.125</c:v>
                </c:pt>
                <c:pt idx="22">
                  <c:v>1.1666666666666701</c:v>
                </c:pt>
                <c:pt idx="23">
                  <c:v>1.2083333333333299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Data!$S$5:$S$22</c15:sqref>
                  </c15:fullRef>
                </c:ext>
              </c:extLst>
              <c:f>Data!$S$5:$S$22</c:f>
              <c:numCache>
                <c:formatCode>General</c:formatCode>
                <c:ptCount val="18"/>
                <c:pt idx="0">
                  <c:v>60</c:v>
                </c:pt>
                <c:pt idx="1">
                  <c:v>75</c:v>
                </c:pt>
                <c:pt idx="2">
                  <c:v>86</c:v>
                </c:pt>
                <c:pt idx="3">
                  <c:v>98</c:v>
                </c:pt>
                <c:pt idx="4">
                  <c:v>45</c:v>
                </c:pt>
                <c:pt idx="5">
                  <c:v>23</c:v>
                </c:pt>
                <c:pt idx="6">
                  <c:v>56</c:v>
                </c:pt>
                <c:pt idx="7">
                  <c:v>24</c:v>
                </c:pt>
                <c:pt idx="8">
                  <c:v>26</c:v>
                </c:pt>
                <c:pt idx="9">
                  <c:v>27</c:v>
                </c:pt>
                <c:pt idx="10">
                  <c:v>29</c:v>
                </c:pt>
                <c:pt idx="11">
                  <c:v>35</c:v>
                </c:pt>
                <c:pt idx="12">
                  <c:v>36</c:v>
                </c:pt>
                <c:pt idx="13">
                  <c:v>39</c:v>
                </c:pt>
                <c:pt idx="14">
                  <c:v>48</c:v>
                </c:pt>
                <c:pt idx="15">
                  <c:v>51</c:v>
                </c:pt>
                <c:pt idx="16">
                  <c:v>29</c:v>
                </c:pt>
                <c:pt idx="17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7-4852-A093-BDD2A2579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2062303"/>
        <c:axId val="2052072287"/>
      </c:lineChart>
      <c:catAx>
        <c:axId val="2052062303"/>
        <c:scaling>
          <c:orientation val="minMax"/>
        </c:scaling>
        <c:delete val="0"/>
        <c:axPos val="b"/>
        <c:numFmt formatCode="[$-F400]h:mm:ss\ AM/P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072287"/>
        <c:crosses val="autoZero"/>
        <c:auto val="0"/>
        <c:lblAlgn val="ctr"/>
        <c:lblOffset val="100"/>
        <c:noMultiLvlLbl val="1"/>
      </c:catAx>
      <c:valAx>
        <c:axId val="2052072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062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855984586085154E-2"/>
          <c:y val="0.13137860253554023"/>
          <c:w val="0.95152178825328948"/>
          <c:h val="0.75098199105073959"/>
        </c:manualLayout>
      </c:layout>
      <c:lineChart>
        <c:grouping val="standard"/>
        <c:varyColors val="0"/>
        <c:ser>
          <c:idx val="1"/>
          <c:order val="0"/>
          <c:tx>
            <c:strRef>
              <c:f>'Client Trend Views'!$H$34</c:f>
              <c:strCache>
                <c:ptCount val="1"/>
                <c:pt idx="0">
                  <c:v>Motor-1 Current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Data!$Q$5:$Q$28</c15:sqref>
                  </c15:fullRef>
                </c:ext>
              </c:extLst>
              <c:f>Data!$Q$5:$Q$23</c:f>
              <c:numCache>
                <c:formatCode>[$-F400]h:mm:ss\ AM/PM</c:formatCode>
                <c:ptCount val="19"/>
                <c:pt idx="0">
                  <c:v>0.25</c:v>
                </c:pt>
                <c:pt idx="1">
                  <c:v>0.29166666666666702</c:v>
                </c:pt>
                <c:pt idx="2">
                  <c:v>0.33333333333333331</c:v>
                </c:pt>
                <c:pt idx="3">
                  <c:v>0.375</c:v>
                </c:pt>
                <c:pt idx="4">
                  <c:v>0.41666666666666702</c:v>
                </c:pt>
                <c:pt idx="5">
                  <c:v>0.45833333333333298</c:v>
                </c:pt>
                <c:pt idx="6">
                  <c:v>0.5</c:v>
                </c:pt>
                <c:pt idx="7">
                  <c:v>0.54166666666666696</c:v>
                </c:pt>
                <c:pt idx="8">
                  <c:v>0.58333333333333304</c:v>
                </c:pt>
                <c:pt idx="9">
                  <c:v>0.625</c:v>
                </c:pt>
                <c:pt idx="10">
                  <c:v>0.66666666666666696</c:v>
                </c:pt>
                <c:pt idx="11">
                  <c:v>0.70833333333333304</c:v>
                </c:pt>
                <c:pt idx="12">
                  <c:v>0.75</c:v>
                </c:pt>
                <c:pt idx="13">
                  <c:v>0.79166666666666696</c:v>
                </c:pt>
                <c:pt idx="14">
                  <c:v>0.83333333333333304</c:v>
                </c:pt>
                <c:pt idx="15">
                  <c:v>0.875</c:v>
                </c:pt>
                <c:pt idx="16">
                  <c:v>0.91666666666666696</c:v>
                </c:pt>
                <c:pt idx="17">
                  <c:v>0.95833333333333304</c:v>
                </c:pt>
                <c:pt idx="18">
                  <c:v>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Data!$R$5:$R$28</c15:sqref>
                  </c15:fullRef>
                </c:ext>
              </c:extLst>
              <c:f>Data!$R$5:$R$23</c:f>
              <c:numCache>
                <c:formatCode>General</c:formatCode>
                <c:ptCount val="19"/>
                <c:pt idx="0">
                  <c:v>45</c:v>
                </c:pt>
                <c:pt idx="1">
                  <c:v>56</c:v>
                </c:pt>
                <c:pt idx="2">
                  <c:v>89</c:v>
                </c:pt>
                <c:pt idx="3">
                  <c:v>75</c:v>
                </c:pt>
                <c:pt idx="4">
                  <c:v>42</c:v>
                </c:pt>
                <c:pt idx="5">
                  <c:v>65</c:v>
                </c:pt>
                <c:pt idx="6">
                  <c:v>89</c:v>
                </c:pt>
                <c:pt idx="7">
                  <c:v>23</c:v>
                </c:pt>
                <c:pt idx="8">
                  <c:v>35</c:v>
                </c:pt>
                <c:pt idx="9">
                  <c:v>68</c:v>
                </c:pt>
                <c:pt idx="10">
                  <c:v>48</c:v>
                </c:pt>
                <c:pt idx="11">
                  <c:v>95</c:v>
                </c:pt>
                <c:pt idx="12">
                  <c:v>96</c:v>
                </c:pt>
                <c:pt idx="13">
                  <c:v>93</c:v>
                </c:pt>
                <c:pt idx="14">
                  <c:v>25</c:v>
                </c:pt>
                <c:pt idx="15">
                  <c:v>86</c:v>
                </c:pt>
                <c:pt idx="16">
                  <c:v>75</c:v>
                </c:pt>
                <c:pt idx="17">
                  <c:v>78</c:v>
                </c:pt>
                <c:pt idx="18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09-48EE-BCEE-EEE71EA3F62A}"/>
            </c:ext>
          </c:extLst>
        </c:ser>
        <c:ser>
          <c:idx val="2"/>
          <c:order val="1"/>
          <c:tx>
            <c:strRef>
              <c:f>'Client Trend Views'!$H$35</c:f>
              <c:strCache>
                <c:ptCount val="1"/>
                <c:pt idx="0">
                  <c:v>Motor-1 Power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Data!$Q$5:$Q$28</c15:sqref>
                  </c15:fullRef>
                </c:ext>
              </c:extLst>
              <c:f>Data!$Q$5:$Q$23</c:f>
              <c:numCache>
                <c:formatCode>[$-F400]h:mm:ss\ AM/PM</c:formatCode>
                <c:ptCount val="19"/>
                <c:pt idx="0">
                  <c:v>0.25</c:v>
                </c:pt>
                <c:pt idx="1">
                  <c:v>0.29166666666666702</c:v>
                </c:pt>
                <c:pt idx="2">
                  <c:v>0.33333333333333331</c:v>
                </c:pt>
                <c:pt idx="3">
                  <c:v>0.375</c:v>
                </c:pt>
                <c:pt idx="4">
                  <c:v>0.41666666666666702</c:v>
                </c:pt>
                <c:pt idx="5">
                  <c:v>0.45833333333333298</c:v>
                </c:pt>
                <c:pt idx="6">
                  <c:v>0.5</c:v>
                </c:pt>
                <c:pt idx="7">
                  <c:v>0.54166666666666696</c:v>
                </c:pt>
                <c:pt idx="8">
                  <c:v>0.58333333333333304</c:v>
                </c:pt>
                <c:pt idx="9">
                  <c:v>0.625</c:v>
                </c:pt>
                <c:pt idx="10">
                  <c:v>0.66666666666666696</c:v>
                </c:pt>
                <c:pt idx="11">
                  <c:v>0.70833333333333304</c:v>
                </c:pt>
                <c:pt idx="12">
                  <c:v>0.75</c:v>
                </c:pt>
                <c:pt idx="13">
                  <c:v>0.79166666666666696</c:v>
                </c:pt>
                <c:pt idx="14">
                  <c:v>0.83333333333333304</c:v>
                </c:pt>
                <c:pt idx="15">
                  <c:v>0.875</c:v>
                </c:pt>
                <c:pt idx="16">
                  <c:v>0.91666666666666696</c:v>
                </c:pt>
                <c:pt idx="17">
                  <c:v>0.95833333333333304</c:v>
                </c:pt>
                <c:pt idx="18">
                  <c:v>1</c:v>
                </c:pt>
                <c:pt idx="19">
                  <c:v>1.0416666666666701</c:v>
                </c:pt>
                <c:pt idx="20">
                  <c:v>1.0833333333333299</c:v>
                </c:pt>
                <c:pt idx="21">
                  <c:v>1.125</c:v>
                </c:pt>
                <c:pt idx="22">
                  <c:v>1.1666666666666701</c:v>
                </c:pt>
                <c:pt idx="23">
                  <c:v>1.2083333333333299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Data!$S$5:$S$22</c15:sqref>
                  </c15:fullRef>
                </c:ext>
              </c:extLst>
              <c:f>Data!$S$5:$S$22</c:f>
              <c:numCache>
                <c:formatCode>General</c:formatCode>
                <c:ptCount val="18"/>
                <c:pt idx="0">
                  <c:v>60</c:v>
                </c:pt>
                <c:pt idx="1">
                  <c:v>75</c:v>
                </c:pt>
                <c:pt idx="2">
                  <c:v>86</c:v>
                </c:pt>
                <c:pt idx="3">
                  <c:v>98</c:v>
                </c:pt>
                <c:pt idx="4">
                  <c:v>45</c:v>
                </c:pt>
                <c:pt idx="5">
                  <c:v>23</c:v>
                </c:pt>
                <c:pt idx="6">
                  <c:v>56</c:v>
                </c:pt>
                <c:pt idx="7">
                  <c:v>24</c:v>
                </c:pt>
                <c:pt idx="8">
                  <c:v>26</c:v>
                </c:pt>
                <c:pt idx="9">
                  <c:v>27</c:v>
                </c:pt>
                <c:pt idx="10">
                  <c:v>29</c:v>
                </c:pt>
                <c:pt idx="11">
                  <c:v>35</c:v>
                </c:pt>
                <c:pt idx="12">
                  <c:v>36</c:v>
                </c:pt>
                <c:pt idx="13">
                  <c:v>39</c:v>
                </c:pt>
                <c:pt idx="14">
                  <c:v>48</c:v>
                </c:pt>
                <c:pt idx="15">
                  <c:v>51</c:v>
                </c:pt>
                <c:pt idx="16">
                  <c:v>29</c:v>
                </c:pt>
                <c:pt idx="17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09-48EE-BCEE-EEE71EA3F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2062303"/>
        <c:axId val="2052072287"/>
      </c:lineChart>
      <c:catAx>
        <c:axId val="2052062303"/>
        <c:scaling>
          <c:orientation val="minMax"/>
        </c:scaling>
        <c:delete val="0"/>
        <c:axPos val="b"/>
        <c:numFmt formatCode="[$-F400]h:mm:ss\ AM/P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072287"/>
        <c:crosses val="autoZero"/>
        <c:auto val="0"/>
        <c:lblAlgn val="ctr"/>
        <c:lblOffset val="100"/>
        <c:noMultiLvlLbl val="1"/>
      </c:catAx>
      <c:valAx>
        <c:axId val="2052072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062303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6977809934558E-2"/>
          <c:y val="5.6440885533051113E-2"/>
          <c:w val="0.8466378236955463"/>
          <c:h val="0.8793637178988991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Data!$P$5:$P$28</c:f>
              <c:numCache>
                <c:formatCode>m/d/yyyy</c:formatCode>
                <c:ptCount val="24"/>
                <c:pt idx="0">
                  <c:v>44663</c:v>
                </c:pt>
                <c:pt idx="1">
                  <c:v>44664</c:v>
                </c:pt>
                <c:pt idx="2">
                  <c:v>44665</c:v>
                </c:pt>
                <c:pt idx="3">
                  <c:v>44666</c:v>
                </c:pt>
                <c:pt idx="4">
                  <c:v>44667</c:v>
                </c:pt>
                <c:pt idx="5">
                  <c:v>44668</c:v>
                </c:pt>
                <c:pt idx="6">
                  <c:v>44669</c:v>
                </c:pt>
                <c:pt idx="7">
                  <c:v>44670</c:v>
                </c:pt>
                <c:pt idx="8">
                  <c:v>44671</c:v>
                </c:pt>
                <c:pt idx="9">
                  <c:v>44672</c:v>
                </c:pt>
                <c:pt idx="10">
                  <c:v>44673</c:v>
                </c:pt>
                <c:pt idx="11">
                  <c:v>44674</c:v>
                </c:pt>
                <c:pt idx="12">
                  <c:v>44675</c:v>
                </c:pt>
                <c:pt idx="13">
                  <c:v>44676</c:v>
                </c:pt>
                <c:pt idx="14">
                  <c:v>44677</c:v>
                </c:pt>
                <c:pt idx="15">
                  <c:v>44678</c:v>
                </c:pt>
                <c:pt idx="16">
                  <c:v>44679</c:v>
                </c:pt>
                <c:pt idx="17">
                  <c:v>44680</c:v>
                </c:pt>
                <c:pt idx="18">
                  <c:v>44681</c:v>
                </c:pt>
                <c:pt idx="19">
                  <c:v>44682</c:v>
                </c:pt>
                <c:pt idx="20">
                  <c:v>44683</c:v>
                </c:pt>
                <c:pt idx="21">
                  <c:v>44684</c:v>
                </c:pt>
                <c:pt idx="22">
                  <c:v>44685</c:v>
                </c:pt>
                <c:pt idx="23">
                  <c:v>44686</c:v>
                </c:pt>
              </c:numCache>
            </c:numRef>
          </c:xVal>
          <c:yVal>
            <c:numRef>
              <c:f>Data!$R$5:$R$28</c:f>
              <c:numCache>
                <c:formatCode>General</c:formatCode>
                <c:ptCount val="24"/>
                <c:pt idx="0">
                  <c:v>45</c:v>
                </c:pt>
                <c:pt idx="1">
                  <c:v>56</c:v>
                </c:pt>
                <c:pt idx="2">
                  <c:v>89</c:v>
                </c:pt>
                <c:pt idx="3">
                  <c:v>75</c:v>
                </c:pt>
                <c:pt idx="4">
                  <c:v>42</c:v>
                </c:pt>
                <c:pt idx="5">
                  <c:v>65</c:v>
                </c:pt>
                <c:pt idx="6">
                  <c:v>89</c:v>
                </c:pt>
                <c:pt idx="7">
                  <c:v>23</c:v>
                </c:pt>
                <c:pt idx="8">
                  <c:v>35</c:v>
                </c:pt>
                <c:pt idx="9">
                  <c:v>68</c:v>
                </c:pt>
                <c:pt idx="10">
                  <c:v>48</c:v>
                </c:pt>
                <c:pt idx="11">
                  <c:v>95</c:v>
                </c:pt>
                <c:pt idx="12">
                  <c:v>96</c:v>
                </c:pt>
                <c:pt idx="13">
                  <c:v>93</c:v>
                </c:pt>
                <c:pt idx="14">
                  <c:v>25</c:v>
                </c:pt>
                <c:pt idx="15">
                  <c:v>86</c:v>
                </c:pt>
                <c:pt idx="16">
                  <c:v>75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  <c:pt idx="23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5D-45BC-9AF5-735A04E04A80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Data!$P$5:$P$28</c:f>
              <c:numCache>
                <c:formatCode>m/d/yyyy</c:formatCode>
                <c:ptCount val="24"/>
                <c:pt idx="0">
                  <c:v>44663</c:v>
                </c:pt>
                <c:pt idx="1">
                  <c:v>44664</c:v>
                </c:pt>
                <c:pt idx="2">
                  <c:v>44665</c:v>
                </c:pt>
                <c:pt idx="3">
                  <c:v>44666</c:v>
                </c:pt>
                <c:pt idx="4">
                  <c:v>44667</c:v>
                </c:pt>
                <c:pt idx="5">
                  <c:v>44668</c:v>
                </c:pt>
                <c:pt idx="6">
                  <c:v>44669</c:v>
                </c:pt>
                <c:pt idx="7">
                  <c:v>44670</c:v>
                </c:pt>
                <c:pt idx="8">
                  <c:v>44671</c:v>
                </c:pt>
                <c:pt idx="9">
                  <c:v>44672</c:v>
                </c:pt>
                <c:pt idx="10">
                  <c:v>44673</c:v>
                </c:pt>
                <c:pt idx="11">
                  <c:v>44674</c:v>
                </c:pt>
                <c:pt idx="12">
                  <c:v>44675</c:v>
                </c:pt>
                <c:pt idx="13">
                  <c:v>44676</c:v>
                </c:pt>
                <c:pt idx="14">
                  <c:v>44677</c:v>
                </c:pt>
                <c:pt idx="15">
                  <c:v>44678</c:v>
                </c:pt>
                <c:pt idx="16">
                  <c:v>44679</c:v>
                </c:pt>
                <c:pt idx="17">
                  <c:v>44680</c:v>
                </c:pt>
                <c:pt idx="18">
                  <c:v>44681</c:v>
                </c:pt>
                <c:pt idx="19">
                  <c:v>44682</c:v>
                </c:pt>
                <c:pt idx="20">
                  <c:v>44683</c:v>
                </c:pt>
                <c:pt idx="21">
                  <c:v>44684</c:v>
                </c:pt>
                <c:pt idx="22">
                  <c:v>44685</c:v>
                </c:pt>
                <c:pt idx="23">
                  <c:v>44686</c:v>
                </c:pt>
              </c:numCache>
            </c:numRef>
          </c:xVal>
          <c:yVal>
            <c:numRef>
              <c:f>Data!$S$5:$S$28</c:f>
              <c:numCache>
                <c:formatCode>General</c:formatCode>
                <c:ptCount val="24"/>
                <c:pt idx="0">
                  <c:v>60</c:v>
                </c:pt>
                <c:pt idx="1">
                  <c:v>75</c:v>
                </c:pt>
                <c:pt idx="2">
                  <c:v>86</c:v>
                </c:pt>
                <c:pt idx="3">
                  <c:v>98</c:v>
                </c:pt>
                <c:pt idx="4">
                  <c:v>45</c:v>
                </c:pt>
                <c:pt idx="5">
                  <c:v>23</c:v>
                </c:pt>
                <c:pt idx="6">
                  <c:v>56</c:v>
                </c:pt>
                <c:pt idx="7">
                  <c:v>24</c:v>
                </c:pt>
                <c:pt idx="8">
                  <c:v>26</c:v>
                </c:pt>
                <c:pt idx="9">
                  <c:v>27</c:v>
                </c:pt>
                <c:pt idx="10">
                  <c:v>29</c:v>
                </c:pt>
                <c:pt idx="11">
                  <c:v>35</c:v>
                </c:pt>
                <c:pt idx="12">
                  <c:v>36</c:v>
                </c:pt>
                <c:pt idx="13">
                  <c:v>39</c:v>
                </c:pt>
                <c:pt idx="14">
                  <c:v>48</c:v>
                </c:pt>
                <c:pt idx="15">
                  <c:v>51</c:v>
                </c:pt>
                <c:pt idx="16">
                  <c:v>29</c:v>
                </c:pt>
                <c:pt idx="17">
                  <c:v>68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5D-45BC-9AF5-735A04E04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6960831"/>
        <c:axId val="1176961247"/>
      </c:scatterChart>
      <c:valAx>
        <c:axId val="1176960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961247"/>
        <c:crosses val="autoZero"/>
        <c:crossBetween val="midCat"/>
      </c:valAx>
      <c:valAx>
        <c:axId val="1176961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960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18" Type="http://schemas.openxmlformats.org/officeDocument/2006/relationships/image" Target="../media/image15.png"/><Relationship Id="rId3" Type="http://schemas.openxmlformats.org/officeDocument/2006/relationships/chart" Target="../charts/chart2.xml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17" Type="http://schemas.openxmlformats.org/officeDocument/2006/relationships/chart" Target="../charts/chart5.xml"/><Relationship Id="rId2" Type="http://schemas.openxmlformats.org/officeDocument/2006/relationships/chart" Target="../charts/chart1.xml"/><Relationship Id="rId16" Type="http://schemas.openxmlformats.org/officeDocument/2006/relationships/chart" Target="../charts/chart4.xml"/><Relationship Id="rId1" Type="http://schemas.openxmlformats.org/officeDocument/2006/relationships/image" Target="../media/image3.png"/><Relationship Id="rId6" Type="http://schemas.openxmlformats.org/officeDocument/2006/relationships/chart" Target="../charts/chart3.xml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image" Target="../media/image8.png"/><Relationship Id="rId14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723900</xdr:colOff>
      <xdr:row>4</xdr:row>
      <xdr:rowOff>220980</xdr:rowOff>
    </xdr:from>
    <xdr:to>
      <xdr:col>0</xdr:col>
      <xdr:colOff>9829800</xdr:colOff>
      <xdr:row>6</xdr:row>
      <xdr:rowOff>624840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952500"/>
          <a:ext cx="9105900" cy="6621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708660</xdr:rowOff>
        </xdr:from>
        <xdr:to>
          <xdr:col>2</xdr:col>
          <xdr:colOff>419100</xdr:colOff>
          <xdr:row>5</xdr:row>
          <xdr:rowOff>38100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4</xdr:row>
          <xdr:rowOff>708660</xdr:rowOff>
        </xdr:from>
        <xdr:to>
          <xdr:col>2</xdr:col>
          <xdr:colOff>419100</xdr:colOff>
          <xdr:row>6</xdr:row>
          <xdr:rowOff>38100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15240</xdr:colOff>
      <xdr:row>4</xdr:row>
      <xdr:rowOff>38100</xdr:rowOff>
    </xdr:from>
    <xdr:to>
      <xdr:col>32</xdr:col>
      <xdr:colOff>162818</xdr:colOff>
      <xdr:row>52</xdr:row>
      <xdr:rowOff>69384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4580" y="1234440"/>
          <a:ext cx="8095238" cy="88095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24765</xdr:colOff>
      <xdr:row>3</xdr:row>
      <xdr:rowOff>22488</xdr:rowOff>
    </xdr:from>
    <xdr:to>
      <xdr:col>42</xdr:col>
      <xdr:colOff>501797</xdr:colOff>
      <xdr:row>32</xdr:row>
      <xdr:rowOff>270238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60540" y="574938"/>
          <a:ext cx="7182632" cy="58811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32</xdr:row>
          <xdr:rowOff>708660</xdr:rowOff>
        </xdr:from>
        <xdr:to>
          <xdr:col>5</xdr:col>
          <xdr:colOff>419100</xdr:colOff>
          <xdr:row>33</xdr:row>
          <xdr:rowOff>198120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33</xdr:row>
          <xdr:rowOff>708660</xdr:rowOff>
        </xdr:from>
        <xdr:to>
          <xdr:col>5</xdr:col>
          <xdr:colOff>419100</xdr:colOff>
          <xdr:row>34</xdr:row>
          <xdr:rowOff>220980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3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0</xdr:colOff>
      <xdr:row>4</xdr:row>
      <xdr:rowOff>152400</xdr:rowOff>
    </xdr:from>
    <xdr:to>
      <xdr:col>21</xdr:col>
      <xdr:colOff>571500</xdr:colOff>
      <xdr:row>16</xdr:row>
      <xdr:rowOff>129540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16</xdr:row>
      <xdr:rowOff>76200</xdr:rowOff>
    </xdr:from>
    <xdr:to>
      <xdr:col>21</xdr:col>
      <xdr:colOff>571500</xdr:colOff>
      <xdr:row>28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327661</xdr:colOff>
      <xdr:row>31</xdr:row>
      <xdr:rowOff>20955</xdr:rowOff>
    </xdr:from>
    <xdr:to>
      <xdr:col>4</xdr:col>
      <xdr:colOff>571501</xdr:colOff>
      <xdr:row>32</xdr:row>
      <xdr:rowOff>99332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66061" y="5850255"/>
          <a:ext cx="243840" cy="259352"/>
        </a:xfrm>
        <a:prstGeom prst="rect">
          <a:avLst/>
        </a:prstGeom>
      </xdr:spPr>
    </xdr:pic>
    <xdr:clientData/>
  </xdr:twoCellAnchor>
  <xdr:twoCellAnchor editAs="oneCell">
    <xdr:from>
      <xdr:col>21</xdr:col>
      <xdr:colOff>358140</xdr:colOff>
      <xdr:row>30</xdr:row>
      <xdr:rowOff>182880</xdr:rowOff>
    </xdr:from>
    <xdr:to>
      <xdr:col>21</xdr:col>
      <xdr:colOff>601980</xdr:colOff>
      <xdr:row>32</xdr:row>
      <xdr:rowOff>70757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97915" y="5821680"/>
          <a:ext cx="243840" cy="259352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381000</xdr:colOff>
      <xdr:row>28</xdr:row>
      <xdr:rowOff>163162</xdr:rowOff>
    </xdr:from>
    <xdr:to>
      <xdr:col>6</xdr:col>
      <xdr:colOff>22860</xdr:colOff>
      <xdr:row>30</xdr:row>
      <xdr:rowOff>62036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429000" y="4525612"/>
          <a:ext cx="251460" cy="260824"/>
        </a:xfrm>
        <a:prstGeom prst="rect">
          <a:avLst/>
        </a:prstGeom>
      </xdr:spPr>
    </xdr:pic>
    <xdr:clientData/>
  </xdr:twoCellAnchor>
  <xdr:twoCellAnchor editAs="oneCell">
    <xdr:from>
      <xdr:col>19</xdr:col>
      <xdr:colOff>350520</xdr:colOff>
      <xdr:row>28</xdr:row>
      <xdr:rowOff>170782</xdr:rowOff>
    </xdr:from>
    <xdr:to>
      <xdr:col>19</xdr:col>
      <xdr:colOff>601980</xdr:colOff>
      <xdr:row>30</xdr:row>
      <xdr:rowOff>69656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75845" y="4533232"/>
          <a:ext cx="251460" cy="260824"/>
        </a:xfrm>
        <a:prstGeom prst="rect">
          <a:avLst/>
        </a:prstGeom>
      </xdr:spPr>
    </xdr:pic>
    <xdr:clientData/>
  </xdr:twoCellAnchor>
  <xdr:twoCellAnchor>
    <xdr:from>
      <xdr:col>6</xdr:col>
      <xdr:colOff>7620</xdr:colOff>
      <xdr:row>4</xdr:row>
      <xdr:rowOff>53340</xdr:rowOff>
    </xdr:from>
    <xdr:to>
      <xdr:col>21</xdr:col>
      <xdr:colOff>571500</xdr:colOff>
      <xdr:row>28</xdr:row>
      <xdr:rowOff>47152</xdr:rowOff>
    </xdr:to>
    <xdr:graphicFrame macro="">
      <xdr:nvGraphicFramePr>
        <xdr:cNvPr id="4" name="Chart 3" hidden="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243840</xdr:colOff>
      <xdr:row>3</xdr:row>
      <xdr:rowOff>45721</xdr:rowOff>
    </xdr:from>
    <xdr:to>
      <xdr:col>4</xdr:col>
      <xdr:colOff>560070</xdr:colOff>
      <xdr:row>3</xdr:row>
      <xdr:rowOff>335281</xdr:rowOff>
    </xdr:to>
    <xdr:pic macro="[0]!Collapse_Columns_Click"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82240" y="601981"/>
          <a:ext cx="316230" cy="289560"/>
        </a:xfrm>
        <a:prstGeom prst="rect">
          <a:avLst/>
        </a:prstGeom>
      </xdr:spPr>
    </xdr:pic>
    <xdr:clientData/>
  </xdr:twoCellAnchor>
  <xdr:twoCellAnchor editAs="oneCell">
    <xdr:from>
      <xdr:col>7</xdr:col>
      <xdr:colOff>551497</xdr:colOff>
      <xdr:row>1</xdr:row>
      <xdr:rowOff>93347</xdr:rowOff>
    </xdr:from>
    <xdr:to>
      <xdr:col>7</xdr:col>
      <xdr:colOff>960620</xdr:colOff>
      <xdr:row>2</xdr:row>
      <xdr:rowOff>123827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367337" y="283847"/>
          <a:ext cx="409123" cy="213360"/>
        </a:xfrm>
        <a:prstGeom prst="rect">
          <a:avLst/>
        </a:prstGeom>
      </xdr:spPr>
    </xdr:pic>
    <xdr:clientData/>
  </xdr:twoCellAnchor>
  <xdr:twoCellAnchor editAs="oneCell">
    <xdr:from>
      <xdr:col>7</xdr:col>
      <xdr:colOff>997266</xdr:colOff>
      <xdr:row>1</xdr:row>
      <xdr:rowOff>106681</xdr:rowOff>
    </xdr:from>
    <xdr:to>
      <xdr:col>8</xdr:col>
      <xdr:colOff>140109</xdr:colOff>
      <xdr:row>2</xdr:row>
      <xdr:rowOff>121921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813106" y="297181"/>
          <a:ext cx="202023" cy="198120"/>
        </a:xfrm>
        <a:prstGeom prst="rect">
          <a:avLst/>
        </a:prstGeom>
      </xdr:spPr>
    </xdr:pic>
    <xdr:clientData/>
  </xdr:twoCellAnchor>
  <xdr:twoCellAnchor editAs="oneCell">
    <xdr:from>
      <xdr:col>8</xdr:col>
      <xdr:colOff>535302</xdr:colOff>
      <xdr:row>1</xdr:row>
      <xdr:rowOff>71437</xdr:rowOff>
    </xdr:from>
    <xdr:to>
      <xdr:col>8</xdr:col>
      <xdr:colOff>763902</xdr:colOff>
      <xdr:row>2</xdr:row>
      <xdr:rowOff>117157</xdr:rowOff>
    </xdr:to>
    <xdr:pic macro="[0]!Save_Trends">
      <xdr:nvPicPr>
        <xdr:cNvPr id="15" name="Pictur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410322" y="261937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829128</xdr:colOff>
      <xdr:row>1</xdr:row>
      <xdr:rowOff>78106</xdr:rowOff>
    </xdr:from>
    <xdr:to>
      <xdr:col>8</xdr:col>
      <xdr:colOff>1012321</xdr:colOff>
      <xdr:row>2</xdr:row>
      <xdr:rowOff>100966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704148" y="268606"/>
          <a:ext cx="183193" cy="205740"/>
        </a:xfrm>
        <a:prstGeom prst="rect">
          <a:avLst/>
        </a:prstGeom>
      </xdr:spPr>
    </xdr:pic>
    <xdr:clientData/>
  </xdr:twoCellAnchor>
  <xdr:twoCellAnchor editAs="oneCell">
    <xdr:from>
      <xdr:col>9</xdr:col>
      <xdr:colOff>367339</xdr:colOff>
      <xdr:row>1</xdr:row>
      <xdr:rowOff>73219</xdr:rowOff>
    </xdr:from>
    <xdr:to>
      <xdr:col>9</xdr:col>
      <xdr:colOff>595940</xdr:colOff>
      <xdr:row>2</xdr:row>
      <xdr:rowOff>114564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279127" y="261478"/>
          <a:ext cx="228601" cy="220639"/>
        </a:xfrm>
        <a:prstGeom prst="rect">
          <a:avLst/>
        </a:prstGeom>
      </xdr:spPr>
    </xdr:pic>
    <xdr:clientData/>
  </xdr:twoCellAnchor>
  <xdr:twoCellAnchor editAs="oneCell">
    <xdr:from>
      <xdr:col>9</xdr:col>
      <xdr:colOff>44823</xdr:colOff>
      <xdr:row>1</xdr:row>
      <xdr:rowOff>71718</xdr:rowOff>
    </xdr:from>
    <xdr:to>
      <xdr:col>9</xdr:col>
      <xdr:colOff>293513</xdr:colOff>
      <xdr:row>2</xdr:row>
      <xdr:rowOff>125506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56611" y="259977"/>
          <a:ext cx="248690" cy="233082"/>
        </a:xfrm>
        <a:prstGeom prst="rect">
          <a:avLst/>
        </a:prstGeom>
      </xdr:spPr>
    </xdr:pic>
    <xdr:clientData/>
  </xdr:twoCellAnchor>
  <xdr:twoCellAnchor editAs="oneCell">
    <xdr:from>
      <xdr:col>5</xdr:col>
      <xdr:colOff>26894</xdr:colOff>
      <xdr:row>1</xdr:row>
      <xdr:rowOff>44824</xdr:rowOff>
    </xdr:from>
    <xdr:to>
      <xdr:col>6</xdr:col>
      <xdr:colOff>360547</xdr:colOff>
      <xdr:row>2</xdr:row>
      <xdr:rowOff>98612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532094" y="233083"/>
          <a:ext cx="943253" cy="233082"/>
        </a:xfrm>
        <a:prstGeom prst="rect">
          <a:avLst/>
        </a:prstGeom>
      </xdr:spPr>
    </xdr:pic>
    <xdr:clientData/>
  </xdr:twoCellAnchor>
  <xdr:twoCellAnchor editAs="oneCell">
    <xdr:from>
      <xdr:col>21</xdr:col>
      <xdr:colOff>259976</xdr:colOff>
      <xdr:row>3</xdr:row>
      <xdr:rowOff>53788</xdr:rowOff>
    </xdr:from>
    <xdr:to>
      <xdr:col>21</xdr:col>
      <xdr:colOff>555811</xdr:colOff>
      <xdr:row>3</xdr:row>
      <xdr:rowOff>336401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4585576" y="609600"/>
          <a:ext cx="295835" cy="282613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45</xdr:row>
      <xdr:rowOff>0</xdr:rowOff>
    </xdr:from>
    <xdr:to>
      <xdr:col>20</xdr:col>
      <xdr:colOff>662492</xdr:colOff>
      <xdr:row>70</xdr:row>
      <xdr:rowOff>2777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449580</xdr:colOff>
      <xdr:row>71</xdr:row>
      <xdr:rowOff>26893</xdr:rowOff>
    </xdr:from>
    <xdr:to>
      <xdr:col>14</xdr:col>
      <xdr:colOff>38100</xdr:colOff>
      <xdr:row>86</xdr:row>
      <xdr:rowOff>38100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21</xdr:col>
      <xdr:colOff>170330</xdr:colOff>
      <xdr:row>1</xdr:row>
      <xdr:rowOff>26895</xdr:rowOff>
    </xdr:from>
    <xdr:to>
      <xdr:col>21</xdr:col>
      <xdr:colOff>498028</xdr:colOff>
      <xdr:row>2</xdr:row>
      <xdr:rowOff>170329</xdr:rowOff>
    </xdr:to>
    <xdr:pic>
      <xdr:nvPicPr>
        <xdr:cNvPr id="26" name="Picture 25" descr="Man - Free people icons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5930" y="215154"/>
          <a:ext cx="327698" cy="322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2</xdr:row>
          <xdr:rowOff>167640</xdr:rowOff>
        </xdr:from>
        <xdr:to>
          <xdr:col>7</xdr:col>
          <xdr:colOff>434340</xdr:colOff>
          <xdr:row>4</xdr:row>
          <xdr:rowOff>22860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2</xdr:row>
          <xdr:rowOff>167640</xdr:rowOff>
        </xdr:from>
        <xdr:to>
          <xdr:col>8</xdr:col>
          <xdr:colOff>434340</xdr:colOff>
          <xdr:row>4</xdr:row>
          <xdr:rowOff>22860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198120</xdr:colOff>
          <xdr:row>2</xdr:row>
          <xdr:rowOff>160020</xdr:rowOff>
        </xdr:from>
        <xdr:to>
          <xdr:col>9</xdr:col>
          <xdr:colOff>441960</xdr:colOff>
          <xdr:row>4</xdr:row>
          <xdr:rowOff>15240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205740</xdr:colOff>
          <xdr:row>2</xdr:row>
          <xdr:rowOff>167640</xdr:rowOff>
        </xdr:from>
        <xdr:to>
          <xdr:col>10</xdr:col>
          <xdr:colOff>449580</xdr:colOff>
          <xdr:row>4</xdr:row>
          <xdr:rowOff>22860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220980</xdr:colOff>
          <xdr:row>2</xdr:row>
          <xdr:rowOff>167640</xdr:rowOff>
        </xdr:from>
        <xdr:to>
          <xdr:col>11</xdr:col>
          <xdr:colOff>464820</xdr:colOff>
          <xdr:row>4</xdr:row>
          <xdr:rowOff>22860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4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114300</xdr:colOff>
      <xdr:row>4</xdr:row>
      <xdr:rowOff>22860</xdr:rowOff>
    </xdr:from>
    <xdr:to>
      <xdr:col>13</xdr:col>
      <xdr:colOff>49342</xdr:colOff>
      <xdr:row>28</xdr:row>
      <xdr:rowOff>81359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84180" y="1120140"/>
          <a:ext cx="1504762" cy="444761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aravanan Shanmugam" id="{5CFACCE0-1E9A-4D5A-A2F9-C7F8F5821577}" userId="b8382e820cc34dba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4" dT="2022-04-29T05:05:17.22" personId="{5CFACCE0-1E9A-4D5A-A2F9-C7F8F5821577}" id="{9BD6364F-FA89-43F3-AC89-6E74F1F6BC1C}">
    <text>Trend Number</text>
  </threadedComment>
  <threadedComment ref="I4" dT="2022-04-29T05:05:29.69" personId="{5CFACCE0-1E9A-4D5A-A2F9-C7F8F5821577}" id="{6812B81E-1304-48AA-AF02-B420A2E6FF9D}">
    <text>Trend Name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90045-CBC6-4D36-991B-6650B5859844}">
  <sheetPr codeName="Sheet1"/>
  <dimension ref="A5:A7"/>
  <sheetViews>
    <sheetView view="pageLayout" topLeftCell="A5" zoomScaleNormal="100" zoomScaleSheetLayoutView="100" workbookViewId="0">
      <selection activeCell="A5" sqref="A5"/>
    </sheetView>
  </sheetViews>
  <sheetFormatPr defaultRowHeight="14.4" x14ac:dyDescent="0.3"/>
  <cols>
    <col min="1" max="1" width="148.21875" customWidth="1"/>
  </cols>
  <sheetData>
    <row r="5" ht="80.400000000000006" customHeight="1" x14ac:dyDescent="0.3"/>
    <row r="6" ht="409.2" customHeight="1" x14ac:dyDescent="0.3"/>
    <row r="7" ht="118.8" customHeight="1" x14ac:dyDescent="0.3"/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B8A4-38DA-4193-BC0E-5F53F735D70E}">
  <sheetPr codeName="Sheet2"/>
  <dimension ref="C4:AC23"/>
  <sheetViews>
    <sheetView topLeftCell="C1" zoomScale="85" zoomScaleNormal="85" zoomScaleSheetLayoutView="100" workbookViewId="0">
      <selection activeCell="Y18" sqref="Y18"/>
    </sheetView>
  </sheetViews>
  <sheetFormatPr defaultRowHeight="14.4" x14ac:dyDescent="0.3"/>
  <cols>
    <col min="3" max="3" width="9.88671875" customWidth="1"/>
    <col min="4" max="4" width="17.44140625" customWidth="1"/>
    <col min="5" max="5" width="12.109375" customWidth="1"/>
    <col min="6" max="6" width="10.33203125" customWidth="1"/>
    <col min="7" max="11" width="14.21875" customWidth="1"/>
    <col min="12" max="18" width="12.88671875" customWidth="1"/>
    <col min="19" max="19" width="9.6640625" customWidth="1"/>
    <col min="20" max="20" width="8.5546875" customWidth="1"/>
    <col min="24" max="24" width="8.77734375" customWidth="1"/>
    <col min="27" max="27" width="9.88671875" customWidth="1"/>
  </cols>
  <sheetData>
    <row r="4" spans="3:29" s="1" customFormat="1" ht="43.8" customHeight="1" x14ac:dyDescent="0.3">
      <c r="C4" s="13" t="s">
        <v>28</v>
      </c>
      <c r="D4" s="13" t="s">
        <v>27</v>
      </c>
      <c r="E4" s="13" t="s">
        <v>182</v>
      </c>
      <c r="F4" s="13" t="s">
        <v>183</v>
      </c>
      <c r="G4" s="13" t="s">
        <v>0</v>
      </c>
      <c r="H4" s="13" t="s">
        <v>1</v>
      </c>
      <c r="I4" s="13" t="s">
        <v>4</v>
      </c>
      <c r="J4" s="13" t="s">
        <v>31</v>
      </c>
      <c r="K4" s="13" t="s">
        <v>29</v>
      </c>
      <c r="L4" s="13" t="s">
        <v>61</v>
      </c>
      <c r="M4" s="13" t="s">
        <v>7</v>
      </c>
      <c r="N4" s="13" t="s">
        <v>8</v>
      </c>
      <c r="O4" s="13" t="s">
        <v>115</v>
      </c>
      <c r="P4" s="13" t="s">
        <v>116</v>
      </c>
      <c r="Q4" s="13" t="s">
        <v>30</v>
      </c>
      <c r="R4" s="39" t="s">
        <v>179</v>
      </c>
      <c r="S4" s="2" t="s">
        <v>188</v>
      </c>
      <c r="T4" s="2" t="s">
        <v>189</v>
      </c>
      <c r="U4" s="2" t="s">
        <v>190</v>
      </c>
      <c r="V4" s="2" t="s">
        <v>191</v>
      </c>
      <c r="W4" s="2" t="s">
        <v>192</v>
      </c>
      <c r="X4" s="2" t="s">
        <v>193</v>
      </c>
      <c r="Y4" s="2" t="s">
        <v>194</v>
      </c>
      <c r="Z4" s="2" t="s">
        <v>195</v>
      </c>
      <c r="AA4" s="2" t="s">
        <v>196</v>
      </c>
      <c r="AB4" s="2"/>
      <c r="AC4" s="2"/>
    </row>
    <row r="5" spans="3:29" x14ac:dyDescent="0.3">
      <c r="C5" s="3"/>
      <c r="D5" s="10"/>
      <c r="E5" s="3" t="s">
        <v>185</v>
      </c>
      <c r="F5" s="65">
        <v>2</v>
      </c>
      <c r="G5" s="3" t="s">
        <v>96</v>
      </c>
      <c r="H5" s="3" t="s">
        <v>97</v>
      </c>
      <c r="I5" s="3" t="str">
        <f>'Tag Properties'!H5</f>
        <v>Float</v>
      </c>
      <c r="J5" s="3">
        <f>'Tag Properties'!I5</f>
        <v>52</v>
      </c>
      <c r="K5" s="3"/>
      <c r="L5" s="3" t="str">
        <f>'Tag Properties'!N5</f>
        <v>A</v>
      </c>
      <c r="M5" s="3">
        <f>'Tag Properties'!L5</f>
        <v>0</v>
      </c>
      <c r="N5" s="3">
        <f>'Tag Properties'!M5</f>
        <v>200</v>
      </c>
      <c r="O5" s="3">
        <v>0</v>
      </c>
      <c r="P5" s="3">
        <v>100</v>
      </c>
      <c r="Q5" s="3" t="s">
        <v>57</v>
      </c>
      <c r="R5" s="59">
        <v>24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</row>
    <row r="6" spans="3:29" x14ac:dyDescent="0.3">
      <c r="C6" s="3"/>
      <c r="D6" s="24"/>
      <c r="E6" s="3" t="s">
        <v>184</v>
      </c>
      <c r="F6" s="65">
        <v>2</v>
      </c>
      <c r="G6" s="3" t="s">
        <v>99</v>
      </c>
      <c r="H6" s="3" t="s">
        <v>100</v>
      </c>
      <c r="I6" s="3" t="str">
        <f>'Tag Properties'!H6</f>
        <v>Float</v>
      </c>
      <c r="J6" s="3">
        <f>'Tag Properties'!I6</f>
        <v>46</v>
      </c>
      <c r="K6" s="3"/>
      <c r="L6" s="3" t="str">
        <f>'Tag Properties'!N6</f>
        <v>KW</v>
      </c>
      <c r="M6" s="3">
        <f>'Tag Properties'!L6</f>
        <v>0</v>
      </c>
      <c r="N6" s="3">
        <f>'Tag Properties'!M6</f>
        <v>300</v>
      </c>
      <c r="O6" s="3">
        <v>0</v>
      </c>
      <c r="P6" s="3">
        <v>100</v>
      </c>
      <c r="Q6" s="3" t="s">
        <v>57</v>
      </c>
      <c r="R6" s="59">
        <v>24</v>
      </c>
      <c r="S6" s="3"/>
      <c r="T6" s="3"/>
      <c r="U6" s="3"/>
      <c r="V6" s="3"/>
      <c r="W6" s="3"/>
      <c r="X6" s="3"/>
      <c r="Y6" s="3"/>
      <c r="Z6" s="3"/>
      <c r="AA6" s="3"/>
      <c r="AB6" s="3"/>
      <c r="AC6" s="3"/>
    </row>
    <row r="7" spans="3:29" x14ac:dyDescent="0.3">
      <c r="C7" s="3"/>
      <c r="D7" s="3"/>
      <c r="E7" s="3"/>
      <c r="F7" s="65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25"/>
      <c r="S7" s="3"/>
      <c r="T7" s="3"/>
      <c r="U7" s="3"/>
      <c r="V7" s="3"/>
      <c r="W7" s="3"/>
      <c r="X7" s="3"/>
      <c r="Y7" s="3"/>
      <c r="Z7" s="3"/>
      <c r="AA7" s="3"/>
      <c r="AB7" s="3"/>
      <c r="AC7" s="3"/>
    </row>
    <row r="8" spans="3:29" x14ac:dyDescent="0.3">
      <c r="C8" s="3"/>
      <c r="D8" s="3"/>
      <c r="E8" s="3"/>
      <c r="F8" s="65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25"/>
      <c r="S8" s="3"/>
      <c r="T8" s="3"/>
      <c r="U8" s="3"/>
      <c r="V8" s="3"/>
      <c r="W8" s="3"/>
      <c r="X8" s="3"/>
      <c r="Y8" s="3"/>
      <c r="Z8" s="3"/>
      <c r="AA8" s="3"/>
      <c r="AB8" s="3"/>
      <c r="AC8" s="3"/>
    </row>
    <row r="9" spans="3:29" x14ac:dyDescent="0.3">
      <c r="C9" s="3"/>
      <c r="D9" s="3"/>
      <c r="E9" s="3"/>
      <c r="F9" s="65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25"/>
      <c r="S9" s="3"/>
      <c r="T9" s="3"/>
      <c r="U9" s="3"/>
      <c r="V9" s="3"/>
      <c r="W9" s="3"/>
      <c r="X9" s="3"/>
      <c r="Y9" s="3"/>
      <c r="Z9" s="3"/>
      <c r="AA9" s="3"/>
      <c r="AB9" s="3"/>
      <c r="AC9" s="3"/>
    </row>
    <row r="10" spans="3:29" x14ac:dyDescent="0.3">
      <c r="C10" s="3"/>
      <c r="D10" s="3"/>
      <c r="E10" s="3"/>
      <c r="F10" s="65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25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3:29" x14ac:dyDescent="0.3">
      <c r="C11" s="3"/>
      <c r="D11" s="3"/>
      <c r="E11" s="3"/>
      <c r="F11" s="65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25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</row>
    <row r="12" spans="3:29" x14ac:dyDescent="0.3">
      <c r="C12" s="3"/>
      <c r="D12" s="3"/>
      <c r="E12" s="3"/>
      <c r="F12" s="65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25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spans="3:29" x14ac:dyDescent="0.3">
      <c r="C13" s="3"/>
      <c r="D13" s="3"/>
      <c r="E13" s="3"/>
      <c r="F13" s="65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25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</row>
    <row r="14" spans="3:29" x14ac:dyDescent="0.3">
      <c r="C14" s="3"/>
      <c r="D14" s="3"/>
      <c r="E14" s="3"/>
      <c r="F14" s="65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25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</row>
    <row r="15" spans="3:29" x14ac:dyDescent="0.3">
      <c r="C15" s="3"/>
      <c r="D15" s="3"/>
      <c r="E15" s="3"/>
      <c r="F15" s="65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25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</row>
    <row r="16" spans="3:29" x14ac:dyDescent="0.3">
      <c r="C16" s="3"/>
      <c r="D16" s="3"/>
      <c r="E16" s="3"/>
      <c r="F16" s="65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25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</row>
    <row r="17" spans="3:29" x14ac:dyDescent="0.3">
      <c r="C17" s="3"/>
      <c r="D17" s="3"/>
      <c r="E17" s="3"/>
      <c r="F17" s="65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25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</row>
    <row r="18" spans="3:29" x14ac:dyDescent="0.3">
      <c r="C18" s="3"/>
      <c r="D18" s="3"/>
      <c r="E18" s="3"/>
      <c r="F18" s="65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25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</row>
    <row r="19" spans="3:29" x14ac:dyDescent="0.3">
      <c r="C19" s="3"/>
      <c r="D19" s="3"/>
      <c r="E19" s="3"/>
      <c r="F19" s="65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25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</row>
    <row r="20" spans="3:29" x14ac:dyDescent="0.3">
      <c r="C20" s="3"/>
      <c r="D20" s="3"/>
      <c r="E20" s="3"/>
      <c r="F20" s="65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25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</row>
    <row r="21" spans="3:29" x14ac:dyDescent="0.3">
      <c r="C21" s="3"/>
      <c r="D21" s="3"/>
      <c r="E21" s="3"/>
      <c r="F21" s="65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25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</row>
    <row r="22" spans="3:29" x14ac:dyDescent="0.3">
      <c r="C22" s="3"/>
      <c r="D22" s="3"/>
      <c r="E22" s="3"/>
      <c r="F22" s="65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25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</row>
    <row r="23" spans="3:29" x14ac:dyDescent="0.3">
      <c r="C23" s="3"/>
      <c r="D23" s="3"/>
      <c r="E23" s="3"/>
      <c r="F23" s="65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defaultSize="0" autoFill="0" autoLine="0" autoPict="0" altText="">
                <anchor moveWithCells="1">
                  <from>
                    <xdr:col>2</xdr:col>
                    <xdr:colOff>175260</xdr:colOff>
                    <xdr:row>3</xdr:row>
                    <xdr:rowOff>708660</xdr:rowOff>
                  </from>
                  <to>
                    <xdr:col>2</xdr:col>
                    <xdr:colOff>419100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heck Box 2">
              <controlPr defaultSize="0" autoFill="0" autoLine="0" autoPict="0" altText="">
                <anchor moveWithCells="1">
                  <from>
                    <xdr:col>2</xdr:col>
                    <xdr:colOff>175260</xdr:colOff>
                    <xdr:row>4</xdr:row>
                    <xdr:rowOff>708660</xdr:rowOff>
                  </from>
                  <to>
                    <xdr:col>2</xdr:col>
                    <xdr:colOff>419100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22569F4-1EB2-46BC-BA24-58D97D0D2C4D}">
          <x14:formula1>
            <xm:f>Data!$C$5:$C$20</xm:f>
          </x14:formula1>
          <xm:sqref>J7:J22</xm:sqref>
        </x14:dataValidation>
        <x14:dataValidation type="list" allowBlank="1" showInputMessage="1" showErrorMessage="1" xr:uid="{6DB022C0-A056-4AE4-BA5E-E9F801F43668}">
          <x14:formula1>
            <xm:f>Data!$H$5:$H$7</xm:f>
          </x14:formula1>
          <xm:sqref>N8:N11 Q5:Q6 O7</xm:sqref>
        </x14:dataValidation>
        <x14:dataValidation type="list" allowBlank="1" showInputMessage="1" showErrorMessage="1" xr:uid="{334B9139-CFC5-44E7-8534-2090DDEFA73A}">
          <x14:formula1>
            <xm:f>Data!$B$5:$B$9</xm:f>
          </x14:formula1>
          <xm:sqref>E5:E6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C4:V22"/>
  <sheetViews>
    <sheetView topLeftCell="B1" zoomScaleNormal="100" zoomScaleSheetLayoutView="100" workbookViewId="0">
      <selection activeCell="D9" sqref="D9"/>
    </sheetView>
  </sheetViews>
  <sheetFormatPr defaultRowHeight="14.4" x14ac:dyDescent="0.3"/>
  <cols>
    <col min="3" max="3" width="6.44140625" customWidth="1"/>
    <col min="4" max="4" width="17.44140625" customWidth="1"/>
    <col min="5" max="9" width="14.21875" customWidth="1"/>
    <col min="10" max="11" width="12.88671875" hidden="1" customWidth="1"/>
    <col min="12" max="18" width="12.88671875" customWidth="1"/>
    <col min="22" max="22" width="18.109375" customWidth="1"/>
  </cols>
  <sheetData>
    <row r="4" spans="3:22" s="1" customFormat="1" ht="43.8" customHeight="1" x14ac:dyDescent="0.3">
      <c r="C4" s="2" t="s">
        <v>2</v>
      </c>
      <c r="D4" s="2" t="s">
        <v>0</v>
      </c>
      <c r="E4" s="2" t="s">
        <v>1</v>
      </c>
      <c r="F4" s="2" t="s">
        <v>3</v>
      </c>
      <c r="G4" s="2" t="s">
        <v>103</v>
      </c>
      <c r="H4" s="2" t="s">
        <v>4</v>
      </c>
      <c r="I4" s="2" t="s">
        <v>11</v>
      </c>
      <c r="J4" s="18" t="s">
        <v>5</v>
      </c>
      <c r="K4" s="18" t="s">
        <v>6</v>
      </c>
      <c r="L4" s="2" t="s">
        <v>7</v>
      </c>
      <c r="M4" s="2" t="s">
        <v>8</v>
      </c>
      <c r="N4" s="2" t="s">
        <v>57</v>
      </c>
      <c r="O4" s="2" t="s">
        <v>12</v>
      </c>
      <c r="P4" s="26" t="s">
        <v>117</v>
      </c>
      <c r="Q4" s="2" t="s">
        <v>9</v>
      </c>
      <c r="R4" s="2" t="s">
        <v>10</v>
      </c>
      <c r="U4" s="1" t="s">
        <v>58</v>
      </c>
      <c r="V4" s="1" t="s">
        <v>59</v>
      </c>
    </row>
    <row r="5" spans="3:22" x14ac:dyDescent="0.3">
      <c r="C5" s="3">
        <v>1</v>
      </c>
      <c r="D5" s="3" t="s">
        <v>96</v>
      </c>
      <c r="E5" s="3" t="s">
        <v>97</v>
      </c>
      <c r="F5" s="3" t="s">
        <v>98</v>
      </c>
      <c r="G5" s="3" t="s">
        <v>104</v>
      </c>
      <c r="H5" s="3" t="s">
        <v>16</v>
      </c>
      <c r="I5" s="3">
        <v>52</v>
      </c>
      <c r="J5" s="19"/>
      <c r="K5" s="19"/>
      <c r="L5" s="3">
        <v>0</v>
      </c>
      <c r="M5" s="3">
        <v>200</v>
      </c>
      <c r="N5" s="3" t="s">
        <v>69</v>
      </c>
      <c r="O5" s="3" t="s">
        <v>18</v>
      </c>
      <c r="P5" s="3">
        <v>0.05</v>
      </c>
      <c r="Q5" s="3" t="s">
        <v>19</v>
      </c>
      <c r="R5" s="3">
        <v>2</v>
      </c>
    </row>
    <row r="6" spans="3:22" x14ac:dyDescent="0.3">
      <c r="C6" s="3">
        <v>2</v>
      </c>
      <c r="D6" s="3" t="s">
        <v>99</v>
      </c>
      <c r="E6" s="3" t="s">
        <v>100</v>
      </c>
      <c r="F6" s="3" t="s">
        <v>98</v>
      </c>
      <c r="G6" s="3" t="s">
        <v>104</v>
      </c>
      <c r="H6" s="3" t="s">
        <v>16</v>
      </c>
      <c r="I6" s="3">
        <v>46</v>
      </c>
      <c r="J6" s="19"/>
      <c r="K6" s="19"/>
      <c r="L6" s="3">
        <v>0</v>
      </c>
      <c r="M6" s="3">
        <v>300</v>
      </c>
      <c r="N6" s="3" t="s">
        <v>83</v>
      </c>
      <c r="O6" s="3" t="s">
        <v>18</v>
      </c>
      <c r="P6" s="3">
        <v>0.5</v>
      </c>
      <c r="Q6" s="3" t="s">
        <v>19</v>
      </c>
      <c r="R6" s="3">
        <v>2</v>
      </c>
    </row>
    <row r="7" spans="3:22" x14ac:dyDescent="0.3">
      <c r="C7" s="3">
        <v>3</v>
      </c>
      <c r="D7" s="3" t="s">
        <v>101</v>
      </c>
      <c r="E7" s="3" t="s">
        <v>102</v>
      </c>
      <c r="F7" s="3" t="s">
        <v>98</v>
      </c>
      <c r="G7" s="3" t="s">
        <v>104</v>
      </c>
      <c r="H7" s="3" t="s">
        <v>16</v>
      </c>
      <c r="I7" s="3">
        <v>82</v>
      </c>
      <c r="J7" s="19"/>
      <c r="K7" s="19"/>
      <c r="L7" s="3">
        <v>0</v>
      </c>
      <c r="M7" s="3">
        <v>100</v>
      </c>
      <c r="N7" s="3" t="s">
        <v>66</v>
      </c>
      <c r="O7" s="3" t="s">
        <v>17</v>
      </c>
      <c r="P7" s="3">
        <v>1</v>
      </c>
      <c r="Q7" s="22"/>
      <c r="R7" s="22"/>
    </row>
    <row r="8" spans="3:22" x14ac:dyDescent="0.3">
      <c r="C8" s="3">
        <v>4</v>
      </c>
      <c r="D8" s="3" t="s">
        <v>107</v>
      </c>
      <c r="E8" s="3" t="s">
        <v>108</v>
      </c>
      <c r="F8" s="3" t="s">
        <v>106</v>
      </c>
      <c r="G8" s="3" t="s">
        <v>105</v>
      </c>
      <c r="H8" s="3" t="s">
        <v>16</v>
      </c>
      <c r="I8" s="3">
        <v>76.52</v>
      </c>
      <c r="J8" s="19"/>
      <c r="K8" s="19"/>
      <c r="L8" s="3">
        <v>0</v>
      </c>
      <c r="M8" s="3">
        <v>500</v>
      </c>
      <c r="N8" s="3" t="s">
        <v>73</v>
      </c>
      <c r="O8" s="3" t="s">
        <v>18</v>
      </c>
      <c r="P8" s="3">
        <v>0.5</v>
      </c>
      <c r="Q8" s="3" t="s">
        <v>20</v>
      </c>
      <c r="R8" s="3">
        <v>1</v>
      </c>
    </row>
    <row r="9" spans="3:22" x14ac:dyDescent="0.3">
      <c r="C9" s="3">
        <v>5</v>
      </c>
      <c r="D9" s="3" t="s">
        <v>109</v>
      </c>
      <c r="E9" s="3" t="s">
        <v>110</v>
      </c>
      <c r="F9" s="3" t="s">
        <v>106</v>
      </c>
      <c r="G9" s="3" t="s">
        <v>105</v>
      </c>
      <c r="H9" s="3" t="s">
        <v>16</v>
      </c>
      <c r="I9" s="3">
        <v>102.6</v>
      </c>
      <c r="J9" s="19"/>
      <c r="K9" s="19"/>
      <c r="L9" s="3">
        <v>0</v>
      </c>
      <c r="M9" s="3">
        <v>150</v>
      </c>
      <c r="N9" s="3" t="s">
        <v>111</v>
      </c>
      <c r="O9" s="3" t="s">
        <v>18</v>
      </c>
      <c r="P9" s="3">
        <v>1</v>
      </c>
      <c r="Q9" s="3" t="s">
        <v>20</v>
      </c>
      <c r="R9" s="3">
        <v>3</v>
      </c>
    </row>
    <row r="10" spans="3:22" x14ac:dyDescent="0.3">
      <c r="C10" s="3"/>
      <c r="D10" s="3"/>
      <c r="E10" s="3"/>
      <c r="F10" s="3"/>
      <c r="G10" s="3"/>
      <c r="H10" s="3"/>
      <c r="I10" s="3"/>
      <c r="J10" s="19"/>
      <c r="K10" s="19"/>
      <c r="L10" s="3"/>
      <c r="M10" s="3"/>
      <c r="N10" s="3"/>
      <c r="O10" s="3"/>
      <c r="P10" s="3"/>
      <c r="Q10" s="3"/>
      <c r="R10" s="3"/>
    </row>
    <row r="11" spans="3:22" x14ac:dyDescent="0.3">
      <c r="C11" s="3"/>
      <c r="D11" s="3"/>
      <c r="E11" s="3"/>
      <c r="F11" s="3"/>
      <c r="G11" s="3"/>
      <c r="H11" s="3"/>
      <c r="I11" s="3"/>
      <c r="J11" s="19"/>
      <c r="K11" s="19"/>
      <c r="L11" s="3"/>
      <c r="M11" s="3"/>
      <c r="N11" s="3"/>
      <c r="O11" s="3"/>
      <c r="P11" s="3"/>
      <c r="Q11" s="3"/>
      <c r="R11" s="3"/>
    </row>
    <row r="12" spans="3:22" x14ac:dyDescent="0.3">
      <c r="C12" s="3"/>
      <c r="D12" s="3"/>
      <c r="E12" s="3"/>
      <c r="F12" s="3"/>
      <c r="G12" s="3"/>
      <c r="H12" s="3"/>
      <c r="I12" s="3"/>
      <c r="J12" s="19"/>
      <c r="K12" s="19"/>
      <c r="L12" s="3"/>
      <c r="M12" s="3"/>
      <c r="N12" s="3"/>
      <c r="O12" s="3"/>
      <c r="P12" s="3"/>
      <c r="Q12" s="3"/>
      <c r="R12" s="3"/>
    </row>
    <row r="13" spans="3:22" x14ac:dyDescent="0.3">
      <c r="C13" s="3"/>
      <c r="D13" s="3"/>
      <c r="E13" s="3"/>
      <c r="F13" s="3"/>
      <c r="G13" s="3"/>
      <c r="H13" s="3"/>
      <c r="I13" s="3"/>
      <c r="J13" s="19"/>
      <c r="K13" s="19"/>
      <c r="L13" s="3"/>
      <c r="M13" s="3"/>
      <c r="N13" s="3"/>
      <c r="O13" s="3"/>
      <c r="P13" s="3"/>
      <c r="Q13" s="3"/>
      <c r="R13" s="3"/>
    </row>
    <row r="14" spans="3:22" x14ac:dyDescent="0.3">
      <c r="C14" s="3"/>
      <c r="D14" s="3"/>
      <c r="E14" s="3"/>
      <c r="F14" s="3"/>
      <c r="G14" s="3"/>
      <c r="H14" s="3"/>
      <c r="I14" s="3"/>
      <c r="J14" s="19"/>
      <c r="K14" s="19"/>
      <c r="L14" s="3"/>
      <c r="M14" s="3"/>
      <c r="N14" s="3"/>
      <c r="O14" s="3"/>
      <c r="P14" s="3"/>
      <c r="Q14" s="3"/>
      <c r="R14" s="3"/>
    </row>
    <row r="15" spans="3:22" x14ac:dyDescent="0.3">
      <c r="C15" s="3"/>
      <c r="D15" s="3"/>
      <c r="E15" s="3"/>
      <c r="F15" s="3"/>
      <c r="G15" s="3"/>
      <c r="H15" s="3"/>
      <c r="I15" s="3"/>
      <c r="J15" s="19"/>
      <c r="K15" s="19"/>
      <c r="L15" s="3"/>
      <c r="M15" s="3"/>
      <c r="N15" s="3"/>
      <c r="O15" s="3"/>
      <c r="P15" s="3"/>
      <c r="Q15" s="3"/>
      <c r="R15" s="3"/>
    </row>
    <row r="16" spans="3:22" x14ac:dyDescent="0.3">
      <c r="C16" s="3"/>
      <c r="D16" s="3"/>
      <c r="E16" s="3"/>
      <c r="F16" s="3"/>
      <c r="G16" s="3"/>
      <c r="H16" s="3"/>
      <c r="I16" s="3"/>
      <c r="J16" s="19"/>
      <c r="K16" s="19"/>
      <c r="L16" s="3"/>
      <c r="M16" s="3"/>
      <c r="N16" s="3"/>
      <c r="O16" s="3"/>
      <c r="P16" s="3"/>
      <c r="Q16" s="3"/>
      <c r="R16" s="3"/>
    </row>
    <row r="17" spans="3:18" x14ac:dyDescent="0.3">
      <c r="C17" s="3"/>
      <c r="D17" s="3"/>
      <c r="E17" s="3"/>
      <c r="F17" s="3"/>
      <c r="G17" s="3"/>
      <c r="H17" s="3"/>
      <c r="I17" s="3"/>
      <c r="J17" s="19"/>
      <c r="K17" s="19"/>
      <c r="L17" s="3"/>
      <c r="M17" s="3"/>
      <c r="N17" s="3"/>
      <c r="O17" s="3"/>
      <c r="P17" s="3"/>
      <c r="Q17" s="3"/>
      <c r="R17" s="3"/>
    </row>
    <row r="18" spans="3:18" x14ac:dyDescent="0.3">
      <c r="C18" s="3"/>
      <c r="D18" s="3"/>
      <c r="E18" s="3"/>
      <c r="F18" s="3"/>
      <c r="G18" s="3"/>
      <c r="H18" s="3"/>
      <c r="I18" s="3"/>
      <c r="J18" s="19"/>
      <c r="K18" s="19"/>
      <c r="L18" s="3"/>
      <c r="M18" s="3"/>
      <c r="N18" s="3"/>
      <c r="O18" s="3"/>
      <c r="P18" s="3"/>
      <c r="Q18" s="3"/>
      <c r="R18" s="3"/>
    </row>
    <row r="19" spans="3:18" x14ac:dyDescent="0.3">
      <c r="C19" s="3"/>
      <c r="D19" s="3"/>
      <c r="E19" s="3"/>
      <c r="F19" s="3"/>
      <c r="G19" s="3"/>
      <c r="H19" s="3"/>
      <c r="I19" s="3"/>
      <c r="J19" s="19"/>
      <c r="K19" s="19"/>
      <c r="L19" s="3"/>
      <c r="M19" s="3"/>
      <c r="N19" s="3"/>
      <c r="O19" s="3"/>
      <c r="P19" s="3"/>
      <c r="Q19" s="3"/>
      <c r="R19" s="3"/>
    </row>
    <row r="20" spans="3:18" x14ac:dyDescent="0.3">
      <c r="C20" s="3"/>
      <c r="D20" s="3"/>
      <c r="E20" s="3"/>
      <c r="F20" s="3"/>
      <c r="G20" s="3"/>
      <c r="H20" s="3"/>
      <c r="I20" s="3"/>
      <c r="J20" s="19"/>
      <c r="K20" s="19"/>
      <c r="L20" s="3"/>
      <c r="M20" s="3"/>
      <c r="N20" s="3"/>
      <c r="O20" s="3"/>
      <c r="P20" s="3"/>
      <c r="Q20" s="3"/>
      <c r="R20" s="3"/>
    </row>
    <row r="21" spans="3:18" x14ac:dyDescent="0.3">
      <c r="C21" s="3"/>
      <c r="D21" s="3"/>
      <c r="E21" s="3"/>
      <c r="F21" s="3"/>
      <c r="G21" s="3"/>
      <c r="H21" s="3"/>
      <c r="I21" s="3"/>
      <c r="J21" s="19"/>
      <c r="K21" s="19"/>
      <c r="L21" s="3"/>
      <c r="M21" s="3"/>
      <c r="N21" s="3"/>
      <c r="O21" s="3"/>
      <c r="P21" s="3"/>
      <c r="Q21" s="3"/>
      <c r="R21" s="3"/>
    </row>
    <row r="22" spans="3:18" x14ac:dyDescent="0.3">
      <c r="C22" s="3"/>
      <c r="D22" s="3"/>
      <c r="E22" s="3"/>
      <c r="F22" s="3"/>
      <c r="G22" s="3"/>
      <c r="H22" s="3"/>
      <c r="I22" s="3"/>
      <c r="J22" s="19"/>
      <c r="K22" s="19"/>
      <c r="L22" s="3"/>
      <c r="M22" s="3"/>
      <c r="N22" s="3"/>
      <c r="O22" s="3"/>
      <c r="P22" s="3"/>
      <c r="Q22" s="3"/>
      <c r="R22" s="3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7FEB976-C1FD-45BE-A0CC-982528F65D0D}">
          <x14:formula1>
            <xm:f>Data!$D$5:$D$10</xm:f>
          </x14:formula1>
          <xm:sqref>O5:O9</xm:sqref>
        </x14:dataValidation>
        <x14:dataValidation type="list" allowBlank="1" showInputMessage="1" showErrorMessage="1" xr:uid="{EA336AFD-5A66-4D54-860F-2588CF290D42}">
          <x14:formula1>
            <xm:f>Data!$E$5:$E$8</xm:f>
          </x14:formula1>
          <xm:sqref>Q5:Q9</xm:sqref>
        </x14:dataValidation>
        <x14:dataValidation type="list" allowBlank="1" showInputMessage="1" showErrorMessage="1" xr:uid="{0388C100-75C1-4885-BAA6-73834D434F18}">
          <x14:formula1>
            <xm:f>Data!$C$5:$C$20</xm:f>
          </x14:formula1>
          <xm:sqref>H5:H22</xm:sqref>
        </x14:dataValidation>
        <x14:dataValidation type="list" allowBlank="1" showInputMessage="1" showErrorMessage="1" xr:uid="{EA98D590-D5F8-4159-B726-38CFA3AA1A4B}">
          <x14:formula1>
            <xm:f>Data!$G$4:$G$6</xm:f>
          </x14:formula1>
          <xm:sqref>G5:G9</xm:sqref>
        </x14:dataValidation>
        <x14:dataValidation type="list" allowBlank="1" showInputMessage="1" showErrorMessage="1" xr:uid="{E29A72E6-2285-435F-A911-54DC036F0159}">
          <x14:formula1>
            <xm:f>Data!$F$4:$F$40</xm:f>
          </x14:formula1>
          <xm:sqref>N5:N9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52B9D-B421-46EE-8CC5-A2F80E46DA39}">
  <sheetPr codeName="Sheet4"/>
  <dimension ref="B1:AF42"/>
  <sheetViews>
    <sheetView tabSelected="1" zoomScale="85" zoomScaleNormal="85" zoomScaleSheetLayoutView="100" workbookViewId="0">
      <selection activeCell="Y29" sqref="Y29"/>
    </sheetView>
  </sheetViews>
  <sheetFormatPr defaultRowHeight="14.4" x14ac:dyDescent="0.3"/>
  <cols>
    <col min="1" max="2" width="8.88671875" customWidth="1"/>
    <col min="3" max="3" width="15.5546875" customWidth="1"/>
    <col min="4" max="5" width="8.88671875" customWidth="1"/>
    <col min="7" max="7" width="10.21875" customWidth="1"/>
    <col min="8" max="8" width="15.44140625" bestFit="1" customWidth="1"/>
    <col min="9" max="9" width="15.109375" customWidth="1"/>
    <col min="21" max="21" width="10.33203125" bestFit="1" customWidth="1"/>
  </cols>
  <sheetData>
    <row r="1" spans="2:32" ht="15" thickBot="1" x14ac:dyDescent="0.35"/>
    <row r="2" spans="2:32" x14ac:dyDescent="0.3">
      <c r="B2" s="62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6"/>
      <c r="AF2" t="s">
        <v>60</v>
      </c>
    </row>
    <row r="3" spans="2:32" ht="15" thickBot="1" x14ac:dyDescent="0.35">
      <c r="B3" s="63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64"/>
      <c r="O3" s="8"/>
      <c r="P3" s="8"/>
      <c r="Q3" s="8"/>
      <c r="R3" s="8"/>
      <c r="S3" s="8"/>
      <c r="T3" s="8"/>
      <c r="U3" s="8"/>
      <c r="V3" s="9"/>
    </row>
    <row r="4" spans="2:32" ht="29.4" thickBot="1" x14ac:dyDescent="0.35">
      <c r="B4" s="14" t="s">
        <v>32</v>
      </c>
      <c r="C4" s="5"/>
      <c r="D4" s="5"/>
      <c r="E4" s="6"/>
      <c r="F4" s="15" t="s">
        <v>26</v>
      </c>
      <c r="G4" s="15"/>
      <c r="H4" s="16">
        <v>1</v>
      </c>
      <c r="I4" s="16" t="s">
        <v>33</v>
      </c>
      <c r="J4" s="5"/>
      <c r="K4" s="5"/>
      <c r="L4" s="40" t="s">
        <v>180</v>
      </c>
      <c r="M4" s="40" t="s">
        <v>114</v>
      </c>
      <c r="N4" s="77" t="s">
        <v>223</v>
      </c>
      <c r="O4" s="78"/>
      <c r="P4" s="37"/>
      <c r="Q4" s="37"/>
      <c r="R4" s="5"/>
      <c r="S4" s="17" t="s">
        <v>45</v>
      </c>
      <c r="T4" s="16" t="s">
        <v>49</v>
      </c>
      <c r="U4" s="5"/>
      <c r="V4" s="38"/>
    </row>
    <row r="5" spans="2:32" ht="28.8" x14ac:dyDescent="0.3">
      <c r="B5" s="49" t="s">
        <v>2</v>
      </c>
      <c r="C5" s="42" t="s">
        <v>181</v>
      </c>
      <c r="D5" s="42" t="s">
        <v>1</v>
      </c>
      <c r="E5" s="50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7"/>
      <c r="W5" s="4"/>
    </row>
    <row r="6" spans="2:32" x14ac:dyDescent="0.3">
      <c r="B6" s="51">
        <v>1</v>
      </c>
      <c r="C6" s="41" t="s">
        <v>33</v>
      </c>
      <c r="D6" s="41"/>
      <c r="E6" s="52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7"/>
      <c r="W6" s="4"/>
    </row>
    <row r="7" spans="2:32" x14ac:dyDescent="0.3">
      <c r="B7" s="51">
        <v>2</v>
      </c>
      <c r="C7" s="41" t="s">
        <v>34</v>
      </c>
      <c r="D7" s="41"/>
      <c r="E7" s="52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7"/>
      <c r="W7" s="4"/>
    </row>
    <row r="8" spans="2:32" x14ac:dyDescent="0.3">
      <c r="B8" s="51">
        <v>3</v>
      </c>
      <c r="C8" s="41" t="s">
        <v>35</v>
      </c>
      <c r="D8" s="41"/>
      <c r="E8" s="52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7"/>
      <c r="W8" s="4"/>
    </row>
    <row r="9" spans="2:32" x14ac:dyDescent="0.3">
      <c r="B9" s="51">
        <v>4</v>
      </c>
      <c r="C9" s="41" t="s">
        <v>36</v>
      </c>
      <c r="D9" s="41"/>
      <c r="E9" s="52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7"/>
      <c r="W9" s="4"/>
    </row>
    <row r="10" spans="2:32" x14ac:dyDescent="0.3">
      <c r="B10" s="51">
        <v>5</v>
      </c>
      <c r="C10" s="41" t="s">
        <v>37</v>
      </c>
      <c r="D10" s="41"/>
      <c r="E10" s="52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7"/>
      <c r="W10" s="4"/>
    </row>
    <row r="11" spans="2:32" x14ac:dyDescent="0.3">
      <c r="B11" s="51">
        <v>6</v>
      </c>
      <c r="C11" s="41" t="s">
        <v>38</v>
      </c>
      <c r="D11" s="41"/>
      <c r="E11" s="52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7"/>
      <c r="W11" s="4"/>
    </row>
    <row r="12" spans="2:32" x14ac:dyDescent="0.3">
      <c r="B12" s="51">
        <v>7</v>
      </c>
      <c r="C12" s="41" t="s">
        <v>39</v>
      </c>
      <c r="D12" s="41"/>
      <c r="E12" s="52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7"/>
      <c r="W12" s="4"/>
    </row>
    <row r="13" spans="2:32" x14ac:dyDescent="0.3">
      <c r="B13" s="51">
        <v>8</v>
      </c>
      <c r="C13" s="41" t="s">
        <v>40</v>
      </c>
      <c r="D13" s="41"/>
      <c r="E13" s="52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7"/>
      <c r="W13" s="4"/>
    </row>
    <row r="14" spans="2:32" x14ac:dyDescent="0.3">
      <c r="B14" s="51">
        <v>9</v>
      </c>
      <c r="C14" s="41" t="s">
        <v>41</v>
      </c>
      <c r="D14" s="41"/>
      <c r="E14" s="52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7"/>
      <c r="W14" s="4"/>
    </row>
    <row r="15" spans="2:32" x14ac:dyDescent="0.3">
      <c r="B15" s="51">
        <v>10</v>
      </c>
      <c r="C15" s="41" t="s">
        <v>42</v>
      </c>
      <c r="D15" s="41"/>
      <c r="E15" s="52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7"/>
      <c r="W15" s="4"/>
    </row>
    <row r="16" spans="2:32" x14ac:dyDescent="0.3">
      <c r="B16" s="51">
        <v>11</v>
      </c>
      <c r="C16" s="41" t="s">
        <v>43</v>
      </c>
      <c r="D16" s="41"/>
      <c r="E16" s="52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7"/>
      <c r="W16" s="4"/>
    </row>
    <row r="17" spans="2:25" x14ac:dyDescent="0.3">
      <c r="B17" s="51">
        <v>12</v>
      </c>
      <c r="C17" s="41" t="s">
        <v>44</v>
      </c>
      <c r="D17" s="41"/>
      <c r="E17" s="52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7"/>
      <c r="W17" s="4"/>
    </row>
    <row r="18" spans="2:25" x14ac:dyDescent="0.3">
      <c r="B18" s="51"/>
      <c r="C18" s="41"/>
      <c r="D18" s="41"/>
      <c r="E18" s="52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7"/>
      <c r="W18" s="4"/>
    </row>
    <row r="19" spans="2:25" x14ac:dyDescent="0.3">
      <c r="B19" s="51"/>
      <c r="C19" s="41"/>
      <c r="D19" s="41"/>
      <c r="E19" s="52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7"/>
      <c r="W19" s="4"/>
      <c r="Y19" t="s">
        <v>112</v>
      </c>
    </row>
    <row r="20" spans="2:25" x14ac:dyDescent="0.3">
      <c r="B20" s="51"/>
      <c r="C20" s="41"/>
      <c r="D20" s="41"/>
      <c r="E20" s="52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7"/>
      <c r="W20" s="4"/>
    </row>
    <row r="21" spans="2:25" x14ac:dyDescent="0.3">
      <c r="B21" s="51"/>
      <c r="C21" s="41"/>
      <c r="D21" s="41"/>
      <c r="E21" s="52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7"/>
      <c r="W21" s="4"/>
    </row>
    <row r="22" spans="2:25" x14ac:dyDescent="0.3">
      <c r="B22" s="51"/>
      <c r="C22" s="41"/>
      <c r="D22" s="41"/>
      <c r="E22" s="52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7"/>
      <c r="W22" s="4"/>
    </row>
    <row r="23" spans="2:25" x14ac:dyDescent="0.3">
      <c r="B23" s="51"/>
      <c r="C23" s="41"/>
      <c r="D23" s="41"/>
      <c r="E23" s="52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7"/>
      <c r="W23" s="4"/>
    </row>
    <row r="24" spans="2:25" x14ac:dyDescent="0.3">
      <c r="B24" s="51"/>
      <c r="C24" s="41"/>
      <c r="D24" s="41"/>
      <c r="E24" s="52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7"/>
      <c r="W24" s="4"/>
    </row>
    <row r="25" spans="2:25" x14ac:dyDescent="0.3">
      <c r="B25" s="51"/>
      <c r="C25" s="41"/>
      <c r="D25" s="41"/>
      <c r="E25" s="52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7"/>
      <c r="W25" s="4"/>
    </row>
    <row r="26" spans="2:25" x14ac:dyDescent="0.3">
      <c r="B26" s="51"/>
      <c r="C26" s="41"/>
      <c r="D26" s="41"/>
      <c r="E26" s="52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7"/>
      <c r="W26" s="4"/>
    </row>
    <row r="27" spans="2:25" x14ac:dyDescent="0.3">
      <c r="B27" s="51"/>
      <c r="C27" s="41"/>
      <c r="D27" s="41"/>
      <c r="E27" s="52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7"/>
      <c r="W27" s="4"/>
    </row>
    <row r="28" spans="2:25" x14ac:dyDescent="0.3">
      <c r="B28" s="51"/>
      <c r="C28" s="41"/>
      <c r="D28" s="41"/>
      <c r="E28" s="52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7"/>
      <c r="W28" s="4"/>
    </row>
    <row r="29" spans="2:25" x14ac:dyDescent="0.3">
      <c r="B29" s="51"/>
      <c r="C29" s="41"/>
      <c r="D29" s="41"/>
      <c r="E29" s="52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7"/>
      <c r="W29" s="4"/>
    </row>
    <row r="30" spans="2:25" x14ac:dyDescent="0.3">
      <c r="B30" s="51"/>
      <c r="C30" s="41"/>
      <c r="D30" s="41"/>
      <c r="E30" s="52"/>
      <c r="F30" s="4"/>
      <c r="G30" s="69">
        <f ca="1">NOW()-1</f>
        <v>44707.489484143516</v>
      </c>
      <c r="H30" s="69"/>
      <c r="I30" s="4"/>
      <c r="J30" s="4"/>
      <c r="K30" s="4"/>
      <c r="L30" s="4"/>
      <c r="M30" s="66">
        <v>1</v>
      </c>
      <c r="N30" s="4"/>
      <c r="O30" s="4"/>
      <c r="P30" s="4"/>
      <c r="Q30" s="4"/>
      <c r="R30" s="4"/>
      <c r="S30" s="4"/>
      <c r="T30" s="4"/>
      <c r="U30" s="69">
        <f ca="1">NOW()</f>
        <v>44708.489484143516</v>
      </c>
      <c r="V30" s="70"/>
      <c r="W30" s="4"/>
    </row>
    <row r="31" spans="2:25" ht="15" thickBot="1" x14ac:dyDescent="0.35">
      <c r="B31" s="53"/>
      <c r="C31" s="54"/>
      <c r="D31" s="54"/>
      <c r="E31" s="55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9"/>
      <c r="W31" s="4"/>
    </row>
    <row r="32" spans="2:25" x14ac:dyDescent="0.3">
      <c r="B32" s="14" t="s">
        <v>25</v>
      </c>
      <c r="C32" s="5"/>
      <c r="D32" s="5"/>
      <c r="E32" s="6"/>
      <c r="F32" s="14" t="s">
        <v>95</v>
      </c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6"/>
      <c r="W32" s="4"/>
    </row>
    <row r="33" spans="2:23" ht="57.6" x14ac:dyDescent="0.3">
      <c r="B33" s="49" t="str" cm="1">
        <f t="array" ref="B33:D33">'Tag Properties'!C4:E4</f>
        <v>No</v>
      </c>
      <c r="C33" s="42" t="str">
        <v>Tag Name</v>
      </c>
      <c r="D33" s="42" t="str">
        <v>Description</v>
      </c>
      <c r="E33" s="50" t="str">
        <f>'Tag Properties'!G4</f>
        <v>Tag type</v>
      </c>
      <c r="F33" s="56" t="str">
        <f>'Trend Properties'!C4</f>
        <v>Pen Selection</v>
      </c>
      <c r="G33" s="44" t="str">
        <f>'Trend Properties'!D4</f>
        <v>Pen color</v>
      </c>
      <c r="H33" s="44" t="str">
        <f>'Trend Properties'!G4</f>
        <v>Tag Name</v>
      </c>
      <c r="I33" s="44" t="str">
        <f>'Trend Properties'!H4</f>
        <v>Description</v>
      </c>
      <c r="J33" s="44" t="str">
        <f>'Trend Properties'!I4</f>
        <v>Data type</v>
      </c>
      <c r="K33" s="44" t="str">
        <f>'Trend Properties'!J4</f>
        <v>Current Tag Value</v>
      </c>
      <c r="L33" s="44" t="str">
        <f>'Trend Properties'!K4</f>
        <v>Dynamic cursor Date&amp;Time</v>
      </c>
      <c r="M33" s="44" t="str">
        <f>'Trend Properties'!L4</f>
        <v>Unit</v>
      </c>
      <c r="N33" s="44" t="str">
        <f>'Trend Properties'!M4</f>
        <v>Low Scale in EU</v>
      </c>
      <c r="O33" s="44" t="str">
        <f>'Trend Properties'!N4</f>
        <v>High Scale in EU</v>
      </c>
      <c r="P33" s="44" t="str">
        <f>'Trend Properties'!O4</f>
        <v>Low Scale in %</v>
      </c>
      <c r="Q33" s="44" t="str">
        <f>'Trend Properties'!P4</f>
        <v>High Scale in %</v>
      </c>
      <c r="R33" s="44" t="str">
        <f>'Trend Properties'!Q4</f>
        <v>Scale view (0- in %; 1-in EU)</v>
      </c>
      <c r="S33" s="44" t="str">
        <f>'Trend Properties'!R4</f>
        <v xml:space="preserve">Offset </v>
      </c>
      <c r="T33" s="44" t="str">
        <f>'Trend Properties'!S4</f>
        <v>No of samples</v>
      </c>
      <c r="U33" s="44" t="str">
        <f>'Trend Properties'!T4</f>
        <v>min value</v>
      </c>
      <c r="V33" s="57" t="str">
        <f>'Trend Properties'!U4</f>
        <v>Time at min value</v>
      </c>
      <c r="W33" s="4"/>
    </row>
    <row r="34" spans="2:23" ht="18" customHeight="1" x14ac:dyDescent="0.3">
      <c r="B34" s="51">
        <v>1</v>
      </c>
      <c r="C34" s="43" t="str" cm="1">
        <f t="array" ref="C34:C40">'Tag Properties'!D5:D11</f>
        <v>Motor-1 Current</v>
      </c>
      <c r="D34" s="41"/>
      <c r="E34" s="52" t="str" cm="1">
        <f t="array" ref="E34:E38">'Tag Properties'!H5:H9</f>
        <v>Float</v>
      </c>
      <c r="F34" s="51"/>
      <c r="G34" s="45"/>
      <c r="H34" s="41" t="str">
        <f>'Trend Properties'!G5</f>
        <v>Motor-1 Current</v>
      </c>
      <c r="I34" s="41" t="str">
        <f>'Trend Properties'!H5</f>
        <v>Current in Amps</v>
      </c>
      <c r="J34" s="41" t="str">
        <f>'Trend Properties'!I5</f>
        <v>Float</v>
      </c>
      <c r="K34" s="41">
        <f xml:space="preserve"> IF(R34 ="%", (('Trend Properties'!J5/(O34-N34))*(Q34-P34)), 'Trend Properties'!J5)</f>
        <v>52</v>
      </c>
      <c r="L34" s="41"/>
      <c r="M34" s="41" t="str">
        <f>'Trend Properties'!L5</f>
        <v>A</v>
      </c>
      <c r="N34" s="41">
        <f>'Trend Properties'!M5</f>
        <v>0</v>
      </c>
      <c r="O34" s="41">
        <f>'Trend Properties'!N5</f>
        <v>200</v>
      </c>
      <c r="P34" s="41">
        <f>'Trend Properties'!O5</f>
        <v>0</v>
      </c>
      <c r="Q34" s="41">
        <f>'Trend Properties'!P5</f>
        <v>100</v>
      </c>
      <c r="R34" s="41" t="s">
        <v>57</v>
      </c>
      <c r="S34" s="60">
        <f>'Trend Properties'!R5</f>
        <v>24</v>
      </c>
      <c r="T34" s="41"/>
      <c r="U34" s="41"/>
      <c r="V34" s="52"/>
      <c r="W34" s="4"/>
    </row>
    <row r="35" spans="2:23" ht="18" customHeight="1" x14ac:dyDescent="0.3">
      <c r="B35" s="51">
        <v>2</v>
      </c>
      <c r="C35" s="43" t="str">
        <v>Motor-1 Power</v>
      </c>
      <c r="D35" s="41"/>
      <c r="E35" s="52" t="str">
        <v>Float</v>
      </c>
      <c r="F35" s="51"/>
      <c r="G35" s="46"/>
      <c r="H35" s="41" t="str">
        <f>'Trend Properties'!G6</f>
        <v>Motor-1 Power</v>
      </c>
      <c r="I35" s="41" t="str">
        <f>'Trend Properties'!H6</f>
        <v>Power in Kw</v>
      </c>
      <c r="J35" s="41" t="str">
        <f>'Trend Properties'!I6</f>
        <v>Float</v>
      </c>
      <c r="K35" s="41">
        <f xml:space="preserve"> IF(R35 ="%", (('Trend Properties'!J6/(O35-N35))*(Q35-P35)), 'Trend Properties'!J6)</f>
        <v>15.333333333333332</v>
      </c>
      <c r="L35" s="41"/>
      <c r="M35" s="41" t="str">
        <f>'Trend Properties'!L6</f>
        <v>KW</v>
      </c>
      <c r="N35" s="41">
        <f>'Trend Properties'!M6</f>
        <v>0</v>
      </c>
      <c r="O35" s="41">
        <v>300</v>
      </c>
      <c r="P35" s="41">
        <f>'Trend Properties'!O6</f>
        <v>0</v>
      </c>
      <c r="Q35" s="41">
        <f>'Trend Properties'!P6</f>
        <v>100</v>
      </c>
      <c r="R35" s="41" t="s">
        <v>66</v>
      </c>
      <c r="S35" s="60">
        <f>'Trend Properties'!R6</f>
        <v>24</v>
      </c>
      <c r="T35" s="41"/>
      <c r="U35" s="41"/>
      <c r="V35" s="52"/>
      <c r="W35" s="4"/>
    </row>
    <row r="36" spans="2:23" ht="18" customHeight="1" x14ac:dyDescent="0.3">
      <c r="B36" s="51">
        <v>3</v>
      </c>
      <c r="C36" s="43" t="str">
        <v>Level Transmitter</v>
      </c>
      <c r="D36" s="41"/>
      <c r="E36" s="52" t="str">
        <v>Float</v>
      </c>
      <c r="F36" s="5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52"/>
      <c r="W36" s="4"/>
    </row>
    <row r="37" spans="2:23" ht="30" customHeight="1" x14ac:dyDescent="0.3">
      <c r="B37" s="51">
        <v>4</v>
      </c>
      <c r="C37" s="43" t="str">
        <v>Air flow calculation</v>
      </c>
      <c r="D37" s="41"/>
      <c r="E37" s="52" t="str">
        <v>Float</v>
      </c>
      <c r="F37" s="5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52"/>
      <c r="W37" s="4"/>
    </row>
    <row r="38" spans="2:23" ht="18" customHeight="1" x14ac:dyDescent="0.3">
      <c r="B38" s="51">
        <v>5</v>
      </c>
      <c r="C38" s="43" t="str">
        <v>Temperature F</v>
      </c>
      <c r="D38" s="41"/>
      <c r="E38" s="52" t="str">
        <v>Float</v>
      </c>
      <c r="F38" s="5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52"/>
      <c r="W38" s="4"/>
    </row>
    <row r="39" spans="2:23" ht="18" customHeight="1" x14ac:dyDescent="0.3">
      <c r="B39" s="51"/>
      <c r="C39" s="43">
        <v>0</v>
      </c>
      <c r="D39" s="41"/>
      <c r="E39" s="52"/>
      <c r="F39" s="51"/>
      <c r="G39" s="41"/>
      <c r="H39" s="41"/>
      <c r="I39" s="41"/>
      <c r="J39" s="48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52"/>
      <c r="W39" s="4"/>
    </row>
    <row r="40" spans="2:23" ht="18" customHeight="1" x14ac:dyDescent="0.3">
      <c r="B40" s="51"/>
      <c r="C40" s="43">
        <v>0</v>
      </c>
      <c r="D40" s="41"/>
      <c r="E40" s="52"/>
      <c r="F40" s="51"/>
      <c r="G40" s="41"/>
      <c r="H40" s="41"/>
      <c r="I40" s="47"/>
      <c r="J40" s="47"/>
      <c r="K40" s="47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52"/>
      <c r="W40" s="4"/>
    </row>
    <row r="41" spans="2:23" ht="18" customHeight="1" thickBot="1" x14ac:dyDescent="0.35">
      <c r="B41" s="53"/>
      <c r="C41" s="54"/>
      <c r="D41" s="54"/>
      <c r="E41" s="55"/>
      <c r="F41" s="53"/>
      <c r="G41" s="54"/>
      <c r="H41" s="54"/>
      <c r="I41" s="54"/>
      <c r="J41" s="58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5"/>
      <c r="W41" s="4"/>
    </row>
    <row r="42" spans="2:23" x14ac:dyDescent="0.3">
      <c r="W42" t="s">
        <v>112</v>
      </c>
    </row>
  </sheetData>
  <mergeCells count="3">
    <mergeCell ref="G30:H30"/>
    <mergeCell ref="U30:V30"/>
    <mergeCell ref="N4:O4"/>
  </mergeCells>
  <phoneticPr fontId="4" type="noConversion"/>
  <pageMargins left="0.7" right="0.7" top="0.75" bottom="0.75" header="0.3" footer="0.3"/>
  <pageSetup scale="42" orientation="portrait" r:id="rId1"/>
  <colBreaks count="1" manualBreakCount="1">
    <brk id="2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Check Box 7">
              <controlPr defaultSize="0" autoFill="0" autoLine="0" autoPict="0" altText="">
                <anchor moveWithCells="1">
                  <from>
                    <xdr:col>5</xdr:col>
                    <xdr:colOff>175260</xdr:colOff>
                    <xdr:row>32</xdr:row>
                    <xdr:rowOff>708660</xdr:rowOff>
                  </from>
                  <to>
                    <xdr:col>5</xdr:col>
                    <xdr:colOff>419100</xdr:colOff>
                    <xdr:row>33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Check Box 12">
              <controlPr defaultSize="0" autoFill="0" autoLine="0" autoPict="0" altText="">
                <anchor moveWithCells="1">
                  <from>
                    <xdr:col>5</xdr:col>
                    <xdr:colOff>175260</xdr:colOff>
                    <xdr:row>33</xdr:row>
                    <xdr:rowOff>708660</xdr:rowOff>
                  </from>
                  <to>
                    <xdr:col>5</xdr:col>
                    <xdr:colOff>419100</xdr:colOff>
                    <xdr:row>34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83697F8-8EAD-4D6E-B5DF-CE545E046A0B}">
          <x14:formula1>
            <xm:f>Data!$C$5:$C$20</xm:f>
          </x14:formula1>
          <xm:sqref>N36:N41</xm:sqref>
        </x14:dataValidation>
        <x14:dataValidation type="list" allowBlank="1" showInputMessage="1" showErrorMessage="1" xr:uid="{3CEE9294-3B10-4457-9127-636B54695879}">
          <x14:formula1>
            <xm:f>Data!$I$5:$I$15</xm:f>
          </x14:formula1>
          <xm:sqref>T4</xm:sqref>
        </x14:dataValidation>
        <x14:dataValidation type="list" allowBlank="1" showInputMessage="1" showErrorMessage="1" xr:uid="{1CC5E037-C334-4647-938F-EC7EBB5CECA8}">
          <x14:formula1>
            <xm:f>Data!$J$5:$J$7</xm:f>
          </x14:formula1>
          <xm:sqref>M4</xm:sqref>
        </x14:dataValidation>
        <x14:dataValidation type="list" allowBlank="1" showInputMessage="1" showErrorMessage="1" xr:uid="{D37B4C5B-DF5A-4AE0-9C17-598825AAE205}">
          <x14:formula1>
            <xm:f>Data!$H$5:$H$7</xm:f>
          </x14:formula1>
          <xm:sqref>S37:S40 T36 R34:R35</xm:sqref>
        </x14:dataValidation>
        <x14:dataValidation type="list" allowBlank="1" showInputMessage="1" showErrorMessage="1" xr:uid="{FF5B3C7A-E874-4F4E-A65B-B27030B56F29}">
          <x14:formula1>
            <xm:f>Data!$K$5:$K$8</xm:f>
          </x14:formula1>
          <xm:sqref>N4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5F754-0FDA-4BEB-AE13-A210ADC03838}">
  <sheetPr codeName="Sheet6"/>
  <dimension ref="B2:L10"/>
  <sheetViews>
    <sheetView workbookViewId="0">
      <selection activeCell="B2" sqref="B2:L10"/>
    </sheetView>
  </sheetViews>
  <sheetFormatPr defaultRowHeight="14.4" x14ac:dyDescent="0.3"/>
  <cols>
    <col min="3" max="3" width="10.33203125" customWidth="1"/>
    <col min="4" max="4" width="10" customWidth="1"/>
    <col min="5" max="5" width="14.21875" customWidth="1"/>
    <col min="6" max="6" width="16.109375" customWidth="1"/>
    <col min="7" max="7" width="17.5546875" customWidth="1"/>
    <col min="8" max="8" width="10.6640625" customWidth="1"/>
    <col min="9" max="9" width="11.6640625" customWidth="1"/>
    <col min="12" max="12" width="10.5546875" customWidth="1"/>
  </cols>
  <sheetData>
    <row r="2" spans="2:12" ht="28.8" x14ac:dyDescent="0.3">
      <c r="B2" s="3"/>
      <c r="C2" s="3"/>
      <c r="D2" s="3"/>
      <c r="E2" s="3"/>
      <c r="F2" s="3"/>
      <c r="G2" s="3"/>
      <c r="H2" s="68" t="s">
        <v>220</v>
      </c>
      <c r="I2" s="68" t="s">
        <v>95</v>
      </c>
      <c r="J2" s="3"/>
      <c r="K2" s="3"/>
      <c r="L2" s="68" t="s">
        <v>221</v>
      </c>
    </row>
    <row r="3" spans="2:12" x14ac:dyDescent="0.3">
      <c r="B3" s="67" t="s">
        <v>201</v>
      </c>
      <c r="C3" s="67" t="s">
        <v>199</v>
      </c>
      <c r="D3" s="67" t="s">
        <v>200</v>
      </c>
      <c r="E3" s="67" t="s">
        <v>202</v>
      </c>
      <c r="F3" s="67" t="s">
        <v>203</v>
      </c>
      <c r="G3" s="67" t="s">
        <v>1</v>
      </c>
      <c r="H3" s="67" t="s">
        <v>204</v>
      </c>
      <c r="I3" s="67" t="s">
        <v>205</v>
      </c>
      <c r="J3" s="67" t="s">
        <v>206</v>
      </c>
      <c r="K3" s="67" t="s">
        <v>207</v>
      </c>
      <c r="L3" s="67" t="s">
        <v>208</v>
      </c>
    </row>
    <row r="4" spans="2:12" x14ac:dyDescent="0.3">
      <c r="B4" s="3">
        <v>1</v>
      </c>
      <c r="C4" s="3" t="s">
        <v>222</v>
      </c>
      <c r="D4" s="3" t="s">
        <v>216</v>
      </c>
      <c r="E4" s="3"/>
      <c r="F4" s="3" t="s">
        <v>209</v>
      </c>
      <c r="G4" s="3" t="s">
        <v>211</v>
      </c>
      <c r="H4" s="3"/>
      <c r="I4" s="3"/>
      <c r="J4" s="3"/>
      <c r="K4" s="3"/>
      <c r="L4" s="3"/>
    </row>
    <row r="5" spans="2:12" x14ac:dyDescent="0.3">
      <c r="B5" s="3">
        <v>2</v>
      </c>
      <c r="C5" s="3" t="s">
        <v>198</v>
      </c>
      <c r="D5" s="3" t="s">
        <v>216</v>
      </c>
      <c r="E5" s="3"/>
      <c r="F5" s="3" t="s">
        <v>210</v>
      </c>
      <c r="G5" s="3" t="s">
        <v>212</v>
      </c>
      <c r="H5" s="3"/>
      <c r="I5" s="3"/>
      <c r="J5" s="3"/>
      <c r="K5" s="3"/>
      <c r="L5" s="3"/>
    </row>
    <row r="6" spans="2:12" x14ac:dyDescent="0.3">
      <c r="B6" s="3">
        <v>3</v>
      </c>
      <c r="C6" s="3" t="s">
        <v>213</v>
      </c>
      <c r="D6" s="3" t="s">
        <v>216</v>
      </c>
      <c r="E6" s="3"/>
      <c r="F6" s="3" t="s">
        <v>217</v>
      </c>
      <c r="G6" s="3"/>
      <c r="H6" s="3"/>
      <c r="I6" s="3"/>
      <c r="J6" s="3"/>
      <c r="K6" s="3"/>
      <c r="L6" s="3"/>
    </row>
    <row r="7" spans="2:12" x14ac:dyDescent="0.3">
      <c r="B7" s="3">
        <v>4</v>
      </c>
      <c r="C7" s="3" t="s">
        <v>214</v>
      </c>
      <c r="D7" s="3" t="s">
        <v>216</v>
      </c>
      <c r="E7" s="3"/>
      <c r="F7" s="3" t="s">
        <v>218</v>
      </c>
      <c r="G7" s="3"/>
      <c r="H7" s="3"/>
      <c r="I7" s="3"/>
      <c r="J7" s="3"/>
      <c r="K7" s="3"/>
      <c r="L7" s="3"/>
    </row>
    <row r="8" spans="2:12" x14ac:dyDescent="0.3">
      <c r="B8" s="3">
        <v>5</v>
      </c>
      <c r="C8" s="3" t="s">
        <v>215</v>
      </c>
      <c r="D8" s="3" t="s">
        <v>216</v>
      </c>
      <c r="E8" s="3"/>
      <c r="F8" s="3" t="s">
        <v>219</v>
      </c>
      <c r="G8" s="3"/>
      <c r="H8" s="3"/>
      <c r="I8" s="3"/>
      <c r="J8" s="3"/>
      <c r="K8" s="3"/>
      <c r="L8" s="3"/>
    </row>
    <row r="9" spans="2:12" x14ac:dyDescent="0.3">
      <c r="B9" s="3"/>
      <c r="C9" s="3"/>
      <c r="D9" s="3"/>
      <c r="E9" s="3"/>
      <c r="F9" s="3"/>
      <c r="G9" s="3"/>
      <c r="H9" s="3"/>
      <c r="I9" s="3"/>
      <c r="J9" s="3"/>
      <c r="K9" s="3"/>
      <c r="L9" s="3"/>
    </row>
    <row r="10" spans="2:12" x14ac:dyDescent="0.3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 altText="">
                <anchor moveWithCells="1">
                  <from>
                    <xdr:col>7</xdr:col>
                    <xdr:colOff>190500</xdr:colOff>
                    <xdr:row>2</xdr:row>
                    <xdr:rowOff>167640</xdr:rowOff>
                  </from>
                  <to>
                    <xdr:col>7</xdr:col>
                    <xdr:colOff>434340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 altText="">
                <anchor moveWithCells="1">
                  <from>
                    <xdr:col>8</xdr:col>
                    <xdr:colOff>190500</xdr:colOff>
                    <xdr:row>2</xdr:row>
                    <xdr:rowOff>167640</xdr:rowOff>
                  </from>
                  <to>
                    <xdr:col>8</xdr:col>
                    <xdr:colOff>434340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 altText="">
                <anchor moveWithCells="1">
                  <from>
                    <xdr:col>9</xdr:col>
                    <xdr:colOff>198120</xdr:colOff>
                    <xdr:row>2</xdr:row>
                    <xdr:rowOff>160020</xdr:rowOff>
                  </from>
                  <to>
                    <xdr:col>9</xdr:col>
                    <xdr:colOff>441960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 altText="">
                <anchor moveWithCells="1">
                  <from>
                    <xdr:col>10</xdr:col>
                    <xdr:colOff>205740</xdr:colOff>
                    <xdr:row>2</xdr:row>
                    <xdr:rowOff>167640</xdr:rowOff>
                  </from>
                  <to>
                    <xdr:col>10</xdr:col>
                    <xdr:colOff>449580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eck Box 5">
              <controlPr defaultSize="0" autoFill="0" autoLine="0" autoPict="0" altText="">
                <anchor moveWithCells="1">
                  <from>
                    <xdr:col>11</xdr:col>
                    <xdr:colOff>220980</xdr:colOff>
                    <xdr:row>2</xdr:row>
                    <xdr:rowOff>167640</xdr:rowOff>
                  </from>
                  <to>
                    <xdr:col>11</xdr:col>
                    <xdr:colOff>464820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602D8-515F-4CB5-AFEE-7403B89CE5F1}">
  <sheetPr codeName="Sheet5"/>
  <dimension ref="B3:S68"/>
  <sheetViews>
    <sheetView topLeftCell="F4" workbookViewId="0">
      <selection activeCell="K9" sqref="K9"/>
    </sheetView>
  </sheetViews>
  <sheetFormatPr defaultRowHeight="14.4" x14ac:dyDescent="0.3"/>
  <cols>
    <col min="2" max="2" width="12.21875" customWidth="1"/>
    <col min="3" max="6" width="16.33203125" customWidth="1"/>
    <col min="7" max="7" width="13.33203125" customWidth="1"/>
    <col min="10" max="10" width="13.44140625" customWidth="1"/>
    <col min="11" max="11" width="23.44140625" customWidth="1"/>
    <col min="12" max="13" width="11.44140625" customWidth="1"/>
    <col min="15" max="15" width="31.6640625" customWidth="1"/>
    <col min="16" max="16" width="10.33203125" bestFit="1" customWidth="1"/>
  </cols>
  <sheetData>
    <row r="3" spans="2:19" ht="43.2" customHeight="1" x14ac:dyDescent="0.3">
      <c r="B3" t="s">
        <v>187</v>
      </c>
      <c r="C3" t="s">
        <v>13</v>
      </c>
      <c r="D3" s="1" t="s">
        <v>12</v>
      </c>
      <c r="E3" s="1" t="s">
        <v>9</v>
      </c>
      <c r="F3" s="21" t="s">
        <v>61</v>
      </c>
      <c r="G3" t="s">
        <v>103</v>
      </c>
    </row>
    <row r="4" spans="2:19" x14ac:dyDescent="0.3">
      <c r="F4" s="20" t="s">
        <v>62</v>
      </c>
      <c r="G4" t="s">
        <v>104</v>
      </c>
    </row>
    <row r="5" spans="2:19" x14ac:dyDescent="0.3">
      <c r="B5" t="s">
        <v>184</v>
      </c>
      <c r="C5" t="s">
        <v>14</v>
      </c>
      <c r="D5" t="s">
        <v>17</v>
      </c>
      <c r="E5" t="s">
        <v>19</v>
      </c>
      <c r="F5" s="20" t="s">
        <v>63</v>
      </c>
      <c r="G5" t="s">
        <v>105</v>
      </c>
      <c r="H5" t="s">
        <v>57</v>
      </c>
      <c r="I5" t="s">
        <v>46</v>
      </c>
      <c r="J5" t="s">
        <v>113</v>
      </c>
      <c r="K5" t="s">
        <v>223</v>
      </c>
      <c r="O5" s="61">
        <v>44663.25</v>
      </c>
      <c r="P5" s="12">
        <v>44663</v>
      </c>
      <c r="Q5" s="11">
        <v>0.25</v>
      </c>
      <c r="R5">
        <v>45</v>
      </c>
      <c r="S5">
        <v>60</v>
      </c>
    </row>
    <row r="6" spans="2:19" x14ac:dyDescent="0.3">
      <c r="B6" t="s">
        <v>185</v>
      </c>
      <c r="C6" t="s">
        <v>24</v>
      </c>
      <c r="D6" t="s">
        <v>18</v>
      </c>
      <c r="E6" t="s">
        <v>20</v>
      </c>
      <c r="F6" s="20" t="s">
        <v>64</v>
      </c>
      <c r="H6" t="s">
        <v>66</v>
      </c>
      <c r="I6" t="s">
        <v>47</v>
      </c>
      <c r="J6" t="s">
        <v>114</v>
      </c>
      <c r="K6" t="s">
        <v>224</v>
      </c>
      <c r="O6" s="61">
        <v>44663.291666666664</v>
      </c>
      <c r="P6" s="12">
        <v>44664</v>
      </c>
      <c r="Q6" s="11">
        <v>0.29166666666666702</v>
      </c>
      <c r="R6">
        <v>56</v>
      </c>
      <c r="S6">
        <v>75</v>
      </c>
    </row>
    <row r="7" spans="2:19" x14ac:dyDescent="0.3">
      <c r="B7" t="s">
        <v>186</v>
      </c>
      <c r="C7" t="s">
        <v>15</v>
      </c>
      <c r="E7" t="s">
        <v>21</v>
      </c>
      <c r="F7" s="20" t="s">
        <v>111</v>
      </c>
      <c r="I7" t="s">
        <v>48</v>
      </c>
      <c r="J7" t="s">
        <v>197</v>
      </c>
      <c r="K7" t="s">
        <v>225</v>
      </c>
      <c r="O7" s="61">
        <v>44663.333333333336</v>
      </c>
      <c r="P7" s="12">
        <v>44665</v>
      </c>
      <c r="Q7" s="11">
        <v>0.33333333333333331</v>
      </c>
      <c r="R7">
        <v>89</v>
      </c>
      <c r="S7">
        <v>86</v>
      </c>
    </row>
    <row r="8" spans="2:19" x14ac:dyDescent="0.3">
      <c r="C8" t="s">
        <v>22</v>
      </c>
      <c r="E8" s="23"/>
      <c r="F8" s="20" t="s">
        <v>65</v>
      </c>
      <c r="I8" t="s">
        <v>49</v>
      </c>
      <c r="O8" s="61">
        <v>44663.375</v>
      </c>
      <c r="P8" s="12">
        <v>44666</v>
      </c>
      <c r="Q8" s="11">
        <v>0.375</v>
      </c>
      <c r="R8">
        <v>75</v>
      </c>
      <c r="S8">
        <v>98</v>
      </c>
    </row>
    <row r="9" spans="2:19" x14ac:dyDescent="0.3">
      <c r="C9" t="s">
        <v>16</v>
      </c>
      <c r="F9" s="20" t="s">
        <v>66</v>
      </c>
      <c r="I9" t="s">
        <v>50</v>
      </c>
      <c r="O9" s="61">
        <v>44663.416666666664</v>
      </c>
      <c r="P9" s="12">
        <v>44667</v>
      </c>
      <c r="Q9" s="11">
        <v>0.41666666666666702</v>
      </c>
      <c r="R9">
        <v>42</v>
      </c>
      <c r="S9">
        <v>45</v>
      </c>
    </row>
    <row r="10" spans="2:19" x14ac:dyDescent="0.3">
      <c r="C10" t="s">
        <v>23</v>
      </c>
      <c r="F10" s="20" t="s">
        <v>67</v>
      </c>
      <c r="I10" t="s">
        <v>51</v>
      </c>
      <c r="O10" s="61">
        <v>44663.458333333336</v>
      </c>
      <c r="P10" s="12">
        <v>44668</v>
      </c>
      <c r="Q10" s="11">
        <v>0.45833333333333298</v>
      </c>
      <c r="R10">
        <v>65</v>
      </c>
      <c r="S10">
        <v>23</v>
      </c>
    </row>
    <row r="11" spans="2:19" x14ac:dyDescent="0.3">
      <c r="F11" s="20" t="s">
        <v>68</v>
      </c>
      <c r="I11" t="s">
        <v>56</v>
      </c>
      <c r="O11" s="61">
        <v>44664.5</v>
      </c>
      <c r="P11" s="12">
        <v>44669</v>
      </c>
      <c r="Q11" s="11">
        <v>0.5</v>
      </c>
      <c r="R11">
        <v>89</v>
      </c>
      <c r="S11">
        <v>56</v>
      </c>
    </row>
    <row r="12" spans="2:19" x14ac:dyDescent="0.3">
      <c r="F12" s="20" t="s">
        <v>69</v>
      </c>
      <c r="I12" t="s">
        <v>55</v>
      </c>
      <c r="O12" s="61">
        <v>44664.041666666664</v>
      </c>
      <c r="P12" s="12">
        <v>44670</v>
      </c>
      <c r="Q12" s="11">
        <v>0.54166666666666696</v>
      </c>
      <c r="R12">
        <v>23</v>
      </c>
      <c r="S12">
        <v>24</v>
      </c>
    </row>
    <row r="13" spans="2:19" x14ac:dyDescent="0.3">
      <c r="F13" s="20" t="s">
        <v>70</v>
      </c>
      <c r="I13" t="s">
        <v>52</v>
      </c>
      <c r="O13" s="61">
        <v>44664.083333333336</v>
      </c>
      <c r="P13" s="12">
        <v>44671</v>
      </c>
      <c r="Q13" s="11">
        <v>0.58333333333333304</v>
      </c>
      <c r="R13">
        <v>35</v>
      </c>
      <c r="S13">
        <v>26</v>
      </c>
    </row>
    <row r="14" spans="2:19" x14ac:dyDescent="0.3">
      <c r="F14" s="20" t="s">
        <v>71</v>
      </c>
      <c r="I14" t="s">
        <v>53</v>
      </c>
      <c r="O14" s="61">
        <v>44664.125</v>
      </c>
      <c r="P14" s="12">
        <v>44672</v>
      </c>
      <c r="Q14" s="11">
        <v>0.625</v>
      </c>
      <c r="R14">
        <v>68</v>
      </c>
      <c r="S14">
        <v>27</v>
      </c>
    </row>
    <row r="15" spans="2:19" x14ac:dyDescent="0.3">
      <c r="F15" s="20" t="s">
        <v>72</v>
      </c>
      <c r="I15" t="s">
        <v>54</v>
      </c>
      <c r="O15" s="61">
        <v>44664.166666666664</v>
      </c>
      <c r="P15" s="12">
        <v>44673</v>
      </c>
      <c r="Q15" s="11">
        <v>0.66666666666666696</v>
      </c>
      <c r="R15">
        <v>48</v>
      </c>
      <c r="S15">
        <v>29</v>
      </c>
    </row>
    <row r="16" spans="2:19" x14ac:dyDescent="0.3">
      <c r="F16" s="20" t="s">
        <v>73</v>
      </c>
      <c r="O16" s="61">
        <v>44664.208333333336</v>
      </c>
      <c r="P16" s="12">
        <v>44674</v>
      </c>
      <c r="Q16" s="11">
        <v>0.70833333333333304</v>
      </c>
      <c r="R16">
        <v>95</v>
      </c>
      <c r="S16">
        <v>35</v>
      </c>
    </row>
    <row r="17" spans="6:19" x14ac:dyDescent="0.3">
      <c r="F17" s="20" t="s">
        <v>74</v>
      </c>
      <c r="O17" s="61">
        <v>44664.25</v>
      </c>
      <c r="P17" s="12">
        <v>44675</v>
      </c>
      <c r="Q17" s="11">
        <v>0.75</v>
      </c>
      <c r="R17">
        <v>96</v>
      </c>
      <c r="S17">
        <v>36</v>
      </c>
    </row>
    <row r="18" spans="6:19" x14ac:dyDescent="0.3">
      <c r="F18" s="20" t="s">
        <v>75</v>
      </c>
      <c r="O18" s="61">
        <v>44664.291666666664</v>
      </c>
      <c r="P18" s="12">
        <v>44676</v>
      </c>
      <c r="Q18" s="11">
        <v>0.79166666666666696</v>
      </c>
      <c r="R18">
        <v>93</v>
      </c>
      <c r="S18">
        <v>39</v>
      </c>
    </row>
    <row r="19" spans="6:19" x14ac:dyDescent="0.3">
      <c r="F19" s="20" t="s">
        <v>76</v>
      </c>
      <c r="O19" s="61">
        <v>44664.333333333336</v>
      </c>
      <c r="P19" s="12">
        <v>44677</v>
      </c>
      <c r="Q19" s="11">
        <v>0.83333333333333304</v>
      </c>
      <c r="R19">
        <v>25</v>
      </c>
      <c r="S19">
        <v>48</v>
      </c>
    </row>
    <row r="20" spans="6:19" x14ac:dyDescent="0.3">
      <c r="F20" s="20" t="s">
        <v>77</v>
      </c>
      <c r="O20" s="61">
        <v>44664.375</v>
      </c>
      <c r="P20" s="12">
        <v>44678</v>
      </c>
      <c r="Q20" s="11">
        <v>0.875</v>
      </c>
      <c r="R20">
        <v>86</v>
      </c>
      <c r="S20">
        <v>51</v>
      </c>
    </row>
    <row r="21" spans="6:19" x14ac:dyDescent="0.3">
      <c r="F21" s="20" t="s">
        <v>78</v>
      </c>
      <c r="O21" s="61">
        <v>44664.416666666664</v>
      </c>
      <c r="P21" s="12">
        <v>44679</v>
      </c>
      <c r="Q21" s="11">
        <v>0.91666666666666696</v>
      </c>
      <c r="R21">
        <v>75</v>
      </c>
      <c r="S21">
        <v>29</v>
      </c>
    </row>
    <row r="22" spans="6:19" x14ac:dyDescent="0.3">
      <c r="F22" s="20" t="s">
        <v>79</v>
      </c>
      <c r="O22" s="61">
        <v>44664.458333333336</v>
      </c>
      <c r="P22" s="12">
        <v>44680</v>
      </c>
      <c r="Q22" s="11">
        <v>0.95833333333333304</v>
      </c>
      <c r="R22">
        <v>78</v>
      </c>
      <c r="S22">
        <v>68</v>
      </c>
    </row>
    <row r="23" spans="6:19" x14ac:dyDescent="0.3">
      <c r="F23" s="20" t="s">
        <v>80</v>
      </c>
      <c r="O23" s="61">
        <v>44664.5</v>
      </c>
      <c r="P23" s="12">
        <v>44681</v>
      </c>
      <c r="Q23" s="11">
        <v>1</v>
      </c>
      <c r="R23">
        <v>78</v>
      </c>
      <c r="S23">
        <v>68</v>
      </c>
    </row>
    <row r="24" spans="6:19" x14ac:dyDescent="0.3">
      <c r="F24" s="20" t="s">
        <v>81</v>
      </c>
      <c r="O24" s="61">
        <v>44664.041666666664</v>
      </c>
      <c r="P24" s="12">
        <v>44682</v>
      </c>
      <c r="Q24" s="11">
        <v>1.0416666666666701</v>
      </c>
      <c r="R24">
        <v>78</v>
      </c>
      <c r="S24">
        <v>68</v>
      </c>
    </row>
    <row r="25" spans="6:19" x14ac:dyDescent="0.3">
      <c r="F25" s="20" t="s">
        <v>82</v>
      </c>
      <c r="O25" s="61">
        <v>44664.083333333336</v>
      </c>
      <c r="P25" s="12">
        <v>44683</v>
      </c>
      <c r="Q25" s="11">
        <v>1.0833333333333299</v>
      </c>
      <c r="R25">
        <v>78</v>
      </c>
      <c r="S25">
        <v>68</v>
      </c>
    </row>
    <row r="26" spans="6:19" x14ac:dyDescent="0.3">
      <c r="F26" s="20" t="s">
        <v>83</v>
      </c>
      <c r="O26" s="61">
        <v>44664.125</v>
      </c>
      <c r="P26" s="12">
        <v>44684</v>
      </c>
      <c r="Q26" s="11">
        <v>1.125</v>
      </c>
      <c r="R26">
        <v>78</v>
      </c>
      <c r="S26">
        <v>68</v>
      </c>
    </row>
    <row r="27" spans="6:19" x14ac:dyDescent="0.3">
      <c r="F27" s="20" t="s">
        <v>84</v>
      </c>
      <c r="O27" s="61">
        <v>44664.166666666664</v>
      </c>
      <c r="P27" s="12">
        <v>44685</v>
      </c>
      <c r="Q27" s="11">
        <v>1.1666666666666701</v>
      </c>
      <c r="R27">
        <v>78</v>
      </c>
      <c r="S27">
        <v>68</v>
      </c>
    </row>
    <row r="28" spans="6:19" x14ac:dyDescent="0.3">
      <c r="F28" s="20" t="s">
        <v>85</v>
      </c>
      <c r="O28" s="61">
        <v>44664.208333333336</v>
      </c>
      <c r="P28" s="12">
        <v>44686</v>
      </c>
      <c r="Q28" s="11">
        <v>1.2083333333333299</v>
      </c>
      <c r="R28">
        <v>78</v>
      </c>
      <c r="S28">
        <v>68</v>
      </c>
    </row>
    <row r="29" spans="6:19" x14ac:dyDescent="0.3">
      <c r="F29" s="20" t="s">
        <v>86</v>
      </c>
    </row>
    <row r="30" spans="6:19" x14ac:dyDescent="0.3">
      <c r="F30" s="20" t="s">
        <v>87</v>
      </c>
    </row>
    <row r="31" spans="6:19" x14ac:dyDescent="0.3">
      <c r="F31" s="20" t="s">
        <v>88</v>
      </c>
    </row>
    <row r="32" spans="6:19" x14ac:dyDescent="0.3">
      <c r="F32" s="20" t="s">
        <v>89</v>
      </c>
    </row>
    <row r="33" spans="3:6" x14ac:dyDescent="0.3">
      <c r="F33" s="20" t="s">
        <v>90</v>
      </c>
    </row>
    <row r="34" spans="3:6" x14ac:dyDescent="0.3">
      <c r="F34" s="20" t="s">
        <v>91</v>
      </c>
    </row>
    <row r="35" spans="3:6" x14ac:dyDescent="0.3">
      <c r="F35" s="20" t="s">
        <v>68</v>
      </c>
    </row>
    <row r="36" spans="3:6" x14ac:dyDescent="0.3">
      <c r="F36" s="20" t="s">
        <v>92</v>
      </c>
    </row>
    <row r="37" spans="3:6" x14ac:dyDescent="0.3">
      <c r="F37" s="20" t="s">
        <v>93</v>
      </c>
    </row>
    <row r="38" spans="3:6" x14ac:dyDescent="0.3">
      <c r="F38" s="20" t="s">
        <v>94</v>
      </c>
    </row>
    <row r="43" spans="3:6" ht="15" thickBot="1" x14ac:dyDescent="0.35">
      <c r="C43" s="27" t="s">
        <v>118</v>
      </c>
      <c r="D43" s="27" t="s">
        <v>119</v>
      </c>
      <c r="E43" s="28" t="s">
        <v>120</v>
      </c>
    </row>
    <row r="44" spans="3:6" ht="72" thickBot="1" x14ac:dyDescent="0.35">
      <c r="C44" s="36" t="s">
        <v>121</v>
      </c>
      <c r="D44" s="29" t="s">
        <v>122</v>
      </c>
      <c r="E44" s="31" t="s">
        <v>123</v>
      </c>
    </row>
    <row r="45" spans="3:6" ht="41.4" thickBot="1" x14ac:dyDescent="0.35">
      <c r="C45" s="36" t="s">
        <v>124</v>
      </c>
      <c r="D45" s="29" t="s">
        <v>125</v>
      </c>
      <c r="E45" s="31" t="s">
        <v>126</v>
      </c>
    </row>
    <row r="46" spans="3:6" ht="41.4" thickBot="1" x14ac:dyDescent="0.35">
      <c r="C46" s="29" t="s">
        <v>127</v>
      </c>
      <c r="D46" s="29" t="s">
        <v>128</v>
      </c>
      <c r="E46" s="31" t="s">
        <v>129</v>
      </c>
    </row>
    <row r="47" spans="3:6" ht="61.8" thickBot="1" x14ac:dyDescent="0.35">
      <c r="C47" s="29" t="s">
        <v>130</v>
      </c>
      <c r="D47" s="29" t="s">
        <v>131</v>
      </c>
      <c r="E47" s="31" t="s">
        <v>132</v>
      </c>
    </row>
    <row r="48" spans="3:6" ht="82.2" thickBot="1" x14ac:dyDescent="0.35">
      <c r="C48" s="29" t="s">
        <v>133</v>
      </c>
      <c r="D48" s="29" t="s">
        <v>134</v>
      </c>
      <c r="E48" s="31" t="s">
        <v>135</v>
      </c>
    </row>
    <row r="49" spans="3:5" ht="91.8" x14ac:dyDescent="0.3">
      <c r="C49" s="71" t="s">
        <v>136</v>
      </c>
      <c r="D49" s="74" t="s">
        <v>137</v>
      </c>
      <c r="E49" s="33" t="s">
        <v>138</v>
      </c>
    </row>
    <row r="50" spans="3:5" x14ac:dyDescent="0.3">
      <c r="C50" s="72"/>
      <c r="D50" s="75"/>
      <c r="E50" s="32"/>
    </row>
    <row r="51" spans="3:5" ht="40.799999999999997" x14ac:dyDescent="0.3">
      <c r="C51" s="72"/>
      <c r="D51" s="75"/>
      <c r="E51" s="35" t="s">
        <v>139</v>
      </c>
    </row>
    <row r="52" spans="3:5" ht="15" thickBot="1" x14ac:dyDescent="0.35">
      <c r="C52" s="73"/>
      <c r="D52" s="76"/>
      <c r="E52" s="30"/>
    </row>
    <row r="53" spans="3:5" ht="41.4" thickBot="1" x14ac:dyDescent="0.35">
      <c r="C53" s="29" t="s">
        <v>140</v>
      </c>
      <c r="D53" s="29" t="s">
        <v>141</v>
      </c>
      <c r="E53" s="31" t="s">
        <v>142</v>
      </c>
    </row>
    <row r="54" spans="3:5" ht="21" thickBot="1" x14ac:dyDescent="0.35">
      <c r="C54" s="29" t="s">
        <v>143</v>
      </c>
      <c r="D54" s="29" t="s">
        <v>144</v>
      </c>
      <c r="E54" s="31" t="s">
        <v>145</v>
      </c>
    </row>
    <row r="55" spans="3:5" ht="31.2" thickBot="1" x14ac:dyDescent="0.35">
      <c r="C55" s="29" t="s">
        <v>146</v>
      </c>
      <c r="D55" s="29" t="s">
        <v>147</v>
      </c>
      <c r="E55" s="31" t="s">
        <v>148</v>
      </c>
    </row>
    <row r="56" spans="3:5" ht="51.6" thickBot="1" x14ac:dyDescent="0.35">
      <c r="C56" s="29" t="s">
        <v>149</v>
      </c>
      <c r="D56" s="29" t="s">
        <v>150</v>
      </c>
      <c r="E56" s="31" t="s">
        <v>151</v>
      </c>
    </row>
    <row r="57" spans="3:5" ht="21" thickBot="1" x14ac:dyDescent="0.35">
      <c r="C57" s="29" t="s">
        <v>152</v>
      </c>
      <c r="D57" s="29" t="s">
        <v>153</v>
      </c>
      <c r="E57" s="31" t="s">
        <v>154</v>
      </c>
    </row>
    <row r="58" spans="3:5" ht="21" thickBot="1" x14ac:dyDescent="0.35">
      <c r="C58" s="29" t="s">
        <v>155</v>
      </c>
      <c r="D58" s="29" t="s">
        <v>156</v>
      </c>
      <c r="E58" s="31" t="s">
        <v>157</v>
      </c>
    </row>
    <row r="59" spans="3:5" ht="21" thickBot="1" x14ac:dyDescent="0.35">
      <c r="C59" s="29" t="s">
        <v>158</v>
      </c>
      <c r="D59" s="29" t="s">
        <v>159</v>
      </c>
      <c r="E59" s="31" t="s">
        <v>160</v>
      </c>
    </row>
    <row r="60" spans="3:5" ht="71.400000000000006" x14ac:dyDescent="0.3">
      <c r="C60" s="71" t="s">
        <v>161</v>
      </c>
      <c r="D60" s="74" t="s">
        <v>162</v>
      </c>
      <c r="E60" s="33" t="s">
        <v>163</v>
      </c>
    </row>
    <row r="61" spans="3:5" x14ac:dyDescent="0.3">
      <c r="C61" s="72"/>
      <c r="D61" s="75"/>
      <c r="E61" s="32"/>
    </row>
    <row r="62" spans="3:5" ht="40.799999999999997" x14ac:dyDescent="0.3">
      <c r="C62" s="72"/>
      <c r="D62" s="75"/>
      <c r="E62" s="35" t="s">
        <v>164</v>
      </c>
    </row>
    <row r="63" spans="3:5" ht="15" thickBot="1" x14ac:dyDescent="0.35">
      <c r="C63" s="73"/>
      <c r="D63" s="76"/>
      <c r="E63" s="30"/>
    </row>
    <row r="64" spans="3:5" ht="31.2" thickBot="1" x14ac:dyDescent="0.35">
      <c r="C64" s="29" t="s">
        <v>165</v>
      </c>
      <c r="D64" s="29" t="s">
        <v>166</v>
      </c>
      <c r="E64" s="31" t="s">
        <v>167</v>
      </c>
    </row>
    <row r="65" spans="3:5" ht="31.2" thickBot="1" x14ac:dyDescent="0.35">
      <c r="C65" s="29" t="s">
        <v>168</v>
      </c>
      <c r="D65" s="29" t="s">
        <v>169</v>
      </c>
      <c r="E65" s="31" t="s">
        <v>170</v>
      </c>
    </row>
    <row r="66" spans="3:5" ht="41.4" thickBot="1" x14ac:dyDescent="0.35">
      <c r="C66" s="36" t="s">
        <v>171</v>
      </c>
      <c r="D66" s="29" t="s">
        <v>23</v>
      </c>
      <c r="E66" s="31" t="s">
        <v>172</v>
      </c>
    </row>
    <row r="67" spans="3:5" ht="82.2" thickBot="1" x14ac:dyDescent="0.35">
      <c r="C67" s="29" t="s">
        <v>173</v>
      </c>
      <c r="D67" s="29" t="s">
        <v>174</v>
      </c>
      <c r="E67" s="31" t="s">
        <v>175</v>
      </c>
    </row>
    <row r="68" spans="3:5" ht="40.799999999999997" x14ac:dyDescent="0.3">
      <c r="C68" s="34" t="s">
        <v>176</v>
      </c>
      <c r="D68" s="34" t="s">
        <v>177</v>
      </c>
      <c r="E68" s="33" t="s">
        <v>178</v>
      </c>
    </row>
  </sheetData>
  <mergeCells count="4">
    <mergeCell ref="C49:C52"/>
    <mergeCell ref="D49:D52"/>
    <mergeCell ref="C60:C63"/>
    <mergeCell ref="D60:D63"/>
  </mergeCells>
  <phoneticPr fontId="4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Architecture</vt:lpstr>
      <vt:lpstr>Trend Properties</vt:lpstr>
      <vt:lpstr>Tag Properties</vt:lpstr>
      <vt:lpstr>Client Trend Views</vt:lpstr>
      <vt:lpstr>User Access</vt:lpstr>
      <vt:lpstr>Data</vt:lpstr>
      <vt:lpstr>Architecture!Print_Area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Saravanan Shanmugam</dc:creator>
  <cp:lastModifiedBy>Saravanan</cp:lastModifiedBy>
  <dcterms:created xsi:type="dcterms:W3CDTF">2015-06-05T18:17:20Z</dcterms:created>
  <dcterms:modified xsi:type="dcterms:W3CDTF">2022-05-27T06:27:03Z</dcterms:modified>
</cp:coreProperties>
</file>