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D:\excel ki practice\GIThub\"/>
    </mc:Choice>
  </mc:AlternateContent>
  <xr:revisionPtr revIDLastSave="0" documentId="13_ncr:1_{E6B8C0D0-3568-4318-B932-A633E385B924}" xr6:coauthVersionLast="47" xr6:coauthVersionMax="47" xr10:uidLastSave="{00000000-0000-0000-0000-000000000000}"/>
  <bookViews>
    <workbookView xWindow="-108" yWindow="-108" windowWidth="23256" windowHeight="13176" activeTab="4" xr2:uid="{B94ECD44-CE57-40A8-9D15-729B1561D8FE}"/>
  </bookViews>
  <sheets>
    <sheet name="data" sheetId="1" r:id="rId1"/>
    <sheet name="Pivot" sheetId="2" r:id="rId2"/>
    <sheet name="Pivot+filters" sheetId="4" r:id="rId3"/>
    <sheet name="Slicer" sheetId="3" r:id="rId4"/>
    <sheet name="Pivot+slicer+chart" sheetId="5" r:id="rId5"/>
  </sheets>
  <definedNames>
    <definedName name="Slicer_Region">#N/A</definedName>
    <definedName name="Slicer_Region1">#N/A</definedName>
    <definedName name="Slicer_Salesperson">#N/A</definedName>
    <definedName name="Slicer_State">#N/A</definedName>
  </definedNames>
  <calcPr calcId="191029"/>
  <pivotCaches>
    <pivotCache cacheId="3" r:id="rId6"/>
    <pivotCache cacheId="14"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68" i="1" l="1"/>
  <c r="K68" i="1"/>
  <c r="U67" i="1"/>
  <c r="K67" i="1"/>
  <c r="U66" i="1"/>
  <c r="K66" i="1"/>
  <c r="U65" i="1"/>
  <c r="K65" i="1"/>
  <c r="U64" i="1"/>
  <c r="K64" i="1"/>
  <c r="U63" i="1"/>
  <c r="K63" i="1"/>
  <c r="U62" i="1"/>
  <c r="K62" i="1"/>
  <c r="U61" i="1"/>
  <c r="K61" i="1"/>
  <c r="U60" i="1"/>
  <c r="K60" i="1"/>
  <c r="U59" i="1"/>
  <c r="K59" i="1"/>
  <c r="U58" i="1"/>
  <c r="K58" i="1"/>
  <c r="U57" i="1"/>
  <c r="K57" i="1"/>
  <c r="U56" i="1"/>
  <c r="K56" i="1"/>
  <c r="U55" i="1"/>
  <c r="K55" i="1"/>
  <c r="U54" i="1"/>
  <c r="K54" i="1"/>
  <c r="U53" i="1"/>
  <c r="K53" i="1"/>
  <c r="U52" i="1"/>
  <c r="K52" i="1"/>
  <c r="U51" i="1"/>
  <c r="K51" i="1"/>
  <c r="U50" i="1"/>
  <c r="K50" i="1"/>
  <c r="U49" i="1"/>
  <c r="K49" i="1"/>
  <c r="U48" i="1"/>
  <c r="K48" i="1"/>
  <c r="U47" i="1"/>
  <c r="K47" i="1"/>
  <c r="U46" i="1"/>
  <c r="K46" i="1"/>
  <c r="U45" i="1"/>
  <c r="K45" i="1"/>
  <c r="U44" i="1"/>
  <c r="K44" i="1"/>
  <c r="U43" i="1"/>
  <c r="K43" i="1"/>
  <c r="U42" i="1"/>
  <c r="K42" i="1"/>
  <c r="U41" i="1"/>
  <c r="K41" i="1"/>
  <c r="U40" i="1"/>
  <c r="K40" i="1"/>
  <c r="U39" i="1"/>
  <c r="K39" i="1"/>
  <c r="U38" i="1"/>
  <c r="K38" i="1"/>
  <c r="U37" i="1"/>
  <c r="K37" i="1"/>
  <c r="U36" i="1"/>
  <c r="K36" i="1"/>
  <c r="U35" i="1"/>
  <c r="K35" i="1"/>
  <c r="U34" i="1"/>
  <c r="K34" i="1"/>
  <c r="U33" i="1"/>
  <c r="K33" i="1"/>
  <c r="U32" i="1"/>
  <c r="K32" i="1"/>
  <c r="U31" i="1"/>
  <c r="K31" i="1"/>
  <c r="U30" i="1"/>
  <c r="K30" i="1"/>
  <c r="U29" i="1"/>
  <c r="K29" i="1"/>
  <c r="U28" i="1"/>
  <c r="K28" i="1"/>
  <c r="U27" i="1"/>
  <c r="K27" i="1"/>
  <c r="U26" i="1"/>
  <c r="K26" i="1"/>
  <c r="U25" i="1"/>
  <c r="K25" i="1"/>
  <c r="U24" i="1"/>
  <c r="K24" i="1"/>
  <c r="U23" i="1"/>
  <c r="K23" i="1"/>
  <c r="U22" i="1"/>
  <c r="K22" i="1"/>
  <c r="U21" i="1"/>
  <c r="K21" i="1"/>
  <c r="U20" i="1"/>
  <c r="K20" i="1"/>
  <c r="U19" i="1"/>
  <c r="K19" i="1"/>
  <c r="U18" i="1"/>
  <c r="K18" i="1"/>
  <c r="U17" i="1"/>
  <c r="K17" i="1"/>
  <c r="U16" i="1"/>
  <c r="K16" i="1"/>
  <c r="U15" i="1"/>
  <c r="K15" i="1"/>
  <c r="U14" i="1"/>
  <c r="K14" i="1"/>
  <c r="U13" i="1"/>
  <c r="K13" i="1"/>
  <c r="U12" i="1"/>
  <c r="K12" i="1"/>
  <c r="U11" i="1"/>
  <c r="K11" i="1"/>
  <c r="U10" i="1"/>
  <c r="K10" i="1"/>
  <c r="U9" i="1"/>
  <c r="K9" i="1"/>
  <c r="U8" i="1"/>
  <c r="K8" i="1"/>
  <c r="U7" i="1"/>
  <c r="K7" i="1"/>
  <c r="U6" i="1"/>
  <c r="K6" i="1"/>
  <c r="U5" i="1"/>
  <c r="K5" i="1"/>
  <c r="U4" i="1"/>
  <c r="K4" i="1"/>
</calcChain>
</file>

<file path=xl/sharedStrings.xml><?xml version="1.0" encoding="utf-8"?>
<sst xmlns="http://schemas.openxmlformats.org/spreadsheetml/2006/main" count="1025" uniqueCount="149">
  <si>
    <t>Order Details for December 2023</t>
  </si>
  <si>
    <t>Order ID</t>
  </si>
  <si>
    <t>Order Date</t>
  </si>
  <si>
    <t>Customer ID</t>
  </si>
  <si>
    <t>Customer Name</t>
  </si>
  <si>
    <t>Address</t>
  </si>
  <si>
    <t>City</t>
  </si>
  <si>
    <t>State</t>
  </si>
  <si>
    <t>Country/Region</t>
  </si>
  <si>
    <t>Salesperson</t>
  </si>
  <si>
    <t>Region</t>
  </si>
  <si>
    <t>Shipped Date</t>
  </si>
  <si>
    <t>Shipper Name</t>
  </si>
  <si>
    <t>Ship Name</t>
  </si>
  <si>
    <t>Ship City</t>
  </si>
  <si>
    <t>Ship State</t>
  </si>
  <si>
    <t>Ship Country/Region</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</si>
  <si>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</si>
  <si>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</si>
  <si>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</si>
  <si>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</si>
  <si>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</si>
  <si>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</si>
  <si>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</si>
  <si>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</si>
  <si>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</si>
  <si>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</si>
  <si>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</si>
  <si>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</si>
  <si>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</si>
  <si>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</si>
  <si>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</si>
  <si>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Beer</t>
  </si>
  <si>
    <t>Beverages</t>
  </si>
  <si>
    <t>Dried Plums</t>
  </si>
  <si>
    <t>Dried Fruit &amp; Nuts</t>
  </si>
  <si>
    <t>Company D</t>
  </si>
  <si>
    <t>123 4th Street</t>
  </si>
  <si>
    <t>New York</t>
  </si>
  <si>
    <t>NY</t>
  </si>
  <si>
    <t>Andrew Cencini</t>
  </si>
  <si>
    <t>East</t>
  </si>
  <si>
    <t>Shipping Company A</t>
  </si>
  <si>
    <t>Christina Lee</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</si>
  <si>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</si>
  <si>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</si>
  <si>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</si>
  <si>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</si>
  <si>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</si>
  <si>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</si>
  <si>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</si>
  <si>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</si>
  <si>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</si>
  <si>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</si>
  <si>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</si>
  <si>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</si>
  <si>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</si>
  <si>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</si>
  <si>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</si>
  <si>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</si>
  <si>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</si>
  <si>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</si>
  <si>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</si>
  <si>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</si>
  <si>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</si>
  <si>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</si>
  <si>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</si>
  <si>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</si>
  <si>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</si>
  <si>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</si>
  <si>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</si>
  <si>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</si>
  <si>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</si>
  <si>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</si>
  <si>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</si>
  <si>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</si>
  <si>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</si>
  <si>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</si>
  <si>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</si>
  <si>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</si>
  <si>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</si>
  <si>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</si>
  <si>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</si>
  <si>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</si>
  <si>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</si>
  <si>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</si>
  <si>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</si>
  <si>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</si>
  <si>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</si>
  <si>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</si>
  <si>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</si>
  <si>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</si>
  <si>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</si>
  <si>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</si>
  <si>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</si>
  <si>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</si>
  <si>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</si>
  <si>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</si>
  <si>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</si>
  <si>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</si>
  <si>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</si>
  <si>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</si>
  <si>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</si>
  <si>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</si>
  <si>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</si>
  <si>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</si>
  <si>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</si>
  <si>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</si>
  <si>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</si>
  <si>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</si>
  <si>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</si>
  <si>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</si>
  <si>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</si>
  <si>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</si>
  <si>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</si>
  <si>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</si>
  <si>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</si>
  <si>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</si>
  <si>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</si>
  <si>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</si>
  <si>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</si>
  <si>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</si>
  <si>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</si>
  <si>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</si>
  <si>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</si>
  <si>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</si>
  <si>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</si>
  <si>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</si>
  <si>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</si>
  <si>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Company Y</t>
  </si>
  <si>
    <t>789 25th Street</t>
  </si>
  <si>
    <t>John Rodman</t>
  </si>
  <si>
    <t>Scones</t>
  </si>
  <si>
    <t>Company Z</t>
  </si>
  <si>
    <t>789 26th Street</t>
  </si>
  <si>
    <t>Run Liu</t>
  </si>
  <si>
    <t>Olive Oil</t>
  </si>
  <si>
    <t>Oil</t>
  </si>
  <si>
    <t>Marmalade</t>
  </si>
  <si>
    <t>Long Grain Rice</t>
  </si>
  <si>
    <t>Grains</t>
  </si>
  <si>
    <t>Syrup</t>
  </si>
  <si>
    <t>Almonds</t>
  </si>
  <si>
    <t>Fruit Cocktail</t>
  </si>
  <si>
    <t>Fruit &amp; Veg</t>
  </si>
  <si>
    <t>Gnocchi</t>
  </si>
  <si>
    <t>Sum of Revenue</t>
  </si>
  <si>
    <t>Grand Total</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</si>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</sst>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dd/yy;@"/>
    <numFmt numFmtId="165" formatCode="&quot;$&quot;#,##0.00"/>
  </numFmts>
  <fonts count="5" x14ac:knownFonts="1">
    <font>
      <sz val="11"/>
      <color theme="1"/>
      <name val="Aptos Narrow"/>
      <family val="2"/>
      <scheme val="minor"/>
    </font>
    <font>
      <sz val="11"/>
      <color theme="1"/>
      <name val="Aptos Narrow"/>
      <family val="2"/>
      <scheme val="minor"/>
    </font>
    <font>
      <b/>
      <sz val="11"/>
      <color theme="1"/>
      <name val="Aptos Narrow"/>
      <family val="2"/>
      <scheme val="minor"/>
    </font>
    <font>
      <b/>
      <sz val="14"/>
      <color theme="1"/>
      <name val="Aptos Narrow"/>
      <family val="2"/>
      <scheme val="minor"/>
    </font>
    <font>
      <sz val="12"/>
      <color theme="1"/>
      <name val="Aptos Narrow"/>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3">
    <xf numFmtId="0" fontId="0" fillId="0" borderId="0"/>
    <xf numFmtId="0" fontId="1" fillId="0" borderId="0"/>
    <xf numFmtId="44" fontId="1" fillId="0" borderId="0" applyFont="0" applyFill="0" applyBorder="0" applyAlignment="0" applyProtection="0"/>
  </cellStyleXfs>
  <cellXfs count="10">
    <xf numFmtId="0" fontId="0" fillId="0" borderId="0" xfId="0"/>
    <xf numFmtId="0" fontId="1" fillId="0" borderId="0" xfId="1"/>
    <xf numFmtId="0" fontId="2" fillId="2" borderId="0" xfId="1" applyFont="1" applyFill="1" applyAlignment="1">
      <alignment horizontal="center"/>
    </xf>
    <xf numFmtId="0" fontId="1" fillId="0" borderId="0" xfId="1" applyAlignment="1">
      <alignment horizontal="center"/>
    </xf>
    <xf numFmtId="164" fontId="1" fillId="0" borderId="0" xfId="1" applyNumberFormat="1" applyAlignment="1">
      <alignment horizontal="center"/>
    </xf>
    <xf numFmtId="165" fontId="4" fillId="0" borderId="0" xfId="2" applyNumberFormat="1" applyFont="1" applyAlignment="1">
      <alignment horizontal="center"/>
    </xf>
    <xf numFmtId="165" fontId="1" fillId="0" borderId="0" xfId="1" applyNumberFormat="1" applyAlignment="1">
      <alignment horizontal="center"/>
    </xf>
    <xf numFmtId="0" fontId="3" fillId="0" borderId="0" xfId="1" applyFont="1"/>
    <xf numFmtId="165" fontId="0" fillId="0" borderId="0" xfId="0" applyNumberFormat="1"/>
    <xf numFmtId="0" fontId="0" fillId="0" borderId="0" xfId="0" pivotButton="1"/>
  </cellXfs>
  <cellStyles count="3">
    <cellStyle name="Currency 2 2 2" xfId="2" xr:uid="{B5B23E77-8B07-436A-BA5F-2491F3F03B94}"/>
    <cellStyle name="Normal" xfId="0" builtinId="0"/>
    <cellStyle name="Normal 3" xfId="1" xr:uid="{3000DCC9-1671-4149-8AD9-FC45086A43BB}"/>
  </cellStyles>
  <dxfs count="23">
    <dxf>
      <numFmt numFmtId="165" formatCode="&quot;$&quot;#,##0.00"/>
      <alignment horizontal="center" vertical="bottom" textRotation="0" wrapText="0" indent="0" justifyLastLine="0" shrinkToFit="0" readingOrder="0"/>
    </dxf>
    <dxf>
      <font>
        <b val="0"/>
        <i val="0"/>
        <strike val="0"/>
        <condense val="0"/>
        <extend val="0"/>
        <outline val="0"/>
        <shadow val="0"/>
        <u val="none"/>
        <vertAlign val="baseline"/>
        <sz val="12"/>
        <color theme="1"/>
        <name val="Aptos Narrow"/>
        <family val="2"/>
        <scheme val="minor"/>
      </font>
      <numFmt numFmtId="165" formatCode="&quot;$&quot;#,##0.00"/>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2"/>
        <color theme="1"/>
        <name val="Aptos Narrow"/>
        <family val="2"/>
        <scheme val="minor"/>
      </font>
      <numFmt numFmtId="165" formatCode="&quot;$&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mm/dd/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mm/dd/yy;@"/>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Aptos Narrow"/>
        <family val="2"/>
        <scheme val="minor"/>
      </font>
      <fill>
        <patternFill patternType="solid">
          <fgColor indexed="64"/>
          <bgColor theme="0" tint="-0.14999847407452621"/>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[Pivot.xlsx]Pivot+slicer+chart!PivotTable6</c:name>
    <c:fmtId val="0"/>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'Pivot+slicer+chart'!$B$3:$B$4</c:f>
              <c:strCache>
                <c:ptCount val="1"/>
                <c:pt idx="0">
                  <c:v>East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'Pivot+slicer+chart'!$A$5:$A$17</c:f>
              <c:strCache>
                <c:ptCount val="12"/>
                <c:pt idx="0">
                  <c:v>Boise</c:v>
                </c:pt>
                <c:pt idx="1">
                  <c:v>Chicago</c:v>
                </c:pt>
                <c:pt idx="2">
                  <c:v>Denver</c:v>
                </c:pt>
                <c:pt idx="3">
                  <c:v>Las Vegas</c:v>
                </c:pt>
                <c:pt idx="4">
                  <c:v>Los Angelas</c:v>
                </c:pt>
                <c:pt idx="5">
                  <c:v>Memphis</c:v>
                </c:pt>
                <c:pt idx="6">
                  <c:v>Miami</c:v>
                </c:pt>
                <c:pt idx="7">
                  <c:v>Milwaukee</c:v>
                </c:pt>
                <c:pt idx="8">
                  <c:v>New York</c:v>
                </c:pt>
                <c:pt idx="9">
                  <c:v>Portland</c:v>
                </c:pt>
                <c:pt idx="10">
                  <c:v>Salt Lake City</c:v>
                </c:pt>
                <c:pt idx="11">
                  <c:v>Seattle</c:v>
                </c:pt>
              </c:strCache>
            </c:strRef>
          </c:cat>
          <c:val>
            <c:numRef>
              <c:f>'Pivot+slicer+chart'!$B$5:$B$17</c:f>
              <c:numCache>
                <c:formatCode>"$"#,##0.00</c:formatCode>
                <c:ptCount val="12"/>
                <c:pt idx="1">
                  <c:v>8278.07</c:v>
                </c:pt>
                <c:pt idx="8">
                  <c:v>15906.1</c:v>
                </c:pt>
              </c:numCache>
            </c:numRef>
          </c:val>
          <c:extLst>
            <c:ext xmlns:c16="http://schemas.microsoft.com/office/drawing/2014/chart" uri="{C3380CC4-5D6E-409C-BE32-E72D297353CC}">
              <c16:uniqueId val="{00000000-F45C-4417-A670-E60EAEA48E34}"/>
            </c:ext>
          </c:extLst>
        </c:ser>
        <c:ser>
          <c:idx val="1"/>
          <c:order val="1"/>
          <c:tx>
            <c:strRef>
              <c:f>'Pivot+slicer+chart'!$C$3:$C$4</c:f>
              <c:strCache>
                <c:ptCount val="1"/>
                <c:pt idx="0">
                  <c:v>North</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'Pivot+slicer+chart'!$A$5:$A$17</c:f>
              <c:strCache>
                <c:ptCount val="12"/>
                <c:pt idx="0">
                  <c:v>Boise</c:v>
                </c:pt>
                <c:pt idx="1">
                  <c:v>Chicago</c:v>
                </c:pt>
                <c:pt idx="2">
                  <c:v>Denver</c:v>
                </c:pt>
                <c:pt idx="3">
                  <c:v>Las Vegas</c:v>
                </c:pt>
                <c:pt idx="4">
                  <c:v>Los Angelas</c:v>
                </c:pt>
                <c:pt idx="5">
                  <c:v>Memphis</c:v>
                </c:pt>
                <c:pt idx="6">
                  <c:v>Miami</c:v>
                </c:pt>
                <c:pt idx="7">
                  <c:v>Milwaukee</c:v>
                </c:pt>
                <c:pt idx="8">
                  <c:v>New York</c:v>
                </c:pt>
                <c:pt idx="9">
                  <c:v>Portland</c:v>
                </c:pt>
                <c:pt idx="10">
                  <c:v>Salt Lake City</c:v>
                </c:pt>
                <c:pt idx="11">
                  <c:v>Seattle</c:v>
                </c:pt>
              </c:strCache>
            </c:strRef>
          </c:cat>
          <c:val>
            <c:numRef>
              <c:f>'Pivot+slicer+chart'!$C$5:$C$17</c:f>
              <c:numCache>
                <c:formatCode>"$"#,##0.00</c:formatCode>
                <c:ptCount val="12"/>
                <c:pt idx="0">
                  <c:v>3754</c:v>
                </c:pt>
                <c:pt idx="7">
                  <c:v>9111.75</c:v>
                </c:pt>
                <c:pt idx="9">
                  <c:v>7452.45</c:v>
                </c:pt>
                <c:pt idx="11">
                  <c:v>6594.03</c:v>
                </c:pt>
              </c:numCache>
            </c:numRef>
          </c:val>
          <c:extLst>
            <c:ext xmlns:c16="http://schemas.microsoft.com/office/drawing/2014/chart" uri="{C3380CC4-5D6E-409C-BE32-E72D297353CC}">
              <c16:uniqueId val="{00000001-F45C-4417-A670-E60EAEA48E34}"/>
            </c:ext>
          </c:extLst>
        </c:ser>
        <c:ser>
          <c:idx val="2"/>
          <c:order val="2"/>
          <c:tx>
            <c:strRef>
              <c:f>'Pivot+slicer+chart'!$D$3:$D$4</c:f>
              <c:strCache>
                <c:ptCount val="1"/>
                <c:pt idx="0">
                  <c:v>South</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'Pivot+slicer+chart'!$A$5:$A$17</c:f>
              <c:strCache>
                <c:ptCount val="12"/>
                <c:pt idx="0">
                  <c:v>Boise</c:v>
                </c:pt>
                <c:pt idx="1">
                  <c:v>Chicago</c:v>
                </c:pt>
                <c:pt idx="2">
                  <c:v>Denver</c:v>
                </c:pt>
                <c:pt idx="3">
                  <c:v>Las Vegas</c:v>
                </c:pt>
                <c:pt idx="4">
                  <c:v>Los Angelas</c:v>
                </c:pt>
                <c:pt idx="5">
                  <c:v>Memphis</c:v>
                </c:pt>
                <c:pt idx="6">
                  <c:v>Miami</c:v>
                </c:pt>
                <c:pt idx="7">
                  <c:v>Milwaukee</c:v>
                </c:pt>
                <c:pt idx="8">
                  <c:v>New York</c:v>
                </c:pt>
                <c:pt idx="9">
                  <c:v>Portland</c:v>
                </c:pt>
                <c:pt idx="10">
                  <c:v>Salt Lake City</c:v>
                </c:pt>
                <c:pt idx="11">
                  <c:v>Seattle</c:v>
                </c:pt>
              </c:strCache>
            </c:strRef>
          </c:cat>
          <c:val>
            <c:numRef>
              <c:f>'Pivot+slicer+chart'!$D$5:$D$17</c:f>
              <c:numCache>
                <c:formatCode>"$"#,##0.00</c:formatCode>
                <c:ptCount val="12"/>
                <c:pt idx="5">
                  <c:v>7092.7</c:v>
                </c:pt>
                <c:pt idx="6">
                  <c:v>7780.57</c:v>
                </c:pt>
              </c:numCache>
            </c:numRef>
          </c:val>
          <c:extLst>
            <c:ext xmlns:c16="http://schemas.microsoft.com/office/drawing/2014/chart" uri="{C3380CC4-5D6E-409C-BE32-E72D297353CC}">
              <c16:uniqueId val="{00000002-F45C-4417-A670-E60EAEA48E34}"/>
            </c:ext>
          </c:extLst>
        </c:ser>
        <c:ser>
          <c:idx val="3"/>
          <c:order val="3"/>
          <c:tx>
            <c:strRef>
              <c:f>'Pivot+slicer+chart'!$E$3:$E$4</c:f>
              <c:strCache>
                <c:ptCount val="1"/>
                <c:pt idx="0">
                  <c:v>West</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'Pivot+slicer+chart'!$A$5:$A$17</c:f>
              <c:strCache>
                <c:ptCount val="12"/>
                <c:pt idx="0">
                  <c:v>Boise</c:v>
                </c:pt>
                <c:pt idx="1">
                  <c:v>Chicago</c:v>
                </c:pt>
                <c:pt idx="2">
                  <c:v>Denver</c:v>
                </c:pt>
                <c:pt idx="3">
                  <c:v>Las Vegas</c:v>
                </c:pt>
                <c:pt idx="4">
                  <c:v>Los Angelas</c:v>
                </c:pt>
                <c:pt idx="5">
                  <c:v>Memphis</c:v>
                </c:pt>
                <c:pt idx="6">
                  <c:v>Miami</c:v>
                </c:pt>
                <c:pt idx="7">
                  <c:v>Milwaukee</c:v>
                </c:pt>
                <c:pt idx="8">
                  <c:v>New York</c:v>
                </c:pt>
                <c:pt idx="9">
                  <c:v>Portland</c:v>
                </c:pt>
                <c:pt idx="10">
                  <c:v>Salt Lake City</c:v>
                </c:pt>
                <c:pt idx="11">
                  <c:v>Seattle</c:v>
                </c:pt>
              </c:strCache>
            </c:strRef>
          </c:cat>
          <c:val>
            <c:numRef>
              <c:f>'Pivot+slicer+chart'!$E$5:$E$17</c:f>
              <c:numCache>
                <c:formatCode>"$"#,##0.00</c:formatCode>
                <c:ptCount val="12"/>
                <c:pt idx="2">
                  <c:v>3041.45</c:v>
                </c:pt>
                <c:pt idx="3">
                  <c:v>6940</c:v>
                </c:pt>
                <c:pt idx="4">
                  <c:v>2544.73</c:v>
                </c:pt>
                <c:pt idx="10">
                  <c:v>2612</c:v>
                </c:pt>
              </c:numCache>
            </c:numRef>
          </c:val>
          <c:extLst>
            <c:ext xmlns:c16="http://schemas.microsoft.com/office/drawing/2014/chart" uri="{C3380CC4-5D6E-409C-BE32-E72D297353CC}">
              <c16:uniqueId val="{00000003-F45C-4417-A670-E60EAEA48E34}"/>
            </c:ext>
          </c:extLst>
        </c:ser>
        <c:dLbls>
          <c:showLegendKey val="0"/>
          <c:showVal val="0"/>
          <c:showCatName val="0"/>
          <c:showSerName val="0"/>
          <c:showPercent val="0"/>
          <c:showBubbleSize val="0"/>
        </c:dLbls>
        <c:gapWidth val="315"/>
        <c:overlap val="-40"/>
        <c:axId val="888146335"/>
        <c:axId val="888132895"/>
      </c:barChart>
      <c:catAx>
        <c:axId val="8881463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88132895"/>
        <c:crosses val="autoZero"/>
        <c:auto val="1"/>
        <c:lblAlgn val="ctr"/>
        <c:lblOffset val="100"/>
        <c:noMultiLvlLbl val="0"/>
      </c:catAx>
      <c:valAx>
        <c:axId val="88813289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88146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525780</xdr:colOff>
      <xdr:row>0</xdr:row>
      <xdr:rowOff>144780</xdr:rowOff>
    </xdr:from>
    <xdr:to>
      <xdr:col>9</xdr:col>
      <xdr:colOff>525780</xdr:colOff>
      <xdr:row>14</xdr:row>
      <xdr:rowOff>165735</xdr:rowOff>
    </xdr:to>
    <mc:AlternateContent xmlns:mc="http://schemas.openxmlformats.org/markup-compatibility/2006">
      <mc:Choice xmlns:a14="http://schemas.microsoft.com/office/drawing/2010/main" Requires="a14">
        <xdr:graphicFrame macro="">
          <xdr:nvGraphicFramePr>
            <xdr:cNvPr id="2" name="State">
              <a:extLst>
                <a:ext uri="{FF2B5EF4-FFF2-40B4-BE49-F238E27FC236}">
                  <a16:creationId xmlns:a16="http://schemas.microsoft.com/office/drawing/2014/main" id="{DC1EBF40-9200-5143-95DB-C75EDBA5BECB}"/>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4991100" y="14478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83820</xdr:colOff>
      <xdr:row>0</xdr:row>
      <xdr:rowOff>137160</xdr:rowOff>
    </xdr:from>
    <xdr:to>
      <xdr:col>13</xdr:col>
      <xdr:colOff>83820</xdr:colOff>
      <xdr:row>14</xdr:row>
      <xdr:rowOff>158115</xdr:rowOff>
    </xdr:to>
    <mc:AlternateContent xmlns:mc="http://schemas.openxmlformats.org/markup-compatibility/2006">
      <mc:Choice xmlns:a14="http://schemas.microsoft.com/office/drawing/2010/main" Requires="a14">
        <xdr:graphicFrame macro="">
          <xdr:nvGraphicFramePr>
            <xdr:cNvPr id="3" name="Salesperson">
              <a:extLst>
                <a:ext uri="{FF2B5EF4-FFF2-40B4-BE49-F238E27FC236}">
                  <a16:creationId xmlns:a16="http://schemas.microsoft.com/office/drawing/2014/main" id="{95E973C0-0828-ECCA-4E67-465B250F520C}"/>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6987540" y="13716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579120</xdr:colOff>
      <xdr:row>3</xdr:row>
      <xdr:rowOff>76201</xdr:rowOff>
    </xdr:from>
    <xdr:to>
      <xdr:col>16</xdr:col>
      <xdr:colOff>579120</xdr:colOff>
      <xdr:row>11</xdr:row>
      <xdr:rowOff>60961</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A4F8CC6B-73BE-5E40-51BF-CA71C73B71E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311640" y="624841"/>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17</xdr:row>
      <xdr:rowOff>53341</xdr:rowOff>
    </xdr:from>
    <xdr:to>
      <xdr:col>2</xdr:col>
      <xdr:colOff>167640</xdr:colOff>
      <xdr:row>25</xdr:row>
      <xdr:rowOff>38101</xdr:rowOff>
    </xdr:to>
    <mc:AlternateContent xmlns:mc="http://schemas.openxmlformats.org/markup-compatibility/2006">
      <mc:Choice xmlns:a14="http://schemas.microsoft.com/office/drawing/2010/main" Requires="a14">
        <xdr:graphicFrame macro="">
          <xdr:nvGraphicFramePr>
            <xdr:cNvPr id="7" name="Region 1">
              <a:extLst>
                <a:ext uri="{FF2B5EF4-FFF2-40B4-BE49-F238E27FC236}">
                  <a16:creationId xmlns:a16="http://schemas.microsoft.com/office/drawing/2014/main" id="{26AE04E8-B461-4186-88D6-758CF6E2084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3162301"/>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236220</xdr:colOff>
      <xdr:row>4</xdr:row>
      <xdr:rowOff>19050</xdr:rowOff>
    </xdr:from>
    <xdr:to>
      <xdr:col>14</xdr:col>
      <xdr:colOff>541020</xdr:colOff>
      <xdr:row>19</xdr:row>
      <xdr:rowOff>19050</xdr:rowOff>
    </xdr:to>
    <xdr:graphicFrame macro="">
      <xdr:nvGraphicFramePr>
        <xdr:cNvPr id="8" name="Chart 7">
          <a:extLst>
            <a:ext uri="{FF2B5EF4-FFF2-40B4-BE49-F238E27FC236}">
              <a16:creationId xmlns:a16="http://schemas.microsoft.com/office/drawing/2014/main" id="{F85A7BCB-17F7-377A-6D80-8A7F0E3BB1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wat" refreshedDate="45766.71354780093" createdVersion="8" refreshedVersion="8" minRefreshableVersion="3" recordCount="65" xr:uid="{CCD27B2F-97E1-469B-90CF-B40AA58C04C6}">
  <cacheSource type="worksheet">
    <worksheetSource name="Table1"/>
  </cacheSource>
  <cacheFields count="22">
    <cacheField name="Order ID" numFmtId="0">
      <sharedItems containsSemiMixedTypes="0" containsString="0" containsNumber="1" containsInteger="1" minValue="1368" maxValue="1432"/>
    </cacheField>
    <cacheField name="Order Date" numFmtId="164">
      <sharedItems containsSemiMixedTypes="0" containsNonDate="0" containsDate="1" containsString="0" minDate="2023-12-01T00:00:00" maxDate="2023-12-30T00:00:00"/>
    </cacheField>
    <cacheField name="Customer ID" numFmtId="0">
      <sharedItems containsSemiMixedTypes="0" containsString="0" containsNumber="1" containsInteger="1" minValue="1" maxValue="29"/>
    </cacheField>
    <cacheField name="Customer Name" numFmtId="0">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acheField>
    <cacheField name="Country/Region" numFmtId="0">
      <sharedItems count="1">
        <s v="USA"/>
      </sharedItems>
    </cacheField>
    <cacheField name="Salesperson" numFmtId="0">
      <sharedItems/>
    </cacheField>
    <cacheField name="Region" numFmtId="0">
      <sharedItems count="4">
        <s v="West"/>
        <s v="East"/>
        <s v="North"/>
        <s v="South"/>
      </sharedItems>
    </cacheField>
    <cacheField name="Shipped Date" numFmtId="164">
      <sharedItems containsSemiMixedTypes="0" containsNonDate="0" containsDate="1" containsString="0" minDate="2023-12-03T00:00:00" maxDate="2024-01-01T00:00:00"/>
    </cacheField>
    <cacheField name="Shipper Name" numFmtId="0">
      <sharedItems/>
    </cacheField>
    <cacheField name="Ship Name" numFmtId="0">
      <sharedItems/>
    </cacheField>
    <cacheField name="Ship City" numFmtId="0">
      <sharedItems/>
    </cacheField>
    <cacheField name="Ship State" numFmtId="0">
      <sharedItems/>
    </cacheField>
    <cacheField name="Ship Country/Region" numFmtId="0">
      <sharedItems/>
    </cacheField>
    <cacheField name="Product Name" numFmtId="0">
      <sharedItems/>
    </cacheField>
    <cacheField name="Category" numFmtId="0">
      <sharedItems count="14">
        <s v="Beverages"/>
        <s v="Dried Fruit &amp; Nuts"/>
        <s v="Baked Goods &amp; Mixes"/>
        <s v="Candy"/>
        <s v="Soups"/>
        <s v="Sauces"/>
        <s v="Jams, Preserves"/>
        <s v="Condiments"/>
        <s v="Canned Meat"/>
        <s v="Pasta"/>
        <s v="Dairy Products"/>
        <s v="Oil"/>
        <s v="Grains"/>
        <s v="Fruit &amp; Veg"/>
      </sharedItems>
    </cacheField>
    <cacheField name="Unit Price" numFmtId="165">
      <sharedItems containsSemiMixedTypes="0" containsString="0" containsNumber="1" minValue="2.99" maxValue="81"/>
    </cacheField>
    <cacheField name="Quantity" numFmtId="0">
      <sharedItems containsSemiMixedTypes="0" containsString="0" containsNumber="1" containsInteger="1" minValue="10" maxValue="100"/>
    </cacheField>
    <cacheField name="Revenue" numFmtId="165">
      <sharedItems containsSemiMixedTypes="0" containsString="0" containsNumber="1" minValue="35.880000000000003" maxValue="5022"/>
    </cacheField>
    <cacheField name="Shipping Fee" numFmtId="165">
      <sharedItems containsSemiMixedTypes="0" containsString="0" containsNumber="1" minValue="5.1338300000000014" maxValue="461.8950000000000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wat" refreshedDate="45766.958784027775" createdVersion="8" refreshedVersion="8" minRefreshableVersion="3" recordCount="65" xr:uid="{896C97DC-CBD1-4BC2-A29B-00DAA9C7F5DD}">
  <cacheSource type="worksheet">
    <worksheetSource name="Table1"/>
  </cacheSource>
  <cacheFields count="22">
    <cacheField name="Order ID" numFmtId="0">
      <sharedItems containsSemiMixedTypes="0" containsString="0" containsNumber="1" containsInteger="1" minValue="1368" maxValue="1432"/>
    </cacheField>
    <cacheField name="Order Date" numFmtId="164">
      <sharedItems containsSemiMixedTypes="0" containsNonDate="0" containsDate="1" containsString="0" minDate="2023-12-01T00:00:00" maxDate="2023-12-30T00:00:00"/>
    </cacheField>
    <cacheField name="Customer ID" numFmtId="0">
      <sharedItems containsSemiMixedTypes="0" containsString="0" containsNumber="1" containsInteger="1" minValue="1" maxValue="29"/>
    </cacheField>
    <cacheField name="Customer Name" numFmtId="0">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ount="12">
        <s v="NV"/>
        <s v="NY"/>
        <s v="OR"/>
        <s v="CO"/>
        <s v="CA"/>
        <s v="WI"/>
        <s v="TN"/>
        <s v="IL"/>
        <s v="ID"/>
        <s v="FL"/>
        <s v="WA"/>
        <s v="UT"/>
      </sharedItems>
    </cacheField>
    <cacheField name="Country/Region" numFmtId="0">
      <sharedItems count="1">
        <s v="USA"/>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164">
      <sharedItems containsSemiMixedTypes="0" containsNonDate="0" containsDate="1" containsString="0" minDate="2023-12-03T00:00:00" maxDate="2024-01-01T00:00:00"/>
    </cacheField>
    <cacheField name="Shipper Name" numFmtId="0">
      <sharedItems/>
    </cacheField>
    <cacheField name="Ship Name" numFmtId="0">
      <sharedItems/>
    </cacheField>
    <cacheField name="Ship City" numFmtId="0">
      <sharedItems/>
    </cacheField>
    <cacheField name="Ship State" numFmtId="0">
      <sharedItems/>
    </cacheField>
    <cacheField name="Ship Country/Region" numFmtId="0">
      <sharedItems/>
    </cacheField>
    <cacheField name="Product Name" numFmtId="0">
      <sharedItems count="24">
        <s v="Beer"/>
        <s v="Dried Plums"/>
        <s v="Dried Pears"/>
        <s v="Dried Apples"/>
        <s v="Chai"/>
        <s v="Coffee"/>
        <s v="Chocolate Biscuits Mix"/>
        <s v="Chocolate"/>
        <s v="Clam Chowder"/>
        <s v="Curry Sauce"/>
        <s v="Green Tea"/>
        <s v="Boysenberry Spread"/>
        <s v="Cajun Seasoning"/>
        <s v="Crab Meat"/>
        <s v="Ravioli"/>
        <s v="Mozzarella"/>
        <s v="Scones"/>
        <s v="Olive Oil"/>
        <s v="Marmalade"/>
        <s v="Long Grain Rice"/>
        <s v="Syrup"/>
        <s v="Almonds"/>
        <s v="Fruit Cocktail"/>
        <s v="Gnocchi"/>
      </sharedItems>
    </cacheField>
    <cacheField name="Category" numFmtId="0">
      <sharedItems/>
    </cacheField>
    <cacheField name="Unit Price" numFmtId="165">
      <sharedItems containsSemiMixedTypes="0" containsString="0" containsNumber="1" minValue="2.99" maxValue="81"/>
    </cacheField>
    <cacheField name="Quantity" numFmtId="0">
      <sharedItems containsSemiMixedTypes="0" containsString="0" containsNumber="1" containsInteger="1" minValue="10" maxValue="100"/>
    </cacheField>
    <cacheField name="Revenue" numFmtId="165">
      <sharedItems containsSemiMixedTypes="0" containsString="0" containsNumber="1" minValue="35.880000000000003" maxValue="5022"/>
    </cacheField>
    <cacheField name="Shipping Fee" numFmtId="165">
      <sharedItems containsSemiMixedTypes="0" containsString="0" containsNumber="1" minValue="5.1338300000000014" maxValue="461.89500000000004"/>
    </cacheField>
  </cacheFields>
  <extLst>
    <ext xmlns:x14="http://schemas.microsoft.com/office/spreadsheetml/2009/9/main" uri="{725AE2AE-9491-48be-B2B4-4EB974FC3084}">
      <x14:pivotCacheDefinition pivotCacheId="6379962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
  <r>
    <n v="1368"/>
    <d v="2023-12-27T00:00:00"/>
    <n v="27"/>
    <s v="Company AA"/>
    <s v="789 27th Street"/>
    <x v="0"/>
    <s v="NV"/>
    <x v="0"/>
    <s v="Mariya Sergienko"/>
    <x v="0"/>
    <d v="2023-12-29T00:00:00"/>
    <s v="Shipping Company B"/>
    <s v="Karen Toh"/>
    <s v="Las Vegas"/>
    <s v="NV"/>
    <s v="USA"/>
    <s v="Beer"/>
    <x v="0"/>
    <n v="14"/>
    <n v="19"/>
    <n v="266"/>
    <n v="25.802"/>
  </r>
  <r>
    <n v="1369"/>
    <d v="2023-12-27T00:00:00"/>
    <n v="27"/>
    <s v="Company AA"/>
    <s v="789 27th Street"/>
    <x v="0"/>
    <s v="NV"/>
    <x v="0"/>
    <s v="Mariya Sergienko"/>
    <x v="0"/>
    <d v="2023-12-29T00:00:00"/>
    <s v="Shipping Company B"/>
    <s v="Karen Toh"/>
    <s v="Las Vegas"/>
    <s v="NV"/>
    <s v="USA"/>
    <s v="Dried Plums"/>
    <x v="1"/>
    <n v="3.5"/>
    <n v="60"/>
    <n v="210"/>
    <n v="20.16"/>
  </r>
  <r>
    <n v="1370"/>
    <d v="2023-12-04T00:00:00"/>
    <n v="4"/>
    <s v="Company D"/>
    <s v="123 4th Street"/>
    <x v="1"/>
    <s v="NY"/>
    <x v="0"/>
    <s v="Andrew Cencini"/>
    <x v="1"/>
    <d v="2023-12-06T00:00:00"/>
    <s v="Shipping Company A"/>
    <s v="Christina Lee"/>
    <s v="New York"/>
    <s v="NY"/>
    <s v="USA"/>
    <s v="Dried Pears"/>
    <x v="1"/>
    <n v="30"/>
    <n v="81"/>
    <n v="2430"/>
    <n v="255.15"/>
  </r>
  <r>
    <n v="1371"/>
    <d v="2023-12-04T00:00:00"/>
    <n v="4"/>
    <s v="Company D"/>
    <s v="123 4th Street"/>
    <x v="1"/>
    <s v="NY"/>
    <x v="0"/>
    <s v="Andrew Cencini"/>
    <x v="1"/>
    <d v="2023-12-06T00:00:00"/>
    <s v="Shipping Company A"/>
    <s v="Christina Lee"/>
    <s v="New York"/>
    <s v="NY"/>
    <s v="USA"/>
    <s v="Dried Apples"/>
    <x v="1"/>
    <n v="53"/>
    <n v="83"/>
    <n v="4399"/>
    <n v="461.89500000000004"/>
  </r>
  <r>
    <n v="1372"/>
    <d v="2023-12-04T00:00:00"/>
    <n v="4"/>
    <s v="Company D"/>
    <s v="123 4th Street"/>
    <x v="1"/>
    <s v="NY"/>
    <x v="0"/>
    <s v="Andrew Cencini"/>
    <x v="1"/>
    <d v="2023-12-06T00:00:00"/>
    <s v="Shipping Company A"/>
    <s v="Christina Lee"/>
    <s v="New York"/>
    <s v="NY"/>
    <s v="USA"/>
    <s v="Dried Plums"/>
    <x v="1"/>
    <n v="3.5"/>
    <n v="75"/>
    <n v="262.5"/>
    <n v="26.25"/>
  </r>
  <r>
    <n v="1373"/>
    <d v="2023-12-12T00:00:00"/>
    <n v="12"/>
    <s v="Company L"/>
    <s v="123 12th Street"/>
    <x v="0"/>
    <s v="NV"/>
    <x v="0"/>
    <s v="Mariya Sergienko"/>
    <x v="0"/>
    <d v="2023-12-14T00:00:00"/>
    <s v="Shipping Company B"/>
    <s v="John Edwards"/>
    <s v="Las Vegas"/>
    <s v="NV"/>
    <s v="USA"/>
    <s v="Chai"/>
    <x v="0"/>
    <n v="18"/>
    <n v="97"/>
    <n v="1746"/>
    <n v="183.33000000000004"/>
  </r>
  <r>
    <n v="1374"/>
    <d v="2023-12-12T00:00:00"/>
    <n v="12"/>
    <s v="Company L"/>
    <s v="123 12th Street"/>
    <x v="0"/>
    <s v="NV"/>
    <x v="0"/>
    <s v="Mariya Sergienko"/>
    <x v="0"/>
    <d v="2023-12-14T00:00:00"/>
    <s v="Shipping Company B"/>
    <s v="John Edwards"/>
    <s v="Las Vegas"/>
    <s v="NV"/>
    <s v="USA"/>
    <s v="Coffee"/>
    <x v="0"/>
    <n v="46"/>
    <n v="61"/>
    <n v="2806"/>
    <n v="291.82400000000001"/>
  </r>
  <r>
    <n v="1375"/>
    <d v="2023-12-08T00:00:00"/>
    <n v="8"/>
    <s v="Company H"/>
    <s v="123 8th Street"/>
    <x v="2"/>
    <s v="OR"/>
    <x v="0"/>
    <s v="Nancy Freehafer"/>
    <x v="2"/>
    <d v="2023-12-10T00:00:00"/>
    <s v="Shipping Company C"/>
    <s v="Elizabeth Andersen"/>
    <s v="Portland"/>
    <s v="OR"/>
    <s v="USA"/>
    <s v="Chocolate Biscuits Mix"/>
    <x v="2"/>
    <n v="9.1999999999999993"/>
    <n v="28"/>
    <n v="257.59999999999997"/>
    <n v="24.471999999999998"/>
  </r>
  <r>
    <n v="1376"/>
    <d v="2023-12-04T00:00:00"/>
    <n v="4"/>
    <s v="Company D"/>
    <s v="123 4th Street"/>
    <x v="1"/>
    <s v="NY"/>
    <x v="0"/>
    <s v="Andrew Cencini"/>
    <x v="1"/>
    <d v="2023-12-06T00:00:00"/>
    <s v="Shipping Company C"/>
    <s v="Christina Lee"/>
    <s v="New York"/>
    <s v="NY"/>
    <s v="USA"/>
    <s v="Chocolate Biscuits Mix"/>
    <x v="2"/>
    <n v="9.1999999999999993"/>
    <n v="97"/>
    <n v="892.4"/>
    <n v="93.702000000000012"/>
  </r>
  <r>
    <n v="1377"/>
    <d v="2023-12-29T00:00:00"/>
    <n v="29"/>
    <s v="Company CC"/>
    <s v="789 29th Street"/>
    <x v="3"/>
    <s v="CO"/>
    <x v="0"/>
    <s v="Jan Kotas"/>
    <x v="0"/>
    <d v="2023-12-31T00:00:00"/>
    <s v="Shipping Company B"/>
    <s v="Soo Jung Lee"/>
    <s v="Denver"/>
    <s v="CO"/>
    <s v="USA"/>
    <s v="Chocolate"/>
    <x v="3"/>
    <n v="12.75"/>
    <n v="23"/>
    <n v="293.25"/>
    <n v="29.325000000000003"/>
  </r>
  <r>
    <n v="1378"/>
    <d v="2023-12-03T00:00:00"/>
    <n v="3"/>
    <s v="Company C"/>
    <s v="123 3rd Street"/>
    <x v="4"/>
    <s v="CA"/>
    <x v="0"/>
    <s v="Mariya Sergienko"/>
    <x v="0"/>
    <d v="2023-12-05T00:00:00"/>
    <s v="Shipping Company B"/>
    <s v="Thomas Axerr"/>
    <s v="Los Angelas"/>
    <s v="CA"/>
    <s v="USA"/>
    <s v="Clam Chowder"/>
    <x v="4"/>
    <n v="9.65"/>
    <n v="89"/>
    <n v="858.85"/>
    <n v="81.59075"/>
  </r>
  <r>
    <n v="1379"/>
    <d v="2023-12-06T00:00:00"/>
    <n v="6"/>
    <s v="Company F"/>
    <s v="123 6th Street"/>
    <x v="5"/>
    <s v="WI"/>
    <x v="0"/>
    <s v="Michael Neipper"/>
    <x v="2"/>
    <d v="2023-12-08T00:00:00"/>
    <s v="Shipping Company B"/>
    <s v="Francisco Pérez-Olaeta"/>
    <s v="Milwaukee"/>
    <s v="WI"/>
    <s v="USA"/>
    <s v="Curry Sauce"/>
    <x v="5"/>
    <n v="40"/>
    <n v="25"/>
    <n v="1000"/>
    <n v="96"/>
  </r>
  <r>
    <n v="1380"/>
    <d v="2023-12-28T00:00:00"/>
    <n v="28"/>
    <s v="Company BB"/>
    <s v="789 28th Street"/>
    <x v="6"/>
    <s v="TN"/>
    <x v="0"/>
    <s v="Anne Larsen"/>
    <x v="3"/>
    <d v="2023-12-30T00:00:00"/>
    <s v="Shipping Company C"/>
    <s v="Amritansh Raghav"/>
    <s v="Memphis"/>
    <s v="TN"/>
    <s v="USA"/>
    <s v="Coffee"/>
    <x v="0"/>
    <n v="46"/>
    <n v="19"/>
    <n v="874"/>
    <n v="89.14800000000001"/>
  </r>
  <r>
    <n v="1381"/>
    <d v="2023-12-08T00:00:00"/>
    <n v="8"/>
    <s v="Company H"/>
    <s v="123 8th Street"/>
    <x v="2"/>
    <s v="OR"/>
    <x v="0"/>
    <s v="Nancy Freehafer"/>
    <x v="2"/>
    <d v="2023-12-10T00:00:00"/>
    <s v="Shipping Company C"/>
    <s v="Elizabeth Andersen"/>
    <s v="Portland"/>
    <s v="OR"/>
    <s v="USA"/>
    <s v="Chocolate"/>
    <x v="3"/>
    <n v="12.75"/>
    <n v="36"/>
    <n v="459"/>
    <n v="45.441000000000003"/>
  </r>
  <r>
    <n v="1382"/>
    <d v="2023-12-10T00:00:00"/>
    <n v="10"/>
    <s v="Company J"/>
    <s v="123 10th Street"/>
    <x v="7"/>
    <s v="IL"/>
    <x v="0"/>
    <s v="Laura Giussani"/>
    <x v="1"/>
    <d v="2023-12-12T00:00:00"/>
    <s v="Shipping Company B"/>
    <s v="Roland Wacker"/>
    <s v="Chicago"/>
    <s v="IL"/>
    <s v="USA"/>
    <s v="Green Tea"/>
    <x v="0"/>
    <n v="2.99"/>
    <n v="93"/>
    <n v="278.07"/>
    <n v="26.416650000000001"/>
  </r>
  <r>
    <n v="1383"/>
    <d v="2023-12-07T00:00:00"/>
    <n v="7"/>
    <s v="Company G"/>
    <s v="123 7th Street"/>
    <x v="8"/>
    <s v="ID"/>
    <x v="0"/>
    <s v="Nancy Freehafer"/>
    <x v="2"/>
    <d v="2023-12-09T00:00:00"/>
    <s v="Shipping Company B"/>
    <s v="Ming-Yang Xie"/>
    <s v="Boise"/>
    <s v="ID"/>
    <s v="USA"/>
    <s v="Coffee"/>
    <x v="0"/>
    <n v="46"/>
    <n v="64"/>
    <n v="2944"/>
    <n v="279.68"/>
  </r>
  <r>
    <n v="1384"/>
    <d v="2023-12-10T00:00:00"/>
    <n v="10"/>
    <s v="Company J"/>
    <s v="123 10th Street"/>
    <x v="7"/>
    <s v="IL"/>
    <x v="0"/>
    <s v="Laura Giussani"/>
    <x v="1"/>
    <d v="2023-12-12T00:00:00"/>
    <s v="Shipping Company A"/>
    <s v="Roland Wacker"/>
    <s v="Chicago"/>
    <s v="IL"/>
    <s v="USA"/>
    <s v="Boysenberry Spread"/>
    <x v="6"/>
    <n v="25"/>
    <n v="84"/>
    <n v="2100"/>
    <n v="220.5"/>
  </r>
  <r>
    <n v="1385"/>
    <d v="2023-12-10T00:00:00"/>
    <n v="10"/>
    <s v="Company J"/>
    <s v="123 10th Street"/>
    <x v="7"/>
    <s v="IL"/>
    <x v="0"/>
    <s v="Laura Giussani"/>
    <x v="1"/>
    <d v="2023-12-12T00:00:00"/>
    <s v="Shipping Company A"/>
    <s v="Roland Wacker"/>
    <s v="Chicago"/>
    <s v="IL"/>
    <s v="USA"/>
    <s v="Cajun Seasoning"/>
    <x v="7"/>
    <n v="22"/>
    <n v="72"/>
    <n v="1584"/>
    <n v="150.47999999999999"/>
  </r>
  <r>
    <n v="1386"/>
    <d v="2023-12-10T00:00:00"/>
    <n v="10"/>
    <s v="Company J"/>
    <s v="123 10th Street"/>
    <x v="7"/>
    <s v="IL"/>
    <x v="0"/>
    <s v="Laura Giussani"/>
    <x v="1"/>
    <d v="2023-12-12T00:00:00"/>
    <s v="Shipping Company A"/>
    <s v="Roland Wacker"/>
    <s v="Chicago"/>
    <s v="IL"/>
    <s v="USA"/>
    <s v="Chocolate Biscuits Mix"/>
    <x v="2"/>
    <n v="9.1999999999999993"/>
    <n v="60"/>
    <n v="552"/>
    <n v="56.856000000000002"/>
  </r>
  <r>
    <n v="1387"/>
    <d v="2023-12-11T00:00:00"/>
    <n v="11"/>
    <s v="Company K"/>
    <s v="123 11th Street"/>
    <x v="9"/>
    <s v="FL"/>
    <x v="0"/>
    <s v="Anne Larsen"/>
    <x v="3"/>
    <d v="2023-12-13T00:00:00"/>
    <s v="Shipping Company C"/>
    <s v="Peter Krschne"/>
    <s v="Miami"/>
    <s v="FL"/>
    <s v="USA"/>
    <s v="Dried Plums"/>
    <x v="1"/>
    <n v="3.5"/>
    <n v="67"/>
    <n v="234.5"/>
    <n v="22.746500000000001"/>
  </r>
  <r>
    <n v="1388"/>
    <d v="2023-12-11T00:00:00"/>
    <n v="11"/>
    <s v="Company K"/>
    <s v="123 11th Street"/>
    <x v="9"/>
    <s v="FL"/>
    <x v="0"/>
    <s v="Anne Larsen"/>
    <x v="3"/>
    <d v="2023-12-13T00:00:00"/>
    <s v="Shipping Company C"/>
    <s v="Peter Krschne"/>
    <s v="Miami"/>
    <s v="FL"/>
    <s v="USA"/>
    <s v="Green Tea"/>
    <x v="0"/>
    <n v="2.99"/>
    <n v="48"/>
    <n v="143.52000000000001"/>
    <n v="13.634400000000001"/>
  </r>
  <r>
    <n v="1389"/>
    <d v="2023-12-01T00:00:00"/>
    <n v="1"/>
    <s v="Company A"/>
    <s v="123 1st Street"/>
    <x v="10"/>
    <s v="WA"/>
    <x v="0"/>
    <s v="Nancy Freehafer"/>
    <x v="2"/>
    <d v="2023-12-03T00:00:00"/>
    <s v="Shipping Company C"/>
    <s v="Anna Bedecs"/>
    <s v="Seattle"/>
    <s v="WA"/>
    <s v="USA"/>
    <s v="Chai"/>
    <x v="0"/>
    <n v="18"/>
    <n v="64"/>
    <n v="1152"/>
    <n v="118.65600000000001"/>
  </r>
  <r>
    <n v="1390"/>
    <d v="2023-12-01T00:00:00"/>
    <n v="1"/>
    <s v="Company A"/>
    <s v="123 1st Street"/>
    <x v="10"/>
    <s v="WA"/>
    <x v="0"/>
    <s v="Nancy Freehafer"/>
    <x v="2"/>
    <d v="2023-12-03T00:00:00"/>
    <s v="Shipping Company C"/>
    <s v="Anna Bedecs"/>
    <s v="Seattle"/>
    <s v="WA"/>
    <s v="USA"/>
    <s v="Coffee"/>
    <x v="0"/>
    <n v="46"/>
    <n v="82"/>
    <n v="3772"/>
    <n v="392.28800000000007"/>
  </r>
  <r>
    <n v="1391"/>
    <d v="2023-12-01T00:00:00"/>
    <n v="1"/>
    <s v="Company A"/>
    <s v="123 1st Street"/>
    <x v="10"/>
    <s v="WA"/>
    <x v="0"/>
    <s v="Nancy Freehafer"/>
    <x v="2"/>
    <d v="2023-12-03T00:00:00"/>
    <s v="Shipping Company C"/>
    <s v="Anna Bedecs"/>
    <s v="Seattle"/>
    <s v="WA"/>
    <s v="USA"/>
    <s v="Green Tea"/>
    <x v="0"/>
    <n v="2.99"/>
    <n v="17"/>
    <n v="50.830000000000005"/>
    <n v="5.1338300000000014"/>
  </r>
  <r>
    <n v="1392"/>
    <d v="2023-12-28T00:00:00"/>
    <n v="28"/>
    <s v="Company BB"/>
    <s v="789 28th Street"/>
    <x v="6"/>
    <s v="TN"/>
    <x v="0"/>
    <s v="Anne Larsen"/>
    <x v="3"/>
    <d v="2023-12-30T00:00:00"/>
    <s v="Shipping Company C"/>
    <s v="Amritansh Raghav"/>
    <s v="Memphis"/>
    <s v="TN"/>
    <s v="USA"/>
    <s v="Clam Chowder"/>
    <x v="4"/>
    <n v="9.65"/>
    <n v="38"/>
    <n v="366.7"/>
    <n v="36.67"/>
  </r>
  <r>
    <n v="1393"/>
    <d v="2023-12-28T00:00:00"/>
    <n v="28"/>
    <s v="Company BB"/>
    <s v="789 28th Street"/>
    <x v="6"/>
    <s v="TN"/>
    <x v="0"/>
    <s v="Anne Larsen"/>
    <x v="3"/>
    <d v="2023-12-30T00:00:00"/>
    <s v="Shipping Company C"/>
    <s v="Amritansh Raghav"/>
    <s v="Memphis"/>
    <s v="TN"/>
    <s v="USA"/>
    <s v="Crab Meat"/>
    <x v="8"/>
    <n v="18.399999999999999"/>
    <n v="25"/>
    <n v="459.99999999999994"/>
    <n v="45.54"/>
  </r>
  <r>
    <n v="1394"/>
    <d v="2023-12-09T00:00:00"/>
    <n v="9"/>
    <s v="Company I"/>
    <s v="123 9th Street"/>
    <x v="11"/>
    <s v="UT"/>
    <x v="0"/>
    <s v="Robert Zare"/>
    <x v="0"/>
    <d v="2023-12-11T00:00:00"/>
    <s v="Shipping Company A"/>
    <s v="Sven Mortensen"/>
    <s v="Salt Lake City"/>
    <s v="UT"/>
    <s v="USA"/>
    <s v="Ravioli"/>
    <x v="9"/>
    <n v="19.5"/>
    <n v="85"/>
    <n v="1657.5"/>
    <n v="165.75"/>
  </r>
  <r>
    <n v="1395"/>
    <d v="2023-12-09T00:00:00"/>
    <n v="9"/>
    <s v="Company I"/>
    <s v="123 9th Street"/>
    <x v="11"/>
    <s v="UT"/>
    <x v="0"/>
    <s v="Robert Zare"/>
    <x v="0"/>
    <d v="2023-12-11T00:00:00"/>
    <s v="Shipping Company A"/>
    <s v="Sven Mortensen"/>
    <s v="Salt Lake City"/>
    <s v="UT"/>
    <s v="USA"/>
    <s v="Mozzarella"/>
    <x v="10"/>
    <n v="34.799999999999997"/>
    <n v="18"/>
    <n v="626.4"/>
    <n v="61.3872"/>
  </r>
  <r>
    <n v="1396"/>
    <d v="2023-12-06T00:00:00"/>
    <n v="6"/>
    <s v="Company F"/>
    <s v="123 6th Street"/>
    <x v="5"/>
    <s v="WI"/>
    <x v="0"/>
    <s v="Michael Neipper"/>
    <x v="2"/>
    <d v="2023-12-08T00:00:00"/>
    <s v="Shipping Company B"/>
    <s v="Francisco Pérez-Olaeta"/>
    <s v="Milwaukee"/>
    <s v="WI"/>
    <s v="USA"/>
    <s v="Beer"/>
    <x v="0"/>
    <n v="14"/>
    <n v="85"/>
    <n v="1190"/>
    <n v="115.42999999999999"/>
  </r>
  <r>
    <n v="1397"/>
    <d v="2023-12-08T00:00:00"/>
    <n v="8"/>
    <s v="Company H"/>
    <s v="123 8th Street"/>
    <x v="2"/>
    <s v="OR"/>
    <x v="0"/>
    <s v="Nancy Freehafer"/>
    <x v="2"/>
    <d v="2023-12-10T00:00:00"/>
    <s v="Shipping Company B"/>
    <s v="Elizabeth Andersen"/>
    <s v="Portland"/>
    <s v="OR"/>
    <s v="USA"/>
    <s v="Curry Sauce"/>
    <x v="5"/>
    <n v="40"/>
    <n v="82"/>
    <n v="3280"/>
    <n v="318.15999999999997"/>
  </r>
  <r>
    <n v="1398"/>
    <d v="2023-12-08T00:00:00"/>
    <n v="8"/>
    <s v="Company H"/>
    <s v="123 8th Street"/>
    <x v="2"/>
    <s v="OR"/>
    <x v="0"/>
    <s v="Nancy Freehafer"/>
    <x v="2"/>
    <d v="2023-12-10T00:00:00"/>
    <s v="Shipping Company B"/>
    <s v="Elizabeth Andersen"/>
    <s v="Portland"/>
    <s v="OR"/>
    <s v="USA"/>
    <s v="Chocolate Biscuits Mix"/>
    <x v="2"/>
    <n v="9.1999999999999993"/>
    <n v="47"/>
    <n v="432.4"/>
    <n v="41.510399999999997"/>
  </r>
  <r>
    <n v="1399"/>
    <d v="2023-12-25T00:00:00"/>
    <n v="25"/>
    <s v="Company Y"/>
    <s v="789 25th Street"/>
    <x v="7"/>
    <s v="IL"/>
    <x v="0"/>
    <s v="Laura Giussani"/>
    <x v="1"/>
    <d v="2023-12-27T00:00:00"/>
    <s v="Shipping Company A"/>
    <s v="John Rodman"/>
    <s v="Chicago"/>
    <s v="IL"/>
    <s v="USA"/>
    <s v="Scones"/>
    <x v="2"/>
    <n v="10"/>
    <n v="99"/>
    <n v="990"/>
    <n v="99"/>
  </r>
  <r>
    <n v="1400"/>
    <d v="2023-12-26T00:00:00"/>
    <n v="26"/>
    <s v="Company Z"/>
    <s v="789 26th Street"/>
    <x v="9"/>
    <s v="FL"/>
    <x v="0"/>
    <s v="Anne Larsen"/>
    <x v="3"/>
    <d v="2023-12-28T00:00:00"/>
    <s v="Shipping Company C"/>
    <s v="Run Liu"/>
    <s v="Miami"/>
    <s v="FL"/>
    <s v="USA"/>
    <s v="Olive Oil"/>
    <x v="11"/>
    <n v="21.35"/>
    <n v="49"/>
    <n v="1046.1500000000001"/>
    <n v="106.70730000000002"/>
  </r>
  <r>
    <n v="1401"/>
    <d v="2023-12-26T00:00:00"/>
    <n v="26"/>
    <s v="Company Z"/>
    <s v="789 26th Street"/>
    <x v="9"/>
    <s v="FL"/>
    <x v="0"/>
    <s v="Anne Larsen"/>
    <x v="3"/>
    <d v="2023-12-28T00:00:00"/>
    <s v="Shipping Company C"/>
    <s v="Run Liu"/>
    <s v="Miami"/>
    <s v="FL"/>
    <s v="USA"/>
    <s v="Clam Chowder"/>
    <x v="4"/>
    <n v="9.65"/>
    <n v="72"/>
    <n v="694.80000000000007"/>
    <n v="72.954000000000008"/>
  </r>
  <r>
    <n v="1402"/>
    <d v="2023-12-26T00:00:00"/>
    <n v="26"/>
    <s v="Company Z"/>
    <s v="789 26th Street"/>
    <x v="9"/>
    <s v="FL"/>
    <x v="0"/>
    <s v="Anne Larsen"/>
    <x v="3"/>
    <d v="2023-12-28T00:00:00"/>
    <s v="Shipping Company C"/>
    <s v="Run Liu"/>
    <s v="Miami"/>
    <s v="FL"/>
    <s v="USA"/>
    <s v="Crab Meat"/>
    <x v="8"/>
    <n v="18.399999999999999"/>
    <n v="99"/>
    <n v="1821.6"/>
    <n v="191.268"/>
  </r>
  <r>
    <n v="1403"/>
    <d v="2023-12-29T00:00:00"/>
    <n v="29"/>
    <s v="Company CC"/>
    <s v="789 29th Street"/>
    <x v="3"/>
    <s v="CO"/>
    <x v="0"/>
    <s v="Jan Kotas"/>
    <x v="0"/>
    <d v="2023-12-31T00:00:00"/>
    <s v="Shipping Company B"/>
    <s v="Soo Jung Lee"/>
    <s v="Denver"/>
    <s v="CO"/>
    <s v="USA"/>
    <s v="Beer"/>
    <x v="0"/>
    <n v="14"/>
    <n v="10"/>
    <n v="140"/>
    <n v="13.86"/>
  </r>
  <r>
    <n v="1404"/>
    <d v="2023-12-06T00:00:00"/>
    <n v="6"/>
    <s v="Company F"/>
    <s v="123 6th Street"/>
    <x v="5"/>
    <s v="WI"/>
    <x v="0"/>
    <s v="Michael Neipper"/>
    <x v="2"/>
    <d v="2023-12-08T00:00:00"/>
    <s v="Shipping Company C"/>
    <s v="Francisco Pérez-Olaeta"/>
    <s v="Milwaukee"/>
    <s v="WI"/>
    <s v="USA"/>
    <s v="Chocolate"/>
    <x v="3"/>
    <n v="12.75"/>
    <n v="100"/>
    <n v="1275"/>
    <n v="122.39999999999999"/>
  </r>
  <r>
    <n v="1405"/>
    <d v="2023-12-27T00:00:00"/>
    <n v="27"/>
    <s v="Company AA"/>
    <s v="789 27th Street"/>
    <x v="0"/>
    <s v="NV"/>
    <x v="0"/>
    <s v="Mariya Sergienko"/>
    <x v="0"/>
    <d v="2023-12-29T00:00:00"/>
    <s v="Shipping Company B"/>
    <s v="Karen Toh"/>
    <s v="Las Vegas"/>
    <s v="NV"/>
    <s v="USA"/>
    <s v="Chocolate"/>
    <x v="3"/>
    <n v="12.75"/>
    <n v="100"/>
    <n v="1275"/>
    <n v="27"/>
  </r>
  <r>
    <n v="1406"/>
    <d v="2023-12-04T00:00:00"/>
    <n v="4"/>
    <s v="Company D"/>
    <s v="123 4th Street"/>
    <x v="1"/>
    <s v="NY"/>
    <x v="0"/>
    <s v="Andrew Cencini"/>
    <x v="1"/>
    <d v="2023-12-06T00:00:00"/>
    <s v="Shipping Company A"/>
    <s v="Christina Lee"/>
    <s v="New York"/>
    <s v="NY"/>
    <s v="USA"/>
    <s v="Marmalade"/>
    <x v="6"/>
    <n v="81"/>
    <n v="62"/>
    <n v="5022"/>
    <n v="117.93600000000001"/>
  </r>
  <r>
    <n v="1407"/>
    <d v="2023-12-04T00:00:00"/>
    <n v="4"/>
    <s v="Company D"/>
    <s v="123 4th Street"/>
    <x v="1"/>
    <s v="NY"/>
    <x v="0"/>
    <s v="Andrew Cencini"/>
    <x v="1"/>
    <d v="2023-12-06T00:00:00"/>
    <s v="Shipping Company A"/>
    <s v="Christina Lee"/>
    <s v="New York"/>
    <s v="NY"/>
    <s v="USA"/>
    <s v="Long Grain Rice"/>
    <x v="12"/>
    <n v="7"/>
    <n v="91"/>
    <n v="637"/>
    <n v="13.719999999999999"/>
  </r>
  <r>
    <n v="1408"/>
    <d v="2023-12-12T00:00:00"/>
    <n v="12"/>
    <s v="Company L"/>
    <s v="123 12th Street"/>
    <x v="0"/>
    <s v="NV"/>
    <x v="0"/>
    <s v="Mariya Sergienko"/>
    <x v="0"/>
    <d v="2023-12-14T00:00:00"/>
    <s v="Shipping Company B"/>
    <s v="John Edwards"/>
    <s v="Las Vegas"/>
    <s v="NV"/>
    <s v="USA"/>
    <s v="Long Grain Rice"/>
    <x v="12"/>
    <n v="7"/>
    <n v="91"/>
    <n v="637"/>
    <n v="8"/>
  </r>
  <r>
    <n v="1409"/>
    <d v="2023-12-08T00:00:00"/>
    <n v="8"/>
    <s v="Company H"/>
    <s v="123 8th Street"/>
    <x v="2"/>
    <s v="OR"/>
    <x v="0"/>
    <s v="Nancy Freehafer"/>
    <x v="2"/>
    <d v="2023-12-10T00:00:00"/>
    <s v="Shipping Company C"/>
    <s v="Elizabeth Andersen"/>
    <s v="Portland"/>
    <s v="OR"/>
    <s v="USA"/>
    <s v="Mozzarella"/>
    <x v="10"/>
    <n v="34.799999999999997"/>
    <n v="29"/>
    <n v="1009.1999999999999"/>
    <n v="300.846"/>
  </r>
  <r>
    <n v="1410"/>
    <d v="2023-12-04T00:00:00"/>
    <n v="4"/>
    <s v="Company D"/>
    <s v="123 4th Street"/>
    <x v="1"/>
    <s v="NY"/>
    <x v="0"/>
    <s v="Andrew Cencini"/>
    <x v="1"/>
    <d v="2023-12-06T00:00:00"/>
    <s v="Shipping Company C"/>
    <s v="Christina Lee"/>
    <s v="New York"/>
    <s v="NY"/>
    <s v="USA"/>
    <s v="Mozzarella"/>
    <x v="10"/>
    <n v="34.799999999999997"/>
    <n v="29"/>
    <n v="1009.1999999999999"/>
    <n v="9"/>
  </r>
  <r>
    <n v="1411"/>
    <d v="2023-12-29T00:00:00"/>
    <n v="29"/>
    <s v="Company CC"/>
    <s v="789 29th Street"/>
    <x v="3"/>
    <s v="CO"/>
    <x v="0"/>
    <s v="Jan Kotas"/>
    <x v="0"/>
    <d v="2023-12-31T00:00:00"/>
    <s v="Shipping Company B"/>
    <s v="Soo Jung Lee"/>
    <s v="Denver"/>
    <s v="CO"/>
    <s v="USA"/>
    <s v="Mozzarella"/>
    <x v="10"/>
    <n v="34.799999999999997"/>
    <n v="29"/>
    <n v="1009.1999999999999"/>
    <n v="23"/>
  </r>
  <r>
    <n v="1412"/>
    <d v="2023-12-03T00:00:00"/>
    <n v="3"/>
    <s v="Company C"/>
    <s v="123 3rd Street"/>
    <x v="4"/>
    <s v="CA"/>
    <x v="0"/>
    <s v="Mariya Sergienko"/>
    <x v="0"/>
    <d v="2023-12-05T00:00:00"/>
    <s v="Shipping Company B"/>
    <s v="Thomas Axerr"/>
    <s v="Los Angelas"/>
    <s v="CA"/>
    <s v="USA"/>
    <s v="Syrup"/>
    <x v="7"/>
    <n v="10"/>
    <n v="49"/>
    <n v="490"/>
    <n v="90.25"/>
  </r>
  <r>
    <n v="1413"/>
    <d v="2023-12-03T00:00:00"/>
    <n v="3"/>
    <s v="Company C"/>
    <s v="123 3rd Street"/>
    <x v="4"/>
    <s v="CA"/>
    <x v="0"/>
    <s v="Mariya Sergienko"/>
    <x v="0"/>
    <d v="2023-12-05T00:00:00"/>
    <s v="Shipping Company B"/>
    <s v="Thomas Axerr"/>
    <s v="Los Angelas"/>
    <s v="CA"/>
    <s v="USA"/>
    <s v="Curry Sauce"/>
    <x v="5"/>
    <n v="40"/>
    <n v="29"/>
    <n v="1160"/>
    <n v="239.12"/>
  </r>
  <r>
    <n v="1414"/>
    <d v="2023-12-06T00:00:00"/>
    <n v="6"/>
    <s v="Company F"/>
    <s v="123 6th Street"/>
    <x v="5"/>
    <s v="WI"/>
    <x v="0"/>
    <s v="Michael Neipper"/>
    <x v="2"/>
    <d v="2023-12-08T00:00:00"/>
    <s v="Shipping Company B"/>
    <s v="Francisco Pérez-Olaeta"/>
    <s v="Milwaukee"/>
    <s v="WI"/>
    <s v="USA"/>
    <s v="Curry Sauce"/>
    <x v="5"/>
    <n v="40"/>
    <n v="29"/>
    <n v="1160"/>
    <n v="31"/>
  </r>
  <r>
    <n v="1415"/>
    <d v="2023-12-28T00:00:00"/>
    <n v="28"/>
    <s v="Company BB"/>
    <s v="789 28th Street"/>
    <x v="6"/>
    <s v="TN"/>
    <x v="0"/>
    <s v="Anne Larsen"/>
    <x v="3"/>
    <d v="2023-12-30T00:00:00"/>
    <s v="Shipping Company C"/>
    <s v="Amritansh Raghav"/>
    <s v="Memphis"/>
    <s v="TN"/>
    <s v="USA"/>
    <s v="Curry Sauce"/>
    <x v="5"/>
    <n v="40"/>
    <n v="29"/>
    <n v="1160"/>
    <n v="20"/>
  </r>
  <r>
    <n v="1416"/>
    <d v="2023-12-08T00:00:00"/>
    <n v="8"/>
    <s v="Company H"/>
    <s v="123 8th Street"/>
    <x v="2"/>
    <s v="OR"/>
    <x v="0"/>
    <s v="Nancy Freehafer"/>
    <x v="2"/>
    <d v="2023-12-10T00:00:00"/>
    <s v="Shipping Company C"/>
    <s v="Elizabeth Andersen"/>
    <s v="Portland"/>
    <s v="OR"/>
    <s v="USA"/>
    <s v="Curry Sauce"/>
    <x v="5"/>
    <n v="40"/>
    <n v="29"/>
    <n v="1160"/>
    <n v="34"/>
  </r>
  <r>
    <n v="1417"/>
    <d v="2023-12-10T00:00:00"/>
    <n v="10"/>
    <s v="Company J"/>
    <s v="123 10th Street"/>
    <x v="7"/>
    <s v="IL"/>
    <x v="0"/>
    <s v="Laura Giussani"/>
    <x v="1"/>
    <d v="2023-12-12T00:00:00"/>
    <s v="Shipping Company B"/>
    <s v="Roland Wacker"/>
    <s v="Chicago"/>
    <s v="IL"/>
    <s v="USA"/>
    <s v="Almonds"/>
    <x v="1"/>
    <n v="10"/>
    <n v="81"/>
    <n v="810"/>
    <n v="62.83"/>
  </r>
  <r>
    <n v="1418"/>
    <d v="2023-12-07T00:00:00"/>
    <n v="7"/>
    <s v="Company G"/>
    <s v="123 7th Street"/>
    <x v="8"/>
    <s v="ID"/>
    <x v="0"/>
    <s v="Nancy Freehafer"/>
    <x v="2"/>
    <d v="2023-12-09T00:00:00"/>
    <s v="Shipping Company B"/>
    <s v="Ming-Yang Xie"/>
    <s v="Boise"/>
    <s v="ID"/>
    <s v="USA"/>
    <s v="Almonds"/>
    <x v="1"/>
    <n v="10"/>
    <n v="81"/>
    <n v="810"/>
    <n v="33"/>
  </r>
  <r>
    <n v="1419"/>
    <d v="2023-12-10T00:00:00"/>
    <n v="10"/>
    <s v="Company J"/>
    <s v="123 10th Street"/>
    <x v="7"/>
    <s v="IL"/>
    <x v="0"/>
    <s v="Laura Giussani"/>
    <x v="1"/>
    <d v="2023-12-12T00:00:00"/>
    <s v="Shipping Company A"/>
    <s v="Roland Wacker"/>
    <s v="Chicago"/>
    <s v="IL"/>
    <s v="USA"/>
    <s v="Dried Plums"/>
    <x v="1"/>
    <n v="3.5"/>
    <n v="96"/>
    <n v="336"/>
    <n v="21.315000000000001"/>
  </r>
  <r>
    <n v="1420"/>
    <d v="2023-12-11T00:00:00"/>
    <n v="11"/>
    <s v="Company K"/>
    <s v="123 11th Street"/>
    <x v="9"/>
    <s v="FL"/>
    <x v="0"/>
    <s v="Anne Larsen"/>
    <x v="3"/>
    <d v="2023-12-13T00:00:00"/>
    <s v="Shipping Company C"/>
    <s v="Peter Krschne"/>
    <s v="Miami"/>
    <s v="FL"/>
    <s v="USA"/>
    <s v="Curry Sauce"/>
    <x v="5"/>
    <n v="40"/>
    <n v="81"/>
    <n v="3240"/>
    <n v="378"/>
  </r>
  <r>
    <n v="1421"/>
    <d v="2023-12-01T00:00:00"/>
    <n v="1"/>
    <s v="Company A"/>
    <s v="123 1st Street"/>
    <x v="10"/>
    <s v="WA"/>
    <x v="0"/>
    <s v="Nancy Freehafer"/>
    <x v="2"/>
    <d v="2023-12-03T00:00:00"/>
    <s v="Shipping Company C"/>
    <s v="Anna Bedecs"/>
    <s v="Seattle"/>
    <s v="WA"/>
    <s v="USA"/>
    <s v="Crab Meat"/>
    <x v="8"/>
    <n v="18.399999999999999"/>
    <n v="88"/>
    <n v="1619.1999999999998"/>
    <n v="148.13839999999999"/>
  </r>
  <r>
    <n v="1422"/>
    <d v="2023-12-28T00:00:00"/>
    <n v="28"/>
    <s v="Company BB"/>
    <s v="789 28th Street"/>
    <x v="6"/>
    <s v="TN"/>
    <x v="0"/>
    <s v="Anne Larsen"/>
    <x v="3"/>
    <d v="2023-12-30T00:00:00"/>
    <s v="Shipping Company C"/>
    <s v="Amritansh Raghav"/>
    <s v="Memphis"/>
    <s v="TN"/>
    <s v="USA"/>
    <s v="Coffee"/>
    <x v="0"/>
    <n v="46"/>
    <n v="92"/>
    <n v="4232"/>
    <n v="365.14800000000002"/>
  </r>
  <r>
    <n v="1423"/>
    <d v="2023-12-09T00:00:00"/>
    <n v="9"/>
    <s v="Company I"/>
    <s v="123 9th Street"/>
    <x v="11"/>
    <s v="UT"/>
    <x v="0"/>
    <s v="Robert Zare"/>
    <x v="0"/>
    <d v="2023-12-11T00:00:00"/>
    <s v="Shipping Company A"/>
    <s v="Sven Mortensen"/>
    <s v="Salt Lake City"/>
    <s v="UT"/>
    <s v="USA"/>
    <s v="Clam Chowder"/>
    <x v="4"/>
    <n v="9.65"/>
    <n v="34"/>
    <n v="328.1"/>
    <n v="68.582550000000012"/>
  </r>
  <r>
    <n v="1424"/>
    <d v="2023-12-06T00:00:00"/>
    <n v="6"/>
    <s v="Company F"/>
    <s v="123 6th Street"/>
    <x v="5"/>
    <s v="WI"/>
    <x v="0"/>
    <s v="Michael Neipper"/>
    <x v="2"/>
    <d v="2023-12-08T00:00:00"/>
    <s v="Shipping Company B"/>
    <s v="Francisco Pérez-Olaeta"/>
    <s v="Milwaukee"/>
    <s v="WI"/>
    <s v="USA"/>
    <s v="Chocolate"/>
    <x v="3"/>
    <n v="12.75"/>
    <n v="41"/>
    <n v="522.75"/>
    <n v="43.783500000000004"/>
  </r>
  <r>
    <n v="1425"/>
    <d v="2023-12-08T00:00:00"/>
    <n v="8"/>
    <s v="Company H"/>
    <s v="123 8th Street"/>
    <x v="2"/>
    <s v="OR"/>
    <x v="0"/>
    <s v="Nancy Freehafer"/>
    <x v="2"/>
    <d v="2023-12-10T00:00:00"/>
    <s v="Shipping Company B"/>
    <s v="Elizabeth Andersen"/>
    <s v="Portland"/>
    <s v="OR"/>
    <s v="USA"/>
    <s v="Chocolate"/>
    <x v="3"/>
    <n v="12.75"/>
    <n v="67"/>
    <n v="854.25"/>
    <n v="82.875"/>
  </r>
  <r>
    <n v="1426"/>
    <d v="2023-12-25T00:00:00"/>
    <n v="25"/>
    <s v="Company Y"/>
    <s v="789 25th Street"/>
    <x v="7"/>
    <s v="IL"/>
    <x v="0"/>
    <s v="Laura Giussani"/>
    <x v="1"/>
    <d v="2023-12-27T00:00:00"/>
    <s v="Shipping Company A"/>
    <s v="John Rodman"/>
    <s v="Chicago"/>
    <s v="IL"/>
    <s v="USA"/>
    <s v="Cajun Seasoning"/>
    <x v="7"/>
    <n v="22"/>
    <n v="74"/>
    <n v="1628"/>
    <n v="84.47999999999999"/>
  </r>
  <r>
    <n v="1427"/>
    <d v="2023-12-26T00:00:00"/>
    <n v="26"/>
    <s v="Company Z"/>
    <s v="789 26th Street"/>
    <x v="9"/>
    <s v="FL"/>
    <x v="0"/>
    <s v="Anne Larsen"/>
    <x v="3"/>
    <d v="2023-12-28T00:00:00"/>
    <s v="Shipping Company C"/>
    <s v="Run Liu"/>
    <s v="Miami"/>
    <s v="FL"/>
    <s v="USA"/>
    <s v="Boysenberry Spread"/>
    <x v="6"/>
    <n v="25"/>
    <n v="24"/>
    <n v="600"/>
    <n v="164.15"/>
  </r>
  <r>
    <n v="1428"/>
    <d v="2023-12-29T00:00:00"/>
    <n v="29"/>
    <s v="Company CC"/>
    <s v="789 29th Street"/>
    <x v="3"/>
    <s v="CO"/>
    <x v="0"/>
    <s v="Jan Kotas"/>
    <x v="0"/>
    <d v="2023-12-31T00:00:00"/>
    <s v="Shipping Company B"/>
    <s v="Soo Jung Lee"/>
    <s v="Denver"/>
    <s v="CO"/>
    <s v="USA"/>
    <s v="Fruit Cocktail"/>
    <x v="13"/>
    <n v="39"/>
    <n v="41"/>
    <n v="1599"/>
    <n v="193.01100000000002"/>
  </r>
  <r>
    <n v="1429"/>
    <d v="2023-12-06T00:00:00"/>
    <n v="6"/>
    <s v="Company F"/>
    <s v="123 6th Street"/>
    <x v="5"/>
    <s v="WI"/>
    <x v="0"/>
    <s v="Michael Neipper"/>
    <x v="2"/>
    <d v="2023-12-08T00:00:00"/>
    <s v="Shipping Company C"/>
    <s v="Francisco Pérez-Olaeta"/>
    <s v="Milwaukee"/>
    <s v="WI"/>
    <s v="USA"/>
    <s v="Dried Pears"/>
    <x v="1"/>
    <n v="30"/>
    <n v="12"/>
    <n v="360"/>
    <n v="200.85"/>
  </r>
  <r>
    <n v="1430"/>
    <d v="2023-12-06T00:00:00"/>
    <n v="6"/>
    <s v="Company F"/>
    <s v="123 6th Street"/>
    <x v="5"/>
    <s v="WI"/>
    <x v="0"/>
    <s v="Michael Neipper"/>
    <x v="2"/>
    <d v="2023-12-08T00:00:00"/>
    <s v="Shipping Company C"/>
    <s v="Francisco Pérez-Olaeta"/>
    <s v="Milwaukee"/>
    <s v="WI"/>
    <s v="USA"/>
    <s v="Dried Apples"/>
    <x v="1"/>
    <n v="53"/>
    <n v="68"/>
    <n v="3604"/>
    <n v="225.62100000000001"/>
  </r>
  <r>
    <n v="1431"/>
    <d v="2023-12-04T00:00:00"/>
    <n v="4"/>
    <s v="Company D"/>
    <s v="123 4th Street"/>
    <x v="1"/>
    <s v="NY"/>
    <x v="0"/>
    <s v="Andrew Cencini"/>
    <x v="1"/>
    <d v="2023-12-06T00:00:00"/>
    <s v="Shipping Company C"/>
    <s v="Christina Lee"/>
    <s v="New York"/>
    <s v="NY"/>
    <s v="USA"/>
    <s v="Gnocchi"/>
    <x v="9"/>
    <n v="38"/>
    <n v="33"/>
    <n v="1254"/>
    <n v="175.02800000000002"/>
  </r>
  <r>
    <n v="1432"/>
    <d v="2023-12-03T00:00:00"/>
    <n v="3"/>
    <s v="Company C"/>
    <s v="123 3rd Street"/>
    <x v="4"/>
    <s v="CA"/>
    <x v="0"/>
    <s v="Mariya Sergienko"/>
    <x v="0"/>
    <d v="2023-12-05T00:00:00"/>
    <s v="Shipping Company C"/>
    <s v="Thomas Axerr"/>
    <s v="Los Angelas"/>
    <s v="CA"/>
    <s v="USA"/>
    <s v="Green Tea"/>
    <x v="0"/>
    <n v="2.99"/>
    <n v="12"/>
    <n v="35.880000000000003"/>
    <n v="17.0429999999999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
  <r>
    <n v="1368"/>
    <d v="2023-12-27T00:00:00"/>
    <n v="27"/>
    <s v="Company AA"/>
    <s v="789 27th Street"/>
    <x v="0"/>
    <x v="0"/>
    <x v="0"/>
    <x v="0"/>
    <x v="0"/>
    <d v="2023-12-29T00:00:00"/>
    <s v="Shipping Company B"/>
    <s v="Karen Toh"/>
    <s v="Las Vegas"/>
    <s v="NV"/>
    <s v="USA"/>
    <x v="0"/>
    <s v="Beverages"/>
    <n v="14"/>
    <n v="19"/>
    <n v="266"/>
    <n v="25.802"/>
  </r>
  <r>
    <n v="1369"/>
    <d v="2023-12-27T00:00:00"/>
    <n v="27"/>
    <s v="Company AA"/>
    <s v="789 27th Street"/>
    <x v="0"/>
    <x v="0"/>
    <x v="0"/>
    <x v="0"/>
    <x v="0"/>
    <d v="2023-12-29T00:00:00"/>
    <s v="Shipping Company B"/>
    <s v="Karen Toh"/>
    <s v="Las Vegas"/>
    <s v="NV"/>
    <s v="USA"/>
    <x v="1"/>
    <s v="Dried Fruit &amp; Nuts"/>
    <n v="3.5"/>
    <n v="60"/>
    <n v="210"/>
    <n v="20.16"/>
  </r>
  <r>
    <n v="1370"/>
    <d v="2023-12-04T00:00:00"/>
    <n v="4"/>
    <s v="Company D"/>
    <s v="123 4th Street"/>
    <x v="1"/>
    <x v="1"/>
    <x v="0"/>
    <x v="1"/>
    <x v="1"/>
    <d v="2023-12-06T00:00:00"/>
    <s v="Shipping Company A"/>
    <s v="Christina Lee"/>
    <s v="New York"/>
    <s v="NY"/>
    <s v="USA"/>
    <x v="2"/>
    <s v="Dried Fruit &amp; Nuts"/>
    <n v="30"/>
    <n v="81"/>
    <n v="2430"/>
    <n v="255.15"/>
  </r>
  <r>
    <n v="1371"/>
    <d v="2023-12-04T00:00:00"/>
    <n v="4"/>
    <s v="Company D"/>
    <s v="123 4th Street"/>
    <x v="1"/>
    <x v="1"/>
    <x v="0"/>
    <x v="1"/>
    <x v="1"/>
    <d v="2023-12-06T00:00:00"/>
    <s v="Shipping Company A"/>
    <s v="Christina Lee"/>
    <s v="New York"/>
    <s v="NY"/>
    <s v="USA"/>
    <x v="3"/>
    <s v="Dried Fruit &amp; Nuts"/>
    <n v="53"/>
    <n v="83"/>
    <n v="4399"/>
    <n v="461.89500000000004"/>
  </r>
  <r>
    <n v="1372"/>
    <d v="2023-12-04T00:00:00"/>
    <n v="4"/>
    <s v="Company D"/>
    <s v="123 4th Street"/>
    <x v="1"/>
    <x v="1"/>
    <x v="0"/>
    <x v="1"/>
    <x v="1"/>
    <d v="2023-12-06T00:00:00"/>
    <s v="Shipping Company A"/>
    <s v="Christina Lee"/>
    <s v="New York"/>
    <s v="NY"/>
    <s v="USA"/>
    <x v="1"/>
    <s v="Dried Fruit &amp; Nuts"/>
    <n v="3.5"/>
    <n v="75"/>
    <n v="262.5"/>
    <n v="26.25"/>
  </r>
  <r>
    <n v="1373"/>
    <d v="2023-12-12T00:00:00"/>
    <n v="12"/>
    <s v="Company L"/>
    <s v="123 12th Street"/>
    <x v="0"/>
    <x v="0"/>
    <x v="0"/>
    <x v="0"/>
    <x v="0"/>
    <d v="2023-12-14T00:00:00"/>
    <s v="Shipping Company B"/>
    <s v="John Edwards"/>
    <s v="Las Vegas"/>
    <s v="NV"/>
    <s v="USA"/>
    <x v="4"/>
    <s v="Beverages"/>
    <n v="18"/>
    <n v="97"/>
    <n v="1746"/>
    <n v="183.33000000000004"/>
  </r>
  <r>
    <n v="1374"/>
    <d v="2023-12-12T00:00:00"/>
    <n v="12"/>
    <s v="Company L"/>
    <s v="123 12th Street"/>
    <x v="0"/>
    <x v="0"/>
    <x v="0"/>
    <x v="0"/>
    <x v="0"/>
    <d v="2023-12-14T00:00:00"/>
    <s v="Shipping Company B"/>
    <s v="John Edwards"/>
    <s v="Las Vegas"/>
    <s v="NV"/>
    <s v="USA"/>
    <x v="5"/>
    <s v="Beverages"/>
    <n v="46"/>
    <n v="61"/>
    <n v="2806"/>
    <n v="291.82400000000001"/>
  </r>
  <r>
    <n v="1375"/>
    <d v="2023-12-08T00:00:00"/>
    <n v="8"/>
    <s v="Company H"/>
    <s v="123 8th Street"/>
    <x v="2"/>
    <x v="2"/>
    <x v="0"/>
    <x v="2"/>
    <x v="2"/>
    <d v="2023-12-10T00:00:00"/>
    <s v="Shipping Company C"/>
    <s v="Elizabeth Andersen"/>
    <s v="Portland"/>
    <s v="OR"/>
    <s v="USA"/>
    <x v="6"/>
    <s v="Baked Goods &amp; Mixes"/>
    <n v="9.1999999999999993"/>
    <n v="28"/>
    <n v="257.59999999999997"/>
    <n v="24.471999999999998"/>
  </r>
  <r>
    <n v="1376"/>
    <d v="2023-12-04T00:00:00"/>
    <n v="4"/>
    <s v="Company D"/>
    <s v="123 4th Street"/>
    <x v="1"/>
    <x v="1"/>
    <x v="0"/>
    <x v="1"/>
    <x v="1"/>
    <d v="2023-12-06T00:00:00"/>
    <s v="Shipping Company C"/>
    <s v="Christina Lee"/>
    <s v="New York"/>
    <s v="NY"/>
    <s v="USA"/>
    <x v="6"/>
    <s v="Baked Goods &amp; Mixes"/>
    <n v="9.1999999999999993"/>
    <n v="97"/>
    <n v="892.4"/>
    <n v="93.702000000000012"/>
  </r>
  <r>
    <n v="1377"/>
    <d v="2023-12-29T00:00:00"/>
    <n v="29"/>
    <s v="Company CC"/>
    <s v="789 29th Street"/>
    <x v="3"/>
    <x v="3"/>
    <x v="0"/>
    <x v="3"/>
    <x v="0"/>
    <d v="2023-12-31T00:00:00"/>
    <s v="Shipping Company B"/>
    <s v="Soo Jung Lee"/>
    <s v="Denver"/>
    <s v="CO"/>
    <s v="USA"/>
    <x v="7"/>
    <s v="Candy"/>
    <n v="12.75"/>
    <n v="23"/>
    <n v="293.25"/>
    <n v="29.325000000000003"/>
  </r>
  <r>
    <n v="1378"/>
    <d v="2023-12-03T00:00:00"/>
    <n v="3"/>
    <s v="Company C"/>
    <s v="123 3rd Street"/>
    <x v="4"/>
    <x v="4"/>
    <x v="0"/>
    <x v="0"/>
    <x v="0"/>
    <d v="2023-12-05T00:00:00"/>
    <s v="Shipping Company B"/>
    <s v="Thomas Axerr"/>
    <s v="Los Angelas"/>
    <s v="CA"/>
    <s v="USA"/>
    <x v="8"/>
    <s v="Soups"/>
    <n v="9.65"/>
    <n v="89"/>
    <n v="858.85"/>
    <n v="81.59075"/>
  </r>
  <r>
    <n v="1379"/>
    <d v="2023-12-06T00:00:00"/>
    <n v="6"/>
    <s v="Company F"/>
    <s v="123 6th Street"/>
    <x v="5"/>
    <x v="5"/>
    <x v="0"/>
    <x v="4"/>
    <x v="2"/>
    <d v="2023-12-08T00:00:00"/>
    <s v="Shipping Company B"/>
    <s v="Francisco Pérez-Olaeta"/>
    <s v="Milwaukee"/>
    <s v="WI"/>
    <s v="USA"/>
    <x v="9"/>
    <s v="Sauces"/>
    <n v="40"/>
    <n v="25"/>
    <n v="1000"/>
    <n v="96"/>
  </r>
  <r>
    <n v="1380"/>
    <d v="2023-12-28T00:00:00"/>
    <n v="28"/>
    <s v="Company BB"/>
    <s v="789 28th Street"/>
    <x v="6"/>
    <x v="6"/>
    <x v="0"/>
    <x v="5"/>
    <x v="3"/>
    <d v="2023-12-30T00:00:00"/>
    <s v="Shipping Company C"/>
    <s v="Amritansh Raghav"/>
    <s v="Memphis"/>
    <s v="TN"/>
    <s v="USA"/>
    <x v="5"/>
    <s v="Beverages"/>
    <n v="46"/>
    <n v="19"/>
    <n v="874"/>
    <n v="89.14800000000001"/>
  </r>
  <r>
    <n v="1381"/>
    <d v="2023-12-08T00:00:00"/>
    <n v="8"/>
    <s v="Company H"/>
    <s v="123 8th Street"/>
    <x v="2"/>
    <x v="2"/>
    <x v="0"/>
    <x v="2"/>
    <x v="2"/>
    <d v="2023-12-10T00:00:00"/>
    <s v="Shipping Company C"/>
    <s v="Elizabeth Andersen"/>
    <s v="Portland"/>
    <s v="OR"/>
    <s v="USA"/>
    <x v="7"/>
    <s v="Candy"/>
    <n v="12.75"/>
    <n v="36"/>
    <n v="459"/>
    <n v="45.441000000000003"/>
  </r>
  <r>
    <n v="1382"/>
    <d v="2023-12-10T00:00:00"/>
    <n v="10"/>
    <s v="Company J"/>
    <s v="123 10th Street"/>
    <x v="7"/>
    <x v="7"/>
    <x v="0"/>
    <x v="6"/>
    <x v="1"/>
    <d v="2023-12-12T00:00:00"/>
    <s v="Shipping Company B"/>
    <s v="Roland Wacker"/>
    <s v="Chicago"/>
    <s v="IL"/>
    <s v="USA"/>
    <x v="10"/>
    <s v="Beverages"/>
    <n v="2.99"/>
    <n v="93"/>
    <n v="278.07"/>
    <n v="26.416650000000001"/>
  </r>
  <r>
    <n v="1383"/>
    <d v="2023-12-07T00:00:00"/>
    <n v="7"/>
    <s v="Company G"/>
    <s v="123 7th Street"/>
    <x v="8"/>
    <x v="8"/>
    <x v="0"/>
    <x v="2"/>
    <x v="2"/>
    <d v="2023-12-09T00:00:00"/>
    <s v="Shipping Company B"/>
    <s v="Ming-Yang Xie"/>
    <s v="Boise"/>
    <s v="ID"/>
    <s v="USA"/>
    <x v="5"/>
    <s v="Beverages"/>
    <n v="46"/>
    <n v="64"/>
    <n v="2944"/>
    <n v="279.68"/>
  </r>
  <r>
    <n v="1384"/>
    <d v="2023-12-10T00:00:00"/>
    <n v="10"/>
    <s v="Company J"/>
    <s v="123 10th Street"/>
    <x v="7"/>
    <x v="7"/>
    <x v="0"/>
    <x v="6"/>
    <x v="1"/>
    <d v="2023-12-12T00:00:00"/>
    <s v="Shipping Company A"/>
    <s v="Roland Wacker"/>
    <s v="Chicago"/>
    <s v="IL"/>
    <s v="USA"/>
    <x v="11"/>
    <s v="Jams, Preserves"/>
    <n v="25"/>
    <n v="84"/>
    <n v="2100"/>
    <n v="220.5"/>
  </r>
  <r>
    <n v="1385"/>
    <d v="2023-12-10T00:00:00"/>
    <n v="10"/>
    <s v="Company J"/>
    <s v="123 10th Street"/>
    <x v="7"/>
    <x v="7"/>
    <x v="0"/>
    <x v="6"/>
    <x v="1"/>
    <d v="2023-12-12T00:00:00"/>
    <s v="Shipping Company A"/>
    <s v="Roland Wacker"/>
    <s v="Chicago"/>
    <s v="IL"/>
    <s v="USA"/>
    <x v="12"/>
    <s v="Condiments"/>
    <n v="22"/>
    <n v="72"/>
    <n v="1584"/>
    <n v="150.47999999999999"/>
  </r>
  <r>
    <n v="1386"/>
    <d v="2023-12-10T00:00:00"/>
    <n v="10"/>
    <s v="Company J"/>
    <s v="123 10th Street"/>
    <x v="7"/>
    <x v="7"/>
    <x v="0"/>
    <x v="6"/>
    <x v="1"/>
    <d v="2023-12-12T00:00:00"/>
    <s v="Shipping Company A"/>
    <s v="Roland Wacker"/>
    <s v="Chicago"/>
    <s v="IL"/>
    <s v="USA"/>
    <x v="6"/>
    <s v="Baked Goods &amp; Mixes"/>
    <n v="9.1999999999999993"/>
    <n v="60"/>
    <n v="552"/>
    <n v="56.856000000000002"/>
  </r>
  <r>
    <n v="1387"/>
    <d v="2023-12-11T00:00:00"/>
    <n v="11"/>
    <s v="Company K"/>
    <s v="123 11th Street"/>
    <x v="9"/>
    <x v="9"/>
    <x v="0"/>
    <x v="5"/>
    <x v="3"/>
    <d v="2023-12-13T00:00:00"/>
    <s v="Shipping Company C"/>
    <s v="Peter Krschne"/>
    <s v="Miami"/>
    <s v="FL"/>
    <s v="USA"/>
    <x v="1"/>
    <s v="Dried Fruit &amp; Nuts"/>
    <n v="3.5"/>
    <n v="67"/>
    <n v="234.5"/>
    <n v="22.746500000000001"/>
  </r>
  <r>
    <n v="1388"/>
    <d v="2023-12-11T00:00:00"/>
    <n v="11"/>
    <s v="Company K"/>
    <s v="123 11th Street"/>
    <x v="9"/>
    <x v="9"/>
    <x v="0"/>
    <x v="5"/>
    <x v="3"/>
    <d v="2023-12-13T00:00:00"/>
    <s v="Shipping Company C"/>
    <s v="Peter Krschne"/>
    <s v="Miami"/>
    <s v="FL"/>
    <s v="USA"/>
    <x v="10"/>
    <s v="Beverages"/>
    <n v="2.99"/>
    <n v="48"/>
    <n v="143.52000000000001"/>
    <n v="13.634400000000001"/>
  </r>
  <r>
    <n v="1389"/>
    <d v="2023-12-01T00:00:00"/>
    <n v="1"/>
    <s v="Company A"/>
    <s v="123 1st Street"/>
    <x v="10"/>
    <x v="10"/>
    <x v="0"/>
    <x v="2"/>
    <x v="2"/>
    <d v="2023-12-03T00:00:00"/>
    <s v="Shipping Company C"/>
    <s v="Anna Bedecs"/>
    <s v="Seattle"/>
    <s v="WA"/>
    <s v="USA"/>
    <x v="4"/>
    <s v="Beverages"/>
    <n v="18"/>
    <n v="64"/>
    <n v="1152"/>
    <n v="118.65600000000001"/>
  </r>
  <r>
    <n v="1390"/>
    <d v="2023-12-01T00:00:00"/>
    <n v="1"/>
    <s v="Company A"/>
    <s v="123 1st Street"/>
    <x v="10"/>
    <x v="10"/>
    <x v="0"/>
    <x v="2"/>
    <x v="2"/>
    <d v="2023-12-03T00:00:00"/>
    <s v="Shipping Company C"/>
    <s v="Anna Bedecs"/>
    <s v="Seattle"/>
    <s v="WA"/>
    <s v="USA"/>
    <x v="5"/>
    <s v="Beverages"/>
    <n v="46"/>
    <n v="82"/>
    <n v="3772"/>
    <n v="392.28800000000007"/>
  </r>
  <r>
    <n v="1391"/>
    <d v="2023-12-01T00:00:00"/>
    <n v="1"/>
    <s v="Company A"/>
    <s v="123 1st Street"/>
    <x v="10"/>
    <x v="10"/>
    <x v="0"/>
    <x v="2"/>
    <x v="2"/>
    <d v="2023-12-03T00:00:00"/>
    <s v="Shipping Company C"/>
    <s v="Anna Bedecs"/>
    <s v="Seattle"/>
    <s v="WA"/>
    <s v="USA"/>
    <x v="10"/>
    <s v="Beverages"/>
    <n v="2.99"/>
    <n v="17"/>
    <n v="50.830000000000005"/>
    <n v="5.1338300000000014"/>
  </r>
  <r>
    <n v="1392"/>
    <d v="2023-12-28T00:00:00"/>
    <n v="28"/>
    <s v="Company BB"/>
    <s v="789 28th Street"/>
    <x v="6"/>
    <x v="6"/>
    <x v="0"/>
    <x v="5"/>
    <x v="3"/>
    <d v="2023-12-30T00:00:00"/>
    <s v="Shipping Company C"/>
    <s v="Amritansh Raghav"/>
    <s v="Memphis"/>
    <s v="TN"/>
    <s v="USA"/>
    <x v="8"/>
    <s v="Soups"/>
    <n v="9.65"/>
    <n v="38"/>
    <n v="366.7"/>
    <n v="36.67"/>
  </r>
  <r>
    <n v="1393"/>
    <d v="2023-12-28T00:00:00"/>
    <n v="28"/>
    <s v="Company BB"/>
    <s v="789 28th Street"/>
    <x v="6"/>
    <x v="6"/>
    <x v="0"/>
    <x v="5"/>
    <x v="3"/>
    <d v="2023-12-30T00:00:00"/>
    <s v="Shipping Company C"/>
    <s v="Amritansh Raghav"/>
    <s v="Memphis"/>
    <s v="TN"/>
    <s v="USA"/>
    <x v="13"/>
    <s v="Canned Meat"/>
    <n v="18.399999999999999"/>
    <n v="25"/>
    <n v="459.99999999999994"/>
    <n v="45.54"/>
  </r>
  <r>
    <n v="1394"/>
    <d v="2023-12-09T00:00:00"/>
    <n v="9"/>
    <s v="Company I"/>
    <s v="123 9th Street"/>
    <x v="11"/>
    <x v="11"/>
    <x v="0"/>
    <x v="7"/>
    <x v="0"/>
    <d v="2023-12-11T00:00:00"/>
    <s v="Shipping Company A"/>
    <s v="Sven Mortensen"/>
    <s v="Salt Lake City"/>
    <s v="UT"/>
    <s v="USA"/>
    <x v="14"/>
    <s v="Pasta"/>
    <n v="19.5"/>
    <n v="85"/>
    <n v="1657.5"/>
    <n v="165.75"/>
  </r>
  <r>
    <n v="1395"/>
    <d v="2023-12-09T00:00:00"/>
    <n v="9"/>
    <s v="Company I"/>
    <s v="123 9th Street"/>
    <x v="11"/>
    <x v="11"/>
    <x v="0"/>
    <x v="7"/>
    <x v="0"/>
    <d v="2023-12-11T00:00:00"/>
    <s v="Shipping Company A"/>
    <s v="Sven Mortensen"/>
    <s v="Salt Lake City"/>
    <s v="UT"/>
    <s v="USA"/>
    <x v="15"/>
    <s v="Dairy Products"/>
    <n v="34.799999999999997"/>
    <n v="18"/>
    <n v="626.4"/>
    <n v="61.3872"/>
  </r>
  <r>
    <n v="1396"/>
    <d v="2023-12-06T00:00:00"/>
    <n v="6"/>
    <s v="Company F"/>
    <s v="123 6th Street"/>
    <x v="5"/>
    <x v="5"/>
    <x v="0"/>
    <x v="4"/>
    <x v="2"/>
    <d v="2023-12-08T00:00:00"/>
    <s v="Shipping Company B"/>
    <s v="Francisco Pérez-Olaeta"/>
    <s v="Milwaukee"/>
    <s v="WI"/>
    <s v="USA"/>
    <x v="0"/>
    <s v="Beverages"/>
    <n v="14"/>
    <n v="85"/>
    <n v="1190"/>
    <n v="115.42999999999999"/>
  </r>
  <r>
    <n v="1397"/>
    <d v="2023-12-08T00:00:00"/>
    <n v="8"/>
    <s v="Company H"/>
    <s v="123 8th Street"/>
    <x v="2"/>
    <x v="2"/>
    <x v="0"/>
    <x v="2"/>
    <x v="2"/>
    <d v="2023-12-10T00:00:00"/>
    <s v="Shipping Company B"/>
    <s v="Elizabeth Andersen"/>
    <s v="Portland"/>
    <s v="OR"/>
    <s v="USA"/>
    <x v="9"/>
    <s v="Sauces"/>
    <n v="40"/>
    <n v="82"/>
    <n v="3280"/>
    <n v="318.15999999999997"/>
  </r>
  <r>
    <n v="1398"/>
    <d v="2023-12-08T00:00:00"/>
    <n v="8"/>
    <s v="Company H"/>
    <s v="123 8th Street"/>
    <x v="2"/>
    <x v="2"/>
    <x v="0"/>
    <x v="2"/>
    <x v="2"/>
    <d v="2023-12-10T00:00:00"/>
    <s v="Shipping Company B"/>
    <s v="Elizabeth Andersen"/>
    <s v="Portland"/>
    <s v="OR"/>
    <s v="USA"/>
    <x v="6"/>
    <s v="Baked Goods &amp; Mixes"/>
    <n v="9.1999999999999993"/>
    <n v="47"/>
    <n v="432.4"/>
    <n v="41.510399999999997"/>
  </r>
  <r>
    <n v="1399"/>
    <d v="2023-12-25T00:00:00"/>
    <n v="25"/>
    <s v="Company Y"/>
    <s v="789 25th Street"/>
    <x v="7"/>
    <x v="7"/>
    <x v="0"/>
    <x v="6"/>
    <x v="1"/>
    <d v="2023-12-27T00:00:00"/>
    <s v="Shipping Company A"/>
    <s v="John Rodman"/>
    <s v="Chicago"/>
    <s v="IL"/>
    <s v="USA"/>
    <x v="16"/>
    <s v="Baked Goods &amp; Mixes"/>
    <n v="10"/>
    <n v="99"/>
    <n v="990"/>
    <n v="99"/>
  </r>
  <r>
    <n v="1400"/>
    <d v="2023-12-26T00:00:00"/>
    <n v="26"/>
    <s v="Company Z"/>
    <s v="789 26th Street"/>
    <x v="9"/>
    <x v="9"/>
    <x v="0"/>
    <x v="5"/>
    <x v="3"/>
    <d v="2023-12-28T00:00:00"/>
    <s v="Shipping Company C"/>
    <s v="Run Liu"/>
    <s v="Miami"/>
    <s v="FL"/>
    <s v="USA"/>
    <x v="17"/>
    <s v="Oil"/>
    <n v="21.35"/>
    <n v="49"/>
    <n v="1046.1500000000001"/>
    <n v="106.70730000000002"/>
  </r>
  <r>
    <n v="1401"/>
    <d v="2023-12-26T00:00:00"/>
    <n v="26"/>
    <s v="Company Z"/>
    <s v="789 26th Street"/>
    <x v="9"/>
    <x v="9"/>
    <x v="0"/>
    <x v="5"/>
    <x v="3"/>
    <d v="2023-12-28T00:00:00"/>
    <s v="Shipping Company C"/>
    <s v="Run Liu"/>
    <s v="Miami"/>
    <s v="FL"/>
    <s v="USA"/>
    <x v="8"/>
    <s v="Soups"/>
    <n v="9.65"/>
    <n v="72"/>
    <n v="694.80000000000007"/>
    <n v="72.954000000000008"/>
  </r>
  <r>
    <n v="1402"/>
    <d v="2023-12-26T00:00:00"/>
    <n v="26"/>
    <s v="Company Z"/>
    <s v="789 26th Street"/>
    <x v="9"/>
    <x v="9"/>
    <x v="0"/>
    <x v="5"/>
    <x v="3"/>
    <d v="2023-12-28T00:00:00"/>
    <s v="Shipping Company C"/>
    <s v="Run Liu"/>
    <s v="Miami"/>
    <s v="FL"/>
    <s v="USA"/>
    <x v="13"/>
    <s v="Canned Meat"/>
    <n v="18.399999999999999"/>
    <n v="99"/>
    <n v="1821.6"/>
    <n v="191.268"/>
  </r>
  <r>
    <n v="1403"/>
    <d v="2023-12-29T00:00:00"/>
    <n v="29"/>
    <s v="Company CC"/>
    <s v="789 29th Street"/>
    <x v="3"/>
    <x v="3"/>
    <x v="0"/>
    <x v="3"/>
    <x v="0"/>
    <d v="2023-12-31T00:00:00"/>
    <s v="Shipping Company B"/>
    <s v="Soo Jung Lee"/>
    <s v="Denver"/>
    <s v="CO"/>
    <s v="USA"/>
    <x v="0"/>
    <s v="Beverages"/>
    <n v="14"/>
    <n v="10"/>
    <n v="140"/>
    <n v="13.86"/>
  </r>
  <r>
    <n v="1404"/>
    <d v="2023-12-06T00:00:00"/>
    <n v="6"/>
    <s v="Company F"/>
    <s v="123 6th Street"/>
    <x v="5"/>
    <x v="5"/>
    <x v="0"/>
    <x v="4"/>
    <x v="2"/>
    <d v="2023-12-08T00:00:00"/>
    <s v="Shipping Company C"/>
    <s v="Francisco Pérez-Olaeta"/>
    <s v="Milwaukee"/>
    <s v="WI"/>
    <s v="USA"/>
    <x v="7"/>
    <s v="Candy"/>
    <n v="12.75"/>
    <n v="100"/>
    <n v="1275"/>
    <n v="122.39999999999999"/>
  </r>
  <r>
    <n v="1405"/>
    <d v="2023-12-27T00:00:00"/>
    <n v="27"/>
    <s v="Company AA"/>
    <s v="789 27th Street"/>
    <x v="0"/>
    <x v="0"/>
    <x v="0"/>
    <x v="0"/>
    <x v="0"/>
    <d v="2023-12-29T00:00:00"/>
    <s v="Shipping Company B"/>
    <s v="Karen Toh"/>
    <s v="Las Vegas"/>
    <s v="NV"/>
    <s v="USA"/>
    <x v="7"/>
    <s v="Candy"/>
    <n v="12.75"/>
    <n v="100"/>
    <n v="1275"/>
    <n v="27"/>
  </r>
  <r>
    <n v="1406"/>
    <d v="2023-12-04T00:00:00"/>
    <n v="4"/>
    <s v="Company D"/>
    <s v="123 4th Street"/>
    <x v="1"/>
    <x v="1"/>
    <x v="0"/>
    <x v="1"/>
    <x v="1"/>
    <d v="2023-12-06T00:00:00"/>
    <s v="Shipping Company A"/>
    <s v="Christina Lee"/>
    <s v="New York"/>
    <s v="NY"/>
    <s v="USA"/>
    <x v="18"/>
    <s v="Jams, Preserves"/>
    <n v="81"/>
    <n v="62"/>
    <n v="5022"/>
    <n v="117.93600000000001"/>
  </r>
  <r>
    <n v="1407"/>
    <d v="2023-12-04T00:00:00"/>
    <n v="4"/>
    <s v="Company D"/>
    <s v="123 4th Street"/>
    <x v="1"/>
    <x v="1"/>
    <x v="0"/>
    <x v="1"/>
    <x v="1"/>
    <d v="2023-12-06T00:00:00"/>
    <s v="Shipping Company A"/>
    <s v="Christina Lee"/>
    <s v="New York"/>
    <s v="NY"/>
    <s v="USA"/>
    <x v="19"/>
    <s v="Grains"/>
    <n v="7"/>
    <n v="91"/>
    <n v="637"/>
    <n v="13.719999999999999"/>
  </r>
  <r>
    <n v="1408"/>
    <d v="2023-12-12T00:00:00"/>
    <n v="12"/>
    <s v="Company L"/>
    <s v="123 12th Street"/>
    <x v="0"/>
    <x v="0"/>
    <x v="0"/>
    <x v="0"/>
    <x v="0"/>
    <d v="2023-12-14T00:00:00"/>
    <s v="Shipping Company B"/>
    <s v="John Edwards"/>
    <s v="Las Vegas"/>
    <s v="NV"/>
    <s v="USA"/>
    <x v="19"/>
    <s v="Grains"/>
    <n v="7"/>
    <n v="91"/>
    <n v="637"/>
    <n v="8"/>
  </r>
  <r>
    <n v="1409"/>
    <d v="2023-12-08T00:00:00"/>
    <n v="8"/>
    <s v="Company H"/>
    <s v="123 8th Street"/>
    <x v="2"/>
    <x v="2"/>
    <x v="0"/>
    <x v="2"/>
    <x v="2"/>
    <d v="2023-12-10T00:00:00"/>
    <s v="Shipping Company C"/>
    <s v="Elizabeth Andersen"/>
    <s v="Portland"/>
    <s v="OR"/>
    <s v="USA"/>
    <x v="15"/>
    <s v="Dairy Products"/>
    <n v="34.799999999999997"/>
    <n v="29"/>
    <n v="1009.1999999999999"/>
    <n v="300.846"/>
  </r>
  <r>
    <n v="1410"/>
    <d v="2023-12-04T00:00:00"/>
    <n v="4"/>
    <s v="Company D"/>
    <s v="123 4th Street"/>
    <x v="1"/>
    <x v="1"/>
    <x v="0"/>
    <x v="1"/>
    <x v="1"/>
    <d v="2023-12-06T00:00:00"/>
    <s v="Shipping Company C"/>
    <s v="Christina Lee"/>
    <s v="New York"/>
    <s v="NY"/>
    <s v="USA"/>
    <x v="15"/>
    <s v="Dairy Products"/>
    <n v="34.799999999999997"/>
    <n v="29"/>
    <n v="1009.1999999999999"/>
    <n v="9"/>
  </r>
  <r>
    <n v="1411"/>
    <d v="2023-12-29T00:00:00"/>
    <n v="29"/>
    <s v="Company CC"/>
    <s v="789 29th Street"/>
    <x v="3"/>
    <x v="3"/>
    <x v="0"/>
    <x v="3"/>
    <x v="0"/>
    <d v="2023-12-31T00:00:00"/>
    <s v="Shipping Company B"/>
    <s v="Soo Jung Lee"/>
    <s v="Denver"/>
    <s v="CO"/>
    <s v="USA"/>
    <x v="15"/>
    <s v="Dairy Products"/>
    <n v="34.799999999999997"/>
    <n v="29"/>
    <n v="1009.1999999999999"/>
    <n v="23"/>
  </r>
  <r>
    <n v="1412"/>
    <d v="2023-12-03T00:00:00"/>
    <n v="3"/>
    <s v="Company C"/>
    <s v="123 3rd Street"/>
    <x v="4"/>
    <x v="4"/>
    <x v="0"/>
    <x v="0"/>
    <x v="0"/>
    <d v="2023-12-05T00:00:00"/>
    <s v="Shipping Company B"/>
    <s v="Thomas Axerr"/>
    <s v="Los Angelas"/>
    <s v="CA"/>
    <s v="USA"/>
    <x v="20"/>
    <s v="Condiments"/>
    <n v="10"/>
    <n v="49"/>
    <n v="490"/>
    <n v="90.25"/>
  </r>
  <r>
    <n v="1413"/>
    <d v="2023-12-03T00:00:00"/>
    <n v="3"/>
    <s v="Company C"/>
    <s v="123 3rd Street"/>
    <x v="4"/>
    <x v="4"/>
    <x v="0"/>
    <x v="0"/>
    <x v="0"/>
    <d v="2023-12-05T00:00:00"/>
    <s v="Shipping Company B"/>
    <s v="Thomas Axerr"/>
    <s v="Los Angelas"/>
    <s v="CA"/>
    <s v="USA"/>
    <x v="9"/>
    <s v="Sauces"/>
    <n v="40"/>
    <n v="29"/>
    <n v="1160"/>
    <n v="239.12"/>
  </r>
  <r>
    <n v="1414"/>
    <d v="2023-12-06T00:00:00"/>
    <n v="6"/>
    <s v="Company F"/>
    <s v="123 6th Street"/>
    <x v="5"/>
    <x v="5"/>
    <x v="0"/>
    <x v="4"/>
    <x v="2"/>
    <d v="2023-12-08T00:00:00"/>
    <s v="Shipping Company B"/>
    <s v="Francisco Pérez-Olaeta"/>
    <s v="Milwaukee"/>
    <s v="WI"/>
    <s v="USA"/>
    <x v="9"/>
    <s v="Sauces"/>
    <n v="40"/>
    <n v="29"/>
    <n v="1160"/>
    <n v="31"/>
  </r>
  <r>
    <n v="1415"/>
    <d v="2023-12-28T00:00:00"/>
    <n v="28"/>
    <s v="Company BB"/>
    <s v="789 28th Street"/>
    <x v="6"/>
    <x v="6"/>
    <x v="0"/>
    <x v="5"/>
    <x v="3"/>
    <d v="2023-12-30T00:00:00"/>
    <s v="Shipping Company C"/>
    <s v="Amritansh Raghav"/>
    <s v="Memphis"/>
    <s v="TN"/>
    <s v="USA"/>
    <x v="9"/>
    <s v="Sauces"/>
    <n v="40"/>
    <n v="29"/>
    <n v="1160"/>
    <n v="20"/>
  </r>
  <r>
    <n v="1416"/>
    <d v="2023-12-08T00:00:00"/>
    <n v="8"/>
    <s v="Company H"/>
    <s v="123 8th Street"/>
    <x v="2"/>
    <x v="2"/>
    <x v="0"/>
    <x v="2"/>
    <x v="2"/>
    <d v="2023-12-10T00:00:00"/>
    <s v="Shipping Company C"/>
    <s v="Elizabeth Andersen"/>
    <s v="Portland"/>
    <s v="OR"/>
    <s v="USA"/>
    <x v="9"/>
    <s v="Sauces"/>
    <n v="40"/>
    <n v="29"/>
    <n v="1160"/>
    <n v="34"/>
  </r>
  <r>
    <n v="1417"/>
    <d v="2023-12-10T00:00:00"/>
    <n v="10"/>
    <s v="Company J"/>
    <s v="123 10th Street"/>
    <x v="7"/>
    <x v="7"/>
    <x v="0"/>
    <x v="6"/>
    <x v="1"/>
    <d v="2023-12-12T00:00:00"/>
    <s v="Shipping Company B"/>
    <s v="Roland Wacker"/>
    <s v="Chicago"/>
    <s v="IL"/>
    <s v="USA"/>
    <x v="21"/>
    <s v="Dried Fruit &amp; Nuts"/>
    <n v="10"/>
    <n v="81"/>
    <n v="810"/>
    <n v="62.83"/>
  </r>
  <r>
    <n v="1418"/>
    <d v="2023-12-07T00:00:00"/>
    <n v="7"/>
    <s v="Company G"/>
    <s v="123 7th Street"/>
    <x v="8"/>
    <x v="8"/>
    <x v="0"/>
    <x v="2"/>
    <x v="2"/>
    <d v="2023-12-09T00:00:00"/>
    <s v="Shipping Company B"/>
    <s v="Ming-Yang Xie"/>
    <s v="Boise"/>
    <s v="ID"/>
    <s v="USA"/>
    <x v="21"/>
    <s v="Dried Fruit &amp; Nuts"/>
    <n v="10"/>
    <n v="81"/>
    <n v="810"/>
    <n v="33"/>
  </r>
  <r>
    <n v="1419"/>
    <d v="2023-12-10T00:00:00"/>
    <n v="10"/>
    <s v="Company J"/>
    <s v="123 10th Street"/>
    <x v="7"/>
    <x v="7"/>
    <x v="0"/>
    <x v="6"/>
    <x v="1"/>
    <d v="2023-12-12T00:00:00"/>
    <s v="Shipping Company A"/>
    <s v="Roland Wacker"/>
    <s v="Chicago"/>
    <s v="IL"/>
    <s v="USA"/>
    <x v="1"/>
    <s v="Dried Fruit &amp; Nuts"/>
    <n v="3.5"/>
    <n v="96"/>
    <n v="336"/>
    <n v="21.315000000000001"/>
  </r>
  <r>
    <n v="1420"/>
    <d v="2023-12-11T00:00:00"/>
    <n v="11"/>
    <s v="Company K"/>
    <s v="123 11th Street"/>
    <x v="9"/>
    <x v="9"/>
    <x v="0"/>
    <x v="5"/>
    <x v="3"/>
    <d v="2023-12-13T00:00:00"/>
    <s v="Shipping Company C"/>
    <s v="Peter Krschne"/>
    <s v="Miami"/>
    <s v="FL"/>
    <s v="USA"/>
    <x v="9"/>
    <s v="Sauces"/>
    <n v="40"/>
    <n v="81"/>
    <n v="3240"/>
    <n v="378"/>
  </r>
  <r>
    <n v="1421"/>
    <d v="2023-12-01T00:00:00"/>
    <n v="1"/>
    <s v="Company A"/>
    <s v="123 1st Street"/>
    <x v="10"/>
    <x v="10"/>
    <x v="0"/>
    <x v="2"/>
    <x v="2"/>
    <d v="2023-12-03T00:00:00"/>
    <s v="Shipping Company C"/>
    <s v="Anna Bedecs"/>
    <s v="Seattle"/>
    <s v="WA"/>
    <s v="USA"/>
    <x v="13"/>
    <s v="Canned Meat"/>
    <n v="18.399999999999999"/>
    <n v="88"/>
    <n v="1619.1999999999998"/>
    <n v="148.13839999999999"/>
  </r>
  <r>
    <n v="1422"/>
    <d v="2023-12-28T00:00:00"/>
    <n v="28"/>
    <s v="Company BB"/>
    <s v="789 28th Street"/>
    <x v="6"/>
    <x v="6"/>
    <x v="0"/>
    <x v="5"/>
    <x v="3"/>
    <d v="2023-12-30T00:00:00"/>
    <s v="Shipping Company C"/>
    <s v="Amritansh Raghav"/>
    <s v="Memphis"/>
    <s v="TN"/>
    <s v="USA"/>
    <x v="5"/>
    <s v="Beverages"/>
    <n v="46"/>
    <n v="92"/>
    <n v="4232"/>
    <n v="365.14800000000002"/>
  </r>
  <r>
    <n v="1423"/>
    <d v="2023-12-09T00:00:00"/>
    <n v="9"/>
    <s v="Company I"/>
    <s v="123 9th Street"/>
    <x v="11"/>
    <x v="11"/>
    <x v="0"/>
    <x v="7"/>
    <x v="0"/>
    <d v="2023-12-11T00:00:00"/>
    <s v="Shipping Company A"/>
    <s v="Sven Mortensen"/>
    <s v="Salt Lake City"/>
    <s v="UT"/>
    <s v="USA"/>
    <x v="8"/>
    <s v="Soups"/>
    <n v="9.65"/>
    <n v="34"/>
    <n v="328.1"/>
    <n v="68.582550000000012"/>
  </r>
  <r>
    <n v="1424"/>
    <d v="2023-12-06T00:00:00"/>
    <n v="6"/>
    <s v="Company F"/>
    <s v="123 6th Street"/>
    <x v="5"/>
    <x v="5"/>
    <x v="0"/>
    <x v="4"/>
    <x v="2"/>
    <d v="2023-12-08T00:00:00"/>
    <s v="Shipping Company B"/>
    <s v="Francisco Pérez-Olaeta"/>
    <s v="Milwaukee"/>
    <s v="WI"/>
    <s v="USA"/>
    <x v="7"/>
    <s v="Candy"/>
    <n v="12.75"/>
    <n v="41"/>
    <n v="522.75"/>
    <n v="43.783500000000004"/>
  </r>
  <r>
    <n v="1425"/>
    <d v="2023-12-08T00:00:00"/>
    <n v="8"/>
    <s v="Company H"/>
    <s v="123 8th Street"/>
    <x v="2"/>
    <x v="2"/>
    <x v="0"/>
    <x v="2"/>
    <x v="2"/>
    <d v="2023-12-10T00:00:00"/>
    <s v="Shipping Company B"/>
    <s v="Elizabeth Andersen"/>
    <s v="Portland"/>
    <s v="OR"/>
    <s v="USA"/>
    <x v="7"/>
    <s v="Candy"/>
    <n v="12.75"/>
    <n v="67"/>
    <n v="854.25"/>
    <n v="82.875"/>
  </r>
  <r>
    <n v="1426"/>
    <d v="2023-12-25T00:00:00"/>
    <n v="25"/>
    <s v="Company Y"/>
    <s v="789 25th Street"/>
    <x v="7"/>
    <x v="7"/>
    <x v="0"/>
    <x v="6"/>
    <x v="1"/>
    <d v="2023-12-27T00:00:00"/>
    <s v="Shipping Company A"/>
    <s v="John Rodman"/>
    <s v="Chicago"/>
    <s v="IL"/>
    <s v="USA"/>
    <x v="12"/>
    <s v="Condiments"/>
    <n v="22"/>
    <n v="74"/>
    <n v="1628"/>
    <n v="84.47999999999999"/>
  </r>
  <r>
    <n v="1427"/>
    <d v="2023-12-26T00:00:00"/>
    <n v="26"/>
    <s v="Company Z"/>
    <s v="789 26th Street"/>
    <x v="9"/>
    <x v="9"/>
    <x v="0"/>
    <x v="5"/>
    <x v="3"/>
    <d v="2023-12-28T00:00:00"/>
    <s v="Shipping Company C"/>
    <s v="Run Liu"/>
    <s v="Miami"/>
    <s v="FL"/>
    <s v="USA"/>
    <x v="11"/>
    <s v="Jams, Preserves"/>
    <n v="25"/>
    <n v="24"/>
    <n v="600"/>
    <n v="164.15"/>
  </r>
  <r>
    <n v="1428"/>
    <d v="2023-12-29T00:00:00"/>
    <n v="29"/>
    <s v="Company CC"/>
    <s v="789 29th Street"/>
    <x v="3"/>
    <x v="3"/>
    <x v="0"/>
    <x v="3"/>
    <x v="0"/>
    <d v="2023-12-31T00:00:00"/>
    <s v="Shipping Company B"/>
    <s v="Soo Jung Lee"/>
    <s v="Denver"/>
    <s v="CO"/>
    <s v="USA"/>
    <x v="22"/>
    <s v="Fruit &amp; Veg"/>
    <n v="39"/>
    <n v="41"/>
    <n v="1599"/>
    <n v="193.01100000000002"/>
  </r>
  <r>
    <n v="1429"/>
    <d v="2023-12-06T00:00:00"/>
    <n v="6"/>
    <s v="Company F"/>
    <s v="123 6th Street"/>
    <x v="5"/>
    <x v="5"/>
    <x v="0"/>
    <x v="4"/>
    <x v="2"/>
    <d v="2023-12-08T00:00:00"/>
    <s v="Shipping Company C"/>
    <s v="Francisco Pérez-Olaeta"/>
    <s v="Milwaukee"/>
    <s v="WI"/>
    <s v="USA"/>
    <x v="2"/>
    <s v="Dried Fruit &amp; Nuts"/>
    <n v="30"/>
    <n v="12"/>
    <n v="360"/>
    <n v="200.85"/>
  </r>
  <r>
    <n v="1430"/>
    <d v="2023-12-06T00:00:00"/>
    <n v="6"/>
    <s v="Company F"/>
    <s v="123 6th Street"/>
    <x v="5"/>
    <x v="5"/>
    <x v="0"/>
    <x v="4"/>
    <x v="2"/>
    <d v="2023-12-08T00:00:00"/>
    <s v="Shipping Company C"/>
    <s v="Francisco Pérez-Olaeta"/>
    <s v="Milwaukee"/>
    <s v="WI"/>
    <s v="USA"/>
    <x v="3"/>
    <s v="Dried Fruit &amp; Nuts"/>
    <n v="53"/>
    <n v="68"/>
    <n v="3604"/>
    <n v="225.62100000000001"/>
  </r>
  <r>
    <n v="1431"/>
    <d v="2023-12-04T00:00:00"/>
    <n v="4"/>
    <s v="Company D"/>
    <s v="123 4th Street"/>
    <x v="1"/>
    <x v="1"/>
    <x v="0"/>
    <x v="1"/>
    <x v="1"/>
    <d v="2023-12-06T00:00:00"/>
    <s v="Shipping Company C"/>
    <s v="Christina Lee"/>
    <s v="New York"/>
    <s v="NY"/>
    <s v="USA"/>
    <x v="23"/>
    <s v="Pasta"/>
    <n v="38"/>
    <n v="33"/>
    <n v="1254"/>
    <n v="175.02800000000002"/>
  </r>
  <r>
    <n v="1432"/>
    <d v="2023-12-03T00:00:00"/>
    <n v="3"/>
    <s v="Company C"/>
    <s v="123 3rd Street"/>
    <x v="4"/>
    <x v="4"/>
    <x v="0"/>
    <x v="0"/>
    <x v="0"/>
    <d v="2023-12-05T00:00:00"/>
    <s v="Shipping Company C"/>
    <s v="Thomas Axerr"/>
    <s v="Los Angelas"/>
    <s v="CA"/>
    <s v="USA"/>
    <x v="10"/>
    <s v="Beverages"/>
    <n v="2.99"/>
    <n v="12"/>
    <n v="35.880000000000003"/>
    <n v="17.042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61B91A-AC08-415B-837D-6215FEA36F63}" name="Dec "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fieldListSortAscending="1">
  <location ref="A3:F19" firstHeaderRow="1" firstDataRow="2" firstDataCol="1"/>
  <pivotFields count="22">
    <pivotField compact="0" outline="0" showAll="0"/>
    <pivotField compact="0" numFmtId="164" outline="0" showAll="0"/>
    <pivotField compact="0" outline="0" showAll="0"/>
    <pivotField compact="0" outline="0" showAll="0"/>
    <pivotField compact="0" outline="0" showAll="0"/>
    <pivotField compact="0" outline="0" showAll="0">
      <items count="13">
        <item x="8"/>
        <item x="7"/>
        <item x="3"/>
        <item x="0"/>
        <item x="4"/>
        <item x="6"/>
        <item x="9"/>
        <item x="5"/>
        <item x="1"/>
        <item x="2"/>
        <item x="11"/>
        <item x="10"/>
        <item t="default"/>
      </items>
    </pivotField>
    <pivotField compact="0" outline="0" showAll="0"/>
    <pivotField compact="0" outline="0" showAll="0">
      <items count="2">
        <item x="0"/>
        <item t="default"/>
      </items>
    </pivotField>
    <pivotField compact="0" outline="0" showAll="0"/>
    <pivotField axis="axisCol" compact="0" outline="0" showAll="0">
      <items count="5">
        <item x="1"/>
        <item x="2"/>
        <item x="3"/>
        <item x="0"/>
        <item t="default"/>
      </items>
    </pivotField>
    <pivotField compact="0" numFmtId="164"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descending">
      <items count="15">
        <item x="2"/>
        <item x="0"/>
        <item x="3"/>
        <item x="8"/>
        <item x="7"/>
        <item x="10"/>
        <item x="1"/>
        <item x="13"/>
        <item x="12"/>
        <item x="6"/>
        <item x="11"/>
        <item x="9"/>
        <item x="5"/>
        <item x="4"/>
        <item t="default"/>
      </items>
      <autoSortScope>
        <pivotArea dataOnly="0" outline="0" fieldPosition="0">
          <references count="1">
            <reference field="4294967294" count="1" selected="0">
              <x v="0"/>
            </reference>
          </references>
        </pivotArea>
      </autoSortScope>
    </pivotField>
    <pivotField compact="0" numFmtId="165" outline="0" showAll="0"/>
    <pivotField compact="0" outline="0" showAll="0"/>
    <pivotField dataField="1" compact="0" numFmtId="165" outline="0" showAll="0"/>
    <pivotField compact="0" numFmtId="165" outline="0" showAll="0"/>
  </pivotFields>
  <rowFields count="1">
    <field x="17"/>
  </rowFields>
  <rowItems count="15">
    <i>
      <x v="1"/>
    </i>
    <i>
      <x v="6"/>
    </i>
    <i>
      <x v="12"/>
    </i>
    <i>
      <x v="9"/>
    </i>
    <i>
      <x v="2"/>
    </i>
    <i>
      <x v="3"/>
    </i>
    <i>
      <x v="4"/>
    </i>
    <i>
      <x v="5"/>
    </i>
    <i>
      <x/>
    </i>
    <i>
      <x v="11"/>
    </i>
    <i>
      <x v="13"/>
    </i>
    <i>
      <x v="7"/>
    </i>
    <i>
      <x v="8"/>
    </i>
    <i>
      <x v="10"/>
    </i>
    <i t="grand">
      <x/>
    </i>
  </rowItems>
  <colFields count="1">
    <field x="9"/>
  </colFields>
  <colItems count="5">
    <i>
      <x/>
    </i>
    <i>
      <x v="1"/>
    </i>
    <i>
      <x v="2"/>
    </i>
    <i>
      <x v="3"/>
    </i>
    <i t="grand">
      <x/>
    </i>
  </colItems>
  <dataFields count="1">
    <dataField name="Sum of Revenue" fld="20"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808D83-A1D9-427F-AD84-7FA8D3C86052}" name="PivotTable2" cacheId="1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F17" firstHeaderRow="1" firstDataRow="2" firstDataCol="1" rowPageCount="1" colPageCount="1"/>
  <pivotFields count="22">
    <pivotField compact="0" outline="0" showAll="0"/>
    <pivotField compact="0" numFmtId="164" outline="0" showAll="0"/>
    <pivotField compact="0" outline="0" showAll="0"/>
    <pivotField compact="0" outline="0" showAll="0"/>
    <pivotField compact="0" outline="0" showAll="0"/>
    <pivotField axis="axisRow" compact="0" outline="0" showAll="0">
      <items count="13">
        <item x="8"/>
        <item x="7"/>
        <item x="3"/>
        <item x="0"/>
        <item x="4"/>
        <item x="6"/>
        <item x="9"/>
        <item x="5"/>
        <item x="1"/>
        <item x="2"/>
        <item x="11"/>
        <item x="10"/>
        <item t="default"/>
      </items>
    </pivotField>
    <pivotField compact="0" outline="0" multipleItemSelectionAllowed="1" showAll="0">
      <items count="13">
        <item x="4"/>
        <item x="3"/>
        <item x="9"/>
        <item x="8"/>
        <item x="7"/>
        <item x="0"/>
        <item x="1"/>
        <item x="2"/>
        <item x="6"/>
        <item x="11"/>
        <item x="10"/>
        <item x="5"/>
        <item t="default"/>
      </items>
    </pivotField>
    <pivotField compact="0" outline="0" showAll="0">
      <items count="2">
        <item x="0"/>
        <item t="default"/>
      </items>
    </pivotField>
    <pivotField compact="0" outline="0" showAll="0"/>
    <pivotField axis="axisCol" compact="0" outline="0" showAll="0">
      <items count="5">
        <item x="1"/>
        <item x="2"/>
        <item x="3"/>
        <item x="0"/>
        <item t="default"/>
      </items>
    </pivotField>
    <pivotField compact="0" numFmtId="164"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25">
        <item x="21"/>
        <item x="0"/>
        <item x="11"/>
        <item x="12"/>
        <item x="4"/>
        <item x="7"/>
        <item x="6"/>
        <item x="8"/>
        <item x="5"/>
        <item x="13"/>
        <item x="9"/>
        <item x="3"/>
        <item x="2"/>
        <item x="1"/>
        <item x="22"/>
        <item x="23"/>
        <item x="10"/>
        <item x="19"/>
        <item x="18"/>
        <item x="15"/>
        <item x="17"/>
        <item x="14"/>
        <item x="16"/>
        <item x="20"/>
        <item t="default"/>
      </items>
    </pivotField>
    <pivotField compact="0" outline="0" showAll="0"/>
    <pivotField compact="0" numFmtId="165" outline="0" showAll="0"/>
    <pivotField compact="0" outline="0" showAll="0"/>
    <pivotField dataField="1" compact="0" numFmtId="165" outline="0" showAll="0"/>
    <pivotField compact="0" numFmtId="165" outline="0" showAll="0"/>
  </pivotFields>
  <rowFields count="1">
    <field x="5"/>
  </rowFields>
  <rowItems count="13">
    <i>
      <x/>
    </i>
    <i>
      <x v="1"/>
    </i>
    <i>
      <x v="2"/>
    </i>
    <i>
      <x v="3"/>
    </i>
    <i>
      <x v="4"/>
    </i>
    <i>
      <x v="5"/>
    </i>
    <i>
      <x v="6"/>
    </i>
    <i>
      <x v="7"/>
    </i>
    <i>
      <x v="8"/>
    </i>
    <i>
      <x v="9"/>
    </i>
    <i>
      <x v="10"/>
    </i>
    <i>
      <x v="11"/>
    </i>
    <i t="grand">
      <x/>
    </i>
  </rowItems>
  <colFields count="1">
    <field x="9"/>
  </colFields>
  <colItems count="5">
    <i>
      <x/>
    </i>
    <i>
      <x v="1"/>
    </i>
    <i>
      <x v="2"/>
    </i>
    <i>
      <x v="3"/>
    </i>
    <i t="grand">
      <x/>
    </i>
  </colItems>
  <pageFields count="1">
    <pageField fld="16" hier="-1"/>
  </pageFields>
  <dataFields count="1">
    <dataField name="Sum of Revenue" fld="20"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40D2DE-22C2-4DD2-B8F7-C66BB96C0CC8}" name="PivotTable4" cacheId="1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F17" firstHeaderRow="1" firstDataRow="2" firstDataCol="1" rowPageCount="1" colPageCount="1"/>
  <pivotFields count="22">
    <pivotField compact="0" outline="0" showAll="0"/>
    <pivotField compact="0" numFmtId="164" outline="0" showAll="0"/>
    <pivotField compact="0" outline="0" showAll="0"/>
    <pivotField compact="0" outline="0" showAll="0"/>
    <pivotField compact="0" outline="0" showAll="0"/>
    <pivotField axis="axisRow" compact="0" outline="0" showAll="0">
      <items count="13">
        <item x="8"/>
        <item x="7"/>
        <item x="3"/>
        <item x="0"/>
        <item x="4"/>
        <item x="6"/>
        <item x="9"/>
        <item x="5"/>
        <item x="1"/>
        <item x="2"/>
        <item x="11"/>
        <item x="10"/>
        <item t="default"/>
      </items>
    </pivotField>
    <pivotField compact="0" outline="0" multipleItemSelectionAllowed="1" showAll="0">
      <items count="13">
        <item x="4"/>
        <item x="3"/>
        <item x="9"/>
        <item x="8"/>
        <item x="7"/>
        <item x="0"/>
        <item x="1"/>
        <item x="2"/>
        <item x="6"/>
        <item x="11"/>
        <item x="10"/>
        <item x="5"/>
        <item t="default"/>
      </items>
    </pivotField>
    <pivotField compact="0" outline="0" showAll="0">
      <items count="2">
        <item x="0"/>
        <item t="default"/>
      </items>
    </pivotField>
    <pivotField compact="0" outline="0" showAll="0">
      <items count="9">
        <item x="1"/>
        <item x="5"/>
        <item x="3"/>
        <item x="6"/>
        <item x="0"/>
        <item x="4"/>
        <item x="2"/>
        <item x="7"/>
        <item t="default"/>
      </items>
    </pivotField>
    <pivotField axis="axisCol" compact="0" outline="0" showAll="0">
      <items count="5">
        <item x="1"/>
        <item x="2"/>
        <item x="3"/>
        <item x="0"/>
        <item t="default"/>
      </items>
    </pivotField>
    <pivotField compact="0" numFmtId="164"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25">
        <item x="21"/>
        <item x="0"/>
        <item x="11"/>
        <item x="12"/>
        <item x="4"/>
        <item x="7"/>
        <item x="6"/>
        <item x="8"/>
        <item x="5"/>
        <item x="13"/>
        <item x="9"/>
        <item x="3"/>
        <item x="2"/>
        <item x="1"/>
        <item x="22"/>
        <item x="23"/>
        <item x="10"/>
        <item x="19"/>
        <item x="18"/>
        <item x="15"/>
        <item x="17"/>
        <item x="14"/>
        <item x="16"/>
        <item x="20"/>
        <item t="default"/>
      </items>
    </pivotField>
    <pivotField compact="0" outline="0" showAll="0"/>
    <pivotField compact="0" numFmtId="165" outline="0" showAll="0"/>
    <pivotField compact="0" outline="0" showAll="0"/>
    <pivotField dataField="1" compact="0" numFmtId="165" outline="0" showAll="0"/>
    <pivotField compact="0" numFmtId="165" outline="0" showAll="0"/>
  </pivotFields>
  <rowFields count="1">
    <field x="5"/>
  </rowFields>
  <rowItems count="13">
    <i>
      <x/>
    </i>
    <i>
      <x v="1"/>
    </i>
    <i>
      <x v="2"/>
    </i>
    <i>
      <x v="3"/>
    </i>
    <i>
      <x v="4"/>
    </i>
    <i>
      <x v="5"/>
    </i>
    <i>
      <x v="6"/>
    </i>
    <i>
      <x v="7"/>
    </i>
    <i>
      <x v="8"/>
    </i>
    <i>
      <x v="9"/>
    </i>
    <i>
      <x v="10"/>
    </i>
    <i>
      <x v="11"/>
    </i>
    <i t="grand">
      <x/>
    </i>
  </rowItems>
  <colFields count="1">
    <field x="9"/>
  </colFields>
  <colItems count="5">
    <i>
      <x/>
    </i>
    <i>
      <x v="1"/>
    </i>
    <i>
      <x v="2"/>
    </i>
    <i>
      <x v="3"/>
    </i>
    <i t="grand">
      <x/>
    </i>
  </colItems>
  <pageFields count="1">
    <pageField fld="16" hier="-1"/>
  </pageFields>
  <dataFields count="1">
    <dataField name="Sum of Revenue" fld="20"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5574FC-A0BE-41A3-AA2B-E3B413679745}" name="PivotTable6" cacheId="1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3:F17" firstHeaderRow="1" firstDataRow="2" firstDataCol="1" rowPageCount="1" colPageCount="1"/>
  <pivotFields count="22">
    <pivotField compact="0" outline="0" showAll="0"/>
    <pivotField compact="0" numFmtId="164" outline="0" showAll="0"/>
    <pivotField compact="0" outline="0" showAll="0"/>
    <pivotField compact="0" outline="0" showAll="0"/>
    <pivotField compact="0" outline="0" showAll="0"/>
    <pivotField axis="axisRow" compact="0" outline="0" showAll="0">
      <items count="13">
        <item x="8"/>
        <item x="7"/>
        <item x="3"/>
        <item x="0"/>
        <item x="4"/>
        <item x="6"/>
        <item x="9"/>
        <item x="5"/>
        <item x="1"/>
        <item x="2"/>
        <item x="11"/>
        <item x="10"/>
        <item t="default"/>
      </items>
    </pivotField>
    <pivotField compact="0" outline="0" multipleItemSelectionAllowed="1" showAll="0">
      <items count="13">
        <item x="4"/>
        <item x="3"/>
        <item x="9"/>
        <item x="8"/>
        <item x="7"/>
        <item x="0"/>
        <item x="1"/>
        <item x="2"/>
        <item x="6"/>
        <item x="11"/>
        <item x="10"/>
        <item x="5"/>
        <item t="default"/>
      </items>
    </pivotField>
    <pivotField compact="0" outline="0" showAll="0">
      <items count="2">
        <item x="0"/>
        <item t="default"/>
      </items>
    </pivotField>
    <pivotField compact="0" outline="0" showAll="0">
      <items count="9">
        <item x="1"/>
        <item x="5"/>
        <item x="3"/>
        <item x="6"/>
        <item x="0"/>
        <item x="4"/>
        <item x="2"/>
        <item x="7"/>
        <item t="default"/>
      </items>
    </pivotField>
    <pivotField axis="axisCol" compact="0" outline="0" showAll="0">
      <items count="5">
        <item x="1"/>
        <item x="2"/>
        <item x="3"/>
        <item x="0"/>
        <item t="default"/>
      </items>
    </pivotField>
    <pivotField compact="0" numFmtId="164"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25">
        <item x="21"/>
        <item x="0"/>
        <item x="11"/>
        <item x="12"/>
        <item x="4"/>
        <item x="7"/>
        <item x="6"/>
        <item x="8"/>
        <item x="5"/>
        <item x="13"/>
        <item x="9"/>
        <item x="3"/>
        <item x="2"/>
        <item x="1"/>
        <item x="22"/>
        <item x="23"/>
        <item x="10"/>
        <item x="19"/>
        <item x="18"/>
        <item x="15"/>
        <item x="17"/>
        <item x="14"/>
        <item x="16"/>
        <item x="20"/>
        <item t="default"/>
      </items>
    </pivotField>
    <pivotField compact="0" outline="0" showAll="0"/>
    <pivotField compact="0" numFmtId="165" outline="0" showAll="0"/>
    <pivotField compact="0" outline="0" showAll="0"/>
    <pivotField dataField="1" compact="0" numFmtId="165" outline="0" showAll="0"/>
    <pivotField compact="0" numFmtId="165" outline="0" showAll="0"/>
  </pivotFields>
  <rowFields count="1">
    <field x="5"/>
  </rowFields>
  <rowItems count="13">
    <i>
      <x/>
    </i>
    <i>
      <x v="1"/>
    </i>
    <i>
      <x v="2"/>
    </i>
    <i>
      <x v="3"/>
    </i>
    <i>
      <x v="4"/>
    </i>
    <i>
      <x v="5"/>
    </i>
    <i>
      <x v="6"/>
    </i>
    <i>
      <x v="7"/>
    </i>
    <i>
      <x v="8"/>
    </i>
    <i>
      <x v="9"/>
    </i>
    <i>
      <x v="10"/>
    </i>
    <i>
      <x v="11"/>
    </i>
    <i t="grand">
      <x/>
    </i>
  </rowItems>
  <colFields count="1">
    <field x="9"/>
  </colFields>
  <colItems count="5">
    <i>
      <x/>
    </i>
    <i>
      <x v="1"/>
    </i>
    <i>
      <x v="2"/>
    </i>
    <i>
      <x v="3"/>
    </i>
    <i t="grand">
      <x/>
    </i>
  </colItems>
  <pageFields count="1">
    <pageField fld="16" hier="-1"/>
  </pageFields>
  <dataFields count="1">
    <dataField name="Sum of Revenue" fld="20" baseField="0" baseItem="0" numFmtId="165"/>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D31E6AF-9D2D-4386-B4AA-6989CB0E1430}" sourceName="State">
  <pivotTables>
    <pivotTable tabId="3" name="PivotTable4"/>
  </pivotTables>
  <data>
    <tabular pivotCacheId="637996280">
      <items count="12">
        <i x="4" s="1"/>
        <i x="3" s="1"/>
        <i x="9" s="1"/>
        <i x="8" s="1"/>
        <i x="7" s="1"/>
        <i x="0" s="1"/>
        <i x="1" s="1"/>
        <i x="2" s="1"/>
        <i x="6" s="1"/>
        <i x="11" s="1"/>
        <i x="10"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0A9C578B-5465-4FCD-8ECD-EC957DE7841B}" sourceName="Salesperson">
  <pivotTables>
    <pivotTable tabId="3" name="PivotTable4"/>
  </pivotTables>
  <data>
    <tabular pivotCacheId="637996280">
      <items count="8">
        <i x="1" s="1"/>
        <i x="5" s="1"/>
        <i x="3" s="1"/>
        <i x="6" s="1"/>
        <i x="0" s="1"/>
        <i x="4" s="1"/>
        <i x="2"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71D2362-446A-4A6C-B4F2-458AF361B596}" sourceName="Region">
  <pivotTables>
    <pivotTable tabId="3" name="PivotTable4"/>
  </pivotTables>
  <data>
    <tabular pivotCacheId="637996280">
      <items count="4">
        <i x="1" s="1"/>
        <i x="2"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DE6C03F6-2E20-4BF4-B7D8-B8D1D4AFD2D4}" sourceName="Region">
  <pivotTables>
    <pivotTable tabId="5" name="PivotTable6"/>
  </pivotTables>
  <data>
    <tabular pivotCacheId="637996280">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4587A002-6F09-4B49-94CE-C0D914A46DA7}" cache="Slicer_State" caption="State" style="SlicerStyleLight6" rowHeight="247650"/>
  <slicer name="Salesperson" xr10:uid="{8273E470-2E5F-4A10-ACE7-4612FA3684FA}" cache="Slicer_Salesperson" caption="Salesperson" style="SlicerStyleLight2" rowHeight="247650"/>
  <slicer name="Region" xr10:uid="{20AC408A-58FD-4E46-87B8-9F2948022B98}" cache="Slicer_Region" caption="Region" style="SlicerStyleOther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771F194-0692-4805-94BC-F2398C3A57FC}" cache="Slicer_Region1" caption="Region" style="SlicerStyleOther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C88B0F-7108-49D8-A1CB-F2D65E275462}" name="Table1" displayName="Table1" ref="A3:V68" totalsRowShown="0" headerRowDxfId="22" headerRowCellStyle="Normal 3">
  <autoFilter ref="A3:V68" xr:uid="{DFC88B0F-7108-49D8-A1CB-F2D65E275462}"/>
  <tableColumns count="22">
    <tableColumn id="1" xr3:uid="{43E9CB0C-40FE-451A-A93A-5F22E0408EE8}" name="Order ID" dataDxfId="21" dataCellStyle="Normal 3"/>
    <tableColumn id="2" xr3:uid="{E9E78272-E2A4-4A1B-B361-40080E68F5E3}" name="Order Date" dataDxfId="20" dataCellStyle="Normal 3"/>
    <tableColumn id="3" xr3:uid="{ED33CAE7-751F-44B6-80D7-676CB50400E9}" name="Customer ID" dataDxfId="19" dataCellStyle="Normal 3"/>
    <tableColumn id="4" xr3:uid="{CA70080B-9B36-492E-9353-73B4EA67CB61}" name="Customer Name" dataDxfId="18" dataCellStyle="Normal 3"/>
    <tableColumn id="5" xr3:uid="{EE232A62-111C-4410-BE31-6E70C463CD53}" name="Address" dataDxfId="17" dataCellStyle="Normal 3"/>
    <tableColumn id="6" xr3:uid="{20A13B23-526C-4F09-A1AC-7681D5632201}" name="City" dataDxfId="16" dataCellStyle="Normal 3"/>
    <tableColumn id="7" xr3:uid="{4DDDC556-5FAD-42E0-9A86-757F40E090AA}" name="State" dataDxfId="15" dataCellStyle="Normal 3"/>
    <tableColumn id="8" xr3:uid="{59823ECE-1F02-4DC4-B6C3-18C0C0C6D200}" name="Country/Region" dataDxfId="14" dataCellStyle="Normal 3"/>
    <tableColumn id="9" xr3:uid="{34DE2FB8-D3FE-4F34-B308-461FD26525C9}" name="Salesperson" dataDxfId="13" dataCellStyle="Normal 3"/>
    <tableColumn id="10" xr3:uid="{34DDBF5C-114A-4FA2-8174-68A643B439C4}" name="Region" dataDxfId="12" dataCellStyle="Normal 3"/>
    <tableColumn id="11" xr3:uid="{CDE102E5-50F0-4A1C-93D8-04953EF9A689}" name="Shipped Date" dataDxfId="11" dataCellStyle="Normal 3">
      <calculatedColumnFormula>B4+2</calculatedColumnFormula>
    </tableColumn>
    <tableColumn id="12" xr3:uid="{BE610958-32D2-4BEF-9F07-2B543270914A}" name="Shipper Name" dataDxfId="10" dataCellStyle="Normal 3"/>
    <tableColumn id="13" xr3:uid="{03409EDE-877C-4BDB-820E-5F27D4FCE83E}" name="Ship Name" dataDxfId="9" dataCellStyle="Normal 3"/>
    <tableColumn id="14" xr3:uid="{54DAA1A3-B568-4D47-AE4E-E151E97D25DB}" name="Ship City" dataDxfId="8" dataCellStyle="Normal 3"/>
    <tableColumn id="15" xr3:uid="{D37BA534-9299-4767-8E1A-488616CCA904}" name="Ship State" dataDxfId="7" dataCellStyle="Normal 3"/>
    <tableColumn id="16" xr3:uid="{C64D5791-8AC7-465D-8A22-94A63EA50755}" name="Ship Country/Region" dataDxfId="6" dataCellStyle="Normal 3"/>
    <tableColumn id="17" xr3:uid="{7BB3729C-A666-490F-A3BE-3BDD68906A42}" name="Product Name" dataDxfId="5" dataCellStyle="Normal 3"/>
    <tableColumn id="18" xr3:uid="{B94F4A75-1DCF-45BE-A9A3-BECE560DE129}" name="Category" dataDxfId="4" dataCellStyle="Normal 3"/>
    <tableColumn id="19" xr3:uid="{0F23DB8F-FA80-4B23-9B3D-D358A21732A3}" name="Unit Price" dataDxfId="3" dataCellStyle="Currency 2 2 2"/>
    <tableColumn id="20" xr3:uid="{A816760E-FCE8-42C2-B524-6639903DAE2D}" name="Quantity" dataDxfId="2" dataCellStyle="Normal 3"/>
    <tableColumn id="21" xr3:uid="{16296EB3-E2F8-4D1B-8B6E-A3572F8CA8FD}" name="Revenue" dataDxfId="1" dataCellStyle="Currency 2 2 2">
      <calculatedColumnFormula>S4*T4</calculatedColumnFormula>
    </tableColumn>
    <tableColumn id="22" xr3:uid="{E2FADDF3-6688-4421-83E2-F348716402F8}" name="Shipping Fee" dataDxfId="0" dataCellStyle="Normal 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03A60-97FF-42B9-8173-5D36C0A0BF89}">
  <dimension ref="A1:V68"/>
  <sheetViews>
    <sheetView zoomScale="70" zoomScaleNormal="70" workbookViewId="0">
      <selection activeCell="J18" sqref="A4:V68"/>
    </sheetView>
  </sheetViews>
  <sheetFormatPr defaultColWidth="9.5546875" defaultRowHeight="14.4" x14ac:dyDescent="0.3"/>
  <cols>
    <col min="1" max="1" width="10.109375" style="1" customWidth="1"/>
    <col min="2" max="2" width="12.21875" style="1" customWidth="1"/>
    <col min="3" max="3" width="13.6640625" style="1" customWidth="1"/>
    <col min="4" max="4" width="16.6640625" style="1" customWidth="1"/>
    <col min="5" max="5" width="13.88671875" style="1" bestFit="1" customWidth="1"/>
    <col min="6" max="6" width="11.88671875" style="1" bestFit="1" customWidth="1"/>
    <col min="7" max="7" width="7.44140625" style="1" customWidth="1"/>
    <col min="8" max="8" width="16.5546875" style="1" customWidth="1"/>
    <col min="9" max="9" width="15" style="1" bestFit="1" customWidth="1"/>
    <col min="10" max="10" width="8.88671875" style="1" customWidth="1"/>
    <col min="11" max="11" width="14.44140625" style="1" customWidth="1"/>
    <col min="12" max="12" width="18.5546875" style="1" bestFit="1" customWidth="1"/>
    <col min="13" max="13" width="20.21875" style="1" bestFit="1" customWidth="1"/>
    <col min="14" max="14" width="11.88671875" style="1" bestFit="1" customWidth="1"/>
    <col min="15" max="15" width="11.5546875" style="1" customWidth="1"/>
    <col min="16" max="16" width="20.6640625" style="1" customWidth="1"/>
    <col min="17" max="17" width="20" style="1" bestFit="1" customWidth="1"/>
    <col min="18" max="18" width="18.6640625" style="1" bestFit="1" customWidth="1"/>
    <col min="19" max="19" width="11.109375" style="1" customWidth="1"/>
    <col min="20" max="20" width="10.33203125" style="1" customWidth="1"/>
    <col min="21" max="21" width="10.6640625" style="1" customWidth="1"/>
    <col min="22" max="22" width="14" style="1" customWidth="1"/>
    <col min="23" max="23" width="13.21875" style="1" bestFit="1" customWidth="1"/>
    <col min="24" max="16384" width="9.5546875" style="1"/>
  </cols>
  <sheetData>
    <row r="1" spans="1:22" ht="18" x14ac:dyDescent="0.35">
      <c r="A1" s="7" t="s">
        <v>0</v>
      </c>
      <c r="B1" s="7"/>
      <c r="C1" s="7"/>
      <c r="D1" s="7"/>
    </row>
    <row r="3" spans="1:22" x14ac:dyDescent="0.3">
      <c r="A3" s="2" t="s">
        <v>1</v>
      </c>
      <c r="B3" s="2" t="s">
        <v>2</v>
      </c>
      <c r="C3" s="2" t="s">
        <v>3</v>
      </c>
      <c r="D3" s="2" t="s">
        <v>4</v>
      </c>
      <c r="E3" s="2" t="s">
        <v>5</v>
      </c>
      <c r="F3" s="2" t="s">
        <v>6</v>
      </c>
      <c r="G3" s="2" t="s">
        <v>7</v>
      </c>
      <c r="H3" s="2" t="s">
        <v>8</v>
      </c>
      <c r="I3" s="2" t="s">
        <v>9</v>
      </c>
      <c r="J3" s="2" t="s">
        <v>10</v>
      </c>
      <c r="K3" s="2" t="s">
        <v>11</v>
      </c>
      <c r="L3" s="2" t="s">
        <v>12</v>
      </c>
      <c r="M3" s="2" t="s">
        <v>13</v>
      </c>
      <c r="N3" s="2" t="s">
        <v>14</v>
      </c>
      <c r="O3" s="2" t="s">
        <v>15</v>
      </c>
      <c r="P3" s="2" t="s">
        <v>16</v>
      </c>
      <c r="Q3" s="2" t="s">
        <v>17</v>
      </c>
      <c r="R3" s="2" t="s">
        <v>18</v>
      </c>
      <c r="S3" s="2" t="s">
        <v>19</v>
      </c>
      <c r="T3" s="2" t="s">
        <v>20</v>
      </c>
      <c r="U3" s="2" t="s">
        <v>21</v>
      </c>
      <c r="V3" s="2" t="s">
        <v>22</v>
      </c>
    </row>
    <row r="4" spans="1:22" ht="15.6" x14ac:dyDescent="0.3">
      <c r="A4" s="3">
        <v>1368</v>
      </c>
      <c r="B4" s="4">
        <v>45287</v>
      </c>
      <c r="C4" s="3">
        <v>27</v>
      </c>
      <c r="D4" s="3" t="s">
        <v>23</v>
      </c>
      <c r="E4" s="3" t="s">
        <v>24</v>
      </c>
      <c r="F4" s="3" t="s">
        <v>25</v>
      </c>
      <c r="G4" s="3" t="s">
        <v>26</v>
      </c>
      <c r="H4" s="3" t="s">
        <v>27</v>
      </c>
      <c r="I4" s="3" t="s">
        <v>28</v>
      </c>
      <c r="J4" s="3" t="s">
        <v>29</v>
      </c>
      <c r="K4" s="4">
        <f t="shared" ref="K4:K67" si="0">B4+2</f>
        <v>45289</v>
      </c>
      <c r="L4" s="3" t="s">
        <v>30</v>
      </c>
      <c r="M4" s="3" t="s">
        <v>31</v>
      </c>
      <c r="N4" s="3" t="s">
        <v>25</v>
      </c>
      <c r="O4" s="3" t="s">
        <v>26</v>
      </c>
      <c r="P4" s="3" t="s">
        <v>27</v>
      </c>
      <c r="Q4" s="3" t="s">
        <v>32</v>
      </c>
      <c r="R4" s="3" t="s">
        <v>33</v>
      </c>
      <c r="S4" s="5">
        <v>14</v>
      </c>
      <c r="T4" s="3">
        <v>19</v>
      </c>
      <c r="U4" s="5">
        <f t="shared" ref="U4:U67" si="1">S4*T4</f>
        <v>266</v>
      </c>
      <c r="V4" s="6">
        <v>25.802</v>
      </c>
    </row>
    <row r="5" spans="1:22" ht="15.6" x14ac:dyDescent="0.3">
      <c r="A5" s="3">
        <v>1369</v>
      </c>
      <c r="B5" s="4">
        <v>45287</v>
      </c>
      <c r="C5" s="3">
        <v>27</v>
      </c>
      <c r="D5" s="3" t="s">
        <v>23</v>
      </c>
      <c r="E5" s="3" t="s">
        <v>24</v>
      </c>
      <c r="F5" s="3" t="s">
        <v>25</v>
      </c>
      <c r="G5" s="3" t="s">
        <v>26</v>
      </c>
      <c r="H5" s="3" t="s">
        <v>27</v>
      </c>
      <c r="I5" s="3" t="s">
        <v>28</v>
      </c>
      <c r="J5" s="3" t="s">
        <v>29</v>
      </c>
      <c r="K5" s="4">
        <f t="shared" si="0"/>
        <v>45289</v>
      </c>
      <c r="L5" s="3" t="s">
        <v>30</v>
      </c>
      <c r="M5" s="3" t="s">
        <v>31</v>
      </c>
      <c r="N5" s="3" t="s">
        <v>25</v>
      </c>
      <c r="O5" s="3" t="s">
        <v>26</v>
      </c>
      <c r="P5" s="3" t="s">
        <v>27</v>
      </c>
      <c r="Q5" s="3" t="s">
        <v>34</v>
      </c>
      <c r="R5" s="3" t="s">
        <v>35</v>
      </c>
      <c r="S5" s="5">
        <v>3.5</v>
      </c>
      <c r="T5" s="3">
        <v>60</v>
      </c>
      <c r="U5" s="5">
        <f t="shared" si="1"/>
        <v>210</v>
      </c>
      <c r="V5" s="6">
        <v>20.16</v>
      </c>
    </row>
    <row r="6" spans="1:22" ht="15.6" x14ac:dyDescent="0.3">
      <c r="A6" s="3">
        <v>1370</v>
      </c>
      <c r="B6" s="4">
        <v>45264</v>
      </c>
      <c r="C6" s="3">
        <v>4</v>
      </c>
      <c r="D6" s="3" t="s">
        <v>36</v>
      </c>
      <c r="E6" s="3" t="s">
        <v>37</v>
      </c>
      <c r="F6" s="3" t="s">
        <v>38</v>
      </c>
      <c r="G6" s="3" t="s">
        <v>39</v>
      </c>
      <c r="H6" s="3" t="s">
        <v>27</v>
      </c>
      <c r="I6" s="3" t="s">
        <v>40</v>
      </c>
      <c r="J6" s="3" t="s">
        <v>41</v>
      </c>
      <c r="K6" s="4">
        <f t="shared" si="0"/>
        <v>45266</v>
      </c>
      <c r="L6" s="3" t="s">
        <v>42</v>
      </c>
      <c r="M6" s="3" t="s">
        <v>43</v>
      </c>
      <c r="N6" s="3" t="s">
        <v>38</v>
      </c>
      <c r="O6" s="3" t="s">
        <v>39</v>
      </c>
      <c r="P6" s="3" t="s">
        <v>27</v>
      </c>
      <c r="Q6" s="3" t="s">
        <v>44</v>
      </c>
      <c r="R6" s="3" t="s">
        <v>35</v>
      </c>
      <c r="S6" s="5">
        <v>30</v>
      </c>
      <c r="T6" s="3">
        <v>81</v>
      </c>
      <c r="U6" s="5">
        <f t="shared" si="1"/>
        <v>2430</v>
      </c>
      <c r="V6" s="6">
        <v>255.15</v>
      </c>
    </row>
    <row r="7" spans="1:22" ht="15.6" x14ac:dyDescent="0.3">
      <c r="A7" s="3">
        <v>1371</v>
      </c>
      <c r="B7" s="4">
        <v>45264</v>
      </c>
      <c r="C7" s="3">
        <v>4</v>
      </c>
      <c r="D7" s="3" t="s">
        <v>36</v>
      </c>
      <c r="E7" s="3" t="s">
        <v>37</v>
      </c>
      <c r="F7" s="3" t="s">
        <v>38</v>
      </c>
      <c r="G7" s="3" t="s">
        <v>39</v>
      </c>
      <c r="H7" s="3" t="s">
        <v>27</v>
      </c>
      <c r="I7" s="3" t="s">
        <v>40</v>
      </c>
      <c r="J7" s="3" t="s">
        <v>41</v>
      </c>
      <c r="K7" s="4">
        <f t="shared" si="0"/>
        <v>45266</v>
      </c>
      <c r="L7" s="3" t="s">
        <v>42</v>
      </c>
      <c r="M7" s="3" t="s">
        <v>43</v>
      </c>
      <c r="N7" s="3" t="s">
        <v>38</v>
      </c>
      <c r="O7" s="3" t="s">
        <v>39</v>
      </c>
      <c r="P7" s="3" t="s">
        <v>27</v>
      </c>
      <c r="Q7" s="3" t="s">
        <v>45</v>
      </c>
      <c r="R7" s="3" t="s">
        <v>35</v>
      </c>
      <c r="S7" s="5">
        <v>53</v>
      </c>
      <c r="T7" s="3">
        <v>83</v>
      </c>
      <c r="U7" s="5">
        <f t="shared" si="1"/>
        <v>4399</v>
      </c>
      <c r="V7" s="6">
        <v>461.89500000000004</v>
      </c>
    </row>
    <row r="8" spans="1:22" ht="15.6" x14ac:dyDescent="0.3">
      <c r="A8" s="3">
        <v>1372</v>
      </c>
      <c r="B8" s="4">
        <v>45264</v>
      </c>
      <c r="C8" s="3">
        <v>4</v>
      </c>
      <c r="D8" s="3" t="s">
        <v>36</v>
      </c>
      <c r="E8" s="3" t="s">
        <v>37</v>
      </c>
      <c r="F8" s="3" t="s">
        <v>38</v>
      </c>
      <c r="G8" s="3" t="s">
        <v>39</v>
      </c>
      <c r="H8" s="3" t="s">
        <v>27</v>
      </c>
      <c r="I8" s="3" t="s">
        <v>40</v>
      </c>
      <c r="J8" s="3" t="s">
        <v>41</v>
      </c>
      <c r="K8" s="4">
        <f t="shared" si="0"/>
        <v>45266</v>
      </c>
      <c r="L8" s="3" t="s">
        <v>42</v>
      </c>
      <c r="M8" s="3" t="s">
        <v>43</v>
      </c>
      <c r="N8" s="3" t="s">
        <v>38</v>
      </c>
      <c r="O8" s="3" t="s">
        <v>39</v>
      </c>
      <c r="P8" s="3" t="s">
        <v>27</v>
      </c>
      <c r="Q8" s="3" t="s">
        <v>34</v>
      </c>
      <c r="R8" s="3" t="s">
        <v>35</v>
      </c>
      <c r="S8" s="5">
        <v>3.5</v>
      </c>
      <c r="T8" s="3">
        <v>75</v>
      </c>
      <c r="U8" s="5">
        <f t="shared" si="1"/>
        <v>262.5</v>
      </c>
      <c r="V8" s="6">
        <v>26.25</v>
      </c>
    </row>
    <row r="9" spans="1:22" ht="15.6" x14ac:dyDescent="0.3">
      <c r="A9" s="3">
        <v>1373</v>
      </c>
      <c r="B9" s="4">
        <v>45272</v>
      </c>
      <c r="C9" s="3">
        <v>12</v>
      </c>
      <c r="D9" s="3" t="s">
        <v>46</v>
      </c>
      <c r="E9" s="3" t="s">
        <v>47</v>
      </c>
      <c r="F9" s="3" t="s">
        <v>25</v>
      </c>
      <c r="G9" s="3" t="s">
        <v>26</v>
      </c>
      <c r="H9" s="3" t="s">
        <v>27</v>
      </c>
      <c r="I9" s="3" t="s">
        <v>28</v>
      </c>
      <c r="J9" s="3" t="s">
        <v>29</v>
      </c>
      <c r="K9" s="4">
        <f t="shared" si="0"/>
        <v>45274</v>
      </c>
      <c r="L9" s="3" t="s">
        <v>30</v>
      </c>
      <c r="M9" s="3" t="s">
        <v>48</v>
      </c>
      <c r="N9" s="3" t="s">
        <v>25</v>
      </c>
      <c r="O9" s="3" t="s">
        <v>26</v>
      </c>
      <c r="P9" s="3" t="s">
        <v>27</v>
      </c>
      <c r="Q9" s="3" t="s">
        <v>49</v>
      </c>
      <c r="R9" s="3" t="s">
        <v>33</v>
      </c>
      <c r="S9" s="5">
        <v>18</v>
      </c>
      <c r="T9" s="3">
        <v>97</v>
      </c>
      <c r="U9" s="5">
        <f t="shared" si="1"/>
        <v>1746</v>
      </c>
      <c r="V9" s="6">
        <v>183.33000000000004</v>
      </c>
    </row>
    <row r="10" spans="1:22" ht="15.6" x14ac:dyDescent="0.3">
      <c r="A10" s="3">
        <v>1374</v>
      </c>
      <c r="B10" s="4">
        <v>45272</v>
      </c>
      <c r="C10" s="3">
        <v>12</v>
      </c>
      <c r="D10" s="3" t="s">
        <v>46</v>
      </c>
      <c r="E10" s="3" t="s">
        <v>47</v>
      </c>
      <c r="F10" s="3" t="s">
        <v>25</v>
      </c>
      <c r="G10" s="3" t="s">
        <v>26</v>
      </c>
      <c r="H10" s="3" t="s">
        <v>27</v>
      </c>
      <c r="I10" s="3" t="s">
        <v>28</v>
      </c>
      <c r="J10" s="3" t="s">
        <v>29</v>
      </c>
      <c r="K10" s="4">
        <f t="shared" si="0"/>
        <v>45274</v>
      </c>
      <c r="L10" s="3" t="s">
        <v>30</v>
      </c>
      <c r="M10" s="3" t="s">
        <v>48</v>
      </c>
      <c r="N10" s="3" t="s">
        <v>25</v>
      </c>
      <c r="O10" s="3" t="s">
        <v>26</v>
      </c>
      <c r="P10" s="3" t="s">
        <v>27</v>
      </c>
      <c r="Q10" s="3" t="s">
        <v>50</v>
      </c>
      <c r="R10" s="3" t="s">
        <v>33</v>
      </c>
      <c r="S10" s="5">
        <v>46</v>
      </c>
      <c r="T10" s="3">
        <v>61</v>
      </c>
      <c r="U10" s="5">
        <f t="shared" si="1"/>
        <v>2806</v>
      </c>
      <c r="V10" s="6">
        <v>291.82400000000001</v>
      </c>
    </row>
    <row r="11" spans="1:22" ht="15.6" x14ac:dyDescent="0.3">
      <c r="A11" s="3">
        <v>1375</v>
      </c>
      <c r="B11" s="4">
        <v>45268</v>
      </c>
      <c r="C11" s="3">
        <v>8</v>
      </c>
      <c r="D11" s="3" t="s">
        <v>51</v>
      </c>
      <c r="E11" s="3" t="s">
        <v>52</v>
      </c>
      <c r="F11" s="3" t="s">
        <v>53</v>
      </c>
      <c r="G11" s="3" t="s">
        <v>54</v>
      </c>
      <c r="H11" s="3" t="s">
        <v>27</v>
      </c>
      <c r="I11" s="3" t="s">
        <v>55</v>
      </c>
      <c r="J11" s="3" t="s">
        <v>56</v>
      </c>
      <c r="K11" s="4">
        <f t="shared" si="0"/>
        <v>45270</v>
      </c>
      <c r="L11" s="3" t="s">
        <v>57</v>
      </c>
      <c r="M11" s="3" t="s">
        <v>58</v>
      </c>
      <c r="N11" s="3" t="s">
        <v>53</v>
      </c>
      <c r="O11" s="3" t="s">
        <v>54</v>
      </c>
      <c r="P11" s="3" t="s">
        <v>27</v>
      </c>
      <c r="Q11" s="3" t="s">
        <v>59</v>
      </c>
      <c r="R11" s="3" t="s">
        <v>60</v>
      </c>
      <c r="S11" s="5">
        <v>9.1999999999999993</v>
      </c>
      <c r="T11" s="3">
        <v>28</v>
      </c>
      <c r="U11" s="5">
        <f t="shared" si="1"/>
        <v>257.59999999999997</v>
      </c>
      <c r="V11" s="6">
        <v>24.471999999999998</v>
      </c>
    </row>
    <row r="12" spans="1:22" ht="15.6" x14ac:dyDescent="0.3">
      <c r="A12" s="3">
        <v>1376</v>
      </c>
      <c r="B12" s="4">
        <v>45264</v>
      </c>
      <c r="C12" s="3">
        <v>4</v>
      </c>
      <c r="D12" s="3" t="s">
        <v>36</v>
      </c>
      <c r="E12" s="3" t="s">
        <v>37</v>
      </c>
      <c r="F12" s="3" t="s">
        <v>38</v>
      </c>
      <c r="G12" s="3" t="s">
        <v>39</v>
      </c>
      <c r="H12" s="3" t="s">
        <v>27</v>
      </c>
      <c r="I12" s="3" t="s">
        <v>40</v>
      </c>
      <c r="J12" s="3" t="s">
        <v>41</v>
      </c>
      <c r="K12" s="4">
        <f t="shared" si="0"/>
        <v>45266</v>
      </c>
      <c r="L12" s="3" t="s">
        <v>57</v>
      </c>
      <c r="M12" s="3" t="s">
        <v>43</v>
      </c>
      <c r="N12" s="3" t="s">
        <v>38</v>
      </c>
      <c r="O12" s="3" t="s">
        <v>39</v>
      </c>
      <c r="P12" s="3" t="s">
        <v>27</v>
      </c>
      <c r="Q12" s="3" t="s">
        <v>59</v>
      </c>
      <c r="R12" s="3" t="s">
        <v>60</v>
      </c>
      <c r="S12" s="5">
        <v>9.1999999999999993</v>
      </c>
      <c r="T12" s="3">
        <v>97</v>
      </c>
      <c r="U12" s="5">
        <f t="shared" si="1"/>
        <v>892.4</v>
      </c>
      <c r="V12" s="6">
        <v>93.702000000000012</v>
      </c>
    </row>
    <row r="13" spans="1:22" ht="15.6" x14ac:dyDescent="0.3">
      <c r="A13" s="3">
        <v>1377</v>
      </c>
      <c r="B13" s="4">
        <v>45289</v>
      </c>
      <c r="C13" s="3">
        <v>29</v>
      </c>
      <c r="D13" s="3" t="s">
        <v>61</v>
      </c>
      <c r="E13" s="3" t="s">
        <v>62</v>
      </c>
      <c r="F13" s="3" t="s">
        <v>63</v>
      </c>
      <c r="G13" s="3" t="s">
        <v>64</v>
      </c>
      <c r="H13" s="3" t="s">
        <v>27</v>
      </c>
      <c r="I13" s="3" t="s">
        <v>65</v>
      </c>
      <c r="J13" s="3" t="s">
        <v>29</v>
      </c>
      <c r="K13" s="4">
        <f t="shared" si="0"/>
        <v>45291</v>
      </c>
      <c r="L13" s="3" t="s">
        <v>30</v>
      </c>
      <c r="M13" s="3" t="s">
        <v>66</v>
      </c>
      <c r="N13" s="3" t="s">
        <v>63</v>
      </c>
      <c r="O13" s="3" t="s">
        <v>64</v>
      </c>
      <c r="P13" s="3" t="s">
        <v>27</v>
      </c>
      <c r="Q13" s="3" t="s">
        <v>67</v>
      </c>
      <c r="R13" s="3" t="s">
        <v>68</v>
      </c>
      <c r="S13" s="5">
        <v>12.75</v>
      </c>
      <c r="T13" s="3">
        <v>23</v>
      </c>
      <c r="U13" s="5">
        <f t="shared" si="1"/>
        <v>293.25</v>
      </c>
      <c r="V13" s="6">
        <v>29.325000000000003</v>
      </c>
    </row>
    <row r="14" spans="1:22" ht="15.6" x14ac:dyDescent="0.3">
      <c r="A14" s="3">
        <v>1378</v>
      </c>
      <c r="B14" s="4">
        <v>45263</v>
      </c>
      <c r="C14" s="3">
        <v>3</v>
      </c>
      <c r="D14" s="3" t="s">
        <v>69</v>
      </c>
      <c r="E14" s="3" t="s">
        <v>70</v>
      </c>
      <c r="F14" s="3" t="s">
        <v>71</v>
      </c>
      <c r="G14" s="3" t="s">
        <v>72</v>
      </c>
      <c r="H14" s="3" t="s">
        <v>27</v>
      </c>
      <c r="I14" s="3" t="s">
        <v>28</v>
      </c>
      <c r="J14" s="3" t="s">
        <v>29</v>
      </c>
      <c r="K14" s="4">
        <f t="shared" si="0"/>
        <v>45265</v>
      </c>
      <c r="L14" s="3" t="s">
        <v>30</v>
      </c>
      <c r="M14" s="3" t="s">
        <v>73</v>
      </c>
      <c r="N14" s="3" t="s">
        <v>71</v>
      </c>
      <c r="O14" s="3" t="s">
        <v>72</v>
      </c>
      <c r="P14" s="3" t="s">
        <v>27</v>
      </c>
      <c r="Q14" s="3" t="s">
        <v>74</v>
      </c>
      <c r="R14" s="3" t="s">
        <v>75</v>
      </c>
      <c r="S14" s="5">
        <v>9.65</v>
      </c>
      <c r="T14" s="3">
        <v>89</v>
      </c>
      <c r="U14" s="5">
        <f t="shared" si="1"/>
        <v>858.85</v>
      </c>
      <c r="V14" s="6">
        <v>81.59075</v>
      </c>
    </row>
    <row r="15" spans="1:22" ht="15.6" x14ac:dyDescent="0.3">
      <c r="A15" s="3">
        <v>1379</v>
      </c>
      <c r="B15" s="4">
        <v>45266</v>
      </c>
      <c r="C15" s="3">
        <v>6</v>
      </c>
      <c r="D15" s="3" t="s">
        <v>76</v>
      </c>
      <c r="E15" s="3" t="s">
        <v>77</v>
      </c>
      <c r="F15" s="3" t="s">
        <v>78</v>
      </c>
      <c r="G15" s="3" t="s">
        <v>79</v>
      </c>
      <c r="H15" s="3" t="s">
        <v>27</v>
      </c>
      <c r="I15" s="3" t="s">
        <v>80</v>
      </c>
      <c r="J15" s="3" t="s">
        <v>56</v>
      </c>
      <c r="K15" s="4">
        <f t="shared" si="0"/>
        <v>45268</v>
      </c>
      <c r="L15" s="3" t="s">
        <v>30</v>
      </c>
      <c r="M15" s="3" t="s">
        <v>81</v>
      </c>
      <c r="N15" s="3" t="s">
        <v>78</v>
      </c>
      <c r="O15" s="3" t="s">
        <v>79</v>
      </c>
      <c r="P15" s="3" t="s">
        <v>27</v>
      </c>
      <c r="Q15" s="3" t="s">
        <v>82</v>
      </c>
      <c r="R15" s="3" t="s">
        <v>83</v>
      </c>
      <c r="S15" s="5">
        <v>40</v>
      </c>
      <c r="T15" s="3">
        <v>25</v>
      </c>
      <c r="U15" s="5">
        <f t="shared" si="1"/>
        <v>1000</v>
      </c>
      <c r="V15" s="6">
        <v>96</v>
      </c>
    </row>
    <row r="16" spans="1:22" ht="15.6" x14ac:dyDescent="0.3">
      <c r="A16" s="3">
        <v>1380</v>
      </c>
      <c r="B16" s="4">
        <v>45288</v>
      </c>
      <c r="C16" s="3">
        <v>28</v>
      </c>
      <c r="D16" s="3" t="s">
        <v>84</v>
      </c>
      <c r="E16" s="3" t="s">
        <v>85</v>
      </c>
      <c r="F16" s="3" t="s">
        <v>86</v>
      </c>
      <c r="G16" s="3" t="s">
        <v>87</v>
      </c>
      <c r="H16" s="3" t="s">
        <v>27</v>
      </c>
      <c r="I16" s="3" t="s">
        <v>88</v>
      </c>
      <c r="J16" s="3" t="s">
        <v>89</v>
      </c>
      <c r="K16" s="4">
        <f t="shared" si="0"/>
        <v>45290</v>
      </c>
      <c r="L16" s="3" t="s">
        <v>57</v>
      </c>
      <c r="M16" s="3" t="s">
        <v>90</v>
      </c>
      <c r="N16" s="3" t="s">
        <v>86</v>
      </c>
      <c r="O16" s="3" t="s">
        <v>87</v>
      </c>
      <c r="P16" s="3" t="s">
        <v>27</v>
      </c>
      <c r="Q16" s="3" t="s">
        <v>50</v>
      </c>
      <c r="R16" s="3" t="s">
        <v>33</v>
      </c>
      <c r="S16" s="5">
        <v>46</v>
      </c>
      <c r="T16" s="3">
        <v>19</v>
      </c>
      <c r="U16" s="5">
        <f t="shared" si="1"/>
        <v>874</v>
      </c>
      <c r="V16" s="6">
        <v>89.14800000000001</v>
      </c>
    </row>
    <row r="17" spans="1:22" ht="15.6" x14ac:dyDescent="0.3">
      <c r="A17" s="3">
        <v>1381</v>
      </c>
      <c r="B17" s="4">
        <v>45268</v>
      </c>
      <c r="C17" s="3">
        <v>8</v>
      </c>
      <c r="D17" s="3" t="s">
        <v>51</v>
      </c>
      <c r="E17" s="3" t="s">
        <v>52</v>
      </c>
      <c r="F17" s="3" t="s">
        <v>53</v>
      </c>
      <c r="G17" s="3" t="s">
        <v>54</v>
      </c>
      <c r="H17" s="3" t="s">
        <v>27</v>
      </c>
      <c r="I17" s="3" t="s">
        <v>55</v>
      </c>
      <c r="J17" s="3" t="s">
        <v>56</v>
      </c>
      <c r="K17" s="4">
        <f t="shared" si="0"/>
        <v>45270</v>
      </c>
      <c r="L17" s="3" t="s">
        <v>57</v>
      </c>
      <c r="M17" s="3" t="s">
        <v>58</v>
      </c>
      <c r="N17" s="3" t="s">
        <v>53</v>
      </c>
      <c r="O17" s="3" t="s">
        <v>54</v>
      </c>
      <c r="P17" s="3" t="s">
        <v>27</v>
      </c>
      <c r="Q17" s="3" t="s">
        <v>67</v>
      </c>
      <c r="R17" s="3" t="s">
        <v>68</v>
      </c>
      <c r="S17" s="5">
        <v>12.75</v>
      </c>
      <c r="T17" s="3">
        <v>36</v>
      </c>
      <c r="U17" s="5">
        <f t="shared" si="1"/>
        <v>459</v>
      </c>
      <c r="V17" s="6">
        <v>45.441000000000003</v>
      </c>
    </row>
    <row r="18" spans="1:22" ht="15.6" x14ac:dyDescent="0.3">
      <c r="A18" s="3">
        <v>1382</v>
      </c>
      <c r="B18" s="4">
        <v>45270</v>
      </c>
      <c r="C18" s="3">
        <v>10</v>
      </c>
      <c r="D18" s="3" t="s">
        <v>91</v>
      </c>
      <c r="E18" s="3" t="s">
        <v>92</v>
      </c>
      <c r="F18" s="3" t="s">
        <v>93</v>
      </c>
      <c r="G18" s="3" t="s">
        <v>94</v>
      </c>
      <c r="H18" s="3" t="s">
        <v>27</v>
      </c>
      <c r="I18" s="3" t="s">
        <v>95</v>
      </c>
      <c r="J18" s="3" t="s">
        <v>41</v>
      </c>
      <c r="K18" s="4">
        <f t="shared" si="0"/>
        <v>45272</v>
      </c>
      <c r="L18" s="3" t="s">
        <v>30</v>
      </c>
      <c r="M18" s="3" t="s">
        <v>96</v>
      </c>
      <c r="N18" s="3" t="s">
        <v>93</v>
      </c>
      <c r="O18" s="3" t="s">
        <v>94</v>
      </c>
      <c r="P18" s="3" t="s">
        <v>27</v>
      </c>
      <c r="Q18" s="3" t="s">
        <v>97</v>
      </c>
      <c r="R18" s="3" t="s">
        <v>33</v>
      </c>
      <c r="S18" s="5">
        <v>2.99</v>
      </c>
      <c r="T18" s="3">
        <v>93</v>
      </c>
      <c r="U18" s="5">
        <f t="shared" si="1"/>
        <v>278.07</v>
      </c>
      <c r="V18" s="6">
        <v>26.416650000000001</v>
      </c>
    </row>
    <row r="19" spans="1:22" ht="15.6" x14ac:dyDescent="0.3">
      <c r="A19" s="3">
        <v>1383</v>
      </c>
      <c r="B19" s="4">
        <v>45267</v>
      </c>
      <c r="C19" s="3">
        <v>7</v>
      </c>
      <c r="D19" s="3" t="s">
        <v>98</v>
      </c>
      <c r="E19" s="3" t="s">
        <v>99</v>
      </c>
      <c r="F19" s="3" t="s">
        <v>100</v>
      </c>
      <c r="G19" s="3" t="s">
        <v>101</v>
      </c>
      <c r="H19" s="3" t="s">
        <v>27</v>
      </c>
      <c r="I19" s="3" t="s">
        <v>55</v>
      </c>
      <c r="J19" s="3" t="s">
        <v>56</v>
      </c>
      <c r="K19" s="4">
        <f t="shared" si="0"/>
        <v>45269</v>
      </c>
      <c r="L19" s="3" t="s">
        <v>30</v>
      </c>
      <c r="M19" s="3" t="s">
        <v>102</v>
      </c>
      <c r="N19" s="3" t="s">
        <v>100</v>
      </c>
      <c r="O19" s="3" t="s">
        <v>101</v>
      </c>
      <c r="P19" s="3" t="s">
        <v>27</v>
      </c>
      <c r="Q19" s="3" t="s">
        <v>50</v>
      </c>
      <c r="R19" s="3" t="s">
        <v>33</v>
      </c>
      <c r="S19" s="5">
        <v>46</v>
      </c>
      <c r="T19" s="3">
        <v>64</v>
      </c>
      <c r="U19" s="5">
        <f t="shared" si="1"/>
        <v>2944</v>
      </c>
      <c r="V19" s="6">
        <v>279.68</v>
      </c>
    </row>
    <row r="20" spans="1:22" ht="15.6" x14ac:dyDescent="0.3">
      <c r="A20" s="3">
        <v>1384</v>
      </c>
      <c r="B20" s="4">
        <v>45270</v>
      </c>
      <c r="C20" s="3">
        <v>10</v>
      </c>
      <c r="D20" s="3" t="s">
        <v>91</v>
      </c>
      <c r="E20" s="3" t="s">
        <v>92</v>
      </c>
      <c r="F20" s="3" t="s">
        <v>93</v>
      </c>
      <c r="G20" s="3" t="s">
        <v>94</v>
      </c>
      <c r="H20" s="3" t="s">
        <v>27</v>
      </c>
      <c r="I20" s="3" t="s">
        <v>95</v>
      </c>
      <c r="J20" s="3" t="s">
        <v>41</v>
      </c>
      <c r="K20" s="4">
        <f t="shared" si="0"/>
        <v>45272</v>
      </c>
      <c r="L20" s="3" t="s">
        <v>42</v>
      </c>
      <c r="M20" s="3" t="s">
        <v>96</v>
      </c>
      <c r="N20" s="3" t="s">
        <v>93</v>
      </c>
      <c r="O20" s="3" t="s">
        <v>94</v>
      </c>
      <c r="P20" s="3" t="s">
        <v>27</v>
      </c>
      <c r="Q20" s="3" t="s">
        <v>103</v>
      </c>
      <c r="R20" s="3" t="s">
        <v>104</v>
      </c>
      <c r="S20" s="5">
        <v>25</v>
      </c>
      <c r="T20" s="3">
        <v>84</v>
      </c>
      <c r="U20" s="5">
        <f t="shared" si="1"/>
        <v>2100</v>
      </c>
      <c r="V20" s="6">
        <v>220.5</v>
      </c>
    </row>
    <row r="21" spans="1:22" ht="15.6" x14ac:dyDescent="0.3">
      <c r="A21" s="3">
        <v>1385</v>
      </c>
      <c r="B21" s="4">
        <v>45270</v>
      </c>
      <c r="C21" s="3">
        <v>10</v>
      </c>
      <c r="D21" s="3" t="s">
        <v>91</v>
      </c>
      <c r="E21" s="3" t="s">
        <v>92</v>
      </c>
      <c r="F21" s="3" t="s">
        <v>93</v>
      </c>
      <c r="G21" s="3" t="s">
        <v>94</v>
      </c>
      <c r="H21" s="3" t="s">
        <v>27</v>
      </c>
      <c r="I21" s="3" t="s">
        <v>95</v>
      </c>
      <c r="J21" s="3" t="s">
        <v>41</v>
      </c>
      <c r="K21" s="4">
        <f t="shared" si="0"/>
        <v>45272</v>
      </c>
      <c r="L21" s="3" t="s">
        <v>42</v>
      </c>
      <c r="M21" s="3" t="s">
        <v>96</v>
      </c>
      <c r="N21" s="3" t="s">
        <v>93</v>
      </c>
      <c r="O21" s="3" t="s">
        <v>94</v>
      </c>
      <c r="P21" s="3" t="s">
        <v>27</v>
      </c>
      <c r="Q21" s="3" t="s">
        <v>105</v>
      </c>
      <c r="R21" s="3" t="s">
        <v>106</v>
      </c>
      <c r="S21" s="5">
        <v>22</v>
      </c>
      <c r="T21" s="3">
        <v>72</v>
      </c>
      <c r="U21" s="5">
        <f t="shared" si="1"/>
        <v>1584</v>
      </c>
      <c r="V21" s="6">
        <v>150.47999999999999</v>
      </c>
    </row>
    <row r="22" spans="1:22" ht="15.6" x14ac:dyDescent="0.3">
      <c r="A22" s="3">
        <v>1386</v>
      </c>
      <c r="B22" s="4">
        <v>45270</v>
      </c>
      <c r="C22" s="3">
        <v>10</v>
      </c>
      <c r="D22" s="3" t="s">
        <v>91</v>
      </c>
      <c r="E22" s="3" t="s">
        <v>92</v>
      </c>
      <c r="F22" s="3" t="s">
        <v>93</v>
      </c>
      <c r="G22" s="3" t="s">
        <v>94</v>
      </c>
      <c r="H22" s="3" t="s">
        <v>27</v>
      </c>
      <c r="I22" s="3" t="s">
        <v>95</v>
      </c>
      <c r="J22" s="3" t="s">
        <v>41</v>
      </c>
      <c r="K22" s="4">
        <f t="shared" si="0"/>
        <v>45272</v>
      </c>
      <c r="L22" s="3" t="s">
        <v>42</v>
      </c>
      <c r="M22" s="3" t="s">
        <v>96</v>
      </c>
      <c r="N22" s="3" t="s">
        <v>93</v>
      </c>
      <c r="O22" s="3" t="s">
        <v>94</v>
      </c>
      <c r="P22" s="3" t="s">
        <v>27</v>
      </c>
      <c r="Q22" s="3" t="s">
        <v>59</v>
      </c>
      <c r="R22" s="3" t="s">
        <v>60</v>
      </c>
      <c r="S22" s="5">
        <v>9.1999999999999993</v>
      </c>
      <c r="T22" s="3">
        <v>60</v>
      </c>
      <c r="U22" s="5">
        <f t="shared" si="1"/>
        <v>552</v>
      </c>
      <c r="V22" s="6">
        <v>56.856000000000002</v>
      </c>
    </row>
    <row r="23" spans="1:22" ht="15.6" x14ac:dyDescent="0.3">
      <c r="A23" s="3">
        <v>1387</v>
      </c>
      <c r="B23" s="4">
        <v>45271</v>
      </c>
      <c r="C23" s="3">
        <v>11</v>
      </c>
      <c r="D23" s="3" t="s">
        <v>107</v>
      </c>
      <c r="E23" s="3" t="s">
        <v>108</v>
      </c>
      <c r="F23" s="3" t="s">
        <v>109</v>
      </c>
      <c r="G23" s="3" t="s">
        <v>110</v>
      </c>
      <c r="H23" s="3" t="s">
        <v>27</v>
      </c>
      <c r="I23" s="3" t="s">
        <v>88</v>
      </c>
      <c r="J23" s="3" t="s">
        <v>89</v>
      </c>
      <c r="K23" s="4">
        <f t="shared" si="0"/>
        <v>45273</v>
      </c>
      <c r="L23" s="3" t="s">
        <v>57</v>
      </c>
      <c r="M23" s="3" t="s">
        <v>111</v>
      </c>
      <c r="N23" s="3" t="s">
        <v>109</v>
      </c>
      <c r="O23" s="3" t="s">
        <v>110</v>
      </c>
      <c r="P23" s="3" t="s">
        <v>27</v>
      </c>
      <c r="Q23" s="3" t="s">
        <v>34</v>
      </c>
      <c r="R23" s="3" t="s">
        <v>35</v>
      </c>
      <c r="S23" s="5">
        <v>3.5</v>
      </c>
      <c r="T23" s="3">
        <v>67</v>
      </c>
      <c r="U23" s="5">
        <f t="shared" si="1"/>
        <v>234.5</v>
      </c>
      <c r="V23" s="6">
        <v>22.746500000000001</v>
      </c>
    </row>
    <row r="24" spans="1:22" ht="15.6" x14ac:dyDescent="0.3">
      <c r="A24" s="3">
        <v>1388</v>
      </c>
      <c r="B24" s="4">
        <v>45271</v>
      </c>
      <c r="C24" s="3">
        <v>11</v>
      </c>
      <c r="D24" s="3" t="s">
        <v>107</v>
      </c>
      <c r="E24" s="3" t="s">
        <v>108</v>
      </c>
      <c r="F24" s="3" t="s">
        <v>109</v>
      </c>
      <c r="G24" s="3" t="s">
        <v>110</v>
      </c>
      <c r="H24" s="3" t="s">
        <v>27</v>
      </c>
      <c r="I24" s="3" t="s">
        <v>88</v>
      </c>
      <c r="J24" s="3" t="s">
        <v>89</v>
      </c>
      <c r="K24" s="4">
        <f t="shared" si="0"/>
        <v>45273</v>
      </c>
      <c r="L24" s="3" t="s">
        <v>57</v>
      </c>
      <c r="M24" s="3" t="s">
        <v>111</v>
      </c>
      <c r="N24" s="3" t="s">
        <v>109</v>
      </c>
      <c r="O24" s="3" t="s">
        <v>110</v>
      </c>
      <c r="P24" s="3" t="s">
        <v>27</v>
      </c>
      <c r="Q24" s="3" t="s">
        <v>97</v>
      </c>
      <c r="R24" s="3" t="s">
        <v>33</v>
      </c>
      <c r="S24" s="5">
        <v>2.99</v>
      </c>
      <c r="T24" s="3">
        <v>48</v>
      </c>
      <c r="U24" s="5">
        <f t="shared" si="1"/>
        <v>143.52000000000001</v>
      </c>
      <c r="V24" s="6">
        <v>13.634400000000001</v>
      </c>
    </row>
    <row r="25" spans="1:22" ht="15.6" x14ac:dyDescent="0.3">
      <c r="A25" s="3">
        <v>1389</v>
      </c>
      <c r="B25" s="4">
        <v>45261</v>
      </c>
      <c r="C25" s="3">
        <v>1</v>
      </c>
      <c r="D25" s="3" t="s">
        <v>112</v>
      </c>
      <c r="E25" s="3" t="s">
        <v>113</v>
      </c>
      <c r="F25" s="3" t="s">
        <v>114</v>
      </c>
      <c r="G25" s="3" t="s">
        <v>115</v>
      </c>
      <c r="H25" s="3" t="s">
        <v>27</v>
      </c>
      <c r="I25" s="3" t="s">
        <v>55</v>
      </c>
      <c r="J25" s="3" t="s">
        <v>56</v>
      </c>
      <c r="K25" s="4">
        <f t="shared" si="0"/>
        <v>45263</v>
      </c>
      <c r="L25" s="3" t="s">
        <v>57</v>
      </c>
      <c r="M25" s="3" t="s">
        <v>116</v>
      </c>
      <c r="N25" s="3" t="s">
        <v>114</v>
      </c>
      <c r="O25" s="3" t="s">
        <v>115</v>
      </c>
      <c r="P25" s="3" t="s">
        <v>27</v>
      </c>
      <c r="Q25" s="3" t="s">
        <v>49</v>
      </c>
      <c r="R25" s="3" t="s">
        <v>33</v>
      </c>
      <c r="S25" s="5">
        <v>18</v>
      </c>
      <c r="T25" s="3">
        <v>64</v>
      </c>
      <c r="U25" s="5">
        <f t="shared" si="1"/>
        <v>1152</v>
      </c>
      <c r="V25" s="6">
        <v>118.65600000000001</v>
      </c>
    </row>
    <row r="26" spans="1:22" ht="15.6" x14ac:dyDescent="0.3">
      <c r="A26" s="3">
        <v>1390</v>
      </c>
      <c r="B26" s="4">
        <v>45261</v>
      </c>
      <c r="C26" s="3">
        <v>1</v>
      </c>
      <c r="D26" s="3" t="s">
        <v>112</v>
      </c>
      <c r="E26" s="3" t="s">
        <v>113</v>
      </c>
      <c r="F26" s="3" t="s">
        <v>114</v>
      </c>
      <c r="G26" s="3" t="s">
        <v>115</v>
      </c>
      <c r="H26" s="3" t="s">
        <v>27</v>
      </c>
      <c r="I26" s="3" t="s">
        <v>55</v>
      </c>
      <c r="J26" s="3" t="s">
        <v>56</v>
      </c>
      <c r="K26" s="4">
        <f t="shared" si="0"/>
        <v>45263</v>
      </c>
      <c r="L26" s="3" t="s">
        <v>57</v>
      </c>
      <c r="M26" s="3" t="s">
        <v>116</v>
      </c>
      <c r="N26" s="3" t="s">
        <v>114</v>
      </c>
      <c r="O26" s="3" t="s">
        <v>115</v>
      </c>
      <c r="P26" s="3" t="s">
        <v>27</v>
      </c>
      <c r="Q26" s="3" t="s">
        <v>50</v>
      </c>
      <c r="R26" s="3" t="s">
        <v>33</v>
      </c>
      <c r="S26" s="5">
        <v>46</v>
      </c>
      <c r="T26" s="3">
        <v>82</v>
      </c>
      <c r="U26" s="5">
        <f t="shared" si="1"/>
        <v>3772</v>
      </c>
      <c r="V26" s="6">
        <v>392.28800000000007</v>
      </c>
    </row>
    <row r="27" spans="1:22" ht="15.6" x14ac:dyDescent="0.3">
      <c r="A27" s="3">
        <v>1391</v>
      </c>
      <c r="B27" s="4">
        <v>45261</v>
      </c>
      <c r="C27" s="3">
        <v>1</v>
      </c>
      <c r="D27" s="3" t="s">
        <v>112</v>
      </c>
      <c r="E27" s="3" t="s">
        <v>113</v>
      </c>
      <c r="F27" s="3" t="s">
        <v>114</v>
      </c>
      <c r="G27" s="3" t="s">
        <v>115</v>
      </c>
      <c r="H27" s="3" t="s">
        <v>27</v>
      </c>
      <c r="I27" s="3" t="s">
        <v>55</v>
      </c>
      <c r="J27" s="3" t="s">
        <v>56</v>
      </c>
      <c r="K27" s="4">
        <f t="shared" si="0"/>
        <v>45263</v>
      </c>
      <c r="L27" s="3" t="s">
        <v>57</v>
      </c>
      <c r="M27" s="3" t="s">
        <v>116</v>
      </c>
      <c r="N27" s="3" t="s">
        <v>114</v>
      </c>
      <c r="O27" s="3" t="s">
        <v>115</v>
      </c>
      <c r="P27" s="3" t="s">
        <v>27</v>
      </c>
      <c r="Q27" s="3" t="s">
        <v>97</v>
      </c>
      <c r="R27" s="3" t="s">
        <v>33</v>
      </c>
      <c r="S27" s="5">
        <v>2.99</v>
      </c>
      <c r="T27" s="3">
        <v>17</v>
      </c>
      <c r="U27" s="5">
        <f t="shared" si="1"/>
        <v>50.830000000000005</v>
      </c>
      <c r="V27" s="6">
        <v>5.1338300000000014</v>
      </c>
    </row>
    <row r="28" spans="1:22" ht="15.6" x14ac:dyDescent="0.3">
      <c r="A28" s="3">
        <v>1392</v>
      </c>
      <c r="B28" s="4">
        <v>45288</v>
      </c>
      <c r="C28" s="3">
        <v>28</v>
      </c>
      <c r="D28" s="3" t="s">
        <v>84</v>
      </c>
      <c r="E28" s="3" t="s">
        <v>85</v>
      </c>
      <c r="F28" s="3" t="s">
        <v>86</v>
      </c>
      <c r="G28" s="3" t="s">
        <v>87</v>
      </c>
      <c r="H28" s="3" t="s">
        <v>27</v>
      </c>
      <c r="I28" s="3" t="s">
        <v>88</v>
      </c>
      <c r="J28" s="3" t="s">
        <v>89</v>
      </c>
      <c r="K28" s="4">
        <f t="shared" si="0"/>
        <v>45290</v>
      </c>
      <c r="L28" s="3" t="s">
        <v>57</v>
      </c>
      <c r="M28" s="3" t="s">
        <v>90</v>
      </c>
      <c r="N28" s="3" t="s">
        <v>86</v>
      </c>
      <c r="O28" s="3" t="s">
        <v>87</v>
      </c>
      <c r="P28" s="3" t="s">
        <v>27</v>
      </c>
      <c r="Q28" s="3" t="s">
        <v>74</v>
      </c>
      <c r="R28" s="3" t="s">
        <v>75</v>
      </c>
      <c r="S28" s="5">
        <v>9.65</v>
      </c>
      <c r="T28" s="3">
        <v>38</v>
      </c>
      <c r="U28" s="5">
        <f t="shared" si="1"/>
        <v>366.7</v>
      </c>
      <c r="V28" s="6">
        <v>36.67</v>
      </c>
    </row>
    <row r="29" spans="1:22" ht="15.6" x14ac:dyDescent="0.3">
      <c r="A29" s="3">
        <v>1393</v>
      </c>
      <c r="B29" s="4">
        <v>45288</v>
      </c>
      <c r="C29" s="3">
        <v>28</v>
      </c>
      <c r="D29" s="3" t="s">
        <v>84</v>
      </c>
      <c r="E29" s="3" t="s">
        <v>85</v>
      </c>
      <c r="F29" s="3" t="s">
        <v>86</v>
      </c>
      <c r="G29" s="3" t="s">
        <v>87</v>
      </c>
      <c r="H29" s="3" t="s">
        <v>27</v>
      </c>
      <c r="I29" s="3" t="s">
        <v>88</v>
      </c>
      <c r="J29" s="3" t="s">
        <v>89</v>
      </c>
      <c r="K29" s="4">
        <f t="shared" si="0"/>
        <v>45290</v>
      </c>
      <c r="L29" s="3" t="s">
        <v>57</v>
      </c>
      <c r="M29" s="3" t="s">
        <v>90</v>
      </c>
      <c r="N29" s="3" t="s">
        <v>86</v>
      </c>
      <c r="O29" s="3" t="s">
        <v>87</v>
      </c>
      <c r="P29" s="3" t="s">
        <v>27</v>
      </c>
      <c r="Q29" s="3" t="s">
        <v>117</v>
      </c>
      <c r="R29" s="3" t="s">
        <v>118</v>
      </c>
      <c r="S29" s="5">
        <v>18.399999999999999</v>
      </c>
      <c r="T29" s="3">
        <v>25</v>
      </c>
      <c r="U29" s="5">
        <f t="shared" si="1"/>
        <v>459.99999999999994</v>
      </c>
      <c r="V29" s="6">
        <v>45.54</v>
      </c>
    </row>
    <row r="30" spans="1:22" ht="15.6" x14ac:dyDescent="0.3">
      <c r="A30" s="3">
        <v>1394</v>
      </c>
      <c r="B30" s="4">
        <v>45269</v>
      </c>
      <c r="C30" s="3">
        <v>9</v>
      </c>
      <c r="D30" s="3" t="s">
        <v>119</v>
      </c>
      <c r="E30" s="3" t="s">
        <v>120</v>
      </c>
      <c r="F30" s="3" t="s">
        <v>121</v>
      </c>
      <c r="G30" s="3" t="s">
        <v>122</v>
      </c>
      <c r="H30" s="3" t="s">
        <v>27</v>
      </c>
      <c r="I30" s="3" t="s">
        <v>123</v>
      </c>
      <c r="J30" s="3" t="s">
        <v>29</v>
      </c>
      <c r="K30" s="4">
        <f t="shared" si="0"/>
        <v>45271</v>
      </c>
      <c r="L30" s="3" t="s">
        <v>42</v>
      </c>
      <c r="M30" s="3" t="s">
        <v>124</v>
      </c>
      <c r="N30" s="3" t="s">
        <v>121</v>
      </c>
      <c r="O30" s="3" t="s">
        <v>122</v>
      </c>
      <c r="P30" s="3" t="s">
        <v>27</v>
      </c>
      <c r="Q30" s="3" t="s">
        <v>125</v>
      </c>
      <c r="R30" s="3" t="s">
        <v>126</v>
      </c>
      <c r="S30" s="5">
        <v>19.5</v>
      </c>
      <c r="T30" s="3">
        <v>85</v>
      </c>
      <c r="U30" s="5">
        <f t="shared" si="1"/>
        <v>1657.5</v>
      </c>
      <c r="V30" s="6">
        <v>165.75</v>
      </c>
    </row>
    <row r="31" spans="1:22" ht="15.6" x14ac:dyDescent="0.3">
      <c r="A31" s="3">
        <v>1395</v>
      </c>
      <c r="B31" s="4">
        <v>45269</v>
      </c>
      <c r="C31" s="3">
        <v>9</v>
      </c>
      <c r="D31" s="3" t="s">
        <v>119</v>
      </c>
      <c r="E31" s="3" t="s">
        <v>120</v>
      </c>
      <c r="F31" s="3" t="s">
        <v>121</v>
      </c>
      <c r="G31" s="3" t="s">
        <v>122</v>
      </c>
      <c r="H31" s="3" t="s">
        <v>27</v>
      </c>
      <c r="I31" s="3" t="s">
        <v>123</v>
      </c>
      <c r="J31" s="3" t="s">
        <v>29</v>
      </c>
      <c r="K31" s="4">
        <f t="shared" si="0"/>
        <v>45271</v>
      </c>
      <c r="L31" s="3" t="s">
        <v>42</v>
      </c>
      <c r="M31" s="3" t="s">
        <v>124</v>
      </c>
      <c r="N31" s="3" t="s">
        <v>121</v>
      </c>
      <c r="O31" s="3" t="s">
        <v>122</v>
      </c>
      <c r="P31" s="3" t="s">
        <v>27</v>
      </c>
      <c r="Q31" s="3" t="s">
        <v>127</v>
      </c>
      <c r="R31" s="3" t="s">
        <v>128</v>
      </c>
      <c r="S31" s="5">
        <v>34.799999999999997</v>
      </c>
      <c r="T31" s="3">
        <v>18</v>
      </c>
      <c r="U31" s="5">
        <f t="shared" si="1"/>
        <v>626.4</v>
      </c>
      <c r="V31" s="6">
        <v>61.3872</v>
      </c>
    </row>
    <row r="32" spans="1:22" ht="15.6" x14ac:dyDescent="0.3">
      <c r="A32" s="3">
        <v>1396</v>
      </c>
      <c r="B32" s="4">
        <v>45266</v>
      </c>
      <c r="C32" s="3">
        <v>6</v>
      </c>
      <c r="D32" s="3" t="s">
        <v>76</v>
      </c>
      <c r="E32" s="3" t="s">
        <v>77</v>
      </c>
      <c r="F32" s="3" t="s">
        <v>78</v>
      </c>
      <c r="G32" s="3" t="s">
        <v>79</v>
      </c>
      <c r="H32" s="3" t="s">
        <v>27</v>
      </c>
      <c r="I32" s="3" t="s">
        <v>80</v>
      </c>
      <c r="J32" s="3" t="s">
        <v>56</v>
      </c>
      <c r="K32" s="4">
        <f t="shared" si="0"/>
        <v>45268</v>
      </c>
      <c r="L32" s="3" t="s">
        <v>30</v>
      </c>
      <c r="M32" s="3" t="s">
        <v>81</v>
      </c>
      <c r="N32" s="3" t="s">
        <v>78</v>
      </c>
      <c r="O32" s="3" t="s">
        <v>79</v>
      </c>
      <c r="P32" s="3" t="s">
        <v>27</v>
      </c>
      <c r="Q32" s="3" t="s">
        <v>32</v>
      </c>
      <c r="R32" s="3" t="s">
        <v>33</v>
      </c>
      <c r="S32" s="5">
        <v>14</v>
      </c>
      <c r="T32" s="3">
        <v>85</v>
      </c>
      <c r="U32" s="5">
        <f t="shared" si="1"/>
        <v>1190</v>
      </c>
      <c r="V32" s="6">
        <v>115.42999999999999</v>
      </c>
    </row>
    <row r="33" spans="1:22" ht="15.6" x14ac:dyDescent="0.3">
      <c r="A33" s="3">
        <v>1397</v>
      </c>
      <c r="B33" s="4">
        <v>45268</v>
      </c>
      <c r="C33" s="3">
        <v>8</v>
      </c>
      <c r="D33" s="3" t="s">
        <v>51</v>
      </c>
      <c r="E33" s="3" t="s">
        <v>52</v>
      </c>
      <c r="F33" s="3" t="s">
        <v>53</v>
      </c>
      <c r="G33" s="3" t="s">
        <v>54</v>
      </c>
      <c r="H33" s="3" t="s">
        <v>27</v>
      </c>
      <c r="I33" s="3" t="s">
        <v>55</v>
      </c>
      <c r="J33" s="3" t="s">
        <v>56</v>
      </c>
      <c r="K33" s="4">
        <f t="shared" si="0"/>
        <v>45270</v>
      </c>
      <c r="L33" s="3" t="s">
        <v>30</v>
      </c>
      <c r="M33" s="3" t="s">
        <v>58</v>
      </c>
      <c r="N33" s="3" t="s">
        <v>53</v>
      </c>
      <c r="O33" s="3" t="s">
        <v>54</v>
      </c>
      <c r="P33" s="3" t="s">
        <v>27</v>
      </c>
      <c r="Q33" s="3" t="s">
        <v>82</v>
      </c>
      <c r="R33" s="3" t="s">
        <v>83</v>
      </c>
      <c r="S33" s="5">
        <v>40</v>
      </c>
      <c r="T33" s="3">
        <v>82</v>
      </c>
      <c r="U33" s="5">
        <f t="shared" si="1"/>
        <v>3280</v>
      </c>
      <c r="V33" s="6">
        <v>318.15999999999997</v>
      </c>
    </row>
    <row r="34" spans="1:22" ht="15.6" x14ac:dyDescent="0.3">
      <c r="A34" s="3">
        <v>1398</v>
      </c>
      <c r="B34" s="4">
        <v>45268</v>
      </c>
      <c r="C34" s="3">
        <v>8</v>
      </c>
      <c r="D34" s="3" t="s">
        <v>51</v>
      </c>
      <c r="E34" s="3" t="s">
        <v>52</v>
      </c>
      <c r="F34" s="3" t="s">
        <v>53</v>
      </c>
      <c r="G34" s="3" t="s">
        <v>54</v>
      </c>
      <c r="H34" s="3" t="s">
        <v>27</v>
      </c>
      <c r="I34" s="3" t="s">
        <v>55</v>
      </c>
      <c r="J34" s="3" t="s">
        <v>56</v>
      </c>
      <c r="K34" s="4">
        <f t="shared" si="0"/>
        <v>45270</v>
      </c>
      <c r="L34" s="3" t="s">
        <v>30</v>
      </c>
      <c r="M34" s="3" t="s">
        <v>58</v>
      </c>
      <c r="N34" s="3" t="s">
        <v>53</v>
      </c>
      <c r="O34" s="3" t="s">
        <v>54</v>
      </c>
      <c r="P34" s="3" t="s">
        <v>27</v>
      </c>
      <c r="Q34" s="3" t="s">
        <v>59</v>
      </c>
      <c r="R34" s="3" t="s">
        <v>60</v>
      </c>
      <c r="S34" s="5">
        <v>9.1999999999999993</v>
      </c>
      <c r="T34" s="3">
        <v>47</v>
      </c>
      <c r="U34" s="5">
        <f t="shared" si="1"/>
        <v>432.4</v>
      </c>
      <c r="V34" s="6">
        <v>41.510399999999997</v>
      </c>
    </row>
    <row r="35" spans="1:22" ht="15.6" x14ac:dyDescent="0.3">
      <c r="A35" s="3">
        <v>1399</v>
      </c>
      <c r="B35" s="4">
        <v>45285</v>
      </c>
      <c r="C35" s="3">
        <v>25</v>
      </c>
      <c r="D35" s="3" t="s">
        <v>129</v>
      </c>
      <c r="E35" s="3" t="s">
        <v>130</v>
      </c>
      <c r="F35" s="3" t="s">
        <v>93</v>
      </c>
      <c r="G35" s="3" t="s">
        <v>94</v>
      </c>
      <c r="H35" s="3" t="s">
        <v>27</v>
      </c>
      <c r="I35" s="3" t="s">
        <v>95</v>
      </c>
      <c r="J35" s="3" t="s">
        <v>41</v>
      </c>
      <c r="K35" s="4">
        <f t="shared" si="0"/>
        <v>45287</v>
      </c>
      <c r="L35" s="3" t="s">
        <v>42</v>
      </c>
      <c r="M35" s="3" t="s">
        <v>131</v>
      </c>
      <c r="N35" s="3" t="s">
        <v>93</v>
      </c>
      <c r="O35" s="3" t="s">
        <v>94</v>
      </c>
      <c r="P35" s="3" t="s">
        <v>27</v>
      </c>
      <c r="Q35" s="3" t="s">
        <v>132</v>
      </c>
      <c r="R35" s="3" t="s">
        <v>60</v>
      </c>
      <c r="S35" s="5">
        <v>10</v>
      </c>
      <c r="T35" s="3">
        <v>99</v>
      </c>
      <c r="U35" s="5">
        <f t="shared" si="1"/>
        <v>990</v>
      </c>
      <c r="V35" s="6">
        <v>99</v>
      </c>
    </row>
    <row r="36" spans="1:22" ht="15.6" x14ac:dyDescent="0.3">
      <c r="A36" s="3">
        <v>1400</v>
      </c>
      <c r="B36" s="4">
        <v>45286</v>
      </c>
      <c r="C36" s="3">
        <v>26</v>
      </c>
      <c r="D36" s="3" t="s">
        <v>133</v>
      </c>
      <c r="E36" s="3" t="s">
        <v>134</v>
      </c>
      <c r="F36" s="3" t="s">
        <v>109</v>
      </c>
      <c r="G36" s="3" t="s">
        <v>110</v>
      </c>
      <c r="H36" s="3" t="s">
        <v>27</v>
      </c>
      <c r="I36" s="3" t="s">
        <v>88</v>
      </c>
      <c r="J36" s="3" t="s">
        <v>89</v>
      </c>
      <c r="K36" s="4">
        <f t="shared" si="0"/>
        <v>45288</v>
      </c>
      <c r="L36" s="3" t="s">
        <v>57</v>
      </c>
      <c r="M36" s="3" t="s">
        <v>135</v>
      </c>
      <c r="N36" s="3" t="s">
        <v>109</v>
      </c>
      <c r="O36" s="3" t="s">
        <v>110</v>
      </c>
      <c r="P36" s="3" t="s">
        <v>27</v>
      </c>
      <c r="Q36" s="3" t="s">
        <v>136</v>
      </c>
      <c r="R36" s="3" t="s">
        <v>137</v>
      </c>
      <c r="S36" s="5">
        <v>21.35</v>
      </c>
      <c r="T36" s="3">
        <v>49</v>
      </c>
      <c r="U36" s="5">
        <f t="shared" si="1"/>
        <v>1046.1500000000001</v>
      </c>
      <c r="V36" s="6">
        <v>106.70730000000002</v>
      </c>
    </row>
    <row r="37" spans="1:22" ht="15.6" x14ac:dyDescent="0.3">
      <c r="A37" s="3">
        <v>1401</v>
      </c>
      <c r="B37" s="4">
        <v>45286</v>
      </c>
      <c r="C37" s="3">
        <v>26</v>
      </c>
      <c r="D37" s="3" t="s">
        <v>133</v>
      </c>
      <c r="E37" s="3" t="s">
        <v>134</v>
      </c>
      <c r="F37" s="3" t="s">
        <v>109</v>
      </c>
      <c r="G37" s="3" t="s">
        <v>110</v>
      </c>
      <c r="H37" s="3" t="s">
        <v>27</v>
      </c>
      <c r="I37" s="3" t="s">
        <v>88</v>
      </c>
      <c r="J37" s="3" t="s">
        <v>89</v>
      </c>
      <c r="K37" s="4">
        <f t="shared" si="0"/>
        <v>45288</v>
      </c>
      <c r="L37" s="3" t="s">
        <v>57</v>
      </c>
      <c r="M37" s="3" t="s">
        <v>135</v>
      </c>
      <c r="N37" s="3" t="s">
        <v>109</v>
      </c>
      <c r="O37" s="3" t="s">
        <v>110</v>
      </c>
      <c r="P37" s="3" t="s">
        <v>27</v>
      </c>
      <c r="Q37" s="3" t="s">
        <v>74</v>
      </c>
      <c r="R37" s="3" t="s">
        <v>75</v>
      </c>
      <c r="S37" s="5">
        <v>9.65</v>
      </c>
      <c r="T37" s="3">
        <v>72</v>
      </c>
      <c r="U37" s="5">
        <f t="shared" si="1"/>
        <v>694.80000000000007</v>
      </c>
      <c r="V37" s="6">
        <v>72.954000000000008</v>
      </c>
    </row>
    <row r="38" spans="1:22" ht="15.6" x14ac:dyDescent="0.3">
      <c r="A38" s="3">
        <v>1402</v>
      </c>
      <c r="B38" s="4">
        <v>45286</v>
      </c>
      <c r="C38" s="3">
        <v>26</v>
      </c>
      <c r="D38" s="3" t="s">
        <v>133</v>
      </c>
      <c r="E38" s="3" t="s">
        <v>134</v>
      </c>
      <c r="F38" s="3" t="s">
        <v>109</v>
      </c>
      <c r="G38" s="3" t="s">
        <v>110</v>
      </c>
      <c r="H38" s="3" t="s">
        <v>27</v>
      </c>
      <c r="I38" s="3" t="s">
        <v>88</v>
      </c>
      <c r="J38" s="3" t="s">
        <v>89</v>
      </c>
      <c r="K38" s="4">
        <f t="shared" si="0"/>
        <v>45288</v>
      </c>
      <c r="L38" s="3" t="s">
        <v>57</v>
      </c>
      <c r="M38" s="3" t="s">
        <v>135</v>
      </c>
      <c r="N38" s="3" t="s">
        <v>109</v>
      </c>
      <c r="O38" s="3" t="s">
        <v>110</v>
      </c>
      <c r="P38" s="3" t="s">
        <v>27</v>
      </c>
      <c r="Q38" s="3" t="s">
        <v>117</v>
      </c>
      <c r="R38" s="3" t="s">
        <v>118</v>
      </c>
      <c r="S38" s="5">
        <v>18.399999999999999</v>
      </c>
      <c r="T38" s="3">
        <v>99</v>
      </c>
      <c r="U38" s="5">
        <f t="shared" si="1"/>
        <v>1821.6</v>
      </c>
      <c r="V38" s="6">
        <v>191.268</v>
      </c>
    </row>
    <row r="39" spans="1:22" ht="15.6" x14ac:dyDescent="0.3">
      <c r="A39" s="3">
        <v>1403</v>
      </c>
      <c r="B39" s="4">
        <v>45289</v>
      </c>
      <c r="C39" s="3">
        <v>29</v>
      </c>
      <c r="D39" s="3" t="s">
        <v>61</v>
      </c>
      <c r="E39" s="3" t="s">
        <v>62</v>
      </c>
      <c r="F39" s="3" t="s">
        <v>63</v>
      </c>
      <c r="G39" s="3" t="s">
        <v>64</v>
      </c>
      <c r="H39" s="3" t="s">
        <v>27</v>
      </c>
      <c r="I39" s="3" t="s">
        <v>65</v>
      </c>
      <c r="J39" s="3" t="s">
        <v>29</v>
      </c>
      <c r="K39" s="4">
        <f t="shared" si="0"/>
        <v>45291</v>
      </c>
      <c r="L39" s="3" t="s">
        <v>30</v>
      </c>
      <c r="M39" s="3" t="s">
        <v>66</v>
      </c>
      <c r="N39" s="3" t="s">
        <v>63</v>
      </c>
      <c r="O39" s="3" t="s">
        <v>64</v>
      </c>
      <c r="P39" s="3" t="s">
        <v>27</v>
      </c>
      <c r="Q39" s="3" t="s">
        <v>32</v>
      </c>
      <c r="R39" s="3" t="s">
        <v>33</v>
      </c>
      <c r="S39" s="5">
        <v>14</v>
      </c>
      <c r="T39" s="3">
        <v>10</v>
      </c>
      <c r="U39" s="5">
        <f t="shared" si="1"/>
        <v>140</v>
      </c>
      <c r="V39" s="6">
        <v>13.86</v>
      </c>
    </row>
    <row r="40" spans="1:22" ht="15.6" x14ac:dyDescent="0.3">
      <c r="A40" s="3">
        <v>1404</v>
      </c>
      <c r="B40" s="4">
        <v>45266</v>
      </c>
      <c r="C40" s="3">
        <v>6</v>
      </c>
      <c r="D40" s="3" t="s">
        <v>76</v>
      </c>
      <c r="E40" s="3" t="s">
        <v>77</v>
      </c>
      <c r="F40" s="3" t="s">
        <v>78</v>
      </c>
      <c r="G40" s="3" t="s">
        <v>79</v>
      </c>
      <c r="H40" s="3" t="s">
        <v>27</v>
      </c>
      <c r="I40" s="3" t="s">
        <v>80</v>
      </c>
      <c r="J40" s="3" t="s">
        <v>56</v>
      </c>
      <c r="K40" s="4">
        <f t="shared" si="0"/>
        <v>45268</v>
      </c>
      <c r="L40" s="3" t="s">
        <v>57</v>
      </c>
      <c r="M40" s="3" t="s">
        <v>81</v>
      </c>
      <c r="N40" s="3" t="s">
        <v>78</v>
      </c>
      <c r="O40" s="3" t="s">
        <v>79</v>
      </c>
      <c r="P40" s="3" t="s">
        <v>27</v>
      </c>
      <c r="Q40" s="3" t="s">
        <v>67</v>
      </c>
      <c r="R40" s="3" t="s">
        <v>68</v>
      </c>
      <c r="S40" s="5">
        <v>12.75</v>
      </c>
      <c r="T40" s="3">
        <v>100</v>
      </c>
      <c r="U40" s="5">
        <f t="shared" si="1"/>
        <v>1275</v>
      </c>
      <c r="V40" s="6">
        <v>122.39999999999999</v>
      </c>
    </row>
    <row r="41" spans="1:22" ht="15.6" x14ac:dyDescent="0.3">
      <c r="A41" s="3">
        <v>1405</v>
      </c>
      <c r="B41" s="4">
        <v>45287</v>
      </c>
      <c r="C41" s="3">
        <v>27</v>
      </c>
      <c r="D41" s="3" t="s">
        <v>23</v>
      </c>
      <c r="E41" s="3" t="s">
        <v>24</v>
      </c>
      <c r="F41" s="3" t="s">
        <v>25</v>
      </c>
      <c r="G41" s="3" t="s">
        <v>26</v>
      </c>
      <c r="H41" s="3" t="s">
        <v>27</v>
      </c>
      <c r="I41" s="3" t="s">
        <v>28</v>
      </c>
      <c r="J41" s="3" t="s">
        <v>29</v>
      </c>
      <c r="K41" s="4">
        <f t="shared" si="0"/>
        <v>45289</v>
      </c>
      <c r="L41" s="3" t="s">
        <v>30</v>
      </c>
      <c r="M41" s="3" t="s">
        <v>31</v>
      </c>
      <c r="N41" s="3" t="s">
        <v>25</v>
      </c>
      <c r="O41" s="3" t="s">
        <v>26</v>
      </c>
      <c r="P41" s="3" t="s">
        <v>27</v>
      </c>
      <c r="Q41" s="3" t="s">
        <v>67</v>
      </c>
      <c r="R41" s="3" t="s">
        <v>68</v>
      </c>
      <c r="S41" s="5">
        <v>12.75</v>
      </c>
      <c r="T41" s="3">
        <v>100</v>
      </c>
      <c r="U41" s="5">
        <f t="shared" si="1"/>
        <v>1275</v>
      </c>
      <c r="V41" s="6">
        <v>27</v>
      </c>
    </row>
    <row r="42" spans="1:22" ht="15.6" x14ac:dyDescent="0.3">
      <c r="A42" s="3">
        <v>1406</v>
      </c>
      <c r="B42" s="4">
        <v>45264</v>
      </c>
      <c r="C42" s="3">
        <v>4</v>
      </c>
      <c r="D42" s="3" t="s">
        <v>36</v>
      </c>
      <c r="E42" s="3" t="s">
        <v>37</v>
      </c>
      <c r="F42" s="3" t="s">
        <v>38</v>
      </c>
      <c r="G42" s="3" t="s">
        <v>39</v>
      </c>
      <c r="H42" s="3" t="s">
        <v>27</v>
      </c>
      <c r="I42" s="3" t="s">
        <v>40</v>
      </c>
      <c r="J42" s="3" t="s">
        <v>41</v>
      </c>
      <c r="K42" s="4">
        <f t="shared" si="0"/>
        <v>45266</v>
      </c>
      <c r="L42" s="3" t="s">
        <v>42</v>
      </c>
      <c r="M42" s="3" t="s">
        <v>43</v>
      </c>
      <c r="N42" s="3" t="s">
        <v>38</v>
      </c>
      <c r="O42" s="3" t="s">
        <v>39</v>
      </c>
      <c r="P42" s="3" t="s">
        <v>27</v>
      </c>
      <c r="Q42" s="3" t="s">
        <v>138</v>
      </c>
      <c r="R42" s="3" t="s">
        <v>104</v>
      </c>
      <c r="S42" s="5">
        <v>81</v>
      </c>
      <c r="T42" s="3">
        <v>62</v>
      </c>
      <c r="U42" s="5">
        <f t="shared" si="1"/>
        <v>5022</v>
      </c>
      <c r="V42" s="6">
        <v>117.93600000000001</v>
      </c>
    </row>
    <row r="43" spans="1:22" ht="15.6" x14ac:dyDescent="0.3">
      <c r="A43" s="3">
        <v>1407</v>
      </c>
      <c r="B43" s="4">
        <v>45264</v>
      </c>
      <c r="C43" s="3">
        <v>4</v>
      </c>
      <c r="D43" s="3" t="s">
        <v>36</v>
      </c>
      <c r="E43" s="3" t="s">
        <v>37</v>
      </c>
      <c r="F43" s="3" t="s">
        <v>38</v>
      </c>
      <c r="G43" s="3" t="s">
        <v>39</v>
      </c>
      <c r="H43" s="3" t="s">
        <v>27</v>
      </c>
      <c r="I43" s="3" t="s">
        <v>40</v>
      </c>
      <c r="J43" s="3" t="s">
        <v>41</v>
      </c>
      <c r="K43" s="4">
        <f t="shared" si="0"/>
        <v>45266</v>
      </c>
      <c r="L43" s="3" t="s">
        <v>42</v>
      </c>
      <c r="M43" s="3" t="s">
        <v>43</v>
      </c>
      <c r="N43" s="3" t="s">
        <v>38</v>
      </c>
      <c r="O43" s="3" t="s">
        <v>39</v>
      </c>
      <c r="P43" s="3" t="s">
        <v>27</v>
      </c>
      <c r="Q43" s="3" t="s">
        <v>139</v>
      </c>
      <c r="R43" s="3" t="s">
        <v>140</v>
      </c>
      <c r="S43" s="5">
        <v>7</v>
      </c>
      <c r="T43" s="3">
        <v>91</v>
      </c>
      <c r="U43" s="5">
        <f t="shared" si="1"/>
        <v>637</v>
      </c>
      <c r="V43" s="6">
        <v>13.719999999999999</v>
      </c>
    </row>
    <row r="44" spans="1:22" ht="15.6" x14ac:dyDescent="0.3">
      <c r="A44" s="3">
        <v>1408</v>
      </c>
      <c r="B44" s="4">
        <v>45272</v>
      </c>
      <c r="C44" s="3">
        <v>12</v>
      </c>
      <c r="D44" s="3" t="s">
        <v>46</v>
      </c>
      <c r="E44" s="3" t="s">
        <v>47</v>
      </c>
      <c r="F44" s="3" t="s">
        <v>25</v>
      </c>
      <c r="G44" s="3" t="s">
        <v>26</v>
      </c>
      <c r="H44" s="3" t="s">
        <v>27</v>
      </c>
      <c r="I44" s="3" t="s">
        <v>28</v>
      </c>
      <c r="J44" s="3" t="s">
        <v>29</v>
      </c>
      <c r="K44" s="4">
        <f t="shared" si="0"/>
        <v>45274</v>
      </c>
      <c r="L44" s="3" t="s">
        <v>30</v>
      </c>
      <c r="M44" s="3" t="s">
        <v>48</v>
      </c>
      <c r="N44" s="3" t="s">
        <v>25</v>
      </c>
      <c r="O44" s="3" t="s">
        <v>26</v>
      </c>
      <c r="P44" s="3" t="s">
        <v>27</v>
      </c>
      <c r="Q44" s="3" t="s">
        <v>139</v>
      </c>
      <c r="R44" s="3" t="s">
        <v>140</v>
      </c>
      <c r="S44" s="5">
        <v>7</v>
      </c>
      <c r="T44" s="3">
        <v>91</v>
      </c>
      <c r="U44" s="5">
        <f t="shared" si="1"/>
        <v>637</v>
      </c>
      <c r="V44" s="6">
        <v>8</v>
      </c>
    </row>
    <row r="45" spans="1:22" ht="15.6" x14ac:dyDescent="0.3">
      <c r="A45" s="3">
        <v>1409</v>
      </c>
      <c r="B45" s="4">
        <v>45268</v>
      </c>
      <c r="C45" s="3">
        <v>8</v>
      </c>
      <c r="D45" s="3" t="s">
        <v>51</v>
      </c>
      <c r="E45" s="3" t="s">
        <v>52</v>
      </c>
      <c r="F45" s="3" t="s">
        <v>53</v>
      </c>
      <c r="G45" s="3" t="s">
        <v>54</v>
      </c>
      <c r="H45" s="3" t="s">
        <v>27</v>
      </c>
      <c r="I45" s="3" t="s">
        <v>55</v>
      </c>
      <c r="J45" s="3" t="s">
        <v>56</v>
      </c>
      <c r="K45" s="4">
        <f t="shared" si="0"/>
        <v>45270</v>
      </c>
      <c r="L45" s="3" t="s">
        <v>57</v>
      </c>
      <c r="M45" s="3" t="s">
        <v>58</v>
      </c>
      <c r="N45" s="3" t="s">
        <v>53</v>
      </c>
      <c r="O45" s="3" t="s">
        <v>54</v>
      </c>
      <c r="P45" s="3" t="s">
        <v>27</v>
      </c>
      <c r="Q45" s="3" t="s">
        <v>127</v>
      </c>
      <c r="R45" s="3" t="s">
        <v>128</v>
      </c>
      <c r="S45" s="5">
        <v>34.799999999999997</v>
      </c>
      <c r="T45" s="3">
        <v>29</v>
      </c>
      <c r="U45" s="5">
        <f t="shared" si="1"/>
        <v>1009.1999999999999</v>
      </c>
      <c r="V45" s="6">
        <v>300.846</v>
      </c>
    </row>
    <row r="46" spans="1:22" ht="15.6" x14ac:dyDescent="0.3">
      <c r="A46" s="3">
        <v>1410</v>
      </c>
      <c r="B46" s="4">
        <v>45264</v>
      </c>
      <c r="C46" s="3">
        <v>4</v>
      </c>
      <c r="D46" s="3" t="s">
        <v>36</v>
      </c>
      <c r="E46" s="3" t="s">
        <v>37</v>
      </c>
      <c r="F46" s="3" t="s">
        <v>38</v>
      </c>
      <c r="G46" s="3" t="s">
        <v>39</v>
      </c>
      <c r="H46" s="3" t="s">
        <v>27</v>
      </c>
      <c r="I46" s="3" t="s">
        <v>40</v>
      </c>
      <c r="J46" s="3" t="s">
        <v>41</v>
      </c>
      <c r="K46" s="4">
        <f t="shared" si="0"/>
        <v>45266</v>
      </c>
      <c r="L46" s="3" t="s">
        <v>57</v>
      </c>
      <c r="M46" s="3" t="s">
        <v>43</v>
      </c>
      <c r="N46" s="3" t="s">
        <v>38</v>
      </c>
      <c r="O46" s="3" t="s">
        <v>39</v>
      </c>
      <c r="P46" s="3" t="s">
        <v>27</v>
      </c>
      <c r="Q46" s="3" t="s">
        <v>127</v>
      </c>
      <c r="R46" s="3" t="s">
        <v>128</v>
      </c>
      <c r="S46" s="5">
        <v>34.799999999999997</v>
      </c>
      <c r="T46" s="3">
        <v>29</v>
      </c>
      <c r="U46" s="5">
        <f t="shared" si="1"/>
        <v>1009.1999999999999</v>
      </c>
      <c r="V46" s="6">
        <v>9</v>
      </c>
    </row>
    <row r="47" spans="1:22" ht="15.6" x14ac:dyDescent="0.3">
      <c r="A47" s="3">
        <v>1411</v>
      </c>
      <c r="B47" s="4">
        <v>45289</v>
      </c>
      <c r="C47" s="3">
        <v>29</v>
      </c>
      <c r="D47" s="3" t="s">
        <v>61</v>
      </c>
      <c r="E47" s="3" t="s">
        <v>62</v>
      </c>
      <c r="F47" s="3" t="s">
        <v>63</v>
      </c>
      <c r="G47" s="3" t="s">
        <v>64</v>
      </c>
      <c r="H47" s="3" t="s">
        <v>27</v>
      </c>
      <c r="I47" s="3" t="s">
        <v>65</v>
      </c>
      <c r="J47" s="3" t="s">
        <v>29</v>
      </c>
      <c r="K47" s="4">
        <f t="shared" si="0"/>
        <v>45291</v>
      </c>
      <c r="L47" s="3" t="s">
        <v>30</v>
      </c>
      <c r="M47" s="3" t="s">
        <v>66</v>
      </c>
      <c r="N47" s="3" t="s">
        <v>63</v>
      </c>
      <c r="O47" s="3" t="s">
        <v>64</v>
      </c>
      <c r="P47" s="3" t="s">
        <v>27</v>
      </c>
      <c r="Q47" s="3" t="s">
        <v>127</v>
      </c>
      <c r="R47" s="3" t="s">
        <v>128</v>
      </c>
      <c r="S47" s="5">
        <v>34.799999999999997</v>
      </c>
      <c r="T47" s="3">
        <v>29</v>
      </c>
      <c r="U47" s="5">
        <f t="shared" si="1"/>
        <v>1009.1999999999999</v>
      </c>
      <c r="V47" s="6">
        <v>23</v>
      </c>
    </row>
    <row r="48" spans="1:22" ht="15.6" x14ac:dyDescent="0.3">
      <c r="A48" s="3">
        <v>1412</v>
      </c>
      <c r="B48" s="4">
        <v>45263</v>
      </c>
      <c r="C48" s="3">
        <v>3</v>
      </c>
      <c r="D48" s="3" t="s">
        <v>69</v>
      </c>
      <c r="E48" s="3" t="s">
        <v>70</v>
      </c>
      <c r="F48" s="3" t="s">
        <v>71</v>
      </c>
      <c r="G48" s="3" t="s">
        <v>72</v>
      </c>
      <c r="H48" s="3" t="s">
        <v>27</v>
      </c>
      <c r="I48" s="3" t="s">
        <v>28</v>
      </c>
      <c r="J48" s="3" t="s">
        <v>29</v>
      </c>
      <c r="K48" s="4">
        <f t="shared" si="0"/>
        <v>45265</v>
      </c>
      <c r="L48" s="3" t="s">
        <v>30</v>
      </c>
      <c r="M48" s="3" t="s">
        <v>73</v>
      </c>
      <c r="N48" s="3" t="s">
        <v>71</v>
      </c>
      <c r="O48" s="3" t="s">
        <v>72</v>
      </c>
      <c r="P48" s="3" t="s">
        <v>27</v>
      </c>
      <c r="Q48" s="3" t="s">
        <v>141</v>
      </c>
      <c r="R48" s="3" t="s">
        <v>106</v>
      </c>
      <c r="S48" s="5">
        <v>10</v>
      </c>
      <c r="T48" s="3">
        <v>49</v>
      </c>
      <c r="U48" s="5">
        <f t="shared" si="1"/>
        <v>490</v>
      </c>
      <c r="V48" s="6">
        <v>90.25</v>
      </c>
    </row>
    <row r="49" spans="1:22" ht="15.6" x14ac:dyDescent="0.3">
      <c r="A49" s="3">
        <v>1413</v>
      </c>
      <c r="B49" s="4">
        <v>45263</v>
      </c>
      <c r="C49" s="3">
        <v>3</v>
      </c>
      <c r="D49" s="3" t="s">
        <v>69</v>
      </c>
      <c r="E49" s="3" t="s">
        <v>70</v>
      </c>
      <c r="F49" s="3" t="s">
        <v>71</v>
      </c>
      <c r="G49" s="3" t="s">
        <v>72</v>
      </c>
      <c r="H49" s="3" t="s">
        <v>27</v>
      </c>
      <c r="I49" s="3" t="s">
        <v>28</v>
      </c>
      <c r="J49" s="3" t="s">
        <v>29</v>
      </c>
      <c r="K49" s="4">
        <f t="shared" si="0"/>
        <v>45265</v>
      </c>
      <c r="L49" s="3" t="s">
        <v>30</v>
      </c>
      <c r="M49" s="3" t="s">
        <v>73</v>
      </c>
      <c r="N49" s="3" t="s">
        <v>71</v>
      </c>
      <c r="O49" s="3" t="s">
        <v>72</v>
      </c>
      <c r="P49" s="3" t="s">
        <v>27</v>
      </c>
      <c r="Q49" s="3" t="s">
        <v>82</v>
      </c>
      <c r="R49" s="3" t="s">
        <v>83</v>
      </c>
      <c r="S49" s="5">
        <v>40</v>
      </c>
      <c r="T49" s="3">
        <v>29</v>
      </c>
      <c r="U49" s="5">
        <f t="shared" si="1"/>
        <v>1160</v>
      </c>
      <c r="V49" s="6">
        <v>239.12</v>
      </c>
    </row>
    <row r="50" spans="1:22" ht="15.6" x14ac:dyDescent="0.3">
      <c r="A50" s="3">
        <v>1414</v>
      </c>
      <c r="B50" s="4">
        <v>45266</v>
      </c>
      <c r="C50" s="3">
        <v>6</v>
      </c>
      <c r="D50" s="3" t="s">
        <v>76</v>
      </c>
      <c r="E50" s="3" t="s">
        <v>77</v>
      </c>
      <c r="F50" s="3" t="s">
        <v>78</v>
      </c>
      <c r="G50" s="3" t="s">
        <v>79</v>
      </c>
      <c r="H50" s="3" t="s">
        <v>27</v>
      </c>
      <c r="I50" s="3" t="s">
        <v>80</v>
      </c>
      <c r="J50" s="3" t="s">
        <v>56</v>
      </c>
      <c r="K50" s="4">
        <f t="shared" si="0"/>
        <v>45268</v>
      </c>
      <c r="L50" s="3" t="s">
        <v>30</v>
      </c>
      <c r="M50" s="3" t="s">
        <v>81</v>
      </c>
      <c r="N50" s="3" t="s">
        <v>78</v>
      </c>
      <c r="O50" s="3" t="s">
        <v>79</v>
      </c>
      <c r="P50" s="3" t="s">
        <v>27</v>
      </c>
      <c r="Q50" s="3" t="s">
        <v>82</v>
      </c>
      <c r="R50" s="3" t="s">
        <v>83</v>
      </c>
      <c r="S50" s="5">
        <v>40</v>
      </c>
      <c r="T50" s="3">
        <v>29</v>
      </c>
      <c r="U50" s="5">
        <f t="shared" si="1"/>
        <v>1160</v>
      </c>
      <c r="V50" s="6">
        <v>31</v>
      </c>
    </row>
    <row r="51" spans="1:22" ht="15.6" x14ac:dyDescent="0.3">
      <c r="A51" s="3">
        <v>1415</v>
      </c>
      <c r="B51" s="4">
        <v>45288</v>
      </c>
      <c r="C51" s="3">
        <v>28</v>
      </c>
      <c r="D51" s="3" t="s">
        <v>84</v>
      </c>
      <c r="E51" s="3" t="s">
        <v>85</v>
      </c>
      <c r="F51" s="3" t="s">
        <v>86</v>
      </c>
      <c r="G51" s="3" t="s">
        <v>87</v>
      </c>
      <c r="H51" s="3" t="s">
        <v>27</v>
      </c>
      <c r="I51" s="3" t="s">
        <v>88</v>
      </c>
      <c r="J51" s="3" t="s">
        <v>89</v>
      </c>
      <c r="K51" s="4">
        <f t="shared" si="0"/>
        <v>45290</v>
      </c>
      <c r="L51" s="3" t="s">
        <v>57</v>
      </c>
      <c r="M51" s="3" t="s">
        <v>90</v>
      </c>
      <c r="N51" s="3" t="s">
        <v>86</v>
      </c>
      <c r="O51" s="3" t="s">
        <v>87</v>
      </c>
      <c r="P51" s="3" t="s">
        <v>27</v>
      </c>
      <c r="Q51" s="3" t="s">
        <v>82</v>
      </c>
      <c r="R51" s="3" t="s">
        <v>83</v>
      </c>
      <c r="S51" s="5">
        <v>40</v>
      </c>
      <c r="T51" s="3">
        <v>29</v>
      </c>
      <c r="U51" s="5">
        <f t="shared" si="1"/>
        <v>1160</v>
      </c>
      <c r="V51" s="6">
        <v>20</v>
      </c>
    </row>
    <row r="52" spans="1:22" ht="15.6" x14ac:dyDescent="0.3">
      <c r="A52" s="3">
        <v>1416</v>
      </c>
      <c r="B52" s="4">
        <v>45268</v>
      </c>
      <c r="C52" s="3">
        <v>8</v>
      </c>
      <c r="D52" s="3" t="s">
        <v>51</v>
      </c>
      <c r="E52" s="3" t="s">
        <v>52</v>
      </c>
      <c r="F52" s="3" t="s">
        <v>53</v>
      </c>
      <c r="G52" s="3" t="s">
        <v>54</v>
      </c>
      <c r="H52" s="3" t="s">
        <v>27</v>
      </c>
      <c r="I52" s="3" t="s">
        <v>55</v>
      </c>
      <c r="J52" s="3" t="s">
        <v>56</v>
      </c>
      <c r="K52" s="4">
        <f t="shared" si="0"/>
        <v>45270</v>
      </c>
      <c r="L52" s="3" t="s">
        <v>57</v>
      </c>
      <c r="M52" s="3" t="s">
        <v>58</v>
      </c>
      <c r="N52" s="3" t="s">
        <v>53</v>
      </c>
      <c r="O52" s="3" t="s">
        <v>54</v>
      </c>
      <c r="P52" s="3" t="s">
        <v>27</v>
      </c>
      <c r="Q52" s="3" t="s">
        <v>82</v>
      </c>
      <c r="R52" s="3" t="s">
        <v>83</v>
      </c>
      <c r="S52" s="5">
        <v>40</v>
      </c>
      <c r="T52" s="3">
        <v>29</v>
      </c>
      <c r="U52" s="5">
        <f t="shared" si="1"/>
        <v>1160</v>
      </c>
      <c r="V52" s="6">
        <v>34</v>
      </c>
    </row>
    <row r="53" spans="1:22" ht="15.6" x14ac:dyDescent="0.3">
      <c r="A53" s="3">
        <v>1417</v>
      </c>
      <c r="B53" s="4">
        <v>45270</v>
      </c>
      <c r="C53" s="3">
        <v>10</v>
      </c>
      <c r="D53" s="3" t="s">
        <v>91</v>
      </c>
      <c r="E53" s="3" t="s">
        <v>92</v>
      </c>
      <c r="F53" s="3" t="s">
        <v>93</v>
      </c>
      <c r="G53" s="3" t="s">
        <v>94</v>
      </c>
      <c r="H53" s="3" t="s">
        <v>27</v>
      </c>
      <c r="I53" s="3" t="s">
        <v>95</v>
      </c>
      <c r="J53" s="3" t="s">
        <v>41</v>
      </c>
      <c r="K53" s="4">
        <f t="shared" si="0"/>
        <v>45272</v>
      </c>
      <c r="L53" s="3" t="s">
        <v>30</v>
      </c>
      <c r="M53" s="3" t="s">
        <v>96</v>
      </c>
      <c r="N53" s="3" t="s">
        <v>93</v>
      </c>
      <c r="O53" s="3" t="s">
        <v>94</v>
      </c>
      <c r="P53" s="3" t="s">
        <v>27</v>
      </c>
      <c r="Q53" s="3" t="s">
        <v>142</v>
      </c>
      <c r="R53" s="3" t="s">
        <v>35</v>
      </c>
      <c r="S53" s="5">
        <v>10</v>
      </c>
      <c r="T53" s="3">
        <v>81</v>
      </c>
      <c r="U53" s="5">
        <f t="shared" si="1"/>
        <v>810</v>
      </c>
      <c r="V53" s="6">
        <v>62.83</v>
      </c>
    </row>
    <row r="54" spans="1:22" ht="15.6" x14ac:dyDescent="0.3">
      <c r="A54" s="3">
        <v>1418</v>
      </c>
      <c r="B54" s="4">
        <v>45267</v>
      </c>
      <c r="C54" s="3">
        <v>7</v>
      </c>
      <c r="D54" s="3" t="s">
        <v>98</v>
      </c>
      <c r="E54" s="3" t="s">
        <v>99</v>
      </c>
      <c r="F54" s="3" t="s">
        <v>100</v>
      </c>
      <c r="G54" s="3" t="s">
        <v>101</v>
      </c>
      <c r="H54" s="3" t="s">
        <v>27</v>
      </c>
      <c r="I54" s="3" t="s">
        <v>55</v>
      </c>
      <c r="J54" s="3" t="s">
        <v>56</v>
      </c>
      <c r="K54" s="4">
        <f t="shared" si="0"/>
        <v>45269</v>
      </c>
      <c r="L54" s="3" t="s">
        <v>30</v>
      </c>
      <c r="M54" s="3" t="s">
        <v>102</v>
      </c>
      <c r="N54" s="3" t="s">
        <v>100</v>
      </c>
      <c r="O54" s="3" t="s">
        <v>101</v>
      </c>
      <c r="P54" s="3" t="s">
        <v>27</v>
      </c>
      <c r="Q54" s="3" t="s">
        <v>142</v>
      </c>
      <c r="R54" s="3" t="s">
        <v>35</v>
      </c>
      <c r="S54" s="5">
        <v>10</v>
      </c>
      <c r="T54" s="3">
        <v>81</v>
      </c>
      <c r="U54" s="5">
        <f t="shared" si="1"/>
        <v>810</v>
      </c>
      <c r="V54" s="6">
        <v>33</v>
      </c>
    </row>
    <row r="55" spans="1:22" ht="15.6" x14ac:dyDescent="0.3">
      <c r="A55" s="3">
        <v>1419</v>
      </c>
      <c r="B55" s="4">
        <v>45270</v>
      </c>
      <c r="C55" s="3">
        <v>10</v>
      </c>
      <c r="D55" s="3" t="s">
        <v>91</v>
      </c>
      <c r="E55" s="3" t="s">
        <v>92</v>
      </c>
      <c r="F55" s="3" t="s">
        <v>93</v>
      </c>
      <c r="G55" s="3" t="s">
        <v>94</v>
      </c>
      <c r="H55" s="3" t="s">
        <v>27</v>
      </c>
      <c r="I55" s="3" t="s">
        <v>95</v>
      </c>
      <c r="J55" s="3" t="s">
        <v>41</v>
      </c>
      <c r="K55" s="4">
        <f t="shared" si="0"/>
        <v>45272</v>
      </c>
      <c r="L55" s="3" t="s">
        <v>42</v>
      </c>
      <c r="M55" s="3" t="s">
        <v>96</v>
      </c>
      <c r="N55" s="3" t="s">
        <v>93</v>
      </c>
      <c r="O55" s="3" t="s">
        <v>94</v>
      </c>
      <c r="P55" s="3" t="s">
        <v>27</v>
      </c>
      <c r="Q55" s="3" t="s">
        <v>34</v>
      </c>
      <c r="R55" s="3" t="s">
        <v>35</v>
      </c>
      <c r="S55" s="5">
        <v>3.5</v>
      </c>
      <c r="T55" s="3">
        <v>96</v>
      </c>
      <c r="U55" s="5">
        <f t="shared" si="1"/>
        <v>336</v>
      </c>
      <c r="V55" s="6">
        <v>21.315000000000001</v>
      </c>
    </row>
    <row r="56" spans="1:22" ht="15.6" x14ac:dyDescent="0.3">
      <c r="A56" s="3">
        <v>1420</v>
      </c>
      <c r="B56" s="4">
        <v>45271</v>
      </c>
      <c r="C56" s="3">
        <v>11</v>
      </c>
      <c r="D56" s="3" t="s">
        <v>107</v>
      </c>
      <c r="E56" s="3" t="s">
        <v>108</v>
      </c>
      <c r="F56" s="3" t="s">
        <v>109</v>
      </c>
      <c r="G56" s="3" t="s">
        <v>110</v>
      </c>
      <c r="H56" s="3" t="s">
        <v>27</v>
      </c>
      <c r="I56" s="3" t="s">
        <v>88</v>
      </c>
      <c r="J56" s="3" t="s">
        <v>89</v>
      </c>
      <c r="K56" s="4">
        <f t="shared" si="0"/>
        <v>45273</v>
      </c>
      <c r="L56" s="3" t="s">
        <v>57</v>
      </c>
      <c r="M56" s="3" t="s">
        <v>111</v>
      </c>
      <c r="N56" s="3" t="s">
        <v>109</v>
      </c>
      <c r="O56" s="3" t="s">
        <v>110</v>
      </c>
      <c r="P56" s="3" t="s">
        <v>27</v>
      </c>
      <c r="Q56" s="3" t="s">
        <v>82</v>
      </c>
      <c r="R56" s="3" t="s">
        <v>83</v>
      </c>
      <c r="S56" s="5">
        <v>40</v>
      </c>
      <c r="T56" s="3">
        <v>81</v>
      </c>
      <c r="U56" s="5">
        <f t="shared" si="1"/>
        <v>3240</v>
      </c>
      <c r="V56" s="6">
        <v>378</v>
      </c>
    </row>
    <row r="57" spans="1:22" ht="15.6" x14ac:dyDescent="0.3">
      <c r="A57" s="3">
        <v>1421</v>
      </c>
      <c r="B57" s="4">
        <v>45261</v>
      </c>
      <c r="C57" s="3">
        <v>1</v>
      </c>
      <c r="D57" s="3" t="s">
        <v>112</v>
      </c>
      <c r="E57" s="3" t="s">
        <v>113</v>
      </c>
      <c r="F57" s="3" t="s">
        <v>114</v>
      </c>
      <c r="G57" s="3" t="s">
        <v>115</v>
      </c>
      <c r="H57" s="3" t="s">
        <v>27</v>
      </c>
      <c r="I57" s="3" t="s">
        <v>55</v>
      </c>
      <c r="J57" s="3" t="s">
        <v>56</v>
      </c>
      <c r="K57" s="4">
        <f t="shared" si="0"/>
        <v>45263</v>
      </c>
      <c r="L57" s="3" t="s">
        <v>57</v>
      </c>
      <c r="M57" s="3" t="s">
        <v>116</v>
      </c>
      <c r="N57" s="3" t="s">
        <v>114</v>
      </c>
      <c r="O57" s="3" t="s">
        <v>115</v>
      </c>
      <c r="P57" s="3" t="s">
        <v>27</v>
      </c>
      <c r="Q57" s="3" t="s">
        <v>117</v>
      </c>
      <c r="R57" s="3" t="s">
        <v>118</v>
      </c>
      <c r="S57" s="5">
        <v>18.399999999999999</v>
      </c>
      <c r="T57" s="3">
        <v>88</v>
      </c>
      <c r="U57" s="5">
        <f t="shared" si="1"/>
        <v>1619.1999999999998</v>
      </c>
      <c r="V57" s="6">
        <v>148.13839999999999</v>
      </c>
    </row>
    <row r="58" spans="1:22" ht="15.6" x14ac:dyDescent="0.3">
      <c r="A58" s="3">
        <v>1422</v>
      </c>
      <c r="B58" s="4">
        <v>45288</v>
      </c>
      <c r="C58" s="3">
        <v>28</v>
      </c>
      <c r="D58" s="3" t="s">
        <v>84</v>
      </c>
      <c r="E58" s="3" t="s">
        <v>85</v>
      </c>
      <c r="F58" s="3" t="s">
        <v>86</v>
      </c>
      <c r="G58" s="3" t="s">
        <v>87</v>
      </c>
      <c r="H58" s="3" t="s">
        <v>27</v>
      </c>
      <c r="I58" s="3" t="s">
        <v>88</v>
      </c>
      <c r="J58" s="3" t="s">
        <v>89</v>
      </c>
      <c r="K58" s="4">
        <f t="shared" si="0"/>
        <v>45290</v>
      </c>
      <c r="L58" s="3" t="s">
        <v>57</v>
      </c>
      <c r="M58" s="3" t="s">
        <v>90</v>
      </c>
      <c r="N58" s="3" t="s">
        <v>86</v>
      </c>
      <c r="O58" s="3" t="s">
        <v>87</v>
      </c>
      <c r="P58" s="3" t="s">
        <v>27</v>
      </c>
      <c r="Q58" s="3" t="s">
        <v>50</v>
      </c>
      <c r="R58" s="3" t="s">
        <v>33</v>
      </c>
      <c r="S58" s="5">
        <v>46</v>
      </c>
      <c r="T58" s="3">
        <v>92</v>
      </c>
      <c r="U58" s="5">
        <f t="shared" si="1"/>
        <v>4232</v>
      </c>
      <c r="V58" s="6">
        <v>365.14800000000002</v>
      </c>
    </row>
    <row r="59" spans="1:22" ht="15.6" x14ac:dyDescent="0.3">
      <c r="A59" s="3">
        <v>1423</v>
      </c>
      <c r="B59" s="4">
        <v>45269</v>
      </c>
      <c r="C59" s="3">
        <v>9</v>
      </c>
      <c r="D59" s="3" t="s">
        <v>119</v>
      </c>
      <c r="E59" s="3" t="s">
        <v>120</v>
      </c>
      <c r="F59" s="3" t="s">
        <v>121</v>
      </c>
      <c r="G59" s="3" t="s">
        <v>122</v>
      </c>
      <c r="H59" s="3" t="s">
        <v>27</v>
      </c>
      <c r="I59" s="3" t="s">
        <v>123</v>
      </c>
      <c r="J59" s="3" t="s">
        <v>29</v>
      </c>
      <c r="K59" s="4">
        <f t="shared" si="0"/>
        <v>45271</v>
      </c>
      <c r="L59" s="3" t="s">
        <v>42</v>
      </c>
      <c r="M59" s="3" t="s">
        <v>124</v>
      </c>
      <c r="N59" s="3" t="s">
        <v>121</v>
      </c>
      <c r="O59" s="3" t="s">
        <v>122</v>
      </c>
      <c r="P59" s="3" t="s">
        <v>27</v>
      </c>
      <c r="Q59" s="3" t="s">
        <v>74</v>
      </c>
      <c r="R59" s="3" t="s">
        <v>75</v>
      </c>
      <c r="S59" s="5">
        <v>9.65</v>
      </c>
      <c r="T59" s="3">
        <v>34</v>
      </c>
      <c r="U59" s="5">
        <f t="shared" si="1"/>
        <v>328.1</v>
      </c>
      <c r="V59" s="6">
        <v>68.582550000000012</v>
      </c>
    </row>
    <row r="60" spans="1:22" ht="15.6" x14ac:dyDescent="0.3">
      <c r="A60" s="3">
        <v>1424</v>
      </c>
      <c r="B60" s="4">
        <v>45266</v>
      </c>
      <c r="C60" s="3">
        <v>6</v>
      </c>
      <c r="D60" s="3" t="s">
        <v>76</v>
      </c>
      <c r="E60" s="3" t="s">
        <v>77</v>
      </c>
      <c r="F60" s="3" t="s">
        <v>78</v>
      </c>
      <c r="G60" s="3" t="s">
        <v>79</v>
      </c>
      <c r="H60" s="3" t="s">
        <v>27</v>
      </c>
      <c r="I60" s="3" t="s">
        <v>80</v>
      </c>
      <c r="J60" s="3" t="s">
        <v>56</v>
      </c>
      <c r="K60" s="4">
        <f t="shared" si="0"/>
        <v>45268</v>
      </c>
      <c r="L60" s="3" t="s">
        <v>30</v>
      </c>
      <c r="M60" s="3" t="s">
        <v>81</v>
      </c>
      <c r="N60" s="3" t="s">
        <v>78</v>
      </c>
      <c r="O60" s="3" t="s">
        <v>79</v>
      </c>
      <c r="P60" s="3" t="s">
        <v>27</v>
      </c>
      <c r="Q60" s="3" t="s">
        <v>67</v>
      </c>
      <c r="R60" s="3" t="s">
        <v>68</v>
      </c>
      <c r="S60" s="5">
        <v>12.75</v>
      </c>
      <c r="T60" s="3">
        <v>41</v>
      </c>
      <c r="U60" s="5">
        <f t="shared" si="1"/>
        <v>522.75</v>
      </c>
      <c r="V60" s="6">
        <v>43.783500000000004</v>
      </c>
    </row>
    <row r="61" spans="1:22" ht="15.6" x14ac:dyDescent="0.3">
      <c r="A61" s="3">
        <v>1425</v>
      </c>
      <c r="B61" s="4">
        <v>45268</v>
      </c>
      <c r="C61" s="3">
        <v>8</v>
      </c>
      <c r="D61" s="3" t="s">
        <v>51</v>
      </c>
      <c r="E61" s="3" t="s">
        <v>52</v>
      </c>
      <c r="F61" s="3" t="s">
        <v>53</v>
      </c>
      <c r="G61" s="3" t="s">
        <v>54</v>
      </c>
      <c r="H61" s="3" t="s">
        <v>27</v>
      </c>
      <c r="I61" s="3" t="s">
        <v>55</v>
      </c>
      <c r="J61" s="3" t="s">
        <v>56</v>
      </c>
      <c r="K61" s="4">
        <f t="shared" si="0"/>
        <v>45270</v>
      </c>
      <c r="L61" s="3" t="s">
        <v>30</v>
      </c>
      <c r="M61" s="3" t="s">
        <v>58</v>
      </c>
      <c r="N61" s="3" t="s">
        <v>53</v>
      </c>
      <c r="O61" s="3" t="s">
        <v>54</v>
      </c>
      <c r="P61" s="3" t="s">
        <v>27</v>
      </c>
      <c r="Q61" s="3" t="s">
        <v>67</v>
      </c>
      <c r="R61" s="3" t="s">
        <v>68</v>
      </c>
      <c r="S61" s="5">
        <v>12.75</v>
      </c>
      <c r="T61" s="3">
        <v>67</v>
      </c>
      <c r="U61" s="5">
        <f t="shared" si="1"/>
        <v>854.25</v>
      </c>
      <c r="V61" s="6">
        <v>82.875</v>
      </c>
    </row>
    <row r="62" spans="1:22" ht="15.6" x14ac:dyDescent="0.3">
      <c r="A62" s="3">
        <v>1426</v>
      </c>
      <c r="B62" s="4">
        <v>45285</v>
      </c>
      <c r="C62" s="3">
        <v>25</v>
      </c>
      <c r="D62" s="3" t="s">
        <v>129</v>
      </c>
      <c r="E62" s="3" t="s">
        <v>130</v>
      </c>
      <c r="F62" s="3" t="s">
        <v>93</v>
      </c>
      <c r="G62" s="3" t="s">
        <v>94</v>
      </c>
      <c r="H62" s="3" t="s">
        <v>27</v>
      </c>
      <c r="I62" s="3" t="s">
        <v>95</v>
      </c>
      <c r="J62" s="3" t="s">
        <v>41</v>
      </c>
      <c r="K62" s="4">
        <f t="shared" si="0"/>
        <v>45287</v>
      </c>
      <c r="L62" s="3" t="s">
        <v>42</v>
      </c>
      <c r="M62" s="3" t="s">
        <v>131</v>
      </c>
      <c r="N62" s="3" t="s">
        <v>93</v>
      </c>
      <c r="O62" s="3" t="s">
        <v>94</v>
      </c>
      <c r="P62" s="3" t="s">
        <v>27</v>
      </c>
      <c r="Q62" s="3" t="s">
        <v>105</v>
      </c>
      <c r="R62" s="3" t="s">
        <v>106</v>
      </c>
      <c r="S62" s="5">
        <v>22</v>
      </c>
      <c r="T62" s="3">
        <v>74</v>
      </c>
      <c r="U62" s="5">
        <f t="shared" si="1"/>
        <v>1628</v>
      </c>
      <c r="V62" s="6">
        <v>84.47999999999999</v>
      </c>
    </row>
    <row r="63" spans="1:22" ht="15.6" x14ac:dyDescent="0.3">
      <c r="A63" s="3">
        <v>1427</v>
      </c>
      <c r="B63" s="4">
        <v>45286</v>
      </c>
      <c r="C63" s="3">
        <v>26</v>
      </c>
      <c r="D63" s="3" t="s">
        <v>133</v>
      </c>
      <c r="E63" s="3" t="s">
        <v>134</v>
      </c>
      <c r="F63" s="3" t="s">
        <v>109</v>
      </c>
      <c r="G63" s="3" t="s">
        <v>110</v>
      </c>
      <c r="H63" s="3" t="s">
        <v>27</v>
      </c>
      <c r="I63" s="3" t="s">
        <v>88</v>
      </c>
      <c r="J63" s="3" t="s">
        <v>89</v>
      </c>
      <c r="K63" s="4">
        <f t="shared" si="0"/>
        <v>45288</v>
      </c>
      <c r="L63" s="3" t="s">
        <v>57</v>
      </c>
      <c r="M63" s="3" t="s">
        <v>135</v>
      </c>
      <c r="N63" s="3" t="s">
        <v>109</v>
      </c>
      <c r="O63" s="3" t="s">
        <v>110</v>
      </c>
      <c r="P63" s="3" t="s">
        <v>27</v>
      </c>
      <c r="Q63" s="3" t="s">
        <v>103</v>
      </c>
      <c r="R63" s="3" t="s">
        <v>104</v>
      </c>
      <c r="S63" s="5">
        <v>25</v>
      </c>
      <c r="T63" s="3">
        <v>24</v>
      </c>
      <c r="U63" s="5">
        <f t="shared" si="1"/>
        <v>600</v>
      </c>
      <c r="V63" s="6">
        <v>164.15</v>
      </c>
    </row>
    <row r="64" spans="1:22" ht="15.6" x14ac:dyDescent="0.3">
      <c r="A64" s="3">
        <v>1428</v>
      </c>
      <c r="B64" s="4">
        <v>45289</v>
      </c>
      <c r="C64" s="3">
        <v>29</v>
      </c>
      <c r="D64" s="3" t="s">
        <v>61</v>
      </c>
      <c r="E64" s="3" t="s">
        <v>62</v>
      </c>
      <c r="F64" s="3" t="s">
        <v>63</v>
      </c>
      <c r="G64" s="3" t="s">
        <v>64</v>
      </c>
      <c r="H64" s="3" t="s">
        <v>27</v>
      </c>
      <c r="I64" s="3" t="s">
        <v>65</v>
      </c>
      <c r="J64" s="3" t="s">
        <v>29</v>
      </c>
      <c r="K64" s="4">
        <f t="shared" si="0"/>
        <v>45291</v>
      </c>
      <c r="L64" s="3" t="s">
        <v>30</v>
      </c>
      <c r="M64" s="3" t="s">
        <v>66</v>
      </c>
      <c r="N64" s="3" t="s">
        <v>63</v>
      </c>
      <c r="O64" s="3" t="s">
        <v>64</v>
      </c>
      <c r="P64" s="3" t="s">
        <v>27</v>
      </c>
      <c r="Q64" s="3" t="s">
        <v>143</v>
      </c>
      <c r="R64" s="3" t="s">
        <v>144</v>
      </c>
      <c r="S64" s="5">
        <v>39</v>
      </c>
      <c r="T64" s="3">
        <v>41</v>
      </c>
      <c r="U64" s="5">
        <f t="shared" si="1"/>
        <v>1599</v>
      </c>
      <c r="V64" s="6">
        <v>193.01100000000002</v>
      </c>
    </row>
    <row r="65" spans="1:22" ht="15.6" x14ac:dyDescent="0.3">
      <c r="A65" s="3">
        <v>1429</v>
      </c>
      <c r="B65" s="4">
        <v>45266</v>
      </c>
      <c r="C65" s="3">
        <v>6</v>
      </c>
      <c r="D65" s="3" t="s">
        <v>76</v>
      </c>
      <c r="E65" s="3" t="s">
        <v>77</v>
      </c>
      <c r="F65" s="3" t="s">
        <v>78</v>
      </c>
      <c r="G65" s="3" t="s">
        <v>79</v>
      </c>
      <c r="H65" s="3" t="s">
        <v>27</v>
      </c>
      <c r="I65" s="3" t="s">
        <v>80</v>
      </c>
      <c r="J65" s="3" t="s">
        <v>56</v>
      </c>
      <c r="K65" s="4">
        <f t="shared" si="0"/>
        <v>45268</v>
      </c>
      <c r="L65" s="3" t="s">
        <v>57</v>
      </c>
      <c r="M65" s="3" t="s">
        <v>81</v>
      </c>
      <c r="N65" s="3" t="s">
        <v>78</v>
      </c>
      <c r="O65" s="3" t="s">
        <v>79</v>
      </c>
      <c r="P65" s="3" t="s">
        <v>27</v>
      </c>
      <c r="Q65" s="3" t="s">
        <v>44</v>
      </c>
      <c r="R65" s="3" t="s">
        <v>35</v>
      </c>
      <c r="S65" s="5">
        <v>30</v>
      </c>
      <c r="T65" s="3">
        <v>12</v>
      </c>
      <c r="U65" s="5">
        <f t="shared" si="1"/>
        <v>360</v>
      </c>
      <c r="V65" s="6">
        <v>200.85</v>
      </c>
    </row>
    <row r="66" spans="1:22" ht="15.6" x14ac:dyDescent="0.3">
      <c r="A66" s="3">
        <v>1430</v>
      </c>
      <c r="B66" s="4">
        <v>45266</v>
      </c>
      <c r="C66" s="3">
        <v>6</v>
      </c>
      <c r="D66" s="3" t="s">
        <v>76</v>
      </c>
      <c r="E66" s="3" t="s">
        <v>77</v>
      </c>
      <c r="F66" s="3" t="s">
        <v>78</v>
      </c>
      <c r="G66" s="3" t="s">
        <v>79</v>
      </c>
      <c r="H66" s="3" t="s">
        <v>27</v>
      </c>
      <c r="I66" s="3" t="s">
        <v>80</v>
      </c>
      <c r="J66" s="3" t="s">
        <v>56</v>
      </c>
      <c r="K66" s="4">
        <f t="shared" si="0"/>
        <v>45268</v>
      </c>
      <c r="L66" s="3" t="s">
        <v>57</v>
      </c>
      <c r="M66" s="3" t="s">
        <v>81</v>
      </c>
      <c r="N66" s="3" t="s">
        <v>78</v>
      </c>
      <c r="O66" s="3" t="s">
        <v>79</v>
      </c>
      <c r="P66" s="3" t="s">
        <v>27</v>
      </c>
      <c r="Q66" s="3" t="s">
        <v>45</v>
      </c>
      <c r="R66" s="3" t="s">
        <v>35</v>
      </c>
      <c r="S66" s="5">
        <v>53</v>
      </c>
      <c r="T66" s="3">
        <v>68</v>
      </c>
      <c r="U66" s="5">
        <f t="shared" si="1"/>
        <v>3604</v>
      </c>
      <c r="V66" s="6">
        <v>225.62100000000001</v>
      </c>
    </row>
    <row r="67" spans="1:22" ht="15.6" x14ac:dyDescent="0.3">
      <c r="A67" s="3">
        <v>1431</v>
      </c>
      <c r="B67" s="4">
        <v>45264</v>
      </c>
      <c r="C67" s="3">
        <v>4</v>
      </c>
      <c r="D67" s="3" t="s">
        <v>36</v>
      </c>
      <c r="E67" s="3" t="s">
        <v>37</v>
      </c>
      <c r="F67" s="3" t="s">
        <v>38</v>
      </c>
      <c r="G67" s="3" t="s">
        <v>39</v>
      </c>
      <c r="H67" s="3" t="s">
        <v>27</v>
      </c>
      <c r="I67" s="3" t="s">
        <v>40</v>
      </c>
      <c r="J67" s="3" t="s">
        <v>41</v>
      </c>
      <c r="K67" s="4">
        <f t="shared" si="0"/>
        <v>45266</v>
      </c>
      <c r="L67" s="3" t="s">
        <v>57</v>
      </c>
      <c r="M67" s="3" t="s">
        <v>43</v>
      </c>
      <c r="N67" s="3" t="s">
        <v>38</v>
      </c>
      <c r="O67" s="3" t="s">
        <v>39</v>
      </c>
      <c r="P67" s="3" t="s">
        <v>27</v>
      </c>
      <c r="Q67" s="3" t="s">
        <v>145</v>
      </c>
      <c r="R67" s="3" t="s">
        <v>126</v>
      </c>
      <c r="S67" s="5">
        <v>38</v>
      </c>
      <c r="T67" s="3">
        <v>33</v>
      </c>
      <c r="U67" s="5">
        <f t="shared" si="1"/>
        <v>1254</v>
      </c>
      <c r="V67" s="6">
        <v>175.02800000000002</v>
      </c>
    </row>
    <row r="68" spans="1:22" ht="15.6" x14ac:dyDescent="0.3">
      <c r="A68" s="3">
        <v>1432</v>
      </c>
      <c r="B68" s="4">
        <v>45263</v>
      </c>
      <c r="C68" s="3">
        <v>3</v>
      </c>
      <c r="D68" s="3" t="s">
        <v>69</v>
      </c>
      <c r="E68" s="3" t="s">
        <v>70</v>
      </c>
      <c r="F68" s="3" t="s">
        <v>71</v>
      </c>
      <c r="G68" s="3" t="s">
        <v>72</v>
      </c>
      <c r="H68" s="3" t="s">
        <v>27</v>
      </c>
      <c r="I68" s="3" t="s">
        <v>28</v>
      </c>
      <c r="J68" s="3" t="s">
        <v>29</v>
      </c>
      <c r="K68" s="4">
        <f t="shared" ref="K68" si="2">B68+2</f>
        <v>45265</v>
      </c>
      <c r="L68" s="3" t="s">
        <v>57</v>
      </c>
      <c r="M68" s="3" t="s">
        <v>73</v>
      </c>
      <c r="N68" s="3" t="s">
        <v>71</v>
      </c>
      <c r="O68" s="3" t="s">
        <v>72</v>
      </c>
      <c r="P68" s="3" t="s">
        <v>27</v>
      </c>
      <c r="Q68" s="3" t="s">
        <v>97</v>
      </c>
      <c r="R68" s="3" t="s">
        <v>33</v>
      </c>
      <c r="S68" s="5">
        <v>2.99</v>
      </c>
      <c r="T68" s="3">
        <v>12</v>
      </c>
      <c r="U68" s="5">
        <f t="shared" ref="U68" si="3">S68*T68</f>
        <v>35.880000000000003</v>
      </c>
      <c r="V68" s="6">
        <v>17.042999999999999</v>
      </c>
    </row>
  </sheetData>
  <mergeCells count="1">
    <mergeCell ref="A1:D1"/>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41D1F-89AA-46C7-9C6E-165C81E6F566}">
  <dimension ref="A3:F19"/>
  <sheetViews>
    <sheetView workbookViewId="0">
      <selection activeCell="A3" sqref="A3"/>
    </sheetView>
  </sheetViews>
  <sheetFormatPr defaultRowHeight="14.4" x14ac:dyDescent="0.3"/>
  <cols>
    <col min="1" max="1" width="18.21875" bestFit="1" customWidth="1"/>
    <col min="2" max="5" width="10.109375" bestFit="1" customWidth="1"/>
    <col min="6" max="6" width="10.5546875" bestFit="1" customWidth="1"/>
    <col min="7" max="10" width="17.33203125" bestFit="1" customWidth="1"/>
    <col min="11" max="11" width="20.21875" bestFit="1" customWidth="1"/>
    <col min="12" max="14" width="9.109375" bestFit="1" customWidth="1"/>
    <col min="15" max="15" width="11.44140625" bestFit="1" customWidth="1"/>
    <col min="16" max="17" width="16" bestFit="1" customWidth="1"/>
    <col min="18" max="18" width="18.88671875" bestFit="1" customWidth="1"/>
    <col min="19" max="20" width="9.109375" bestFit="1" customWidth="1"/>
    <col min="21" max="21" width="10.6640625" bestFit="1" customWidth="1"/>
    <col min="22" max="23" width="13.44140625" bestFit="1" customWidth="1"/>
    <col min="24" max="24" width="16.33203125" bestFit="1" customWidth="1"/>
    <col min="25" max="26" width="12.77734375" bestFit="1" customWidth="1"/>
    <col min="27" max="27" width="15.6640625" bestFit="1" customWidth="1"/>
    <col min="28" max="30" width="14.88671875" bestFit="1" customWidth="1"/>
    <col min="31" max="31" width="17.77734375" bestFit="1" customWidth="1"/>
    <col min="32" max="33" width="20.44140625" bestFit="1" customWidth="1"/>
    <col min="34" max="34" width="23.33203125" bestFit="1" customWidth="1"/>
    <col min="35" max="36" width="9.109375" bestFit="1" customWidth="1"/>
    <col min="37" max="37" width="10.109375" bestFit="1" customWidth="1"/>
    <col min="38" max="39" width="9.109375" bestFit="1" customWidth="1"/>
    <col min="40" max="40" width="10.5546875" bestFit="1" customWidth="1"/>
    <col min="41" max="41" width="11.44140625" bestFit="1" customWidth="1"/>
    <col min="42" max="42" width="14.33203125" bestFit="1" customWidth="1"/>
    <col min="43" max="44" width="8.109375" bestFit="1" customWidth="1"/>
    <col min="45" max="45" width="10.88671875" bestFit="1" customWidth="1"/>
    <col min="46" max="47" width="9.109375" bestFit="1" customWidth="1"/>
    <col min="48" max="48" width="10.5546875" bestFit="1" customWidth="1"/>
  </cols>
  <sheetData>
    <row r="3" spans="1:6" x14ac:dyDescent="0.3">
      <c r="A3" s="9" t="s">
        <v>146</v>
      </c>
      <c r="B3" s="9" t="s">
        <v>10</v>
      </c>
    </row>
    <row r="4" spans="1:6" x14ac:dyDescent="0.3">
      <c r="A4" s="9" t="s">
        <v>18</v>
      </c>
      <c r="B4" t="s">
        <v>41</v>
      </c>
      <c r="C4" t="s">
        <v>56</v>
      </c>
      <c r="D4" t="s">
        <v>89</v>
      </c>
      <c r="E4" t="s">
        <v>29</v>
      </c>
      <c r="F4" t="s">
        <v>147</v>
      </c>
    </row>
    <row r="5" spans="1:6" x14ac:dyDescent="0.3">
      <c r="A5" t="s">
        <v>33</v>
      </c>
      <c r="B5" s="8">
        <v>278.07</v>
      </c>
      <c r="C5" s="8">
        <v>9108.83</v>
      </c>
      <c r="D5" s="8">
        <v>5249.52</v>
      </c>
      <c r="E5" s="8">
        <v>4993.88</v>
      </c>
      <c r="F5" s="8">
        <v>19630.3</v>
      </c>
    </row>
    <row r="6" spans="1:6" x14ac:dyDescent="0.3">
      <c r="A6" t="s">
        <v>35</v>
      </c>
      <c r="B6" s="8">
        <v>8237.5</v>
      </c>
      <c r="C6" s="8">
        <v>4774</v>
      </c>
      <c r="D6" s="8">
        <v>234.5</v>
      </c>
      <c r="E6" s="8">
        <v>210</v>
      </c>
      <c r="F6" s="8">
        <v>13456</v>
      </c>
    </row>
    <row r="7" spans="1:6" x14ac:dyDescent="0.3">
      <c r="A7" t="s">
        <v>83</v>
      </c>
      <c r="B7" s="8"/>
      <c r="C7" s="8">
        <v>6600</v>
      </c>
      <c r="D7" s="8">
        <v>4400</v>
      </c>
      <c r="E7" s="8">
        <v>1160</v>
      </c>
      <c r="F7" s="8">
        <v>12160</v>
      </c>
    </row>
    <row r="8" spans="1:6" x14ac:dyDescent="0.3">
      <c r="A8" t="s">
        <v>104</v>
      </c>
      <c r="B8" s="8">
        <v>7122</v>
      </c>
      <c r="C8" s="8"/>
      <c r="D8" s="8">
        <v>600</v>
      </c>
      <c r="E8" s="8"/>
      <c r="F8" s="8">
        <v>7722</v>
      </c>
    </row>
    <row r="9" spans="1:6" x14ac:dyDescent="0.3">
      <c r="A9" t="s">
        <v>68</v>
      </c>
      <c r="B9" s="8"/>
      <c r="C9" s="8">
        <v>3111</v>
      </c>
      <c r="D9" s="8"/>
      <c r="E9" s="8">
        <v>1568.25</v>
      </c>
      <c r="F9" s="8">
        <v>4679.25</v>
      </c>
    </row>
    <row r="10" spans="1:6" x14ac:dyDescent="0.3">
      <c r="A10" t="s">
        <v>118</v>
      </c>
      <c r="B10" s="8"/>
      <c r="C10" s="8">
        <v>1619.1999999999998</v>
      </c>
      <c r="D10" s="8">
        <v>2281.6</v>
      </c>
      <c r="E10" s="8"/>
      <c r="F10" s="8">
        <v>3900.7999999999997</v>
      </c>
    </row>
    <row r="11" spans="1:6" x14ac:dyDescent="0.3">
      <c r="A11" t="s">
        <v>106</v>
      </c>
      <c r="B11" s="8">
        <v>3212</v>
      </c>
      <c r="C11" s="8"/>
      <c r="D11" s="8"/>
      <c r="E11" s="8">
        <v>490</v>
      </c>
      <c r="F11" s="8">
        <v>3702</v>
      </c>
    </row>
    <row r="12" spans="1:6" x14ac:dyDescent="0.3">
      <c r="A12" t="s">
        <v>128</v>
      </c>
      <c r="B12" s="8">
        <v>1009.1999999999999</v>
      </c>
      <c r="C12" s="8">
        <v>1009.1999999999999</v>
      </c>
      <c r="D12" s="8"/>
      <c r="E12" s="8">
        <v>1635.6</v>
      </c>
      <c r="F12" s="8">
        <v>3654</v>
      </c>
    </row>
    <row r="13" spans="1:6" x14ac:dyDescent="0.3">
      <c r="A13" t="s">
        <v>60</v>
      </c>
      <c r="B13" s="8">
        <v>2434.4</v>
      </c>
      <c r="C13" s="8">
        <v>690</v>
      </c>
      <c r="D13" s="8"/>
      <c r="E13" s="8"/>
      <c r="F13" s="8">
        <v>3124.4</v>
      </c>
    </row>
    <row r="14" spans="1:6" x14ac:dyDescent="0.3">
      <c r="A14" t="s">
        <v>126</v>
      </c>
      <c r="B14" s="8">
        <v>1254</v>
      </c>
      <c r="C14" s="8"/>
      <c r="D14" s="8"/>
      <c r="E14" s="8">
        <v>1657.5</v>
      </c>
      <c r="F14" s="8">
        <v>2911.5</v>
      </c>
    </row>
    <row r="15" spans="1:6" x14ac:dyDescent="0.3">
      <c r="A15" t="s">
        <v>75</v>
      </c>
      <c r="B15" s="8"/>
      <c r="C15" s="8"/>
      <c r="D15" s="8">
        <v>1061.5</v>
      </c>
      <c r="E15" s="8">
        <v>1186.95</v>
      </c>
      <c r="F15" s="8">
        <v>2248.4499999999998</v>
      </c>
    </row>
    <row r="16" spans="1:6" x14ac:dyDescent="0.3">
      <c r="A16" t="s">
        <v>144</v>
      </c>
      <c r="B16" s="8"/>
      <c r="C16" s="8"/>
      <c r="D16" s="8"/>
      <c r="E16" s="8">
        <v>1599</v>
      </c>
      <c r="F16" s="8">
        <v>1599</v>
      </c>
    </row>
    <row r="17" spans="1:6" x14ac:dyDescent="0.3">
      <c r="A17" t="s">
        <v>140</v>
      </c>
      <c r="B17" s="8">
        <v>637</v>
      </c>
      <c r="C17" s="8"/>
      <c r="D17" s="8"/>
      <c r="E17" s="8">
        <v>637</v>
      </c>
      <c r="F17" s="8">
        <v>1274</v>
      </c>
    </row>
    <row r="18" spans="1:6" x14ac:dyDescent="0.3">
      <c r="A18" t="s">
        <v>137</v>
      </c>
      <c r="B18" s="8"/>
      <c r="C18" s="8"/>
      <c r="D18" s="8">
        <v>1046.1500000000001</v>
      </c>
      <c r="E18" s="8"/>
      <c r="F18" s="8">
        <v>1046.1500000000001</v>
      </c>
    </row>
    <row r="19" spans="1:6" x14ac:dyDescent="0.3">
      <c r="A19" t="s">
        <v>147</v>
      </c>
      <c r="B19" s="8">
        <v>24184.17</v>
      </c>
      <c r="C19" s="8">
        <v>26912.23</v>
      </c>
      <c r="D19" s="8">
        <v>14873.27</v>
      </c>
      <c r="E19" s="8">
        <v>15138.18</v>
      </c>
      <c r="F19" s="8">
        <v>81107.849999999991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374F0-F841-4B39-B012-5692DB72FDD5}">
  <dimension ref="A1:F17"/>
  <sheetViews>
    <sheetView workbookViewId="0">
      <selection activeCell="B7" sqref="B7"/>
    </sheetView>
  </sheetViews>
  <sheetFormatPr defaultRowHeight="14.4" x14ac:dyDescent="0.3"/>
  <cols>
    <col min="1" max="1" width="14.109375" bestFit="1" customWidth="1"/>
    <col min="2" max="5" width="10.109375" bestFit="1" customWidth="1"/>
    <col min="6" max="6" width="10.5546875" bestFit="1" customWidth="1"/>
  </cols>
  <sheetData>
    <row r="1" spans="1:6" x14ac:dyDescent="0.3">
      <c r="A1" s="9" t="s">
        <v>17</v>
      </c>
      <c r="B1" t="s">
        <v>148</v>
      </c>
    </row>
    <row r="3" spans="1:6" x14ac:dyDescent="0.3">
      <c r="A3" s="9" t="s">
        <v>146</v>
      </c>
      <c r="B3" s="9" t="s">
        <v>10</v>
      </c>
    </row>
    <row r="4" spans="1:6" x14ac:dyDescent="0.3">
      <c r="A4" s="9" t="s">
        <v>6</v>
      </c>
      <c r="B4" t="s">
        <v>41</v>
      </c>
      <c r="C4" t="s">
        <v>56</v>
      </c>
      <c r="D4" t="s">
        <v>89</v>
      </c>
      <c r="E4" t="s">
        <v>29</v>
      </c>
      <c r="F4" t="s">
        <v>147</v>
      </c>
    </row>
    <row r="5" spans="1:6" x14ac:dyDescent="0.3">
      <c r="A5" t="s">
        <v>100</v>
      </c>
      <c r="B5" s="8"/>
      <c r="C5" s="8">
        <v>3754</v>
      </c>
      <c r="D5" s="8"/>
      <c r="E5" s="8"/>
      <c r="F5" s="8">
        <v>3754</v>
      </c>
    </row>
    <row r="6" spans="1:6" x14ac:dyDescent="0.3">
      <c r="A6" t="s">
        <v>93</v>
      </c>
      <c r="B6" s="8">
        <v>8278.07</v>
      </c>
      <c r="C6" s="8"/>
      <c r="D6" s="8"/>
      <c r="E6" s="8"/>
      <c r="F6" s="8">
        <v>8278.07</v>
      </c>
    </row>
    <row r="7" spans="1:6" x14ac:dyDescent="0.3">
      <c r="A7" t="s">
        <v>63</v>
      </c>
      <c r="B7" s="8"/>
      <c r="C7" s="8"/>
      <c r="D7" s="8"/>
      <c r="E7" s="8">
        <v>3041.45</v>
      </c>
      <c r="F7" s="8">
        <v>3041.45</v>
      </c>
    </row>
    <row r="8" spans="1:6" x14ac:dyDescent="0.3">
      <c r="A8" t="s">
        <v>25</v>
      </c>
      <c r="B8" s="8"/>
      <c r="C8" s="8"/>
      <c r="D8" s="8"/>
      <c r="E8" s="8">
        <v>6940</v>
      </c>
      <c r="F8" s="8">
        <v>6940</v>
      </c>
    </row>
    <row r="9" spans="1:6" x14ac:dyDescent="0.3">
      <c r="A9" t="s">
        <v>71</v>
      </c>
      <c r="B9" s="8"/>
      <c r="C9" s="8"/>
      <c r="D9" s="8"/>
      <c r="E9" s="8">
        <v>2544.73</v>
      </c>
      <c r="F9" s="8">
        <v>2544.73</v>
      </c>
    </row>
    <row r="10" spans="1:6" x14ac:dyDescent="0.3">
      <c r="A10" t="s">
        <v>86</v>
      </c>
      <c r="B10" s="8"/>
      <c r="C10" s="8"/>
      <c r="D10" s="8">
        <v>7092.7</v>
      </c>
      <c r="E10" s="8"/>
      <c r="F10" s="8">
        <v>7092.7</v>
      </c>
    </row>
    <row r="11" spans="1:6" x14ac:dyDescent="0.3">
      <c r="A11" t="s">
        <v>109</v>
      </c>
      <c r="B11" s="8"/>
      <c r="C11" s="8"/>
      <c r="D11" s="8">
        <v>7780.57</v>
      </c>
      <c r="E11" s="8"/>
      <c r="F11" s="8">
        <v>7780.57</v>
      </c>
    </row>
    <row r="12" spans="1:6" x14ac:dyDescent="0.3">
      <c r="A12" t="s">
        <v>78</v>
      </c>
      <c r="B12" s="8"/>
      <c r="C12" s="8">
        <v>9111.75</v>
      </c>
      <c r="D12" s="8"/>
      <c r="E12" s="8"/>
      <c r="F12" s="8">
        <v>9111.75</v>
      </c>
    </row>
    <row r="13" spans="1:6" x14ac:dyDescent="0.3">
      <c r="A13" t="s">
        <v>38</v>
      </c>
      <c r="B13" s="8">
        <v>15906.1</v>
      </c>
      <c r="C13" s="8"/>
      <c r="D13" s="8"/>
      <c r="E13" s="8"/>
      <c r="F13" s="8">
        <v>15906.1</v>
      </c>
    </row>
    <row r="14" spans="1:6" x14ac:dyDescent="0.3">
      <c r="A14" t="s">
        <v>53</v>
      </c>
      <c r="B14" s="8"/>
      <c r="C14" s="8">
        <v>7452.45</v>
      </c>
      <c r="D14" s="8"/>
      <c r="E14" s="8"/>
      <c r="F14" s="8">
        <v>7452.45</v>
      </c>
    </row>
    <row r="15" spans="1:6" x14ac:dyDescent="0.3">
      <c r="A15" t="s">
        <v>121</v>
      </c>
      <c r="B15" s="8"/>
      <c r="C15" s="8"/>
      <c r="D15" s="8"/>
      <c r="E15" s="8">
        <v>2612</v>
      </c>
      <c r="F15" s="8">
        <v>2612</v>
      </c>
    </row>
    <row r="16" spans="1:6" x14ac:dyDescent="0.3">
      <c r="A16" t="s">
        <v>114</v>
      </c>
      <c r="B16" s="8"/>
      <c r="C16" s="8">
        <v>6594.03</v>
      </c>
      <c r="D16" s="8"/>
      <c r="E16" s="8"/>
      <c r="F16" s="8">
        <v>6594.03</v>
      </c>
    </row>
    <row r="17" spans="1:6" x14ac:dyDescent="0.3">
      <c r="A17" t="s">
        <v>147</v>
      </c>
      <c r="B17" s="8">
        <v>24184.17</v>
      </c>
      <c r="C17" s="8">
        <v>26912.23</v>
      </c>
      <c r="D17" s="8">
        <v>14873.27</v>
      </c>
      <c r="E17" s="8">
        <v>15138.18</v>
      </c>
      <c r="F17" s="8">
        <v>81107.850000000006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F624-899B-4033-8717-5FCA711C39CE}">
  <dimension ref="A1:F17"/>
  <sheetViews>
    <sheetView workbookViewId="0">
      <selection activeCell="E6" sqref="A6:E6"/>
    </sheetView>
  </sheetViews>
  <sheetFormatPr defaultRowHeight="14.4" x14ac:dyDescent="0.3"/>
  <cols>
    <col min="1" max="1" width="14.109375" bestFit="1" customWidth="1"/>
    <col min="2" max="5" width="10.109375" bestFit="1" customWidth="1"/>
    <col min="6" max="6" width="10.5546875" bestFit="1" customWidth="1"/>
  </cols>
  <sheetData>
    <row r="1" spans="1:6" x14ac:dyDescent="0.3">
      <c r="A1" s="9" t="s">
        <v>17</v>
      </c>
      <c r="B1" t="s">
        <v>148</v>
      </c>
    </row>
    <row r="3" spans="1:6" x14ac:dyDescent="0.3">
      <c r="A3" s="9" t="s">
        <v>146</v>
      </c>
      <c r="B3" s="9" t="s">
        <v>10</v>
      </c>
    </row>
    <row r="4" spans="1:6" x14ac:dyDescent="0.3">
      <c r="A4" s="9" t="s">
        <v>6</v>
      </c>
      <c r="B4" t="s">
        <v>41</v>
      </c>
      <c r="C4" t="s">
        <v>56</v>
      </c>
      <c r="D4" t="s">
        <v>89</v>
      </c>
      <c r="E4" t="s">
        <v>29</v>
      </c>
      <c r="F4" t="s">
        <v>147</v>
      </c>
    </row>
    <row r="5" spans="1:6" x14ac:dyDescent="0.3">
      <c r="A5" t="s">
        <v>100</v>
      </c>
      <c r="B5" s="8"/>
      <c r="C5" s="8">
        <v>3754</v>
      </c>
      <c r="D5" s="8"/>
      <c r="E5" s="8"/>
      <c r="F5" s="8">
        <v>3754</v>
      </c>
    </row>
    <row r="6" spans="1:6" x14ac:dyDescent="0.3">
      <c r="A6" t="s">
        <v>93</v>
      </c>
      <c r="B6" s="8">
        <v>8278.07</v>
      </c>
      <c r="C6" s="8"/>
      <c r="D6" s="8"/>
      <c r="E6" s="8"/>
      <c r="F6" s="8">
        <v>8278.07</v>
      </c>
    </row>
    <row r="7" spans="1:6" x14ac:dyDescent="0.3">
      <c r="A7" t="s">
        <v>63</v>
      </c>
      <c r="B7" s="8"/>
      <c r="C7" s="8"/>
      <c r="D7" s="8"/>
      <c r="E7" s="8">
        <v>3041.45</v>
      </c>
      <c r="F7" s="8">
        <v>3041.45</v>
      </c>
    </row>
    <row r="8" spans="1:6" x14ac:dyDescent="0.3">
      <c r="A8" t="s">
        <v>25</v>
      </c>
      <c r="B8" s="8"/>
      <c r="C8" s="8"/>
      <c r="D8" s="8"/>
      <c r="E8" s="8">
        <v>6940</v>
      </c>
      <c r="F8" s="8">
        <v>6940</v>
      </c>
    </row>
    <row r="9" spans="1:6" x14ac:dyDescent="0.3">
      <c r="A9" t="s">
        <v>71</v>
      </c>
      <c r="B9" s="8"/>
      <c r="C9" s="8"/>
      <c r="D9" s="8"/>
      <c r="E9" s="8">
        <v>2544.73</v>
      </c>
      <c r="F9" s="8">
        <v>2544.73</v>
      </c>
    </row>
    <row r="10" spans="1:6" x14ac:dyDescent="0.3">
      <c r="A10" t="s">
        <v>86</v>
      </c>
      <c r="B10" s="8"/>
      <c r="C10" s="8"/>
      <c r="D10" s="8">
        <v>7092.7</v>
      </c>
      <c r="E10" s="8"/>
      <c r="F10" s="8">
        <v>7092.7</v>
      </c>
    </row>
    <row r="11" spans="1:6" x14ac:dyDescent="0.3">
      <c r="A11" t="s">
        <v>109</v>
      </c>
      <c r="B11" s="8"/>
      <c r="C11" s="8"/>
      <c r="D11" s="8">
        <v>7780.57</v>
      </c>
      <c r="E11" s="8"/>
      <c r="F11" s="8">
        <v>7780.57</v>
      </c>
    </row>
    <row r="12" spans="1:6" x14ac:dyDescent="0.3">
      <c r="A12" t="s">
        <v>78</v>
      </c>
      <c r="B12" s="8"/>
      <c r="C12" s="8">
        <v>9111.75</v>
      </c>
      <c r="D12" s="8"/>
      <c r="E12" s="8"/>
      <c r="F12" s="8">
        <v>9111.75</v>
      </c>
    </row>
    <row r="13" spans="1:6" x14ac:dyDescent="0.3">
      <c r="A13" t="s">
        <v>38</v>
      </c>
      <c r="B13" s="8">
        <v>15906.1</v>
      </c>
      <c r="C13" s="8"/>
      <c r="D13" s="8"/>
      <c r="E13" s="8"/>
      <c r="F13" s="8">
        <v>15906.1</v>
      </c>
    </row>
    <row r="14" spans="1:6" x14ac:dyDescent="0.3">
      <c r="A14" t="s">
        <v>53</v>
      </c>
      <c r="B14" s="8"/>
      <c r="C14" s="8">
        <v>7452.45</v>
      </c>
      <c r="D14" s="8"/>
      <c r="E14" s="8"/>
      <c r="F14" s="8">
        <v>7452.45</v>
      </c>
    </row>
    <row r="15" spans="1:6" x14ac:dyDescent="0.3">
      <c r="A15" t="s">
        <v>121</v>
      </c>
      <c r="B15" s="8"/>
      <c r="C15" s="8"/>
      <c r="D15" s="8"/>
      <c r="E15" s="8">
        <v>2612</v>
      </c>
      <c r="F15" s="8">
        <v>2612</v>
      </c>
    </row>
    <row r="16" spans="1:6" x14ac:dyDescent="0.3">
      <c r="A16" t="s">
        <v>114</v>
      </c>
      <c r="B16" s="8"/>
      <c r="C16" s="8">
        <v>6594.03</v>
      </c>
      <c r="D16" s="8"/>
      <c r="E16" s="8"/>
      <c r="F16" s="8">
        <v>6594.03</v>
      </c>
    </row>
    <row r="17" spans="1:6" x14ac:dyDescent="0.3">
      <c r="A17" t="s">
        <v>147</v>
      </c>
      <c r="B17" s="8">
        <v>24184.17</v>
      </c>
      <c r="C17" s="8">
        <v>26912.23</v>
      </c>
      <c r="D17" s="8">
        <v>14873.27</v>
      </c>
      <c r="E17" s="8">
        <v>15138.18</v>
      </c>
      <c r="F17" s="8">
        <v>81107.850000000006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0D37C-F923-433A-B390-2F39FF17E6D4}">
  <dimension ref="A1:F17"/>
  <sheetViews>
    <sheetView tabSelected="1" workbookViewId="0">
      <selection activeCell="D7" sqref="D7"/>
    </sheetView>
  </sheetViews>
  <sheetFormatPr defaultRowHeight="14.4" x14ac:dyDescent="0.3"/>
  <cols>
    <col min="1" max="1" width="14.109375" bestFit="1" customWidth="1"/>
    <col min="2" max="5" width="10.109375" bestFit="1" customWidth="1"/>
    <col min="6" max="6" width="10.5546875" bestFit="1" customWidth="1"/>
  </cols>
  <sheetData>
    <row r="1" spans="1:6" x14ac:dyDescent="0.3">
      <c r="A1" s="9" t="s">
        <v>17</v>
      </c>
      <c r="B1" t="s">
        <v>148</v>
      </c>
    </row>
    <row r="3" spans="1:6" x14ac:dyDescent="0.3">
      <c r="A3" s="9" t="s">
        <v>146</v>
      </c>
      <c r="B3" s="9" t="s">
        <v>10</v>
      </c>
    </row>
    <row r="4" spans="1:6" x14ac:dyDescent="0.3">
      <c r="A4" s="9" t="s">
        <v>6</v>
      </c>
      <c r="B4" t="s">
        <v>41</v>
      </c>
      <c r="C4" t="s">
        <v>56</v>
      </c>
      <c r="D4" t="s">
        <v>89</v>
      </c>
      <c r="E4" t="s">
        <v>29</v>
      </c>
      <c r="F4" t="s">
        <v>147</v>
      </c>
    </row>
    <row r="5" spans="1:6" x14ac:dyDescent="0.3">
      <c r="A5" t="s">
        <v>100</v>
      </c>
      <c r="B5" s="8"/>
      <c r="C5" s="8">
        <v>3754</v>
      </c>
      <c r="D5" s="8"/>
      <c r="E5" s="8"/>
      <c r="F5" s="8">
        <v>3754</v>
      </c>
    </row>
    <row r="6" spans="1:6" x14ac:dyDescent="0.3">
      <c r="A6" t="s">
        <v>93</v>
      </c>
      <c r="B6" s="8">
        <v>8278.07</v>
      </c>
      <c r="C6" s="8"/>
      <c r="D6" s="8"/>
      <c r="E6" s="8"/>
      <c r="F6" s="8">
        <v>8278.07</v>
      </c>
    </row>
    <row r="7" spans="1:6" x14ac:dyDescent="0.3">
      <c r="A7" t="s">
        <v>63</v>
      </c>
      <c r="B7" s="8"/>
      <c r="C7" s="8"/>
      <c r="D7" s="8"/>
      <c r="E7" s="8">
        <v>3041.45</v>
      </c>
      <c r="F7" s="8">
        <v>3041.45</v>
      </c>
    </row>
    <row r="8" spans="1:6" x14ac:dyDescent="0.3">
      <c r="A8" t="s">
        <v>25</v>
      </c>
      <c r="B8" s="8"/>
      <c r="C8" s="8"/>
      <c r="D8" s="8"/>
      <c r="E8" s="8">
        <v>6940</v>
      </c>
      <c r="F8" s="8">
        <v>6940</v>
      </c>
    </row>
    <row r="9" spans="1:6" x14ac:dyDescent="0.3">
      <c r="A9" t="s">
        <v>71</v>
      </c>
      <c r="B9" s="8"/>
      <c r="C9" s="8"/>
      <c r="D9" s="8"/>
      <c r="E9" s="8">
        <v>2544.73</v>
      </c>
      <c r="F9" s="8">
        <v>2544.73</v>
      </c>
    </row>
    <row r="10" spans="1:6" x14ac:dyDescent="0.3">
      <c r="A10" t="s">
        <v>86</v>
      </c>
      <c r="B10" s="8"/>
      <c r="C10" s="8"/>
      <c r="D10" s="8">
        <v>7092.7</v>
      </c>
      <c r="E10" s="8"/>
      <c r="F10" s="8">
        <v>7092.7</v>
      </c>
    </row>
    <row r="11" spans="1:6" x14ac:dyDescent="0.3">
      <c r="A11" t="s">
        <v>109</v>
      </c>
      <c r="B11" s="8"/>
      <c r="C11" s="8"/>
      <c r="D11" s="8">
        <v>7780.57</v>
      </c>
      <c r="E11" s="8"/>
      <c r="F11" s="8">
        <v>7780.57</v>
      </c>
    </row>
    <row r="12" spans="1:6" x14ac:dyDescent="0.3">
      <c r="A12" t="s">
        <v>78</v>
      </c>
      <c r="B12" s="8"/>
      <c r="C12" s="8">
        <v>9111.75</v>
      </c>
      <c r="D12" s="8"/>
      <c r="E12" s="8"/>
      <c r="F12" s="8">
        <v>9111.75</v>
      </c>
    </row>
    <row r="13" spans="1:6" x14ac:dyDescent="0.3">
      <c r="A13" t="s">
        <v>38</v>
      </c>
      <c r="B13" s="8">
        <v>15906.1</v>
      </c>
      <c r="C13" s="8"/>
      <c r="D13" s="8"/>
      <c r="E13" s="8"/>
      <c r="F13" s="8">
        <v>15906.1</v>
      </c>
    </row>
    <row r="14" spans="1:6" x14ac:dyDescent="0.3">
      <c r="A14" t="s">
        <v>53</v>
      </c>
      <c r="B14" s="8"/>
      <c r="C14" s="8">
        <v>7452.45</v>
      </c>
      <c r="D14" s="8"/>
      <c r="E14" s="8"/>
      <c r="F14" s="8">
        <v>7452.45</v>
      </c>
    </row>
    <row r="15" spans="1:6" x14ac:dyDescent="0.3">
      <c r="A15" t="s">
        <v>121</v>
      </c>
      <c r="B15" s="8"/>
      <c r="C15" s="8"/>
      <c r="D15" s="8"/>
      <c r="E15" s="8">
        <v>2612</v>
      </c>
      <c r="F15" s="8">
        <v>2612</v>
      </c>
    </row>
    <row r="16" spans="1:6" x14ac:dyDescent="0.3">
      <c r="A16" t="s">
        <v>114</v>
      </c>
      <c r="B16" s="8"/>
      <c r="C16" s="8">
        <v>6594.03</v>
      </c>
      <c r="D16" s="8"/>
      <c r="E16" s="8"/>
      <c r="F16" s="8">
        <v>6594.03</v>
      </c>
    </row>
    <row r="17" spans="1:6" x14ac:dyDescent="0.3">
      <c r="A17" t="s">
        <v>147</v>
      </c>
      <c r="B17" s="8">
        <v>24184.17</v>
      </c>
      <c r="C17" s="8">
        <v>26912.23</v>
      </c>
      <c r="D17" s="8">
        <v>14873.27</v>
      </c>
      <c r="E17" s="8">
        <v>15138.18</v>
      </c>
      <c r="F17" s="8">
        <v>81107.850000000006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Pivot</vt:lpstr>
      <vt:lpstr>Pivot+filters</vt:lpstr>
      <vt:lpstr>Slicer</vt:lpstr>
      <vt:lpstr>Pivot+slicer+chart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Suresh Rawat</dc:creator>
  <cp:lastModifiedBy>Suresh Rawat</cp:lastModifiedBy>
  <dcterms:created xsi:type="dcterms:W3CDTF">2025-04-19T11:36:38Z</dcterms:created>
  <dcterms:modified xsi:type="dcterms:W3CDTF">2025-04-19T18:23:33Z</dcterms:modified>
</cp:coreProperties>
</file>