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filterPrivacy="1"/>
  <xr:revisionPtr revIDLastSave="0" documentId="13_ncr:1_{890EA183-DF1D-4AD3-A324-7E79DA88CEAE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Sheet2" sheetId="2" r:id="rId1"/>
    <sheet name="Sheet1" sheetId="1" r:id="rId2"/>
    <sheet name="DATA" sheetId="3" r:id="rId3"/>
  </sheets>
  <definedNames>
    <definedName name="ExternalData_1" localSheetId="2" hidden="1">DATA!$A$1:$E$205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2" l="1"/>
  <c r="I7" i="2"/>
  <c r="H7" i="2"/>
  <c r="G7" i="2"/>
  <c r="F7" i="2"/>
  <c r="E7" i="2"/>
  <c r="D7" i="2"/>
  <c r="C7" i="2"/>
  <c r="I2" i="2"/>
  <c r="H2" i="2"/>
  <c r="G2" i="2"/>
  <c r="F2" i="2"/>
  <c r="E2" i="2"/>
  <c r="D2" i="2"/>
  <c r="J6" i="2"/>
  <c r="J5" i="2"/>
  <c r="J3" i="2"/>
  <c r="I6" i="2"/>
  <c r="I5" i="2"/>
  <c r="I3" i="2"/>
  <c r="H6" i="2"/>
  <c r="H5" i="2"/>
  <c r="H3" i="2"/>
  <c r="G6" i="2"/>
  <c r="G5" i="2"/>
  <c r="G3" i="2"/>
  <c r="F6" i="2"/>
  <c r="F5" i="2"/>
  <c r="F3" i="2"/>
  <c r="E5" i="2"/>
  <c r="E6" i="2"/>
  <c r="D6" i="2"/>
  <c r="D5" i="2"/>
  <c r="E3" i="2"/>
  <c r="D3" i="2"/>
  <c r="C3" i="2"/>
  <c r="C6" i="2"/>
  <c r="C5" i="2"/>
  <c r="C4" i="2" l="1"/>
  <c r="H4" i="2"/>
  <c r="E4" i="2"/>
  <c r="F4" i="2"/>
  <c r="I4" i="2"/>
  <c r="D4" i="2"/>
  <c r="G4" i="2"/>
  <c r="J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7E1DBA-56FC-4AEC-9FFF-00B99C0707E0}" keepAlive="1" name="쿼리 - Sheet1" description="통합 문서의 'Sheet1' 쿼리에 대한 연결입니다." type="5" refreshedVersion="6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<sst xmlns="http://schemas.openxmlformats.org/spreadsheetml/2006/main" count="416" uniqueCount="20">
  <si>
    <t>Date</t>
  </si>
  <si>
    <t>Pomo</t>
  </si>
  <si>
    <t>Start</t>
  </si>
  <si>
    <t>Duration</t>
  </si>
  <si>
    <t>Task</t>
  </si>
  <si>
    <t>rest</t>
  </si>
  <si>
    <t>rest for a bit</t>
  </si>
  <si>
    <t>pause</t>
  </si>
  <si>
    <t>paused for more than 180seconds</t>
  </si>
  <si>
    <t>focus</t>
  </si>
  <si>
    <t>something productive</t>
  </si>
  <si>
    <t>TODAY</t>
    <phoneticPr fontId="1" type="noConversion"/>
  </si>
  <si>
    <t>Focus</t>
    <phoneticPr fontId="1" type="noConversion"/>
  </si>
  <si>
    <t>Rest</t>
    <phoneticPr fontId="1" type="noConversion"/>
  </si>
  <si>
    <t>Pause</t>
    <phoneticPr fontId="1" type="noConversion"/>
  </si>
  <si>
    <t>Create a bar chart in Excel with start time and duration - Knowl365</t>
  </si>
  <si>
    <t>Focuses</t>
    <phoneticPr fontId="1" type="noConversion"/>
  </si>
  <si>
    <t>Rest &amp; Pause</t>
    <phoneticPr fontId="1" type="noConversion"/>
  </si>
  <si>
    <t>00:20:00</t>
    <phoneticPr fontId="1" type="noConversion"/>
  </si>
  <si>
    <t>Week Ago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</si>
</sst>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[$-F400]h:mm:ss\ AM/PM"/>
    <numFmt numFmtId="177" formatCode="h:mm:ss;@"/>
    <numFmt numFmtId="178" formatCode="0_);[Red]\(0\)"/>
    <numFmt numFmtId="179" formatCode="dddd"/>
    <numFmt numFmtId="180" formatCode="aaaa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NumberFormat="1"/>
    <xf numFmtId="176" fontId="0" fillId="0" borderId="0" xfId="0" applyNumberFormat="1"/>
    <xf numFmtId="14" fontId="0" fillId="0" borderId="0" xfId="0" applyNumberFormat="1"/>
    <xf numFmtId="177" fontId="0" fillId="0" borderId="0" xfId="0" applyNumberFormat="1"/>
    <xf numFmtId="0" fontId="2" fillId="0" borderId="0" xfId="1"/>
    <xf numFmtId="178" fontId="0" fillId="0" borderId="0" xfId="0" applyNumberFormat="1"/>
    <xf numFmtId="0" fontId="0" fillId="0" borderId="0" xfId="0" quotePrefix="1"/>
    <xf numFmtId="17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80" fontId="0" fillId="0" borderId="0" xfId="0" applyNumberFormat="1" applyAlignment="1">
      <alignment horizontal="right"/>
    </xf>
    <xf numFmtId="49" fontId="0" fillId="0" borderId="0" xfId="0" applyNumberFormat="1"/>
  </cellXfs>
  <cellStyles count="2">
    <cellStyle name="표준" xfId="0" builtinId="0"/>
    <cellStyle name="하이퍼링크" xfId="1" builtinId="8"/>
  </cellStyles>
  <dxfs count="5">
    <dxf>
      <numFmt numFmtId="0" formatCode="General"/>
    </dxf>
    <dxf>
      <numFmt numFmtId="177" formatCode="h:mm:ss;@"/>
    </dxf>
    <dxf>
      <numFmt numFmtId="176" formatCode="[$-F400]h:mm:ss\ AM/PM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6EB9737-503F-4245-8FDB-0E778666EED8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Pomo" tableColumnId="2"/>
      <queryTableField id="3" name="Start" tableColumnId="3"/>
      <queryTableField id="4" name="Duration" tableColumnId="4"/>
      <queryTableField id="5" name="Task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6C142B-F670-4F42-AB82-8EA5BB73855F}" name="Sheet1" displayName="Sheet1" ref="A1:E205" tableType="queryTable" totalsRowShown="0">
  <autoFilter ref="A1:E205" xr:uid="{705D305E-61AF-4AFC-A3A8-E488A2E99889}"/>
  <tableColumns count="5">
    <tableColumn id="1" xr3:uid="{7DA0D951-3BCB-44EB-B687-54AF1EF4171D}" uniqueName="1" name="Date" queryTableFieldId="1" dataDxfId="4"/>
    <tableColumn id="2" xr3:uid="{FB279797-CA53-476F-A678-0624A1A69613}" uniqueName="2" name="Pomo" queryTableFieldId="2" dataDxfId="3"/>
    <tableColumn id="3" xr3:uid="{4E4FE724-E179-441B-AD9B-901B346BFDD3}" uniqueName="3" name="Start" queryTableFieldId="3" dataDxfId="2"/>
    <tableColumn id="4" xr3:uid="{4F32347A-CC1B-4A27-83E9-01D592167182}" uniqueName="4" name="Duration" queryTableFieldId="4" dataDxfId="1"/>
    <tableColumn id="5" xr3:uid="{D335ED30-45A6-400D-A592-A22ABEAAB76E}" uniqueName="5" name="Task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knowl365.com/create-a-bar-chart-in-excel-with-start-time-and-dur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753A5-E6DC-4CA9-8F91-ED6E3AB17FE9}">
  <dimension ref="A1:K21"/>
  <sheetViews>
    <sheetView workbookViewId="0">
      <selection activeCell="J1" sqref="J1"/>
    </sheetView>
  </sheetViews>
  <sheetFormatPr defaultRowHeight="16.5" x14ac:dyDescent="0.3"/>
  <cols>
    <col min="1" max="1" width="12.875" bestFit="1" customWidth="1"/>
    <col min="2" max="2" width="13" bestFit="1" customWidth="1"/>
    <col min="3" max="10" width="15.625" customWidth="1"/>
  </cols>
  <sheetData>
    <row r="1" spans="1:11" x14ac:dyDescent="0.3">
      <c r="C1" s="8"/>
      <c r="D1" s="8"/>
      <c r="E1" s="8"/>
      <c r="F1" s="8"/>
      <c r="G1" s="8"/>
      <c r="H1" s="8"/>
      <c r="I1" s="8"/>
      <c r="J1" s="8"/>
    </row>
    <row r="2" spans="1:11" x14ac:dyDescent="0.3">
      <c r="C2" s="9" t="s">
        <v>11</v>
      </c>
      <c r="D2" s="10">
        <f ca="1">TODAY()-1</f>
        <v>44605</v>
      </c>
      <c r="E2" s="10">
        <f ca="1">TODAY()-2</f>
        <v>44604</v>
      </c>
      <c r="F2" s="10">
        <f ca="1">TODAY()-3</f>
        <v>44603</v>
      </c>
      <c r="G2" s="10">
        <f ca="1">TODAY()-4</f>
        <v>44602</v>
      </c>
      <c r="H2" s="10">
        <f ca="1">TODAY()-5</f>
        <v>44601</v>
      </c>
      <c r="I2" s="10">
        <f ca="1">TODAY()-6</f>
        <v>44600</v>
      </c>
      <c r="J2" s="10" t="s">
        <v>19</v>
      </c>
      <c r="K2" s="10"/>
    </row>
    <row r="3" spans="1:11" x14ac:dyDescent="0.3">
      <c r="A3" s="11" t="s">
        <v>18</v>
      </c>
      <c r="B3" t="s">
        <v>12</v>
      </c>
      <c r="C3" s="4">
        <f ca="1">SUMIFS(DATA!$D:$D,DATA!$A:$A,TODAY(),DATA!$B:$B,"focus")</f>
        <v>0.26629629629629631</v>
      </c>
      <c r="D3" s="4">
        <f ca="1">SUMIFS(DATA!$D:$D,DATA!$A:$A,TODAY()-1,DATA!$B:$B,"focus")</f>
        <v>0.18894675925925927</v>
      </c>
      <c r="E3" s="4">
        <f ca="1">SUMIFS(DATA!$D:$D,DATA!$A:$A,TODAY()-2,DATA!$B:$B,"focus")</f>
        <v>0.22335648148148149</v>
      </c>
      <c r="F3" s="4">
        <f ca="1">SUMIFS(DATA!$D:$D,DATA!$A:$A,TODAY()-3,DATA!$B:$B,"focus")</f>
        <v>0.29126157407407405</v>
      </c>
      <c r="G3" s="4">
        <f ca="1">SUMIFS(DATA!$D:$D,DATA!$A:$A,TODAY()-4,DATA!$B:$B,"focus")</f>
        <v>0.27567129629629633</v>
      </c>
      <c r="H3" s="4">
        <f ca="1">SUMIFS(DATA!$D:$D,DATA!$A:$A,TODAY()-5,DATA!$B:$B,"focus")</f>
        <v>0.20853009259259259</v>
      </c>
      <c r="I3" s="4">
        <f ca="1">SUMIFS(DATA!$D:$D,DATA!$A:$A,TODAY()-6,DATA!$B:$B,"focus")</f>
        <v>3.5567129629629629E-2</v>
      </c>
      <c r="J3" s="4">
        <f ca="1">SUMIFS(DATA!$D:$D,DATA!$A:$A,TODAY()-7,DATA!$B:$B,"focus")</f>
        <v>0</v>
      </c>
      <c r="K3" s="4"/>
    </row>
    <row r="4" spans="1:11" x14ac:dyDescent="0.3">
      <c r="B4" s="7" t="s">
        <v>17</v>
      </c>
      <c r="C4" s="4">
        <f t="shared" ref="C4:J4" ca="1" si="0">SUM(C5:C6)</f>
        <v>0.25546296296296295</v>
      </c>
      <c r="D4" s="4">
        <f t="shared" ca="1" si="0"/>
        <v>0.21100694444444446</v>
      </c>
      <c r="E4" s="4">
        <f t="shared" ca="1" si="0"/>
        <v>0.17325231481481482</v>
      </c>
      <c r="F4" s="4">
        <f t="shared" ca="1" si="0"/>
        <v>0.29734953703703709</v>
      </c>
      <c r="G4" s="4">
        <f t="shared" ca="1" si="0"/>
        <v>0.31324074074074076</v>
      </c>
      <c r="H4" s="4">
        <f t="shared" ca="1" si="0"/>
        <v>0.30976851851851855</v>
      </c>
      <c r="I4" s="4">
        <f t="shared" ca="1" si="0"/>
        <v>5.5868055555555553E-2</v>
      </c>
      <c r="J4" s="4">
        <f t="shared" ca="1" si="0"/>
        <v>0</v>
      </c>
      <c r="K4" s="4"/>
    </row>
    <row r="5" spans="1:11" x14ac:dyDescent="0.3">
      <c r="B5" t="s">
        <v>13</v>
      </c>
      <c r="C5" s="4">
        <f ca="1">SUMIFS(DATA!$D:$D,DATA!$A:$A,TODAY(),DATA!$B:$B,"rest")</f>
        <v>0.17799768518518519</v>
      </c>
      <c r="D5" s="4">
        <f ca="1">SUMIFS(DATA!$D:$D,DATA!$A:$A,TODAY()-1,DATA!$B:$B,"rest")</f>
        <v>0.15665509259259261</v>
      </c>
      <c r="E5" s="4">
        <f ca="1">SUMIFS(DATA!$D:$D,DATA!$A:$A,TODAY()-2,DATA!$B:$B,"rest")</f>
        <v>0.17325231481481482</v>
      </c>
      <c r="F5" s="4">
        <f ca="1">SUMIFS(DATA!$D:$D,DATA!$A:$A,TODAY()-3,DATA!$B:$B,"rest")</f>
        <v>0.29734953703703709</v>
      </c>
      <c r="G5" s="4">
        <f ca="1">SUMIFS(DATA!$D:$D,DATA!$A:$A,TODAY()-4,DATA!$B:$B,"rest")</f>
        <v>0.29609953703703706</v>
      </c>
      <c r="H5" s="4">
        <f ca="1">SUMIFS(DATA!$D:$D,DATA!$A:$A,TODAY()-5,DATA!$B:$B,"rest")</f>
        <v>0.1862152777777778</v>
      </c>
      <c r="I5" s="4">
        <f ca="1">SUMIFS(DATA!$D:$D,DATA!$A:$A,TODAY()-6,DATA!$B:$B,"rest")</f>
        <v>5.5868055555555553E-2</v>
      </c>
      <c r="J5" s="4">
        <f ca="1">SUMIFS(DATA!$D:$D,DATA!$A:$A,TODAY()-7,DATA!$B:$B,"rest")</f>
        <v>0</v>
      </c>
      <c r="K5" s="4"/>
    </row>
    <row r="6" spans="1:11" x14ac:dyDescent="0.3">
      <c r="B6" t="s">
        <v>14</v>
      </c>
      <c r="C6" s="4">
        <f ca="1">SUMIFS(DATA!$D:$D,DATA!$A:$A,TODAY(),DATA!$B:$B,"pause")</f>
        <v>7.7465277777777772E-2</v>
      </c>
      <c r="D6" s="4">
        <f ca="1">SUMIFS(DATA!$D:$D,DATA!$A:$A,TODAY()-1,DATA!$B:$B,"pause")</f>
        <v>5.4351851851851846E-2</v>
      </c>
      <c r="E6" s="4">
        <f ca="1">SUMIFS(DATA!$D:$D,DATA!$A:$A,TODAY()-2,DATA!$B:$B,"pause")</f>
        <v>0</v>
      </c>
      <c r="F6" s="4">
        <f ca="1">SUMIFS(DATA!$D:$D,DATA!$A:$A,TODAY()-3,DATA!$B:$B,"pause")</f>
        <v>0</v>
      </c>
      <c r="G6" s="4">
        <f ca="1">SUMIFS(DATA!$D:$D,DATA!$A:$A,TODAY()-4,DATA!$B:$B,"pause")</f>
        <v>1.7141203703703704E-2</v>
      </c>
      <c r="H6" s="4">
        <f ca="1">SUMIFS(DATA!$D:$D,DATA!$A:$A,TODAY()-5,DATA!$B:$B,"pause")</f>
        <v>0.12355324074074074</v>
      </c>
      <c r="I6" s="4">
        <f ca="1">SUMIFS(DATA!$D:$D,DATA!$A:$A,TODAY()-6,DATA!$B:$B,"pause")</f>
        <v>0</v>
      </c>
      <c r="J6" s="4">
        <f ca="1">SUMIFS(DATA!$D:$D,DATA!$A:$A,TODAY()-7,DATA!$B:$B,"pause")</f>
        <v>0</v>
      </c>
      <c r="K6" s="4"/>
    </row>
    <row r="7" spans="1:11" x14ac:dyDescent="0.3">
      <c r="B7" t="s">
        <v>16</v>
      </c>
      <c r="C7" s="6">
        <f ca="1">COUNTIFS(DATA!$A:$A,TODAY(),DATA!$B:$B,"focus",DATA!$D:$D,"&gt;="&amp;$A$3)</f>
        <v>10</v>
      </c>
      <c r="D7" s="6">
        <f ca="1">COUNTIFS(DATA!$A:$A,TODAY()-1,DATA!$B:$B,"focus",DATA!$D:$D,"&gt;="&amp;$A$3)</f>
        <v>10</v>
      </c>
      <c r="E7" s="6">
        <f ca="1">COUNTIFS(DATA!$A:$A,TODAY()-2,DATA!$B:$B,"focus",DATA!$D:$D,"&gt;="&amp;$A$3)</f>
        <v>14</v>
      </c>
      <c r="F7" s="6">
        <f ca="1">COUNTIFS(DATA!$A:$A,TODAY()-3,DATA!$B:$B,"focus",DATA!$D:$D,"&gt;="&amp;$A$3)</f>
        <v>16</v>
      </c>
      <c r="G7" s="6">
        <f ca="1">COUNTIFS(DATA!$A:$A,TODAY()-4,DATA!$B:$B,"focus",DATA!$D:$D,"&gt;="&amp;$A$3)</f>
        <v>15</v>
      </c>
      <c r="H7" s="6">
        <f ca="1">COUNTIFS(DATA!$A:$A,TODAY()-5,DATA!$B:$B,"focus",DATA!$D:$D,"&gt;="&amp;$A$3)</f>
        <v>11</v>
      </c>
      <c r="I7" s="6">
        <f ca="1">COUNTIFS(DATA!$A:$A,TODAY()-6,DATA!$B:$B,"focus",DATA!$D:$D,"&gt;="&amp;$A$3)</f>
        <v>2</v>
      </c>
      <c r="J7" s="6">
        <f ca="1">COUNTIFS(DATA!$A:$A,TODAY()-7,DATA!$B:$B,"focus",DATA!$D:$D,"&gt;="&amp;$A$3)</f>
        <v>0</v>
      </c>
    </row>
    <row r="21" spans="6:6" x14ac:dyDescent="0.3">
      <c r="F21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B5" sqref="B5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A4D30-D476-4377-8EB1-C0735FB52DF3}">
  <dimension ref="A1:K205"/>
  <sheetViews>
    <sheetView tabSelected="1" workbookViewId="0">
      <selection activeCell="E5" sqref="E5"/>
    </sheetView>
  </sheetViews>
  <sheetFormatPr defaultRowHeight="16.5" x14ac:dyDescent="0.3"/>
  <cols>
    <col min="1" max="1" width="11.125" style="3" bestFit="1" customWidth="1"/>
    <col min="2" max="2" width="8.875" bestFit="1" customWidth="1"/>
    <col min="3" max="3" width="12.875" bestFit="1" customWidth="1"/>
    <col min="4" max="4" width="11.5" style="4" bestFit="1" customWidth="1"/>
    <col min="5" max="5" width="32.75" bestFit="1" customWidth="1"/>
    <col min="8" max="8" width="11.125" bestFit="1" customWidth="1"/>
    <col min="9" max="9" width="11.375" bestFit="1" customWidth="1"/>
    <col min="10" max="10" width="12.625" bestFit="1" customWidth="1"/>
  </cols>
  <sheetData>
    <row r="1" spans="1:10" x14ac:dyDescent="0.3">
      <c r="A1" s="3" t="s">
        <v>0</v>
      </c>
      <c r="B1" t="s">
        <v>1</v>
      </c>
      <c r="C1" t="s">
        <v>2</v>
      </c>
      <c r="D1" s="4" t="s">
        <v>3</v>
      </c>
      <c r="E1" t="s">
        <v>4</v>
      </c>
    </row>
    <row r="2" spans="1:10" x14ac:dyDescent="0.3">
      <c r="A2" s="3">
        <v>44606</v>
      </c>
      <c r="B2" s="1" t="s">
        <v>7</v>
      </c>
      <c r="C2" s="2">
        <v>0.92087962962962966</v>
      </c>
      <c r="D2" s="4">
        <v>2.3148148148148147E-5</v>
      </c>
      <c r="E2" s="1"/>
    </row>
    <row r="3" spans="1:10" x14ac:dyDescent="0.3">
      <c r="A3" s="3">
        <v>44606</v>
      </c>
      <c r="B3" s="1" t="s">
        <v>5</v>
      </c>
      <c r="C3" s="2">
        <v>0.92090277777777774</v>
      </c>
      <c r="D3" s="4">
        <v>3.4722222222222222E-5</v>
      </c>
      <c r="E3" s="1" t="s">
        <v>10</v>
      </c>
    </row>
    <row r="4" spans="1:10" x14ac:dyDescent="0.3">
      <c r="A4" s="3">
        <v>44606</v>
      </c>
      <c r="B4" s="1" t="s">
        <v>9</v>
      </c>
      <c r="C4" s="2">
        <v>0.92087962962962966</v>
      </c>
      <c r="D4" s="4">
        <v>1.1574074074074073E-5</v>
      </c>
      <c r="E4" s="1" t="s">
        <v>10</v>
      </c>
    </row>
    <row r="5" spans="1:10" x14ac:dyDescent="0.3">
      <c r="A5" s="3">
        <v>44606</v>
      </c>
      <c r="B5" s="1" t="s">
        <v>7</v>
      </c>
      <c r="C5" s="2">
        <v>0.92062500000000003</v>
      </c>
      <c r="D5" s="4">
        <v>3.4722222222222222E-5</v>
      </c>
      <c r="E5" s="1"/>
    </row>
    <row r="6" spans="1:10" x14ac:dyDescent="0.3">
      <c r="A6" s="3">
        <v>44606</v>
      </c>
      <c r="B6" s="1" t="s">
        <v>9</v>
      </c>
      <c r="C6" s="2">
        <v>0.92061342592592588</v>
      </c>
      <c r="D6" s="4">
        <v>1.1574074074074073E-5</v>
      </c>
      <c r="E6" s="1"/>
    </row>
    <row r="7" spans="1:10" x14ac:dyDescent="0.3">
      <c r="A7" s="3">
        <v>44606</v>
      </c>
      <c r="B7" s="1" t="s">
        <v>7</v>
      </c>
      <c r="C7" s="2">
        <v>0.92015046296296299</v>
      </c>
      <c r="D7" s="4">
        <v>4.6296296296296294E-5</v>
      </c>
      <c r="E7" s="1"/>
    </row>
    <row r="8" spans="1:10" x14ac:dyDescent="0.3">
      <c r="A8" s="3">
        <v>44606</v>
      </c>
      <c r="B8" s="1" t="s">
        <v>9</v>
      </c>
      <c r="C8" s="2">
        <v>0.92011574074074076</v>
      </c>
      <c r="D8" s="4">
        <v>4.6296296296296294E-5</v>
      </c>
      <c r="E8" s="1"/>
    </row>
    <row r="9" spans="1:10" x14ac:dyDescent="0.3">
      <c r="A9" s="3">
        <v>44606</v>
      </c>
      <c r="B9" s="1" t="s">
        <v>9</v>
      </c>
      <c r="C9" s="2">
        <v>0.91997685185185185</v>
      </c>
      <c r="D9" s="4">
        <v>4.6296296296296294E-5</v>
      </c>
      <c r="E9" s="1"/>
    </row>
    <row r="10" spans="1:10" x14ac:dyDescent="0.3">
      <c r="A10" s="3">
        <v>44606</v>
      </c>
      <c r="B10" s="1" t="s">
        <v>9</v>
      </c>
      <c r="C10" s="2">
        <v>0.91167824074074078</v>
      </c>
      <c r="D10" s="4">
        <v>0</v>
      </c>
      <c r="E10" s="1" t="s">
        <v>10</v>
      </c>
    </row>
    <row r="11" spans="1:10" x14ac:dyDescent="0.3">
      <c r="A11" s="3">
        <v>44606</v>
      </c>
      <c r="B11" s="1" t="s">
        <v>5</v>
      </c>
      <c r="C11" s="2">
        <v>0.91076388888888893</v>
      </c>
      <c r="D11" s="4">
        <v>2.3148148148148147E-5</v>
      </c>
      <c r="E11" s="1" t="s">
        <v>10</v>
      </c>
    </row>
    <row r="12" spans="1:10" x14ac:dyDescent="0.3">
      <c r="A12" s="3">
        <v>44606</v>
      </c>
      <c r="B12" s="1" t="s">
        <v>9</v>
      </c>
      <c r="C12" s="2">
        <v>0.91071759259259255</v>
      </c>
      <c r="D12" s="4">
        <v>2.3148148148148147E-5</v>
      </c>
      <c r="E12" s="1" t="s">
        <v>10</v>
      </c>
      <c r="J12" s="5" t="s">
        <v>15</v>
      </c>
    </row>
    <row r="13" spans="1:10" x14ac:dyDescent="0.3">
      <c r="A13" s="3">
        <v>44606</v>
      </c>
      <c r="B13" s="1" t="s">
        <v>9</v>
      </c>
      <c r="C13" s="2">
        <v>0.90939814814814812</v>
      </c>
      <c r="D13" s="4">
        <v>5.7870370370370373E-5</v>
      </c>
      <c r="E13" s="1" t="s">
        <v>6</v>
      </c>
    </row>
    <row r="14" spans="1:10" x14ac:dyDescent="0.3">
      <c r="A14" s="3">
        <v>44606</v>
      </c>
      <c r="B14" s="1" t="s">
        <v>5</v>
      </c>
      <c r="C14" s="2">
        <v>0.90934027777777782</v>
      </c>
      <c r="D14" s="4">
        <v>5.7870370370370373E-5</v>
      </c>
      <c r="E14" s="1" t="s">
        <v>6</v>
      </c>
    </row>
    <row r="15" spans="1:10" x14ac:dyDescent="0.3">
      <c r="A15" s="3">
        <v>44606</v>
      </c>
      <c r="B15" s="1" t="s">
        <v>9</v>
      </c>
      <c r="C15" s="2">
        <v>0.90925925925925921</v>
      </c>
      <c r="D15" s="4">
        <v>9.2592592592592588E-5</v>
      </c>
      <c r="E15" s="1" t="s">
        <v>10</v>
      </c>
      <c r="I15" s="4"/>
    </row>
    <row r="16" spans="1:10" x14ac:dyDescent="0.3">
      <c r="A16" s="3">
        <v>44606</v>
      </c>
      <c r="B16" s="1" t="s">
        <v>7</v>
      </c>
      <c r="C16" s="2">
        <v>0.84619212962962964</v>
      </c>
      <c r="D16" s="4">
        <v>1.576388888888889E-2</v>
      </c>
      <c r="E16" s="1" t="s">
        <v>8</v>
      </c>
    </row>
    <row r="17" spans="1:11" x14ac:dyDescent="0.3">
      <c r="A17" s="3">
        <v>44606</v>
      </c>
      <c r="B17" s="1" t="s">
        <v>9</v>
      </c>
      <c r="C17" s="2">
        <v>0.83837962962962964</v>
      </c>
      <c r="D17" s="4">
        <v>9.0393518518518512E-2</v>
      </c>
      <c r="E17" s="1" t="s">
        <v>6</v>
      </c>
    </row>
    <row r="18" spans="1:11" x14ac:dyDescent="0.3">
      <c r="A18" s="3">
        <v>44606</v>
      </c>
      <c r="B18" s="1" t="s">
        <v>5</v>
      </c>
      <c r="C18" s="2">
        <v>0.74452546296296296</v>
      </c>
      <c r="D18" s="4">
        <v>9.0393518518518512E-2</v>
      </c>
      <c r="E18" s="1" t="s">
        <v>6</v>
      </c>
    </row>
    <row r="19" spans="1:11" x14ac:dyDescent="0.3">
      <c r="A19" s="3">
        <v>44606</v>
      </c>
      <c r="B19" s="1" t="s">
        <v>7</v>
      </c>
      <c r="C19" s="2">
        <v>0.72873842592592597</v>
      </c>
      <c r="D19" s="4">
        <v>1.576388888888889E-2</v>
      </c>
      <c r="E19" s="1" t="s">
        <v>8</v>
      </c>
    </row>
    <row r="20" spans="1:11" x14ac:dyDescent="0.3">
      <c r="A20" s="3">
        <v>44606</v>
      </c>
      <c r="B20" s="1" t="s">
        <v>9</v>
      </c>
      <c r="C20" s="2">
        <v>0.71126157407407409</v>
      </c>
      <c r="D20" s="4">
        <v>1.7430555555555557E-2</v>
      </c>
      <c r="E20" s="1" t="s">
        <v>10</v>
      </c>
    </row>
    <row r="21" spans="1:11" x14ac:dyDescent="0.3">
      <c r="A21" s="3">
        <v>44606</v>
      </c>
      <c r="B21" s="1" t="s">
        <v>5</v>
      </c>
      <c r="C21" s="2">
        <v>0.70787037037037037</v>
      </c>
      <c r="D21" s="4">
        <v>3.3680555555555556E-3</v>
      </c>
      <c r="E21" s="1" t="s">
        <v>6</v>
      </c>
      <c r="K21" s="4"/>
    </row>
    <row r="22" spans="1:11" x14ac:dyDescent="0.3">
      <c r="A22" s="3">
        <v>44606</v>
      </c>
      <c r="B22" s="1" t="s">
        <v>9</v>
      </c>
      <c r="C22" s="2">
        <v>0.69033564814814818</v>
      </c>
      <c r="D22" s="4">
        <v>1.7407407407407406E-2</v>
      </c>
      <c r="E22" s="1" t="s">
        <v>10</v>
      </c>
    </row>
    <row r="23" spans="1:11" x14ac:dyDescent="0.3">
      <c r="A23" s="3">
        <v>44606</v>
      </c>
      <c r="B23" s="1" t="s">
        <v>5</v>
      </c>
      <c r="C23" s="2">
        <v>0.6782407407407407</v>
      </c>
      <c r="D23" s="4">
        <v>1.207175925925926E-2</v>
      </c>
      <c r="E23" s="1" t="s">
        <v>6</v>
      </c>
    </row>
    <row r="24" spans="1:11" x14ac:dyDescent="0.3">
      <c r="A24" s="3">
        <v>44606</v>
      </c>
      <c r="B24" s="1" t="s">
        <v>9</v>
      </c>
      <c r="C24" s="2">
        <v>0.66071759259259255</v>
      </c>
      <c r="D24" s="4">
        <v>1.7418981481481483E-2</v>
      </c>
      <c r="E24" s="1" t="s">
        <v>10</v>
      </c>
    </row>
    <row r="25" spans="1:11" x14ac:dyDescent="0.3">
      <c r="A25" s="3">
        <v>44606</v>
      </c>
      <c r="B25" s="1" t="s">
        <v>5</v>
      </c>
      <c r="C25" s="2">
        <v>0.66069444444444447</v>
      </c>
      <c r="D25" s="4">
        <v>1.1574074074074073E-5</v>
      </c>
      <c r="E25" s="1" t="s">
        <v>6</v>
      </c>
    </row>
    <row r="26" spans="1:11" x14ac:dyDescent="0.3">
      <c r="A26" s="3">
        <v>44606</v>
      </c>
      <c r="B26" s="1" t="s">
        <v>7</v>
      </c>
      <c r="C26" s="2">
        <v>0.62457175925925923</v>
      </c>
      <c r="D26" s="4">
        <v>3.605324074074074E-2</v>
      </c>
      <c r="E26" s="1" t="s">
        <v>8</v>
      </c>
    </row>
    <row r="27" spans="1:11" x14ac:dyDescent="0.3">
      <c r="A27" s="3">
        <v>44606</v>
      </c>
      <c r="B27" s="1" t="s">
        <v>9</v>
      </c>
      <c r="C27" s="2">
        <v>0.61332175925925925</v>
      </c>
      <c r="D27" s="4">
        <v>1.1215277777777777E-2</v>
      </c>
      <c r="E27" s="1" t="s">
        <v>10</v>
      </c>
    </row>
    <row r="28" spans="1:11" x14ac:dyDescent="0.3">
      <c r="A28" s="3">
        <v>44606</v>
      </c>
      <c r="B28" s="1" t="s">
        <v>7</v>
      </c>
      <c r="C28" s="2">
        <v>0.60888888888888892</v>
      </c>
      <c r="D28" s="4">
        <v>4.43287037037037E-3</v>
      </c>
      <c r="E28" s="1" t="s">
        <v>8</v>
      </c>
    </row>
    <row r="29" spans="1:11" x14ac:dyDescent="0.3">
      <c r="A29" s="3">
        <v>44606</v>
      </c>
      <c r="B29" s="1" t="s">
        <v>9</v>
      </c>
      <c r="C29" s="2">
        <v>0.60781249999999998</v>
      </c>
      <c r="D29" s="4">
        <v>1.0763888888888889E-3</v>
      </c>
      <c r="E29" s="1" t="s">
        <v>10</v>
      </c>
    </row>
    <row r="30" spans="1:11" x14ac:dyDescent="0.3">
      <c r="A30" s="3">
        <v>44606</v>
      </c>
      <c r="B30" s="1" t="s">
        <v>5</v>
      </c>
      <c r="C30" s="2">
        <v>0.60421296296296301</v>
      </c>
      <c r="D30" s="4">
        <v>3.5532407407407409E-3</v>
      </c>
      <c r="E30" s="1" t="s">
        <v>6</v>
      </c>
    </row>
    <row r="31" spans="1:11" x14ac:dyDescent="0.3">
      <c r="A31" s="3">
        <v>44606</v>
      </c>
      <c r="B31" s="1" t="s">
        <v>9</v>
      </c>
      <c r="C31" s="2">
        <v>0.58675925925925931</v>
      </c>
      <c r="D31" s="4">
        <v>1.7395833333333333E-2</v>
      </c>
      <c r="E31" s="1" t="s">
        <v>10</v>
      </c>
    </row>
    <row r="32" spans="1:11" x14ac:dyDescent="0.3">
      <c r="A32" s="3">
        <v>44606</v>
      </c>
      <c r="B32" s="1" t="s">
        <v>5</v>
      </c>
      <c r="C32" s="2">
        <v>0.58325231481481477</v>
      </c>
      <c r="D32" s="4">
        <v>3.4953703703703705E-3</v>
      </c>
      <c r="E32" s="1" t="s">
        <v>6</v>
      </c>
    </row>
    <row r="33" spans="1:5" x14ac:dyDescent="0.3">
      <c r="A33" s="3">
        <v>44606</v>
      </c>
      <c r="B33" s="1" t="s">
        <v>9</v>
      </c>
      <c r="C33" s="2">
        <v>0.56478009259259254</v>
      </c>
      <c r="D33" s="4">
        <v>1.7418981481481483E-2</v>
      </c>
      <c r="E33" s="1" t="s">
        <v>10</v>
      </c>
    </row>
    <row r="34" spans="1:5" x14ac:dyDescent="0.3">
      <c r="A34" s="3">
        <v>44606</v>
      </c>
      <c r="B34" s="1" t="s">
        <v>5</v>
      </c>
      <c r="C34" s="2">
        <v>0.55553240740740739</v>
      </c>
      <c r="D34" s="4">
        <v>9.0972222222222218E-3</v>
      </c>
      <c r="E34" s="1" t="s">
        <v>6</v>
      </c>
    </row>
    <row r="35" spans="1:5" x14ac:dyDescent="0.3">
      <c r="A35" s="3">
        <v>44606</v>
      </c>
      <c r="B35" s="1" t="s">
        <v>9</v>
      </c>
      <c r="C35" s="2">
        <v>0.53805555555555551</v>
      </c>
      <c r="D35" s="4">
        <v>1.7407407407407406E-2</v>
      </c>
      <c r="E35" s="1" t="s">
        <v>10</v>
      </c>
    </row>
    <row r="36" spans="1:5" x14ac:dyDescent="0.3">
      <c r="A36" s="3">
        <v>44606</v>
      </c>
      <c r="B36" s="1" t="s">
        <v>5</v>
      </c>
      <c r="C36" s="2">
        <v>0.48656250000000001</v>
      </c>
      <c r="D36" s="4">
        <v>4.8599537037037038E-2</v>
      </c>
      <c r="E36" s="1" t="s">
        <v>6</v>
      </c>
    </row>
    <row r="37" spans="1:5" x14ac:dyDescent="0.3">
      <c r="A37" s="3">
        <v>44606</v>
      </c>
      <c r="B37" s="1" t="s">
        <v>9</v>
      </c>
      <c r="C37" s="2">
        <v>0.47834490740740743</v>
      </c>
      <c r="D37" s="4">
        <v>6.6666666666666671E-3</v>
      </c>
      <c r="E37" s="1" t="s">
        <v>10</v>
      </c>
    </row>
    <row r="38" spans="1:5" x14ac:dyDescent="0.3">
      <c r="A38" s="3">
        <v>44606</v>
      </c>
      <c r="B38" s="1" t="s">
        <v>5</v>
      </c>
      <c r="C38" s="2">
        <v>0.47410879629629632</v>
      </c>
      <c r="D38" s="4">
        <v>3.5300925925925925E-3</v>
      </c>
      <c r="E38" s="1" t="s">
        <v>6</v>
      </c>
    </row>
    <row r="39" spans="1:5" x14ac:dyDescent="0.3">
      <c r="A39" s="3">
        <v>44606</v>
      </c>
      <c r="B39" s="1" t="s">
        <v>9</v>
      </c>
      <c r="C39" s="2">
        <v>0.45666666666666667</v>
      </c>
      <c r="D39" s="4">
        <v>1.7395833333333333E-2</v>
      </c>
      <c r="E39" s="1" t="s">
        <v>10</v>
      </c>
    </row>
    <row r="40" spans="1:5" x14ac:dyDescent="0.3">
      <c r="A40" s="3">
        <v>44606</v>
      </c>
      <c r="B40" s="1" t="s">
        <v>5</v>
      </c>
      <c r="C40" s="2">
        <v>0.4528935185185185</v>
      </c>
      <c r="D40" s="4">
        <v>3.7499999999999999E-3</v>
      </c>
      <c r="E40" s="1" t="s">
        <v>6</v>
      </c>
    </row>
    <row r="41" spans="1:5" x14ac:dyDescent="0.3">
      <c r="A41" s="3">
        <v>44606</v>
      </c>
      <c r="B41" s="1" t="s">
        <v>9</v>
      </c>
      <c r="C41" s="2">
        <v>0.4354513888888889</v>
      </c>
      <c r="D41" s="4">
        <v>1.7384259259259259E-2</v>
      </c>
      <c r="E41" s="1" t="s">
        <v>10</v>
      </c>
    </row>
    <row r="42" spans="1:5" x14ac:dyDescent="0.3">
      <c r="A42" s="3">
        <v>44606</v>
      </c>
      <c r="B42" s="1" t="s">
        <v>5</v>
      </c>
      <c r="C42" s="2">
        <v>0.43542824074074077</v>
      </c>
      <c r="D42" s="4">
        <v>1.1574074074074073E-5</v>
      </c>
      <c r="E42" s="1" t="s">
        <v>6</v>
      </c>
    </row>
    <row r="43" spans="1:5" x14ac:dyDescent="0.3">
      <c r="A43" s="3">
        <v>44606</v>
      </c>
      <c r="B43" s="1" t="s">
        <v>9</v>
      </c>
      <c r="C43" s="2">
        <v>0.41797453703703702</v>
      </c>
      <c r="D43" s="4">
        <v>1.7395833333333333E-2</v>
      </c>
      <c r="E43" s="1" t="s">
        <v>10</v>
      </c>
    </row>
    <row r="44" spans="1:5" x14ac:dyDescent="0.3">
      <c r="A44" s="3">
        <v>44606</v>
      </c>
      <c r="B44" s="1" t="s">
        <v>7</v>
      </c>
      <c r="C44" s="2">
        <v>4.2245370370370371E-3</v>
      </c>
      <c r="D44" s="4">
        <v>2.673611111111111E-3</v>
      </c>
      <c r="E44" s="1" t="s">
        <v>8</v>
      </c>
    </row>
    <row r="45" spans="1:5" x14ac:dyDescent="0.3">
      <c r="A45" s="3">
        <v>44606</v>
      </c>
      <c r="B45" s="1" t="s">
        <v>5</v>
      </c>
      <c r="C45" s="2">
        <v>4.1087962962962962E-3</v>
      </c>
      <c r="D45" s="4">
        <v>0</v>
      </c>
      <c r="E45" s="1" t="s">
        <v>10</v>
      </c>
    </row>
    <row r="46" spans="1:5" x14ac:dyDescent="0.3">
      <c r="A46" s="3">
        <v>44606</v>
      </c>
      <c r="B46" s="1" t="s">
        <v>7</v>
      </c>
      <c r="C46" s="2">
        <v>1.4351851851851852E-3</v>
      </c>
      <c r="D46" s="4">
        <v>2.673611111111111E-3</v>
      </c>
      <c r="E46" s="1" t="s">
        <v>8</v>
      </c>
    </row>
    <row r="47" spans="1:5" x14ac:dyDescent="0.3">
      <c r="A47" s="3">
        <v>44605</v>
      </c>
      <c r="B47" s="1" t="s">
        <v>9</v>
      </c>
      <c r="C47" s="2">
        <v>0.98395833333333338</v>
      </c>
      <c r="D47" s="4">
        <v>0</v>
      </c>
      <c r="E47" s="1" t="s">
        <v>10</v>
      </c>
    </row>
    <row r="48" spans="1:5" x14ac:dyDescent="0.3">
      <c r="A48" s="3">
        <v>44605</v>
      </c>
      <c r="B48" s="1" t="s">
        <v>5</v>
      </c>
      <c r="C48" s="2">
        <v>0.98043981481481479</v>
      </c>
      <c r="D48" s="4">
        <v>3.4837962962962965E-3</v>
      </c>
      <c r="E48" s="1" t="s">
        <v>6</v>
      </c>
    </row>
    <row r="49" spans="1:5" x14ac:dyDescent="0.3">
      <c r="A49" s="3">
        <v>44605</v>
      </c>
      <c r="B49" s="1" t="s">
        <v>9</v>
      </c>
      <c r="C49" s="2">
        <v>0.96292824074074079</v>
      </c>
      <c r="D49" s="4">
        <v>1.7465277777777777E-2</v>
      </c>
      <c r="E49" s="1" t="s">
        <v>10</v>
      </c>
    </row>
    <row r="50" spans="1:5" x14ac:dyDescent="0.3">
      <c r="A50" s="3">
        <v>44605</v>
      </c>
      <c r="B50" s="1" t="s">
        <v>5</v>
      </c>
      <c r="C50" s="2">
        <v>0.9629050925925926</v>
      </c>
      <c r="D50" s="4">
        <v>1.1574074074074073E-5</v>
      </c>
      <c r="E50" s="1" t="s">
        <v>6</v>
      </c>
    </row>
    <row r="51" spans="1:5" x14ac:dyDescent="0.3">
      <c r="A51" s="3">
        <v>44605</v>
      </c>
      <c r="B51" s="1" t="s">
        <v>7</v>
      </c>
      <c r="C51" s="2">
        <v>0.91684027777777777</v>
      </c>
      <c r="D51" s="4">
        <v>4.5995370370370367E-2</v>
      </c>
      <c r="E51" s="1" t="s">
        <v>8</v>
      </c>
    </row>
    <row r="52" spans="1:5" x14ac:dyDescent="0.3">
      <c r="A52" s="3">
        <v>44605</v>
      </c>
      <c r="B52" s="1" t="s">
        <v>9</v>
      </c>
      <c r="C52" s="2">
        <v>0.91232638888888884</v>
      </c>
      <c r="D52" s="4">
        <v>4.5023148148148149E-3</v>
      </c>
      <c r="E52" s="1" t="s">
        <v>10</v>
      </c>
    </row>
    <row r="53" spans="1:5" x14ac:dyDescent="0.3">
      <c r="A53" s="3">
        <v>44605</v>
      </c>
      <c r="B53" s="1" t="s">
        <v>7</v>
      </c>
      <c r="C53" s="2">
        <v>0.90393518518518523</v>
      </c>
      <c r="D53" s="4">
        <v>8.3564814814814821E-3</v>
      </c>
      <c r="E53" s="1" t="s">
        <v>8</v>
      </c>
    </row>
    <row r="54" spans="1:5" x14ac:dyDescent="0.3">
      <c r="A54" s="3">
        <v>44605</v>
      </c>
      <c r="B54" s="1" t="s">
        <v>5</v>
      </c>
      <c r="C54" s="2">
        <v>0.90041666666666664</v>
      </c>
      <c r="D54" s="4">
        <v>3.5185185185185185E-3</v>
      </c>
      <c r="E54" s="1" t="s">
        <v>10</v>
      </c>
    </row>
    <row r="55" spans="1:5" x14ac:dyDescent="0.3">
      <c r="A55" s="3">
        <v>44605</v>
      </c>
      <c r="B55" s="1" t="s">
        <v>9</v>
      </c>
      <c r="C55" s="2">
        <v>0.88725694444444447</v>
      </c>
      <c r="D55" s="4">
        <v>1.3113425925925926E-2</v>
      </c>
      <c r="E55" s="1" t="s">
        <v>10</v>
      </c>
    </row>
    <row r="56" spans="1:5" x14ac:dyDescent="0.3">
      <c r="A56" s="3">
        <v>44605</v>
      </c>
      <c r="B56" s="1" t="s">
        <v>5</v>
      </c>
      <c r="C56" s="2">
        <v>0.85517361111111112</v>
      </c>
      <c r="D56" s="4">
        <v>3.2037037037037037E-2</v>
      </c>
      <c r="E56" s="1" t="s">
        <v>6</v>
      </c>
    </row>
    <row r="57" spans="1:5" x14ac:dyDescent="0.3">
      <c r="A57" s="3">
        <v>44605</v>
      </c>
      <c r="B57" s="1" t="s">
        <v>9</v>
      </c>
      <c r="C57" s="2">
        <v>0.83769675925925924</v>
      </c>
      <c r="D57" s="4">
        <v>1.7430555555555557E-2</v>
      </c>
      <c r="E57" s="1" t="s">
        <v>10</v>
      </c>
    </row>
    <row r="58" spans="1:5" x14ac:dyDescent="0.3">
      <c r="A58" s="3">
        <v>44605</v>
      </c>
      <c r="B58" s="1" t="s">
        <v>5</v>
      </c>
      <c r="C58" s="2">
        <v>0.83409722222222227</v>
      </c>
      <c r="D58" s="4">
        <v>3.4953703703703705E-3</v>
      </c>
      <c r="E58" s="1" t="s">
        <v>6</v>
      </c>
    </row>
    <row r="59" spans="1:5" x14ac:dyDescent="0.3">
      <c r="A59" s="3">
        <v>44605</v>
      </c>
      <c r="B59" s="1" t="s">
        <v>9</v>
      </c>
      <c r="C59" s="2">
        <v>0.81664351851851846</v>
      </c>
      <c r="D59" s="4">
        <v>1.7384259259259259E-2</v>
      </c>
      <c r="E59" s="1" t="s">
        <v>10</v>
      </c>
    </row>
    <row r="60" spans="1:5" x14ac:dyDescent="0.3">
      <c r="A60" s="3">
        <v>44605</v>
      </c>
      <c r="B60" s="1" t="s">
        <v>5</v>
      </c>
      <c r="C60" s="2">
        <v>0.74686342592592592</v>
      </c>
      <c r="D60" s="4">
        <v>6.9016203703703705E-2</v>
      </c>
      <c r="E60" s="1" t="s">
        <v>6</v>
      </c>
    </row>
    <row r="61" spans="1:5" x14ac:dyDescent="0.3">
      <c r="A61" s="3">
        <v>44605</v>
      </c>
      <c r="B61" s="1" t="s">
        <v>9</v>
      </c>
      <c r="C61" s="2">
        <v>0.73243055555555558</v>
      </c>
      <c r="D61" s="4">
        <v>1.4409722222222223E-2</v>
      </c>
      <c r="E61" s="1" t="s">
        <v>10</v>
      </c>
    </row>
    <row r="62" spans="1:5" x14ac:dyDescent="0.3">
      <c r="A62" s="3">
        <v>44605</v>
      </c>
      <c r="B62" s="1" t="s">
        <v>5</v>
      </c>
      <c r="C62" s="2">
        <v>0.72543981481481479</v>
      </c>
      <c r="D62" s="4">
        <v>6.9675925925925929E-3</v>
      </c>
      <c r="E62" s="1" t="s">
        <v>6</v>
      </c>
    </row>
    <row r="63" spans="1:5" x14ac:dyDescent="0.3">
      <c r="A63" s="3">
        <v>44605</v>
      </c>
      <c r="B63" s="1" t="s">
        <v>9</v>
      </c>
      <c r="C63" s="2">
        <v>0.70712962962962966</v>
      </c>
      <c r="D63" s="4">
        <v>1.8263888888888889E-2</v>
      </c>
      <c r="E63" s="1" t="s">
        <v>10</v>
      </c>
    </row>
    <row r="64" spans="1:5" x14ac:dyDescent="0.3">
      <c r="A64" s="3">
        <v>44605</v>
      </c>
      <c r="B64" s="1" t="s">
        <v>5</v>
      </c>
      <c r="C64" s="2">
        <v>0.70359953703703704</v>
      </c>
      <c r="D64" s="4">
        <v>3.5185185185185185E-3</v>
      </c>
      <c r="E64" s="1" t="s">
        <v>6</v>
      </c>
    </row>
    <row r="65" spans="1:5" x14ac:dyDescent="0.3">
      <c r="A65" s="3">
        <v>44605</v>
      </c>
      <c r="B65" s="1" t="s">
        <v>9</v>
      </c>
      <c r="C65" s="2">
        <v>0.68609953703703708</v>
      </c>
      <c r="D65" s="4">
        <v>1.7430555555555557E-2</v>
      </c>
      <c r="E65" s="1" t="s">
        <v>10</v>
      </c>
    </row>
    <row r="66" spans="1:5" x14ac:dyDescent="0.3">
      <c r="A66" s="3">
        <v>44605</v>
      </c>
      <c r="B66" s="1" t="s">
        <v>5</v>
      </c>
      <c r="C66" s="2">
        <v>0.6804513888888889</v>
      </c>
      <c r="D66" s="4">
        <v>5.6249999999999998E-3</v>
      </c>
      <c r="E66" s="1" t="s">
        <v>6</v>
      </c>
    </row>
    <row r="67" spans="1:5" x14ac:dyDescent="0.3">
      <c r="A67" s="3">
        <v>44605</v>
      </c>
      <c r="B67" s="1" t="s">
        <v>9</v>
      </c>
      <c r="C67" s="2">
        <v>0.66281250000000003</v>
      </c>
      <c r="D67" s="4">
        <v>1.755787037037037E-2</v>
      </c>
      <c r="E67" s="1" t="s">
        <v>10</v>
      </c>
    </row>
    <row r="68" spans="1:5" x14ac:dyDescent="0.3">
      <c r="A68" s="3">
        <v>44605</v>
      </c>
      <c r="B68" s="1" t="s">
        <v>5</v>
      </c>
      <c r="C68" s="2">
        <v>0.64901620370370372</v>
      </c>
      <c r="D68" s="4">
        <v>1.375E-2</v>
      </c>
      <c r="E68" s="1" t="s">
        <v>6</v>
      </c>
    </row>
    <row r="69" spans="1:5" x14ac:dyDescent="0.3">
      <c r="A69" s="3">
        <v>44605</v>
      </c>
      <c r="B69" s="1" t="s">
        <v>9</v>
      </c>
      <c r="C69" s="2">
        <v>0.63143518518518515</v>
      </c>
      <c r="D69" s="4">
        <v>1.7534722222222222E-2</v>
      </c>
      <c r="E69" s="1" t="s">
        <v>10</v>
      </c>
    </row>
    <row r="70" spans="1:5" x14ac:dyDescent="0.3">
      <c r="A70" s="3">
        <v>44605</v>
      </c>
      <c r="B70" s="1" t="s">
        <v>5</v>
      </c>
      <c r="C70" s="2">
        <v>0.62749999999999995</v>
      </c>
      <c r="D70" s="4">
        <v>3.9120370370370368E-3</v>
      </c>
      <c r="E70" s="1" t="s">
        <v>6</v>
      </c>
    </row>
    <row r="71" spans="1:5" x14ac:dyDescent="0.3">
      <c r="A71" s="3">
        <v>44605</v>
      </c>
      <c r="B71" s="1" t="s">
        <v>9</v>
      </c>
      <c r="C71" s="2">
        <v>0.61100694444444448</v>
      </c>
      <c r="D71" s="4">
        <v>1.6435185185185185E-2</v>
      </c>
      <c r="E71" s="1" t="s">
        <v>10</v>
      </c>
    </row>
    <row r="72" spans="1:5" x14ac:dyDescent="0.3">
      <c r="A72" s="3">
        <v>44605</v>
      </c>
      <c r="B72" s="1" t="s">
        <v>5</v>
      </c>
      <c r="C72" s="2">
        <v>0.59796296296296292</v>
      </c>
      <c r="D72" s="4">
        <v>1.1319444444444444E-2</v>
      </c>
      <c r="E72" s="1" t="s">
        <v>6</v>
      </c>
    </row>
    <row r="73" spans="1:5" x14ac:dyDescent="0.3">
      <c r="A73" s="3">
        <v>44605</v>
      </c>
      <c r="B73" s="1" t="s">
        <v>9</v>
      </c>
      <c r="C73" s="2">
        <v>0.58050925925925922</v>
      </c>
      <c r="D73" s="4">
        <v>1.7418981481481483E-2</v>
      </c>
      <c r="E73" s="1" t="s">
        <v>10</v>
      </c>
    </row>
    <row r="74" spans="1:5" x14ac:dyDescent="0.3">
      <c r="A74" s="3">
        <v>44604</v>
      </c>
      <c r="B74" s="1" t="s">
        <v>9</v>
      </c>
      <c r="C74" s="2">
        <v>0.98402777777777772</v>
      </c>
      <c r="D74" s="4">
        <v>1.3900462962962963E-2</v>
      </c>
      <c r="E74" s="1" t="s">
        <v>10</v>
      </c>
    </row>
    <row r="75" spans="1:5" x14ac:dyDescent="0.3">
      <c r="A75" s="3">
        <v>44604</v>
      </c>
      <c r="B75" s="1" t="s">
        <v>5</v>
      </c>
      <c r="C75" s="2">
        <v>0.98241898148148143</v>
      </c>
      <c r="D75" s="4">
        <v>1.9675925925925924E-3</v>
      </c>
      <c r="E75" s="1" t="s">
        <v>10</v>
      </c>
    </row>
    <row r="76" spans="1:5" x14ac:dyDescent="0.3">
      <c r="A76" s="3">
        <v>44604</v>
      </c>
      <c r="B76" s="1" t="s">
        <v>9</v>
      </c>
      <c r="C76" s="2">
        <v>0.96651620370370372</v>
      </c>
      <c r="D76" s="4">
        <v>1.5856481481481482E-2</v>
      </c>
      <c r="E76" s="1" t="s">
        <v>10</v>
      </c>
    </row>
    <row r="77" spans="1:5" x14ac:dyDescent="0.3">
      <c r="A77" s="3">
        <v>44604</v>
      </c>
      <c r="B77" s="1" t="s">
        <v>5</v>
      </c>
      <c r="C77" s="2">
        <v>0.9533449074074074</v>
      </c>
      <c r="D77" s="4">
        <v>1.3148148148148148E-2</v>
      </c>
      <c r="E77" s="1" t="s">
        <v>6</v>
      </c>
    </row>
    <row r="78" spans="1:5" x14ac:dyDescent="0.3">
      <c r="A78" s="3">
        <v>44604</v>
      </c>
      <c r="B78" s="1" t="s">
        <v>9</v>
      </c>
      <c r="C78" s="2">
        <v>0.93934027777777773</v>
      </c>
      <c r="D78" s="4">
        <v>1.3935185185185186E-2</v>
      </c>
      <c r="E78" s="1" t="s">
        <v>10</v>
      </c>
    </row>
    <row r="79" spans="1:5" x14ac:dyDescent="0.3">
      <c r="A79" s="3">
        <v>44604</v>
      </c>
      <c r="B79" s="1" t="s">
        <v>5</v>
      </c>
      <c r="C79" s="2">
        <v>0.93583333333333329</v>
      </c>
      <c r="D79" s="4">
        <v>3.4953703703703705E-3</v>
      </c>
      <c r="E79" s="1" t="s">
        <v>6</v>
      </c>
    </row>
    <row r="80" spans="1:5" x14ac:dyDescent="0.3">
      <c r="A80" s="3">
        <v>44604</v>
      </c>
      <c r="B80" s="1" t="s">
        <v>9</v>
      </c>
      <c r="C80" s="2">
        <v>0.92182870370370373</v>
      </c>
      <c r="D80" s="4">
        <v>1.3935185185185186E-2</v>
      </c>
      <c r="E80" s="1" t="s">
        <v>10</v>
      </c>
    </row>
    <row r="81" spans="1:5" x14ac:dyDescent="0.3">
      <c r="A81" s="3">
        <v>44604</v>
      </c>
      <c r="B81" s="1" t="s">
        <v>5</v>
      </c>
      <c r="C81" s="2">
        <v>0.9110300925925926</v>
      </c>
      <c r="D81" s="4">
        <v>1.0775462962962962E-2</v>
      </c>
      <c r="E81" s="1" t="s">
        <v>6</v>
      </c>
    </row>
    <row r="82" spans="1:5" x14ac:dyDescent="0.3">
      <c r="A82" s="3">
        <v>44604</v>
      </c>
      <c r="B82" s="1" t="s">
        <v>9</v>
      </c>
      <c r="C82" s="2">
        <v>0.89559027777777778</v>
      </c>
      <c r="D82" s="4">
        <v>1.5347222222222222E-2</v>
      </c>
      <c r="E82" s="1" t="s">
        <v>10</v>
      </c>
    </row>
    <row r="83" spans="1:5" x14ac:dyDescent="0.3">
      <c r="A83" s="3">
        <v>44604</v>
      </c>
      <c r="B83" s="1" t="s">
        <v>5</v>
      </c>
      <c r="C83" s="2">
        <v>0.8908449074074074</v>
      </c>
      <c r="D83" s="4">
        <v>4.7337962962962967E-3</v>
      </c>
      <c r="E83" s="1" t="s">
        <v>6</v>
      </c>
    </row>
    <row r="84" spans="1:5" x14ac:dyDescent="0.3">
      <c r="A84" s="3">
        <v>44604</v>
      </c>
      <c r="B84" s="1" t="s">
        <v>9</v>
      </c>
      <c r="C84" s="2">
        <v>0.87334490740740744</v>
      </c>
      <c r="D84" s="4">
        <v>1.7384259259259259E-2</v>
      </c>
      <c r="E84" s="1" t="s">
        <v>10</v>
      </c>
    </row>
    <row r="85" spans="1:5" x14ac:dyDescent="0.3">
      <c r="A85" s="3">
        <v>44604</v>
      </c>
      <c r="B85" s="1" t="s">
        <v>5</v>
      </c>
      <c r="C85" s="2">
        <v>0.86571759259259262</v>
      </c>
      <c r="D85" s="4">
        <v>7.5115740740740742E-3</v>
      </c>
      <c r="E85" s="1" t="s">
        <v>6</v>
      </c>
    </row>
    <row r="86" spans="1:5" x14ac:dyDescent="0.3">
      <c r="A86" s="3">
        <v>44604</v>
      </c>
      <c r="B86" s="1" t="s">
        <v>9</v>
      </c>
      <c r="C86" s="2">
        <v>0.85141203703703705</v>
      </c>
      <c r="D86" s="4">
        <v>1.4201388888888888E-2</v>
      </c>
      <c r="E86" s="1" t="s">
        <v>10</v>
      </c>
    </row>
    <row r="87" spans="1:5" x14ac:dyDescent="0.3">
      <c r="A87" s="3">
        <v>44604</v>
      </c>
      <c r="B87" s="1" t="s">
        <v>5</v>
      </c>
      <c r="C87" s="2">
        <v>0.8477662037037037</v>
      </c>
      <c r="D87" s="4">
        <v>3.6342592592592594E-3</v>
      </c>
      <c r="E87" s="1" t="s">
        <v>6</v>
      </c>
    </row>
    <row r="88" spans="1:5" x14ac:dyDescent="0.3">
      <c r="A88" s="3">
        <v>44604</v>
      </c>
      <c r="B88" s="1" t="s">
        <v>9</v>
      </c>
      <c r="C88" s="2">
        <v>0.83018518518518514</v>
      </c>
      <c r="D88" s="4">
        <v>1.7465277777777777E-2</v>
      </c>
      <c r="E88" s="1" t="s">
        <v>10</v>
      </c>
    </row>
    <row r="89" spans="1:5" x14ac:dyDescent="0.3">
      <c r="A89" s="3">
        <v>44604</v>
      </c>
      <c r="B89" s="1" t="s">
        <v>5</v>
      </c>
      <c r="C89" s="2">
        <v>0.8266782407407407</v>
      </c>
      <c r="D89" s="4">
        <v>3.4953703703703705E-3</v>
      </c>
      <c r="E89" s="1" t="s">
        <v>6</v>
      </c>
    </row>
    <row r="90" spans="1:5" x14ac:dyDescent="0.3">
      <c r="A90" s="3">
        <v>44604</v>
      </c>
      <c r="B90" s="1" t="s">
        <v>9</v>
      </c>
      <c r="C90" s="2">
        <v>0.80924768518518519</v>
      </c>
      <c r="D90" s="4">
        <v>1.7395833333333333E-2</v>
      </c>
      <c r="E90" s="1" t="s">
        <v>10</v>
      </c>
    </row>
    <row r="91" spans="1:5" x14ac:dyDescent="0.3">
      <c r="A91" s="3">
        <v>44604</v>
      </c>
      <c r="B91" s="1" t="s">
        <v>5</v>
      </c>
      <c r="C91" s="2">
        <v>0.72760416666666672</v>
      </c>
      <c r="D91" s="4">
        <v>8.1493055555555555E-2</v>
      </c>
      <c r="E91" s="1" t="s">
        <v>6</v>
      </c>
    </row>
    <row r="92" spans="1:5" x14ac:dyDescent="0.3">
      <c r="A92" s="3">
        <v>44604</v>
      </c>
      <c r="B92" s="1" t="s">
        <v>9</v>
      </c>
      <c r="C92" s="2">
        <v>0.71049768518518519</v>
      </c>
      <c r="D92" s="4">
        <v>1.7048611111111112E-2</v>
      </c>
      <c r="E92" s="1" t="s">
        <v>10</v>
      </c>
    </row>
    <row r="93" spans="1:5" x14ac:dyDescent="0.3">
      <c r="A93" s="3">
        <v>44604</v>
      </c>
      <c r="B93" s="1" t="s">
        <v>5</v>
      </c>
      <c r="C93" s="2">
        <v>0.69234953703703705</v>
      </c>
      <c r="D93" s="4">
        <v>1.8101851851851852E-2</v>
      </c>
      <c r="E93" s="1" t="s">
        <v>6</v>
      </c>
    </row>
    <row r="94" spans="1:5" x14ac:dyDescent="0.3">
      <c r="A94" s="3">
        <v>44604</v>
      </c>
      <c r="B94" s="1" t="s">
        <v>9</v>
      </c>
      <c r="C94" s="2">
        <v>0.6749074074074074</v>
      </c>
      <c r="D94" s="4">
        <v>1.7407407407407406E-2</v>
      </c>
      <c r="E94" s="1" t="s">
        <v>10</v>
      </c>
    </row>
    <row r="95" spans="1:5" x14ac:dyDescent="0.3">
      <c r="A95" s="3">
        <v>44604</v>
      </c>
      <c r="B95" s="1" t="s">
        <v>5</v>
      </c>
      <c r="C95" s="2">
        <v>0.67074074074074075</v>
      </c>
      <c r="D95" s="4">
        <v>4.1435185185185186E-3</v>
      </c>
      <c r="E95" s="1" t="s">
        <v>6</v>
      </c>
    </row>
    <row r="96" spans="1:5" x14ac:dyDescent="0.3">
      <c r="A96" s="3">
        <v>44604</v>
      </c>
      <c r="B96" s="1" t="s">
        <v>9</v>
      </c>
      <c r="C96" s="2">
        <v>0.65304398148148146</v>
      </c>
      <c r="D96" s="4">
        <v>1.7569444444444443E-2</v>
      </c>
      <c r="E96" s="1" t="s">
        <v>10</v>
      </c>
    </row>
    <row r="97" spans="1:5" x14ac:dyDescent="0.3">
      <c r="A97" s="3">
        <v>44604</v>
      </c>
      <c r="B97" s="1" t="s">
        <v>5</v>
      </c>
      <c r="C97" s="2">
        <v>0.63572916666666668</v>
      </c>
      <c r="D97" s="4">
        <v>1.7222222222222222E-2</v>
      </c>
      <c r="E97" s="1" t="s">
        <v>6</v>
      </c>
    </row>
    <row r="98" spans="1:5" x14ac:dyDescent="0.3">
      <c r="A98" s="3">
        <v>44604</v>
      </c>
      <c r="B98" s="1" t="s">
        <v>9</v>
      </c>
      <c r="C98" s="2">
        <v>0.62114583333333329</v>
      </c>
      <c r="D98" s="4">
        <v>1.4490740740740742E-2</v>
      </c>
      <c r="E98" s="1" t="s">
        <v>10</v>
      </c>
    </row>
    <row r="99" spans="1:5" x14ac:dyDescent="0.3">
      <c r="A99" s="3">
        <v>44604</v>
      </c>
      <c r="B99" s="1" t="s">
        <v>5</v>
      </c>
      <c r="C99" s="2">
        <v>0.61758101851851854</v>
      </c>
      <c r="D99" s="4">
        <v>3.5300925925925925E-3</v>
      </c>
      <c r="E99" s="1" t="s">
        <v>6</v>
      </c>
    </row>
    <row r="100" spans="1:5" x14ac:dyDescent="0.3">
      <c r="A100" s="3">
        <v>44604</v>
      </c>
      <c r="B100" s="1" t="s">
        <v>9</v>
      </c>
      <c r="C100" s="2">
        <v>0.60009259259259262</v>
      </c>
      <c r="D100" s="4">
        <v>1.7418981481481483E-2</v>
      </c>
      <c r="E100" s="1" t="s">
        <v>10</v>
      </c>
    </row>
    <row r="101" spans="1:5" x14ac:dyDescent="0.3">
      <c r="A101" s="3">
        <v>44603</v>
      </c>
      <c r="B101" s="1" t="s">
        <v>5</v>
      </c>
      <c r="C101" s="2">
        <v>0.99311342592592589</v>
      </c>
      <c r="D101" s="4">
        <v>1.7372685185185185E-2</v>
      </c>
      <c r="E101" s="1" t="s">
        <v>10</v>
      </c>
    </row>
    <row r="102" spans="1:5" x14ac:dyDescent="0.3">
      <c r="A102" s="3">
        <v>44603</v>
      </c>
      <c r="B102" s="1" t="s">
        <v>9</v>
      </c>
      <c r="C102" s="2">
        <v>0.97553240740740743</v>
      </c>
      <c r="D102" s="4">
        <v>1.7372685185185185E-2</v>
      </c>
      <c r="E102" s="1" t="s">
        <v>10</v>
      </c>
    </row>
    <row r="103" spans="1:5" x14ac:dyDescent="0.3">
      <c r="A103" s="3">
        <v>44603</v>
      </c>
      <c r="B103" s="1" t="s">
        <v>5</v>
      </c>
      <c r="C103" s="2">
        <v>0.97196759259259258</v>
      </c>
      <c r="D103" s="4">
        <v>3.5416666666666665E-3</v>
      </c>
      <c r="E103" s="1" t="s">
        <v>6</v>
      </c>
    </row>
    <row r="104" spans="1:5" x14ac:dyDescent="0.3">
      <c r="A104" s="3">
        <v>44603</v>
      </c>
      <c r="B104" s="1" t="s">
        <v>9</v>
      </c>
      <c r="C104" s="2">
        <v>0.95445601851851847</v>
      </c>
      <c r="D104" s="4">
        <v>1.7384259259259259E-2</v>
      </c>
      <c r="E104" s="1" t="s">
        <v>10</v>
      </c>
    </row>
    <row r="105" spans="1:5" x14ac:dyDescent="0.3">
      <c r="A105" s="3">
        <v>44603</v>
      </c>
      <c r="B105" s="1" t="s">
        <v>5</v>
      </c>
      <c r="C105" s="2">
        <v>0.92395833333333333</v>
      </c>
      <c r="D105" s="4">
        <v>3.0416666666666668E-2</v>
      </c>
      <c r="E105" s="1" t="s">
        <v>6</v>
      </c>
    </row>
    <row r="106" spans="1:5" x14ac:dyDescent="0.3">
      <c r="A106" s="3">
        <v>44603</v>
      </c>
      <c r="B106" s="1" t="s">
        <v>9</v>
      </c>
      <c r="C106" s="2">
        <v>0.90643518518518518</v>
      </c>
      <c r="D106" s="4">
        <v>1.7384259259259259E-2</v>
      </c>
      <c r="E106" s="1" t="s">
        <v>10</v>
      </c>
    </row>
    <row r="107" spans="1:5" x14ac:dyDescent="0.3">
      <c r="A107" s="3">
        <v>44603</v>
      </c>
      <c r="B107" s="1" t="s">
        <v>5</v>
      </c>
      <c r="C107" s="2">
        <v>0.9027546296296296</v>
      </c>
      <c r="D107" s="4">
        <v>3.6689814814814814E-3</v>
      </c>
      <c r="E107" s="1" t="s">
        <v>6</v>
      </c>
    </row>
    <row r="108" spans="1:5" x14ac:dyDescent="0.3">
      <c r="A108" s="3">
        <v>44603</v>
      </c>
      <c r="B108" s="1" t="s">
        <v>9</v>
      </c>
      <c r="C108" s="2">
        <v>0.88531249999999995</v>
      </c>
      <c r="D108" s="4">
        <v>1.7384259259259259E-2</v>
      </c>
      <c r="E108" s="1" t="s">
        <v>10</v>
      </c>
    </row>
    <row r="109" spans="1:5" x14ac:dyDescent="0.3">
      <c r="A109" s="3">
        <v>44603</v>
      </c>
      <c r="B109" s="1" t="s">
        <v>5</v>
      </c>
      <c r="C109" s="2">
        <v>0.88181712962962966</v>
      </c>
      <c r="D109" s="4">
        <v>3.4953703703703705E-3</v>
      </c>
      <c r="E109" s="1" t="s">
        <v>6</v>
      </c>
    </row>
    <row r="110" spans="1:5" x14ac:dyDescent="0.3">
      <c r="A110" s="3">
        <v>44603</v>
      </c>
      <c r="B110" s="1" t="s">
        <v>9</v>
      </c>
      <c r="C110" s="2">
        <v>0.86435185185185182</v>
      </c>
      <c r="D110" s="4">
        <v>1.7430555555555557E-2</v>
      </c>
      <c r="E110" s="1" t="s">
        <v>10</v>
      </c>
    </row>
    <row r="111" spans="1:5" x14ac:dyDescent="0.3">
      <c r="A111" s="3">
        <v>44603</v>
      </c>
      <c r="B111" s="1" t="s">
        <v>5</v>
      </c>
      <c r="C111" s="2">
        <v>0.86023148148148143</v>
      </c>
      <c r="D111" s="4">
        <v>4.1087962962962962E-3</v>
      </c>
      <c r="E111" s="1" t="s">
        <v>6</v>
      </c>
    </row>
    <row r="112" spans="1:5" x14ac:dyDescent="0.3">
      <c r="A112" s="3">
        <v>44603</v>
      </c>
      <c r="B112" s="1" t="s">
        <v>9</v>
      </c>
      <c r="C112" s="2">
        <v>0.84262731481481479</v>
      </c>
      <c r="D112" s="4">
        <v>1.7476851851851851E-2</v>
      </c>
      <c r="E112" s="1" t="s">
        <v>10</v>
      </c>
    </row>
    <row r="113" spans="1:5" x14ac:dyDescent="0.3">
      <c r="A113" s="3">
        <v>44603</v>
      </c>
      <c r="B113" s="1" t="s">
        <v>5</v>
      </c>
      <c r="C113" s="2">
        <v>0.82483796296296297</v>
      </c>
      <c r="D113" s="4">
        <v>1.7534722222222222E-2</v>
      </c>
      <c r="E113" s="1" t="s">
        <v>6</v>
      </c>
    </row>
    <row r="114" spans="1:5" x14ac:dyDescent="0.3">
      <c r="A114" s="3">
        <v>44603</v>
      </c>
      <c r="B114" s="1" t="s">
        <v>9</v>
      </c>
      <c r="C114" s="2">
        <v>0.81966435185185182</v>
      </c>
      <c r="D114" s="4">
        <v>5.0810185185185186E-3</v>
      </c>
      <c r="E114" s="1" t="s">
        <v>10</v>
      </c>
    </row>
    <row r="115" spans="1:5" x14ac:dyDescent="0.3">
      <c r="A115" s="3">
        <v>44603</v>
      </c>
      <c r="B115" s="1" t="s">
        <v>5</v>
      </c>
      <c r="C115" s="2">
        <v>0.74829861111111107</v>
      </c>
      <c r="D115" s="4">
        <v>6.2847222222222221E-2</v>
      </c>
      <c r="E115" s="1" t="s">
        <v>6</v>
      </c>
    </row>
    <row r="116" spans="1:5" x14ac:dyDescent="0.3">
      <c r="A116" s="3">
        <v>44603</v>
      </c>
      <c r="B116" s="1" t="s">
        <v>9</v>
      </c>
      <c r="C116" s="2">
        <v>0.73406249999999995</v>
      </c>
      <c r="D116" s="4">
        <v>1.4236111111111111E-2</v>
      </c>
      <c r="E116" s="1" t="s">
        <v>10</v>
      </c>
    </row>
    <row r="117" spans="1:5" x14ac:dyDescent="0.3">
      <c r="A117" s="3">
        <v>44603</v>
      </c>
      <c r="B117" s="1" t="s">
        <v>5</v>
      </c>
      <c r="C117" s="2">
        <v>0.73</v>
      </c>
      <c r="D117" s="4">
        <v>3.9930555555555552E-3</v>
      </c>
      <c r="E117" s="1" t="s">
        <v>6</v>
      </c>
    </row>
    <row r="118" spans="1:5" x14ac:dyDescent="0.3">
      <c r="A118" s="3">
        <v>44603</v>
      </c>
      <c r="B118" s="1" t="s">
        <v>9</v>
      </c>
      <c r="C118" s="2">
        <v>0.71253472222222225</v>
      </c>
      <c r="D118" s="4">
        <v>1.7395833333333333E-2</v>
      </c>
      <c r="E118" s="1" t="s">
        <v>10</v>
      </c>
    </row>
    <row r="119" spans="1:5" x14ac:dyDescent="0.3">
      <c r="A119" s="3">
        <v>44603</v>
      </c>
      <c r="B119" s="1" t="s">
        <v>5</v>
      </c>
      <c r="C119" s="2">
        <v>0.69112268518518516</v>
      </c>
      <c r="D119" s="4">
        <v>2.1284722222222222E-2</v>
      </c>
      <c r="E119" s="1" t="s">
        <v>6</v>
      </c>
    </row>
    <row r="120" spans="1:5" x14ac:dyDescent="0.3">
      <c r="A120" s="3">
        <v>44603</v>
      </c>
      <c r="B120" s="1" t="s">
        <v>9</v>
      </c>
      <c r="C120" s="2">
        <v>0.67365740740740743</v>
      </c>
      <c r="D120" s="4">
        <v>1.7384259259259259E-2</v>
      </c>
      <c r="E120" s="1" t="s">
        <v>10</v>
      </c>
    </row>
    <row r="121" spans="1:5" x14ac:dyDescent="0.3">
      <c r="A121" s="3">
        <v>44603</v>
      </c>
      <c r="B121" s="1" t="s">
        <v>5</v>
      </c>
      <c r="C121" s="2">
        <v>0.66533564814814816</v>
      </c>
      <c r="D121" s="4">
        <v>1.5775462962962963E-2</v>
      </c>
      <c r="E121" s="1" t="s">
        <v>10</v>
      </c>
    </row>
    <row r="122" spans="1:5" x14ac:dyDescent="0.3">
      <c r="A122" s="3">
        <v>44603</v>
      </c>
      <c r="B122" s="1" t="s">
        <v>9</v>
      </c>
      <c r="C122" s="2">
        <v>0.64946759259259257</v>
      </c>
      <c r="D122" s="4">
        <v>1.5775462962962963E-2</v>
      </c>
      <c r="E122" s="1" t="s">
        <v>10</v>
      </c>
    </row>
    <row r="123" spans="1:5" x14ac:dyDescent="0.3">
      <c r="A123" s="3">
        <v>44603</v>
      </c>
      <c r="B123" s="1" t="s">
        <v>5</v>
      </c>
      <c r="C123" s="2">
        <v>0.64594907407407409</v>
      </c>
      <c r="D123" s="4">
        <v>3.4953703703703705E-3</v>
      </c>
      <c r="E123" s="1" t="s">
        <v>6</v>
      </c>
    </row>
    <row r="124" spans="1:5" x14ac:dyDescent="0.3">
      <c r="A124" s="3">
        <v>44603</v>
      </c>
      <c r="B124" s="1" t="s">
        <v>9</v>
      </c>
      <c r="C124" s="2">
        <v>0.62846064814814817</v>
      </c>
      <c r="D124" s="4">
        <v>1.7395833333333333E-2</v>
      </c>
      <c r="E124" s="1" t="s">
        <v>10</v>
      </c>
    </row>
    <row r="125" spans="1:5" x14ac:dyDescent="0.3">
      <c r="A125" s="3">
        <v>44603</v>
      </c>
      <c r="B125" s="1" t="s">
        <v>5</v>
      </c>
      <c r="C125" s="2">
        <v>0.62493055555555554</v>
      </c>
      <c r="D125" s="4">
        <v>3.4953703703703705E-3</v>
      </c>
      <c r="E125" s="1" t="s">
        <v>6</v>
      </c>
    </row>
    <row r="126" spans="1:5" x14ac:dyDescent="0.3">
      <c r="A126" s="3">
        <v>44603</v>
      </c>
      <c r="B126" s="1" t="s">
        <v>9</v>
      </c>
      <c r="C126" s="2">
        <v>0.60744212962962962</v>
      </c>
      <c r="D126" s="4">
        <v>1.7384259259259259E-2</v>
      </c>
      <c r="E126" s="1" t="s">
        <v>10</v>
      </c>
    </row>
    <row r="127" spans="1:5" x14ac:dyDescent="0.3">
      <c r="A127" s="3">
        <v>44603</v>
      </c>
      <c r="B127" s="1" t="s">
        <v>5</v>
      </c>
      <c r="C127" s="2">
        <v>0.60384259259259254</v>
      </c>
      <c r="D127" s="4">
        <v>3.5185185185185185E-3</v>
      </c>
      <c r="E127" s="1" t="s">
        <v>6</v>
      </c>
    </row>
    <row r="128" spans="1:5" x14ac:dyDescent="0.3">
      <c r="A128" s="3">
        <v>44603</v>
      </c>
      <c r="B128" s="1" t="s">
        <v>9</v>
      </c>
      <c r="C128" s="2">
        <v>0.586400462962963</v>
      </c>
      <c r="D128" s="4">
        <v>1.7384259259259259E-2</v>
      </c>
      <c r="E128" s="1" t="s">
        <v>10</v>
      </c>
    </row>
    <row r="129" spans="1:5" x14ac:dyDescent="0.3">
      <c r="A129" s="3">
        <v>44603</v>
      </c>
      <c r="B129" s="1" t="s">
        <v>9</v>
      </c>
      <c r="C129" s="2">
        <v>0.57909722222222226</v>
      </c>
      <c r="D129" s="4">
        <v>1.1574074074074073E-5</v>
      </c>
      <c r="E129" s="1" t="s">
        <v>6</v>
      </c>
    </row>
    <row r="130" spans="1:5" x14ac:dyDescent="0.3">
      <c r="A130" s="3">
        <v>44603</v>
      </c>
      <c r="B130" s="1" t="s">
        <v>5</v>
      </c>
      <c r="C130" s="2">
        <v>0.48819444444444443</v>
      </c>
      <c r="D130" s="4">
        <v>9.0856481481481483E-2</v>
      </c>
      <c r="E130" s="1" t="s">
        <v>6</v>
      </c>
    </row>
    <row r="131" spans="1:5" x14ac:dyDescent="0.3">
      <c r="A131" s="3">
        <v>44603</v>
      </c>
      <c r="B131" s="1" t="s">
        <v>9</v>
      </c>
      <c r="C131" s="2">
        <v>0.47817129629629629</v>
      </c>
      <c r="D131" s="4">
        <v>1.0983796296296297E-2</v>
      </c>
      <c r="E131" s="1" t="s">
        <v>10</v>
      </c>
    </row>
    <row r="132" spans="1:5" x14ac:dyDescent="0.3">
      <c r="A132" s="3">
        <v>44603</v>
      </c>
      <c r="B132" s="1" t="s">
        <v>5</v>
      </c>
      <c r="C132" s="2">
        <v>0.47467592592592595</v>
      </c>
      <c r="D132" s="4">
        <v>3.4837962962962965E-3</v>
      </c>
      <c r="E132" s="1" t="s">
        <v>6</v>
      </c>
    </row>
    <row r="133" spans="1:5" x14ac:dyDescent="0.3">
      <c r="A133" s="3">
        <v>44603</v>
      </c>
      <c r="B133" s="1" t="s">
        <v>9</v>
      </c>
      <c r="C133" s="2">
        <v>0.45721064814814816</v>
      </c>
      <c r="D133" s="4">
        <v>1.7384259259259259E-2</v>
      </c>
      <c r="E133" s="1" t="s">
        <v>10</v>
      </c>
    </row>
    <row r="134" spans="1:5" x14ac:dyDescent="0.3">
      <c r="A134" s="3">
        <v>44603</v>
      </c>
      <c r="B134" s="1" t="s">
        <v>5</v>
      </c>
      <c r="C134" s="2">
        <v>0.45255787037037037</v>
      </c>
      <c r="D134" s="4">
        <v>4.6296296296296294E-3</v>
      </c>
      <c r="E134" s="1" t="s">
        <v>6</v>
      </c>
    </row>
    <row r="135" spans="1:5" x14ac:dyDescent="0.3">
      <c r="A135" s="3">
        <v>44603</v>
      </c>
      <c r="B135" s="1" t="s">
        <v>9</v>
      </c>
      <c r="C135" s="2">
        <v>0.43509259259259259</v>
      </c>
      <c r="D135" s="4">
        <v>1.7384259259259259E-2</v>
      </c>
      <c r="E135" s="1" t="s">
        <v>10</v>
      </c>
    </row>
    <row r="136" spans="1:5" x14ac:dyDescent="0.3">
      <c r="A136" s="3">
        <v>44603</v>
      </c>
      <c r="B136" s="1" t="s">
        <v>5</v>
      </c>
      <c r="C136" s="2">
        <v>0.43125000000000002</v>
      </c>
      <c r="D136" s="4">
        <v>3.8310185185185183E-3</v>
      </c>
      <c r="E136" s="1" t="s">
        <v>6</v>
      </c>
    </row>
    <row r="137" spans="1:5" x14ac:dyDescent="0.3">
      <c r="A137" s="3">
        <v>44603</v>
      </c>
      <c r="B137" s="1" t="s">
        <v>9</v>
      </c>
      <c r="C137" s="2">
        <v>0.41218749999999998</v>
      </c>
      <c r="D137" s="4">
        <v>1.9027777777777779E-2</v>
      </c>
      <c r="E137" s="1" t="s">
        <v>10</v>
      </c>
    </row>
    <row r="138" spans="1:5" x14ac:dyDescent="0.3">
      <c r="A138" s="3">
        <v>44602</v>
      </c>
      <c r="B138" s="1" t="s">
        <v>5</v>
      </c>
      <c r="C138" s="2">
        <v>0.98503472222222221</v>
      </c>
      <c r="D138" s="4">
        <v>1.1574074074074073E-5</v>
      </c>
      <c r="E138" s="1" t="s">
        <v>6</v>
      </c>
    </row>
    <row r="139" spans="1:5" x14ac:dyDescent="0.3">
      <c r="A139" s="3">
        <v>44602</v>
      </c>
      <c r="B139" s="1" t="s">
        <v>9</v>
      </c>
      <c r="C139" s="2">
        <v>0.96763888888888894</v>
      </c>
      <c r="D139" s="4">
        <v>1.7384259259259259E-2</v>
      </c>
      <c r="E139" s="1" t="s">
        <v>10</v>
      </c>
    </row>
    <row r="140" spans="1:5" x14ac:dyDescent="0.3">
      <c r="A140" s="3">
        <v>44602</v>
      </c>
      <c r="B140" s="1" t="s">
        <v>5</v>
      </c>
      <c r="C140" s="2">
        <v>0.96761574074074075</v>
      </c>
      <c r="D140" s="4">
        <v>1.1574074074074073E-5</v>
      </c>
      <c r="E140" s="1" t="s">
        <v>6</v>
      </c>
    </row>
    <row r="141" spans="1:5" x14ac:dyDescent="0.3">
      <c r="A141" s="3">
        <v>44602</v>
      </c>
      <c r="B141" s="1" t="s">
        <v>9</v>
      </c>
      <c r="C141" s="2">
        <v>0.95021990740740736</v>
      </c>
      <c r="D141" s="4">
        <v>1.7384259259259259E-2</v>
      </c>
      <c r="E141" s="1" t="s">
        <v>10</v>
      </c>
    </row>
    <row r="142" spans="1:5" x14ac:dyDescent="0.3">
      <c r="A142" s="3">
        <v>44602</v>
      </c>
      <c r="B142" s="1" t="s">
        <v>5</v>
      </c>
      <c r="C142" s="2">
        <v>0.95019675925925928</v>
      </c>
      <c r="D142" s="4">
        <v>1.1574074074074073E-5</v>
      </c>
      <c r="E142" s="1" t="s">
        <v>6</v>
      </c>
    </row>
    <row r="143" spans="1:5" x14ac:dyDescent="0.3">
      <c r="A143" s="3">
        <v>44602</v>
      </c>
      <c r="B143" s="1" t="s">
        <v>9</v>
      </c>
      <c r="C143" s="2">
        <v>0.93267361111111113</v>
      </c>
      <c r="D143" s="4">
        <v>1.7500000000000002E-2</v>
      </c>
      <c r="E143" s="1" t="s">
        <v>10</v>
      </c>
    </row>
    <row r="144" spans="1:5" x14ac:dyDescent="0.3">
      <c r="A144" s="3">
        <v>44602</v>
      </c>
      <c r="B144" s="1" t="s">
        <v>5</v>
      </c>
      <c r="C144" s="2">
        <v>0.90081018518518519</v>
      </c>
      <c r="D144" s="4">
        <v>3.1828703703703706E-2</v>
      </c>
      <c r="E144" s="1" t="s">
        <v>6</v>
      </c>
    </row>
    <row r="145" spans="1:5" x14ac:dyDescent="0.3">
      <c r="A145" s="3">
        <v>44602</v>
      </c>
      <c r="B145" s="1" t="s">
        <v>9</v>
      </c>
      <c r="C145" s="2">
        <v>0.88383101851851853</v>
      </c>
      <c r="D145" s="4">
        <v>1.6967592592592593E-2</v>
      </c>
      <c r="E145" s="1" t="s">
        <v>10</v>
      </c>
    </row>
    <row r="146" spans="1:5" x14ac:dyDescent="0.3">
      <c r="A146" s="3">
        <v>44602</v>
      </c>
      <c r="B146" s="1" t="s">
        <v>5</v>
      </c>
      <c r="C146" s="2">
        <v>0.88074074074074071</v>
      </c>
      <c r="D146" s="4">
        <v>3.0787037037037037E-3</v>
      </c>
      <c r="E146" s="1" t="s">
        <v>6</v>
      </c>
    </row>
    <row r="147" spans="1:5" x14ac:dyDescent="0.3">
      <c r="A147" s="3">
        <v>44602</v>
      </c>
      <c r="B147" s="1" t="s">
        <v>9</v>
      </c>
      <c r="C147" s="2">
        <v>0.86329861111111106</v>
      </c>
      <c r="D147" s="4">
        <v>1.7384259259259259E-2</v>
      </c>
      <c r="E147" s="1" t="s">
        <v>10</v>
      </c>
    </row>
    <row r="148" spans="1:5" x14ac:dyDescent="0.3">
      <c r="A148" s="3">
        <v>44602</v>
      </c>
      <c r="B148" s="1" t="s">
        <v>5</v>
      </c>
      <c r="C148" s="2">
        <v>0.859375</v>
      </c>
      <c r="D148" s="4">
        <v>3.8888888888888888E-3</v>
      </c>
      <c r="E148" s="1" t="s">
        <v>6</v>
      </c>
    </row>
    <row r="149" spans="1:5" x14ac:dyDescent="0.3">
      <c r="A149" s="3">
        <v>44602</v>
      </c>
      <c r="B149" s="1" t="s">
        <v>9</v>
      </c>
      <c r="C149" s="2">
        <v>0.8419444444444445</v>
      </c>
      <c r="D149" s="4">
        <v>1.7372685185185185E-2</v>
      </c>
      <c r="E149" s="1" t="s">
        <v>10</v>
      </c>
    </row>
    <row r="150" spans="1:5" x14ac:dyDescent="0.3">
      <c r="A150" s="3">
        <v>44602</v>
      </c>
      <c r="B150" s="1" t="s">
        <v>5</v>
      </c>
      <c r="C150" s="2">
        <v>0.83853009259259259</v>
      </c>
      <c r="D150" s="4">
        <v>3.3912037037037036E-3</v>
      </c>
      <c r="E150" s="1" t="s">
        <v>6</v>
      </c>
    </row>
    <row r="151" spans="1:5" x14ac:dyDescent="0.3">
      <c r="A151" s="3">
        <v>44602</v>
      </c>
      <c r="B151" s="1" t="s">
        <v>9</v>
      </c>
      <c r="C151" s="2">
        <v>0.82119212962962962</v>
      </c>
      <c r="D151" s="4">
        <v>1.726851851851852E-2</v>
      </c>
      <c r="E151" s="1" t="s">
        <v>10</v>
      </c>
    </row>
    <row r="152" spans="1:5" x14ac:dyDescent="0.3">
      <c r="A152" s="3">
        <v>44602</v>
      </c>
      <c r="B152" s="1" t="s">
        <v>5</v>
      </c>
      <c r="C152" s="2">
        <v>0.81768518518518518</v>
      </c>
      <c r="D152" s="4">
        <v>3.4953703703703705E-3</v>
      </c>
      <c r="E152" s="1" t="s">
        <v>6</v>
      </c>
    </row>
    <row r="153" spans="1:5" x14ac:dyDescent="0.3">
      <c r="A153" s="3">
        <v>44602</v>
      </c>
      <c r="B153" s="1" t="s">
        <v>9</v>
      </c>
      <c r="C153" s="2">
        <v>0.7996875</v>
      </c>
      <c r="D153" s="4">
        <v>1.7916666666666668E-2</v>
      </c>
      <c r="E153" s="1" t="s">
        <v>10</v>
      </c>
    </row>
    <row r="154" spans="1:5" x14ac:dyDescent="0.3">
      <c r="A154" s="3">
        <v>44602</v>
      </c>
      <c r="B154" s="1" t="s">
        <v>5</v>
      </c>
      <c r="C154" s="2">
        <v>0.65081018518518519</v>
      </c>
      <c r="D154" s="4">
        <v>0.14851851851851852</v>
      </c>
      <c r="E154" s="1" t="s">
        <v>6</v>
      </c>
    </row>
    <row r="155" spans="1:5" x14ac:dyDescent="0.3">
      <c r="A155" s="3">
        <v>44602</v>
      </c>
      <c r="B155" s="1" t="s">
        <v>9</v>
      </c>
      <c r="C155" s="2">
        <v>0.62989583333333332</v>
      </c>
      <c r="D155" s="4">
        <v>2.0787037037037038E-2</v>
      </c>
      <c r="E155" s="1" t="s">
        <v>10</v>
      </c>
    </row>
    <row r="156" spans="1:5" x14ac:dyDescent="0.3">
      <c r="A156" s="3">
        <v>44602</v>
      </c>
      <c r="B156" s="1" t="s">
        <v>5</v>
      </c>
      <c r="C156" s="2">
        <v>0.61490740740740746</v>
      </c>
      <c r="D156" s="4">
        <v>1.4965277777777777E-2</v>
      </c>
      <c r="E156" s="1" t="s">
        <v>6</v>
      </c>
    </row>
    <row r="157" spans="1:5" x14ac:dyDescent="0.3">
      <c r="A157" s="3">
        <v>44602</v>
      </c>
      <c r="B157" s="1" t="s">
        <v>9</v>
      </c>
      <c r="C157" s="2">
        <v>0.59739583333333335</v>
      </c>
      <c r="D157" s="4">
        <v>1.7384259259259259E-2</v>
      </c>
      <c r="E157" s="1" t="s">
        <v>10</v>
      </c>
    </row>
    <row r="158" spans="1:5" x14ac:dyDescent="0.3">
      <c r="A158" s="3">
        <v>44602</v>
      </c>
      <c r="B158" s="1" t="s">
        <v>5</v>
      </c>
      <c r="C158" s="2">
        <v>0.59386574074074072</v>
      </c>
      <c r="D158" s="4">
        <v>3.5069444444444445E-3</v>
      </c>
      <c r="E158" s="1" t="s">
        <v>6</v>
      </c>
    </row>
    <row r="159" spans="1:5" x14ac:dyDescent="0.3">
      <c r="A159" s="3">
        <v>44602</v>
      </c>
      <c r="B159" s="1" t="s">
        <v>9</v>
      </c>
      <c r="C159" s="2">
        <v>0.57390046296296293</v>
      </c>
      <c r="D159" s="4">
        <v>1.9884259259259258E-2</v>
      </c>
      <c r="E159" s="1" t="s">
        <v>10</v>
      </c>
    </row>
    <row r="160" spans="1:5" x14ac:dyDescent="0.3">
      <c r="A160" s="3">
        <v>44602</v>
      </c>
      <c r="B160" s="1" t="s">
        <v>5</v>
      </c>
      <c r="C160" s="2">
        <v>0.57011574074074078</v>
      </c>
      <c r="D160" s="4">
        <v>3.7615740740740739E-3</v>
      </c>
      <c r="E160" s="1" t="s">
        <v>6</v>
      </c>
    </row>
    <row r="161" spans="1:5" x14ac:dyDescent="0.3">
      <c r="A161" s="3">
        <v>44602</v>
      </c>
      <c r="B161" s="1" t="s">
        <v>9</v>
      </c>
      <c r="C161" s="2">
        <v>0.55266203703703709</v>
      </c>
      <c r="D161" s="4">
        <v>1.7384259259259259E-2</v>
      </c>
      <c r="E161" s="1" t="s">
        <v>10</v>
      </c>
    </row>
    <row r="162" spans="1:5" x14ac:dyDescent="0.3">
      <c r="A162" s="3">
        <v>44602</v>
      </c>
      <c r="B162" s="1" t="s">
        <v>5</v>
      </c>
      <c r="C162" s="2">
        <v>0.48961805555555554</v>
      </c>
      <c r="D162" s="4">
        <v>6.295138888888889E-2</v>
      </c>
      <c r="E162" s="1" t="s">
        <v>6</v>
      </c>
    </row>
    <row r="163" spans="1:5" x14ac:dyDescent="0.3">
      <c r="A163" s="3">
        <v>44602</v>
      </c>
      <c r="B163" s="1" t="s">
        <v>9</v>
      </c>
      <c r="C163" s="2">
        <v>0.47309027777777779</v>
      </c>
      <c r="D163" s="4">
        <v>1.650462962962963E-2</v>
      </c>
      <c r="E163" s="1" t="s">
        <v>10</v>
      </c>
    </row>
    <row r="164" spans="1:5" x14ac:dyDescent="0.3">
      <c r="A164" s="3">
        <v>44602</v>
      </c>
      <c r="B164" s="1" t="s">
        <v>5</v>
      </c>
      <c r="C164" s="2">
        <v>0.4606365740740741</v>
      </c>
      <c r="D164" s="4">
        <v>1.2430555555555556E-2</v>
      </c>
      <c r="E164" s="1" t="s">
        <v>6</v>
      </c>
    </row>
    <row r="165" spans="1:5" x14ac:dyDescent="0.3">
      <c r="A165" s="3">
        <v>44602</v>
      </c>
      <c r="B165" s="1" t="s">
        <v>9</v>
      </c>
      <c r="C165" s="2">
        <v>0.44622685185185185</v>
      </c>
      <c r="D165" s="4">
        <v>1.9965277777777776E-2</v>
      </c>
      <c r="E165" s="1" t="s">
        <v>10</v>
      </c>
    </row>
    <row r="166" spans="1:5" x14ac:dyDescent="0.3">
      <c r="A166" s="3">
        <v>44602</v>
      </c>
      <c r="B166" s="1" t="s">
        <v>7</v>
      </c>
      <c r="C166" s="2">
        <v>0.42905092592592592</v>
      </c>
      <c r="D166" s="4">
        <v>1.7141203703703704E-2</v>
      </c>
      <c r="E166" s="1" t="s">
        <v>8</v>
      </c>
    </row>
    <row r="167" spans="1:5" x14ac:dyDescent="0.3">
      <c r="A167" s="3">
        <v>44602</v>
      </c>
      <c r="B167" s="1" t="s">
        <v>9</v>
      </c>
      <c r="C167" s="2">
        <v>0.42348379629629629</v>
      </c>
      <c r="D167" s="4">
        <v>5.5787037037037038E-3</v>
      </c>
      <c r="E167" s="1" t="s">
        <v>10</v>
      </c>
    </row>
    <row r="168" spans="1:5" x14ac:dyDescent="0.3">
      <c r="A168" s="3">
        <v>44602</v>
      </c>
      <c r="B168" s="1" t="s">
        <v>5</v>
      </c>
      <c r="C168" s="2">
        <v>0.41920138888888892</v>
      </c>
      <c r="D168" s="4">
        <v>4.2476851851851851E-3</v>
      </c>
      <c r="E168" s="1" t="s">
        <v>6</v>
      </c>
    </row>
    <row r="169" spans="1:5" x14ac:dyDescent="0.3">
      <c r="A169" s="3">
        <v>44602</v>
      </c>
      <c r="B169" s="1" t="s">
        <v>9</v>
      </c>
      <c r="C169" s="2">
        <v>0.39842592592592591</v>
      </c>
      <c r="D169" s="4">
        <v>1.9004629629629628E-2</v>
      </c>
      <c r="E169" s="1" t="s">
        <v>10</v>
      </c>
    </row>
    <row r="170" spans="1:5" x14ac:dyDescent="0.3">
      <c r="A170" s="3">
        <v>44601</v>
      </c>
      <c r="B170" s="1" t="s">
        <v>7</v>
      </c>
      <c r="C170" s="2">
        <v>0.90657407407407409</v>
      </c>
      <c r="D170" s="4">
        <v>3.0810185185185184E-2</v>
      </c>
      <c r="E170" s="1" t="s">
        <v>8</v>
      </c>
    </row>
    <row r="171" spans="1:5" x14ac:dyDescent="0.3">
      <c r="A171" s="3">
        <v>44601</v>
      </c>
      <c r="B171" s="1" t="s">
        <v>5</v>
      </c>
      <c r="C171" s="2">
        <v>0.89958333333333329</v>
      </c>
      <c r="D171" s="4">
        <v>6.9675925925925929E-3</v>
      </c>
      <c r="E171" s="1" t="s">
        <v>10</v>
      </c>
    </row>
    <row r="172" spans="1:5" x14ac:dyDescent="0.3">
      <c r="A172" s="3">
        <v>44601</v>
      </c>
      <c r="B172" s="1" t="s">
        <v>9</v>
      </c>
      <c r="C172" s="2">
        <v>0.883275462962963</v>
      </c>
      <c r="D172" s="4">
        <v>1.6053240740740739E-2</v>
      </c>
      <c r="E172" s="1" t="s">
        <v>5</v>
      </c>
    </row>
    <row r="173" spans="1:5" x14ac:dyDescent="0.3">
      <c r="A173" s="3">
        <v>44601</v>
      </c>
      <c r="B173" s="1" t="s">
        <v>5</v>
      </c>
      <c r="C173" s="2">
        <v>0.88027777777777783</v>
      </c>
      <c r="D173" s="4">
        <v>2.9976851851851853E-3</v>
      </c>
      <c r="E173" s="1" t="s">
        <v>10</v>
      </c>
    </row>
    <row r="174" spans="1:5" x14ac:dyDescent="0.3">
      <c r="A174" s="3">
        <v>44601</v>
      </c>
      <c r="B174" s="1" t="s">
        <v>9</v>
      </c>
      <c r="C174" s="2">
        <v>0.86414351851851856</v>
      </c>
      <c r="D174" s="4">
        <v>1.607638888888889E-2</v>
      </c>
      <c r="E174" s="1" t="s">
        <v>5</v>
      </c>
    </row>
    <row r="175" spans="1:5" x14ac:dyDescent="0.3">
      <c r="A175" s="3">
        <v>44601</v>
      </c>
      <c r="B175" s="1" t="s">
        <v>5</v>
      </c>
      <c r="C175" s="2">
        <v>0.85722222222222222</v>
      </c>
      <c r="D175" s="4">
        <v>6.898148148148148E-3</v>
      </c>
      <c r="E175" s="1" t="s">
        <v>10</v>
      </c>
    </row>
    <row r="176" spans="1:5" x14ac:dyDescent="0.3">
      <c r="A176" s="3">
        <v>44601</v>
      </c>
      <c r="B176" s="1" t="s">
        <v>9</v>
      </c>
      <c r="C176" s="2">
        <v>0.83695601851851853</v>
      </c>
      <c r="D176" s="4">
        <v>2.0162037037037037E-2</v>
      </c>
      <c r="E176" s="1" t="s">
        <v>5</v>
      </c>
    </row>
    <row r="177" spans="1:5" x14ac:dyDescent="0.3">
      <c r="A177" s="3">
        <v>44601</v>
      </c>
      <c r="B177" s="1" t="s">
        <v>7</v>
      </c>
      <c r="C177" s="2">
        <v>0.74427083333333333</v>
      </c>
      <c r="D177" s="4">
        <v>8.5949074074074081E-2</v>
      </c>
      <c r="E177" s="1" t="s">
        <v>8</v>
      </c>
    </row>
    <row r="178" spans="1:5" x14ac:dyDescent="0.3">
      <c r="A178" s="3">
        <v>44601</v>
      </c>
      <c r="B178" s="1" t="s">
        <v>5</v>
      </c>
      <c r="C178" s="2">
        <v>0.74420138888888887</v>
      </c>
      <c r="D178" s="4">
        <v>6.9444444444444444E-5</v>
      </c>
      <c r="E178" s="1" t="s">
        <v>10</v>
      </c>
    </row>
    <row r="179" spans="1:5" x14ac:dyDescent="0.3">
      <c r="A179" s="3">
        <v>44601</v>
      </c>
      <c r="B179" s="1" t="s">
        <v>7</v>
      </c>
      <c r="C179" s="2">
        <v>0.7399768518518518</v>
      </c>
      <c r="D179" s="4">
        <v>4.2013888888888891E-3</v>
      </c>
      <c r="E179" s="1" t="s">
        <v>8</v>
      </c>
    </row>
    <row r="180" spans="1:5" x14ac:dyDescent="0.3">
      <c r="A180" s="3">
        <v>44601</v>
      </c>
      <c r="B180" s="1" t="s">
        <v>5</v>
      </c>
      <c r="C180" s="2">
        <v>0.71035879629629628</v>
      </c>
      <c r="D180" s="4">
        <v>2.9456018518518517E-2</v>
      </c>
      <c r="E180" s="1" t="s">
        <v>10</v>
      </c>
    </row>
    <row r="181" spans="1:5" x14ac:dyDescent="0.3">
      <c r="A181" s="3">
        <v>44601</v>
      </c>
      <c r="B181" s="1" t="s">
        <v>9</v>
      </c>
      <c r="C181" s="2">
        <v>0.69361111111111107</v>
      </c>
      <c r="D181" s="4">
        <v>1.6655092592592593E-2</v>
      </c>
      <c r="E181" s="1" t="s">
        <v>5</v>
      </c>
    </row>
    <row r="182" spans="1:5" x14ac:dyDescent="0.3">
      <c r="A182" s="3">
        <v>44601</v>
      </c>
      <c r="B182" s="1" t="s">
        <v>5</v>
      </c>
      <c r="C182" s="2">
        <v>0.66692129629629626</v>
      </c>
      <c r="D182" s="4">
        <v>2.6504629629629628E-2</v>
      </c>
      <c r="E182" s="1" t="s">
        <v>10</v>
      </c>
    </row>
    <row r="183" spans="1:5" x14ac:dyDescent="0.3">
      <c r="A183" s="3">
        <v>44601</v>
      </c>
      <c r="B183" s="1" t="s">
        <v>9</v>
      </c>
      <c r="C183" s="2">
        <v>0.65329861111111109</v>
      </c>
      <c r="D183" s="4">
        <v>1.3483796296296296E-2</v>
      </c>
      <c r="E183" s="1" t="s">
        <v>5</v>
      </c>
    </row>
    <row r="184" spans="1:5" x14ac:dyDescent="0.3">
      <c r="A184" s="3">
        <v>44601</v>
      </c>
      <c r="B184" s="1" t="s">
        <v>5</v>
      </c>
      <c r="C184" s="2">
        <v>0.6409259259259259</v>
      </c>
      <c r="D184" s="4">
        <v>1.2326388888888888E-2</v>
      </c>
      <c r="E184" s="1" t="s">
        <v>10</v>
      </c>
    </row>
    <row r="185" spans="1:5" x14ac:dyDescent="0.3">
      <c r="A185" s="3">
        <v>44601</v>
      </c>
      <c r="B185" s="1" t="s">
        <v>9</v>
      </c>
      <c r="C185" s="2">
        <v>0.62619212962962967</v>
      </c>
      <c r="D185" s="4">
        <v>1.4699074074074074E-2</v>
      </c>
      <c r="E185" s="1" t="s">
        <v>5</v>
      </c>
    </row>
    <row r="186" spans="1:5" x14ac:dyDescent="0.3">
      <c r="A186" s="3">
        <v>44601</v>
      </c>
      <c r="B186" s="1" t="s">
        <v>5</v>
      </c>
      <c r="C186" s="2">
        <v>0.62262731481481481</v>
      </c>
      <c r="D186" s="4">
        <v>3.5416666666666665E-3</v>
      </c>
      <c r="E186" s="1" t="s">
        <v>10</v>
      </c>
    </row>
    <row r="187" spans="1:5" x14ac:dyDescent="0.3">
      <c r="A187" s="3">
        <v>44601</v>
      </c>
      <c r="B187" s="1" t="s">
        <v>9</v>
      </c>
      <c r="C187" s="2">
        <v>0.60405092592592591</v>
      </c>
      <c r="D187" s="4">
        <v>1.8518518518518517E-2</v>
      </c>
      <c r="E187" s="1" t="s">
        <v>5</v>
      </c>
    </row>
    <row r="188" spans="1:5" x14ac:dyDescent="0.3">
      <c r="A188" s="3">
        <v>44601</v>
      </c>
      <c r="B188" s="1" t="s">
        <v>5</v>
      </c>
      <c r="C188" s="2">
        <v>0.59868055555555555</v>
      </c>
      <c r="D188" s="4">
        <v>5.3587962962962964E-3</v>
      </c>
      <c r="E188" s="1" t="s">
        <v>10</v>
      </c>
    </row>
    <row r="189" spans="1:5" x14ac:dyDescent="0.3">
      <c r="A189" s="3">
        <v>44601</v>
      </c>
      <c r="B189" s="1" t="s">
        <v>9</v>
      </c>
      <c r="C189" s="2">
        <v>0.58190972222222226</v>
      </c>
      <c r="D189" s="4">
        <v>1.7303240740740741E-2</v>
      </c>
      <c r="E189" s="1" t="s">
        <v>5</v>
      </c>
    </row>
    <row r="190" spans="1:5" x14ac:dyDescent="0.3">
      <c r="A190" s="3">
        <v>44601</v>
      </c>
      <c r="B190" s="1" t="s">
        <v>7</v>
      </c>
      <c r="C190" s="2">
        <v>0.57930555555555552</v>
      </c>
      <c r="D190" s="4">
        <v>2.5925925925925925E-3</v>
      </c>
      <c r="E190" s="1" t="s">
        <v>8</v>
      </c>
    </row>
    <row r="191" spans="1:5" x14ac:dyDescent="0.3">
      <c r="A191" s="3">
        <v>44601</v>
      </c>
      <c r="B191" s="1" t="s">
        <v>9</v>
      </c>
      <c r="C191" s="2">
        <v>0.57874999999999999</v>
      </c>
      <c r="D191" s="4">
        <v>5.6712962962962967E-4</v>
      </c>
      <c r="E191" s="1" t="s">
        <v>10</v>
      </c>
    </row>
    <row r="192" spans="1:5" x14ac:dyDescent="0.3">
      <c r="A192" s="3">
        <v>44601</v>
      </c>
      <c r="B192" s="1" t="s">
        <v>5</v>
      </c>
      <c r="C192" s="2">
        <v>0.57516203703703705</v>
      </c>
      <c r="D192" s="4">
        <v>3.5532407407407409E-3</v>
      </c>
      <c r="E192" s="1" t="s">
        <v>10</v>
      </c>
    </row>
    <row r="193" spans="1:5" x14ac:dyDescent="0.3">
      <c r="A193" s="3">
        <v>44601</v>
      </c>
      <c r="B193" s="1" t="s">
        <v>9</v>
      </c>
      <c r="C193" s="2">
        <v>0.5577199074074074</v>
      </c>
      <c r="D193" s="4">
        <v>1.7395833333333333E-2</v>
      </c>
      <c r="E193" s="1" t="s">
        <v>5</v>
      </c>
    </row>
    <row r="194" spans="1:5" x14ac:dyDescent="0.3">
      <c r="A194" s="3">
        <v>44601</v>
      </c>
      <c r="B194" s="1" t="s">
        <v>5</v>
      </c>
      <c r="C194" s="2">
        <v>0.47746527777777775</v>
      </c>
      <c r="D194" s="4">
        <v>7.5358796296296299E-2</v>
      </c>
      <c r="E194" s="1" t="s">
        <v>10</v>
      </c>
    </row>
    <row r="195" spans="1:5" x14ac:dyDescent="0.3">
      <c r="A195" s="3">
        <v>44601</v>
      </c>
      <c r="B195" s="1" t="s">
        <v>9</v>
      </c>
      <c r="C195" s="2">
        <v>0.47270833333333334</v>
      </c>
      <c r="D195" s="4">
        <v>4.6180555555555558E-3</v>
      </c>
      <c r="E195" s="1" t="s">
        <v>5</v>
      </c>
    </row>
    <row r="196" spans="1:5" x14ac:dyDescent="0.3">
      <c r="A196" s="3">
        <v>44601</v>
      </c>
      <c r="B196" s="1" t="s">
        <v>5</v>
      </c>
      <c r="C196" s="2">
        <v>0.46917824074074072</v>
      </c>
      <c r="D196" s="4">
        <v>3.4953703703703705E-3</v>
      </c>
      <c r="E196" s="1" t="s">
        <v>10</v>
      </c>
    </row>
    <row r="197" spans="1:5" x14ac:dyDescent="0.3">
      <c r="A197" s="3">
        <v>44601</v>
      </c>
      <c r="B197" s="1" t="s">
        <v>9</v>
      </c>
      <c r="C197" s="2">
        <v>0.45171296296296298</v>
      </c>
      <c r="D197" s="4">
        <v>1.7384259259259259E-2</v>
      </c>
      <c r="E197" s="1" t="s">
        <v>5</v>
      </c>
    </row>
    <row r="198" spans="1:5" x14ac:dyDescent="0.3">
      <c r="A198" s="3">
        <v>44601</v>
      </c>
      <c r="B198" s="1" t="s">
        <v>5</v>
      </c>
      <c r="C198" s="2">
        <v>0.44570601851851854</v>
      </c>
      <c r="D198" s="4">
        <v>5.9837962962962961E-3</v>
      </c>
      <c r="E198" s="1" t="s">
        <v>10</v>
      </c>
    </row>
    <row r="199" spans="1:5" x14ac:dyDescent="0.3">
      <c r="A199" s="3">
        <v>44601</v>
      </c>
      <c r="B199" s="1" t="s">
        <v>9</v>
      </c>
      <c r="C199" s="2">
        <v>0.42822916666666666</v>
      </c>
      <c r="D199" s="4">
        <v>1.7384259259259259E-2</v>
      </c>
      <c r="E199" s="1" t="s">
        <v>5</v>
      </c>
    </row>
    <row r="200" spans="1:5" x14ac:dyDescent="0.3">
      <c r="A200" s="3">
        <v>44601</v>
      </c>
      <c r="B200" s="1" t="s">
        <v>5</v>
      </c>
      <c r="C200" s="2">
        <v>0.42450231481481482</v>
      </c>
      <c r="D200" s="4">
        <v>3.7037037037037038E-3</v>
      </c>
      <c r="E200" s="1" t="s">
        <v>10</v>
      </c>
    </row>
    <row r="201" spans="1:5" x14ac:dyDescent="0.3">
      <c r="A201" s="3">
        <v>44601</v>
      </c>
      <c r="B201" s="1" t="s">
        <v>9</v>
      </c>
      <c r="C201" s="2">
        <v>0.40622685185185187</v>
      </c>
      <c r="D201" s="4">
        <v>1.8229166666666668E-2</v>
      </c>
      <c r="E201" s="1" t="s">
        <v>5</v>
      </c>
    </row>
    <row r="202" spans="1:5" x14ac:dyDescent="0.3">
      <c r="A202" s="3">
        <v>44600</v>
      </c>
      <c r="B202" s="1" t="s">
        <v>5</v>
      </c>
      <c r="C202" s="2">
        <v>0.99140046296296291</v>
      </c>
      <c r="D202" s="4">
        <v>3.9930555555555552E-3</v>
      </c>
      <c r="E202" s="1" t="s">
        <v>10</v>
      </c>
    </row>
    <row r="203" spans="1:5" x14ac:dyDescent="0.3">
      <c r="A203" s="3">
        <v>44600</v>
      </c>
      <c r="B203" s="1" t="s">
        <v>9</v>
      </c>
      <c r="C203" s="2">
        <v>0.97392361111111114</v>
      </c>
      <c r="D203" s="4">
        <v>1.7395833333333333E-2</v>
      </c>
      <c r="E203" s="1" t="s">
        <v>10</v>
      </c>
    </row>
    <row r="204" spans="1:5" x14ac:dyDescent="0.3">
      <c r="A204" s="3">
        <v>44600</v>
      </c>
      <c r="B204" s="1" t="s">
        <v>5</v>
      </c>
      <c r="C204" s="2">
        <v>0.92100694444444442</v>
      </c>
      <c r="D204" s="4">
        <v>5.1874999999999998E-2</v>
      </c>
      <c r="E204" s="1" t="s">
        <v>10</v>
      </c>
    </row>
    <row r="205" spans="1:5" x14ac:dyDescent="0.3">
      <c r="A205" s="3">
        <v>44600</v>
      </c>
      <c r="B205" s="1" t="s">
        <v>9</v>
      </c>
      <c r="C205" s="2">
        <v>0.90270833333333333</v>
      </c>
      <c r="D205" s="4">
        <v>1.8171296296296297E-2</v>
      </c>
      <c r="E205" s="1" t="s">
        <v>10</v>
      </c>
    </row>
  </sheetData>
  <phoneticPr fontId="1" type="noConversion"/>
  <hyperlinks>
    <hyperlink ref="J12" r:id="rId1" display="https://knowl365.com/create-a-bar-chart-in-excel-with-start-time-and-duration/" xr:uid="{AAB5FAF9-BFC3-47C2-9E07-8C7C3D9FA88E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2 8 4 1 b a 2 - 6 8 d 9 - 4 5 a 0 - b 9 8 3 - 4 0 e 9 3 a 4 2 d b b 5 "   x m l n s = " h t t p : / / s c h e m a s . m i c r o s o f t . c o m / D a t a M a s h u p " > A A A A A G o E A A B Q S w M E F A A C A A g A F b F O V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F b F O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W x T l R R P 2 5 m Y Q E A A B Q C A A A T A B w A R m 9 y b X V s Y X M v U 2 V j d G l v b j E u b S C i G A A o o B Q A A A A A A A A A A A A A A A A A A A A A A A A A A A B 1 k U F L A k E U x + / C f o d h u i g s C 0 J 0 S D z E W i R d h N 3 w 4 I q M 7 g u 3 n Z 2 R m b d g i N A 5 C D w U B X n o 0 K W r X u r Q F 3 L 1 O z S 6 Y k U 1 l 8 f 7 v z f / / w + e h h 5 G U h A v r + W K V b A K u s 8 U h M T r A 2 C Z V A k H t A r E v O X T J J u / G e V 4 2 A P u N K W K u 1 L G x Z O I g + N K g S B Q F 6 l 7 G J x r U D p o S h n U Q M c o B 0 H D C F I w 3 m k o e W n S d O A q 0 B i E D F m g o C d V 6 A y 5 H t K S T U T K u U 1 Q p V C y 8 + S c p b M p J j 8 H G b X q C E m V 5 k N q n 0 U i 3 H a 0 P W 7 V j H N 7 + 3 + P L m / e F 7 P X b D I l q 4 e X 7 P a O G h u f d Q 2 4 A U o k w i m w 0 D A W v 0 f Z p L W d H n H u 9 R h n S l f X X O 3 S z j i b X y 9 m H 2 v j 5 f R 5 9 X j / Z e w r J v S F V I k r e Z o I / 2 o A u v g H i T 0 a U Q M L 1 C Z 1 g Q f 7 z n p z b J M R b Z h s o 6 L p C c I Q N 6 K H T O F O j Z J 8 t Z Y q t j 7 h r 4 H P d P z D Y 1 y y C p H 4 F 7 / y C V B L A Q I t A B Q A A g A I A B W x T l T s B Q t i p w A A A P k A A A A S A A A A A A A A A A A A A A A A A A A A A A B D b 2 5 m a W c v U G F j a 2 F n Z S 5 4 b W x Q S w E C L Q A U A A I A C A A V s U 5 U D 8 r p q 6 Q A A A D p A A A A E w A A A A A A A A A A A A A A A A D z A A A A W 0 N v b n R l b n R f V H l w Z X N d L n h t b F B L A Q I t A B Q A A g A I A B W x T l R R P 2 5 m Y Q E A A B Q C A A A T A A A A A A A A A A A A A A A A A O Q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A M A A A A A A A A L g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B Z G R l Z F R v R G F 0 Y U 1 v Z G V s I i B W Y W x 1 Z T 0 i b D A i I C 8 + P E V u d H J 5 I F R 5 c G U 9 I k Z p b G x D b 3 V u d C I g V m F s d W U 9 I m w y M D Q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R m l s b F R h c m d l d C I g V m F s d W U 9 I n N T a G V l d D E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j b 3 Z l c n l U Y X J n Z X R T a G V l d C I g V m F s d W U 9 I n N E Q V R B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s d W 1 u T m F t Z X M i I F Z h b H V l P S J z W y Z x d W 9 0 O 0 R h d G U m c X V v d D s s J n F 1 b 3 Q 7 U G 9 t b y Z x d W 9 0 O y w m c X V v d D t T d G F y d C Z x d W 9 0 O y w m c X V v d D t E d X J h d G l v b i Z x d W 9 0 O y w m c X V v d D t U Y X N r J n F 1 b 3 Q 7 X S I g L z 4 8 R W 5 0 c n k g V H l w Z T 0 i R m l s b F N 0 Y X R 1 c y I g V m F s d W U 9 I n N D b 2 1 w b G V 0 Z S I g L z 4 8 R W 5 0 c n k g V H l w Z T 0 i R m l s b E x h c 3 R V c G R h d G V k I i B W Y W x 1 Z T 0 i Z D I w M j I t M D I t M T R U M T M 6 M D g 6 N D M u N T Y 3 N T Y x M 1 o i I C 8 + P E V u d H J 5 I F R 5 c G U 9 I k Z p b G x D b 2 x 1 b W 5 U e X B l c y I g V m F s d W U 9 I n N B d 1 l L Q 2 d Z P S I g L z 4 8 R W 5 0 c n k g V H l w Z T 0 i U X V l c n l J R C I g V m F s d W U 9 I n N i M D Z j Z m E 0 Z S 1 m Z m E z L T Q 4 Z D E t Y W U 5 M S 1 k M W Y x N T F i N j l k M T U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/ r s 4 D q s r 3 r k J w g 7 J y g 7 Z i V L n t E Y X R l L D B 9 J n F 1 b 3 Q 7 L C Z x d W 9 0 O 1 N l Y 3 R p b 2 4 x L 1 N o Z W V 0 M S / r s 4 D q s r 3 r k J w g 7 J y g 7 Z i V L n t Q b 2 1 v L D F 9 J n F 1 b 3 Q 7 L C Z x d W 9 0 O 1 N l Y 3 R p b 2 4 x L 1 N o Z W V 0 M S / r s 4 D q s r 3 r k J w g 7 J y g 7 Z i V L n t T d G F y d C w y f S Z x d W 9 0 O y w m c X V v d D t T Z W N 0 a W 9 u M S 9 T a G V l d D E v 6 7 O A 6 r K 9 6 5 C c I O y c o O 2 Y l S 5 7 R H V y Y X R p b 2 4 s M 3 0 m c X V v d D s s J n F 1 b 3 Q 7 U 2 V j d G l v b j E v U 2 h l Z X Q x L + u z g O q y v e u Q n C D s n K D t m J U u e 1 R h c 2 s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2 h l Z X Q x L + u z g O q y v e u Q n C D s n K D t m J U u e 0 R h d G U s M H 0 m c X V v d D s s J n F 1 b 3 Q 7 U 2 V j d G l v b j E v U 2 h l Z X Q x L + u z g O q y v e u Q n C D s n K D t m J U u e 1 B v b W 8 s M X 0 m c X V v d D s s J n F 1 b 3 Q 7 U 2 V j d G l v b j E v U 2 h l Z X Q x L + u z g O q y v e u Q n C D s n K D t m J U u e 1 N 0 Y X J 0 L D J 9 J n F 1 b 3 Q 7 L C Z x d W 9 0 O 1 N l Y 3 R p b 2 4 x L 1 N o Z W V 0 M S / r s 4 D q s r 3 r k J w g 7 J y g 7 Z i V L n t E d X J h d G l v b i w z f S Z x d W 9 0 O y w m c X V v d D t T Z W N 0 a W 9 u M S 9 T a G V l d D E v 6 7 O A 6 r K 9 6 5 C c I O y c o O 2 Y l S 5 7 V G F z a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J U V D J T h B J U I 5 J U V B J U I y J U E 5 J U V C J T k w J T l D J T I w J U V E J T k 3 J U E 0 J U V C J T h E J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s B G d T V s T T J u Y I O 5 Y E 8 / U A A A A A A I A A A A A A B B m A A A A A Q A A I A A A A G B E L 7 6 3 X x g h / S R j c R z h 5 N f e Q 8 r u s F c L v C + b e u z p L z S k A A A A A A 6 A A A A A A g A A I A A A A A W C I B 0 7 n s T J y I K B T 6 f w T H f Z z h G E J e t 3 Y I 5 7 W 0 c q B 9 P t U A A A A L K d P U N 3 m A W x H 5 m Y S R j 2 3 S h 8 P F h R p a 1 v U g u t Y Z B 2 r c l U e V e l S 1 l 0 s V g v J M h L K Q C 1 m l l o g A l l z H Y 7 u x y f G D B g i 3 4 U e 1 w 2 e M x q i u z N H Q b E s R I b Q A A A A L F U d q L T E j N 1 8 M c E J t B Y e y k C I 1 y c g Q b j l Y 3 0 8 B I u W 7 a 3 k u 5 H D A H + E X J L G N 1 H O D 0 9 X 0 a c S N t F T 1 F Y s l J 8 M X y j 5 l w = < / D a t a M a s h u p > 
</file>

<file path=customXml/itemProps1.xml><?xml version="1.0" encoding="utf-8"?>
<ds:datastoreItem xmlns:ds="http://schemas.openxmlformats.org/officeDocument/2006/customXml" ds:itemID="{F8790BE6-C7DD-4C4E-8A23-3B2C24808C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Sheet2</vt:lpstr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2022-02-14T13:09:34Z</dcterms:modified>
</cp:coreProperties>
</file>