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sumptions" sheetId="1" state="visible" r:id="rId1"/>
    <sheet name="Monthly Cash Flow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50" customWidth="1" min="3" max="3"/>
  </cols>
  <sheetData>
    <row r="1">
      <c r="A1" s="1" t="inlineStr">
        <is>
          <t>Item</t>
        </is>
      </c>
      <c r="B1" s="1" t="inlineStr">
        <is>
          <t>Value</t>
        </is>
      </c>
      <c r="C1" s="1" t="inlineStr">
        <is>
          <t>Comments</t>
        </is>
      </c>
    </row>
    <row r="2">
      <c r="A2" t="inlineStr">
        <is>
          <t>Time Period (months)</t>
        </is>
      </c>
      <c r="B2" t="n">
        <v>6</v>
      </c>
      <c r="C2" t="inlineStr">
        <is>
          <t>March 2025 - August 2025</t>
        </is>
      </c>
    </row>
    <row r="3">
      <c r="A3" t="inlineStr">
        <is>
          <t>Personnel Cost (Olivier)</t>
        </is>
      </c>
      <c r="B3" t="n">
        <v>10000</v>
      </c>
      <c r="C3" t="inlineStr">
        <is>
          <t>€ per month</t>
        </is>
      </c>
    </row>
    <row r="4">
      <c r="A4" t="inlineStr">
        <is>
          <t>Contractor (Louis)</t>
        </is>
      </c>
      <c r="B4" t="n">
        <v>5000</v>
      </c>
      <c r="C4" t="inlineStr">
        <is>
          <t>€ per month</t>
        </is>
      </c>
    </row>
    <row r="5">
      <c r="A5" t="inlineStr">
        <is>
          <t>Overhead</t>
        </is>
      </c>
      <c r="B5" t="n">
        <v>2550</v>
      </c>
      <c r="C5" t="inlineStr">
        <is>
          <t>€ per month</t>
        </is>
      </c>
    </row>
    <row r="6">
      <c r="A6" t="inlineStr">
        <is>
          <t>Model Usage (API)</t>
        </is>
      </c>
      <c r="B6" t="n">
        <v>1000</v>
      </c>
      <c r="C6" t="inlineStr">
        <is>
          <t>€ per month</t>
        </is>
      </c>
    </row>
    <row r="7">
      <c r="A7" t="inlineStr">
        <is>
          <t>Cloud / Datacenter</t>
        </is>
      </c>
      <c r="B7" t="n">
        <v>1000</v>
      </c>
      <c r="C7" t="inlineStr">
        <is>
          <t>€ per month (Azure, HPC, GPUs)</t>
        </is>
      </c>
    </row>
    <row r="8">
      <c r="A8" t="inlineStr">
        <is>
          <t>Total Fixed Costs (per month)</t>
        </is>
      </c>
      <c r="B8">
        <f>B3+B4+B5+B6+B7</f>
        <v/>
      </c>
      <c r="C8" t="inlineStr">
        <is>
          <t>Calculated</t>
        </is>
      </c>
    </row>
    <row r="9">
      <c r="A9" t="inlineStr">
        <is>
          <t>Contingency Rate (%)</t>
        </is>
      </c>
      <c r="B9" t="n">
        <v>10</v>
      </c>
      <c r="C9" t="inlineStr">
        <is>
          <t>10% of total fixed costs per month</t>
        </is>
      </c>
    </row>
    <row r="10">
      <c r="A10" t="inlineStr">
        <is>
          <t>Contingency (per month)</t>
        </is>
      </c>
      <c r="B10">
        <f>B8*(B9/100)</f>
        <v/>
      </c>
      <c r="C10" t="inlineStr">
        <is>
          <t>Calculated</t>
        </is>
      </c>
    </row>
    <row r="11">
      <c r="A11" t="inlineStr">
        <is>
          <t>Total Monthly Outflow</t>
        </is>
      </c>
      <c r="B11">
        <f>B8+B10</f>
        <v/>
      </c>
      <c r="C11" t="inlineStr">
        <is>
          <t>Fixed + Contingency</t>
        </is>
      </c>
    </row>
    <row r="12">
      <c r="A12" t="inlineStr">
        <is>
          <t>Initial Microfinancing</t>
        </is>
      </c>
      <c r="B12" t="n">
        <v>25000</v>
      </c>
      <c r="C12" t="inlineStr">
        <is>
          <t>€ at Month 1</t>
        </is>
      </c>
    </row>
    <row r="13">
      <c r="A13" t="inlineStr">
        <is>
          <t>Commercial Injection (Month 5)</t>
        </is>
      </c>
      <c r="B13" t="n">
        <v>500000</v>
      </c>
      <c r="C13" t="inlineStr">
        <is>
          <t>Min. via license or 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</cols>
  <sheetData>
    <row r="1">
      <c r="A1" s="2" t="inlineStr">
        <is>
          <t>Line Item</t>
        </is>
      </c>
      <c r="B1" s="2" t="inlineStr">
        <is>
          <t>Mar 2025 (M1)</t>
        </is>
      </c>
      <c r="C1" s="2" t="inlineStr">
        <is>
          <t>Apr 2025 (M2)</t>
        </is>
      </c>
      <c r="D1" s="2" t="inlineStr">
        <is>
          <t>May 2025 (M3)</t>
        </is>
      </c>
      <c r="E1" s="2" t="inlineStr">
        <is>
          <t>Jun 2025 (M4)</t>
        </is>
      </c>
      <c r="F1" s="2" t="inlineStr">
        <is>
          <t>Jul 2025 (M5)</t>
        </is>
      </c>
      <c r="G1" s="2" t="inlineStr">
        <is>
          <t>Aug 2025 (M6)</t>
        </is>
      </c>
      <c r="H1" s="2" t="inlineStr">
        <is>
          <t>Total</t>
        </is>
      </c>
    </row>
    <row r="2">
      <c r="A2" s="3" t="inlineStr">
        <is>
          <t>A) Inflows</t>
        </is>
      </c>
      <c r="B2" s="4" t="n"/>
      <c r="C2" s="4" t="n"/>
      <c r="D2" s="4" t="n"/>
      <c r="E2" s="4" t="n"/>
      <c r="F2" s="4" t="n"/>
      <c r="G2" s="4" t="n"/>
      <c r="H2" s="4" t="n"/>
    </row>
    <row r="3">
      <c r="A3" s="4" t="inlineStr">
        <is>
          <t>1. Initial Microfinancing</t>
        </is>
      </c>
      <c r="B3" s="4">
        <f>Assumptions!B12</f>
        <v/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/>
    </row>
    <row r="4">
      <c r="A4" s="4" t="inlineStr">
        <is>
          <t>2. Existing Resources</t>
        </is>
      </c>
      <c r="B4" s="4" t="n">
        <v>61020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>
        <f>SUM(B4:G4)</f>
        <v/>
      </c>
    </row>
    <row r="5">
      <c r="A5" s="4" t="inlineStr">
        <is>
          <t>3. Commercial Injection (M5)</t>
        </is>
      </c>
      <c r="B5" s="4" t="n">
        <v>0</v>
      </c>
      <c r="C5" s="4" t="n">
        <v>0</v>
      </c>
      <c r="D5" s="4" t="n">
        <v>0</v>
      </c>
      <c r="E5" s="4" t="n">
        <v>0</v>
      </c>
      <c r="F5" s="4">
        <f>Assumptions!B13</f>
        <v/>
      </c>
      <c r="G5" s="4" t="n">
        <v>0</v>
      </c>
      <c r="H5" s="4">
        <f>SUM(B5:G5)</f>
        <v/>
      </c>
    </row>
    <row r="6">
      <c r="A6" s="4" t="inlineStr">
        <is>
          <t>Total Inflows (A)</t>
        </is>
      </c>
      <c r="B6" s="4">
        <f>SUM(B3:B5)</f>
        <v/>
      </c>
      <c r="C6" s="4">
        <f>SUM(C3:C5)</f>
        <v/>
      </c>
      <c r="D6" s="4">
        <f>SUM(D3:D5)</f>
        <v/>
      </c>
      <c r="E6" s="4">
        <f>SUM(E3:E5)</f>
        <v/>
      </c>
      <c r="F6" s="4">
        <f>SUM(F3:F5)</f>
        <v/>
      </c>
      <c r="G6" s="4">
        <f>SUM(G3:G5)</f>
        <v/>
      </c>
      <c r="H6" s="4">
        <f>SUM(B6:G6)</f>
        <v/>
      </c>
    </row>
    <row r="7">
      <c r="A7" s="4" t="n"/>
      <c r="B7" s="4" t="n"/>
      <c r="C7" s="4" t="n"/>
      <c r="D7" s="4" t="n"/>
      <c r="E7" s="4" t="n"/>
      <c r="F7" s="4" t="n"/>
      <c r="G7" s="4" t="n"/>
      <c r="H7" s="4" t="n"/>
    </row>
    <row r="8">
      <c r="A8" s="3" t="inlineStr">
        <is>
          <t>B) Outflows</t>
        </is>
      </c>
      <c r="B8" s="4" t="n"/>
      <c r="C8" s="4" t="n"/>
      <c r="D8" s="4" t="n"/>
      <c r="E8" s="4" t="n"/>
      <c r="F8" s="4" t="n"/>
      <c r="G8" s="4" t="n"/>
      <c r="H8" s="4" t="n"/>
    </row>
    <row r="9">
      <c r="A9" s="4" t="inlineStr">
        <is>
          <t>1. Personnel (Olivier)</t>
        </is>
      </c>
      <c r="B9" s="4">
        <f>Assumptions!B3</f>
        <v/>
      </c>
      <c r="C9" s="4">
        <f>Assumptions!B3</f>
        <v/>
      </c>
      <c r="D9" s="4">
        <f>Assumptions!B3</f>
        <v/>
      </c>
      <c r="E9" s="4">
        <f>Assumptions!B3</f>
        <v/>
      </c>
      <c r="F9" s="4">
        <f>Assumptions!B3</f>
        <v/>
      </c>
      <c r="G9" s="4">
        <f>Assumptions!B3</f>
        <v/>
      </c>
      <c r="H9" s="4" t="n"/>
    </row>
    <row r="10">
      <c r="A10" s="4" t="inlineStr">
        <is>
          <t>2. Contractor (Louis)</t>
        </is>
      </c>
      <c r="B10" s="4">
        <f>Assumptions!B4</f>
        <v/>
      </c>
      <c r="C10" s="4">
        <f>Assumptions!B4</f>
        <v/>
      </c>
      <c r="D10" s="4">
        <f>Assumptions!B4</f>
        <v/>
      </c>
      <c r="E10" s="4">
        <f>Assumptions!B4</f>
        <v/>
      </c>
      <c r="F10" s="4">
        <f>Assumptions!B4</f>
        <v/>
      </c>
      <c r="G10" s="4">
        <f>Assumptions!B4</f>
        <v/>
      </c>
      <c r="H10" s="4" t="n"/>
    </row>
    <row r="11">
      <c r="A11" s="4" t="inlineStr">
        <is>
          <t>3. Overhead</t>
        </is>
      </c>
      <c r="B11" s="4">
        <f>Assumptions!B5</f>
        <v/>
      </c>
      <c r="C11" s="4">
        <f>Assumptions!B5</f>
        <v/>
      </c>
      <c r="D11" s="4">
        <f>Assumptions!B5</f>
        <v/>
      </c>
      <c r="E11" s="4">
        <f>Assumptions!B5</f>
        <v/>
      </c>
      <c r="F11" s="4">
        <f>Assumptions!B5</f>
        <v/>
      </c>
      <c r="G11" s="4">
        <f>Assumptions!B5</f>
        <v/>
      </c>
      <c r="H11" s="4" t="n"/>
    </row>
    <row r="12">
      <c r="A12" s="4" t="inlineStr">
        <is>
          <t>4. Model Usage (API)</t>
        </is>
      </c>
      <c r="B12" s="4">
        <f>Assumptions!B6</f>
        <v/>
      </c>
      <c r="C12" s="4">
        <f>Assumptions!B6</f>
        <v/>
      </c>
      <c r="D12" s="4">
        <f>Assumptions!B6</f>
        <v/>
      </c>
      <c r="E12" s="4">
        <f>Assumptions!B6</f>
        <v/>
      </c>
      <c r="F12" s="4">
        <f>Assumptions!B6</f>
        <v/>
      </c>
      <c r="G12" s="4">
        <f>Assumptions!B6</f>
        <v/>
      </c>
      <c r="H12" s="4" t="n"/>
    </row>
    <row r="13">
      <c r="A13" s="4" t="inlineStr">
        <is>
          <t>5. Cloud / Datacenter</t>
        </is>
      </c>
      <c r="B13" s="4">
        <f>Assumptions!B7</f>
        <v/>
      </c>
      <c r="C13" s="4">
        <f>Assumptions!B7</f>
        <v/>
      </c>
      <c r="D13" s="4">
        <f>Assumptions!B7</f>
        <v/>
      </c>
      <c r="E13" s="4">
        <f>Assumptions!B7</f>
        <v/>
      </c>
      <c r="F13" s="4">
        <f>Assumptions!B7</f>
        <v/>
      </c>
      <c r="G13" s="4">
        <f>Assumptions!B7</f>
        <v/>
      </c>
      <c r="H13" s="4" t="n"/>
    </row>
    <row r="14">
      <c r="A14" s="4" t="inlineStr">
        <is>
          <t>Subtotal Fixed Costs</t>
        </is>
      </c>
      <c r="B14" s="4">
        <f>SUM(B9:B13)</f>
        <v/>
      </c>
      <c r="C14" s="4">
        <f>SUM(C9:C13)</f>
        <v/>
      </c>
      <c r="D14" s="4">
        <f>SUM(D9:D13)</f>
        <v/>
      </c>
      <c r="E14" s="4">
        <f>SUM(E9:E13)</f>
        <v/>
      </c>
      <c r="F14" s="4">
        <f>SUM(F9:F13)</f>
        <v/>
      </c>
      <c r="G14" s="4">
        <f>SUM(G9:G13)</f>
        <v/>
      </c>
      <c r="H14" s="4" t="n"/>
    </row>
    <row r="15">
      <c r="A15" s="4" t="inlineStr">
        <is>
          <t>6. Contingency (10%)</t>
        </is>
      </c>
      <c r="B15" s="4">
        <f>B14*(Assumptions!B9/100)</f>
        <v/>
      </c>
      <c r="C15" s="4">
        <f>C14*(Assumptions!B9/100)</f>
        <v/>
      </c>
      <c r="D15" s="4">
        <f>D14*(Assumptions!B9/100)</f>
        <v/>
      </c>
      <c r="E15" s="4">
        <f>E14*(Assumptions!B9/100)</f>
        <v/>
      </c>
      <c r="F15" s="4">
        <f>F14*(Assumptions!B9/100)</f>
        <v/>
      </c>
      <c r="G15" s="4">
        <f>G14*(Assumptions!B9/100)</f>
        <v/>
      </c>
      <c r="H15" s="4">
        <f>SUM(B15:G15)</f>
        <v/>
      </c>
    </row>
    <row r="16">
      <c r="A16" s="4" t="inlineStr">
        <is>
          <t>Total Outflows (B)</t>
        </is>
      </c>
      <c r="B16" s="4">
        <f>(B14+B13)</f>
        <v/>
      </c>
      <c r="C16" s="4">
        <f>(C14+C13)</f>
        <v/>
      </c>
      <c r="D16" s="4">
        <f>(D14+D13)</f>
        <v/>
      </c>
      <c r="E16" s="4">
        <f>(E14+E13)</f>
        <v/>
      </c>
      <c r="F16" s="4">
        <f>(F14+F13)</f>
        <v/>
      </c>
      <c r="G16" s="4">
        <f>(G14+G13)</f>
        <v/>
      </c>
      <c r="H16" s="4">
        <f>SUM(B16:G16)</f>
        <v/>
      </c>
    </row>
    <row r="17">
      <c r="A17" s="4" t="n"/>
      <c r="B17" s="4" t="n"/>
      <c r="C17" s="4" t="n"/>
      <c r="D17" s="4" t="n"/>
      <c r="E17" s="4" t="n"/>
      <c r="F17" s="4" t="n"/>
      <c r="G17" s="4" t="n"/>
      <c r="H17" s="4">
        <f>SUM(B17:G17)</f>
        <v/>
      </c>
    </row>
    <row r="18">
      <c r="A18" s="3" t="inlineStr">
        <is>
          <t>C) Net Cash Flow (A – B)</t>
        </is>
      </c>
      <c r="B18" s="4">
        <f>(B6-B17)</f>
        <v/>
      </c>
      <c r="C18" s="4">
        <f>(C6-C17)</f>
        <v/>
      </c>
      <c r="D18" s="4">
        <f>(D6-D17)</f>
        <v/>
      </c>
      <c r="E18" s="4">
        <f>(E6-E17)</f>
        <v/>
      </c>
      <c r="F18" s="4">
        <f>(F6-F17)</f>
        <v/>
      </c>
      <c r="G18" s="4">
        <f>(G6-G17)</f>
        <v/>
      </c>
      <c r="H18" s="4">
        <f>SUM(B18:G18)</f>
        <v/>
      </c>
    </row>
    <row r="19">
      <c r="A19" s="3" t="inlineStr">
        <is>
          <t>D) Cumulative Cash Position</t>
        </is>
      </c>
      <c r="B19" s="4">
        <f>B18</f>
        <v/>
      </c>
      <c r="C19" s="4">
        <f>B19+C18</f>
        <v/>
      </c>
      <c r="D19" s="4">
        <f>C19+D18</f>
        <v/>
      </c>
      <c r="E19" s="4">
        <f>D19+E18</f>
        <v/>
      </c>
      <c r="F19" s="4">
        <f>E19+F18</f>
        <v/>
      </c>
      <c r="G19" s="4">
        <f>F19+G18</f>
        <v/>
      </c>
      <c r="H19" s="4">
        <f>SUM(B19:G19)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2025-02-19T11:45:19Z</dcterms:created>
  <dcterms:modified xsi:type="dcterms:W3CDTF">2025-02-19T11:45:19Z</dcterms:modified>
</cp:coreProperties>
</file>