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an\Desktop\"/>
    </mc:Choice>
  </mc:AlternateContent>
  <xr:revisionPtr revIDLastSave="0" documentId="13_ncr:1_{8D42FE2B-2E27-4C06-A8EF-A2C144EC5895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แบบสอบถาม การรับรู้และความเข้าใ" sheetId="1" r:id="rId1"/>
    <sheet name="สรุปแต่ละส่วน" sheetId="2" r:id="rId2"/>
  </sheets>
  <calcPr calcId="191029"/>
</workbook>
</file>

<file path=xl/calcChain.xml><?xml version="1.0" encoding="utf-8"?>
<calcChain xmlns="http://schemas.openxmlformats.org/spreadsheetml/2006/main">
  <c r="B32" i="2" l="1"/>
  <c r="B40" i="2"/>
  <c r="B39" i="2"/>
  <c r="B35" i="2"/>
  <c r="B36" i="2"/>
  <c r="B31" i="2"/>
  <c r="C29" i="2"/>
  <c r="D29" i="2"/>
  <c r="H29" i="2" s="1"/>
  <c r="E29" i="2"/>
  <c r="F29" i="2"/>
  <c r="C28" i="2"/>
  <c r="H28" i="2" s="1"/>
  <c r="D28" i="2"/>
  <c r="E28" i="2"/>
  <c r="F28" i="2"/>
  <c r="H27" i="2"/>
  <c r="C27" i="2"/>
  <c r="D27" i="2"/>
  <c r="E27" i="2"/>
  <c r="F27" i="2"/>
  <c r="B29" i="2"/>
  <c r="B28" i="2"/>
  <c r="B27" i="2"/>
  <c r="H26" i="2"/>
  <c r="C26" i="2"/>
  <c r="D26" i="2"/>
  <c r="E26" i="2"/>
  <c r="F26" i="2"/>
  <c r="B26" i="2"/>
  <c r="B11" i="2"/>
  <c r="B20" i="2" s="1"/>
  <c r="C19" i="2"/>
  <c r="D19" i="2"/>
  <c r="E19" i="2"/>
  <c r="F19" i="2"/>
  <c r="C18" i="2"/>
  <c r="D18" i="2"/>
  <c r="E18" i="2"/>
  <c r="F18" i="2"/>
  <c r="C17" i="2"/>
  <c r="D17" i="2"/>
  <c r="E17" i="2"/>
  <c r="F17" i="2"/>
  <c r="C16" i="2"/>
  <c r="D16" i="2"/>
  <c r="E16" i="2"/>
  <c r="F16" i="2"/>
  <c r="B19" i="2"/>
  <c r="B18" i="2"/>
  <c r="B17" i="2"/>
  <c r="B16" i="2"/>
  <c r="C15" i="2"/>
  <c r="D15" i="2"/>
  <c r="E15" i="2"/>
  <c r="F15" i="2"/>
  <c r="C14" i="2"/>
  <c r="D14" i="2"/>
  <c r="E14" i="2"/>
  <c r="F14" i="2"/>
  <c r="B15" i="2"/>
  <c r="C13" i="2"/>
  <c r="D13" i="2"/>
  <c r="E13" i="2"/>
  <c r="F13" i="2"/>
  <c r="C12" i="2"/>
  <c r="D12" i="2"/>
  <c r="E12" i="2"/>
  <c r="F12" i="2"/>
  <c r="B12" i="2"/>
  <c r="B14" i="2"/>
  <c r="B13" i="2"/>
  <c r="C11" i="2"/>
  <c r="C20" i="2" s="1"/>
  <c r="D11" i="2"/>
  <c r="D20" i="2" s="1"/>
  <c r="E11" i="2"/>
  <c r="E20" i="2" s="1"/>
  <c r="F11" i="2"/>
  <c r="F20" i="2" s="1"/>
  <c r="G29" i="1"/>
  <c r="G25" i="1"/>
  <c r="G26" i="1"/>
  <c r="G27" i="1"/>
  <c r="G28" i="1"/>
  <c r="G24" i="1"/>
  <c r="H6" i="2"/>
  <c r="E6" i="2"/>
  <c r="K5" i="2"/>
  <c r="H5" i="2"/>
  <c r="E5" i="2"/>
  <c r="B5" i="2"/>
  <c r="K4" i="2"/>
  <c r="H4" i="2"/>
  <c r="E4" i="2"/>
  <c r="B4" i="2"/>
  <c r="H14" i="2" l="1"/>
  <c r="H13" i="2"/>
  <c r="H19" i="2"/>
  <c r="H18" i="2"/>
  <c r="H17" i="2"/>
  <c r="H16" i="2"/>
  <c r="H15" i="2"/>
  <c r="H12" i="2"/>
  <c r="H11" i="2"/>
</calcChain>
</file>

<file path=xl/sharedStrings.xml><?xml version="1.0" encoding="utf-8"?>
<sst xmlns="http://schemas.openxmlformats.org/spreadsheetml/2006/main" count="489" uniqueCount="73">
  <si>
    <t>ประทับเวลา</t>
  </si>
  <si>
    <t>1. เพศ</t>
  </si>
  <si>
    <t>2. ชั้นปีที่ศึกษา</t>
  </si>
  <si>
    <t>3. อายุ</t>
  </si>
  <si>
    <t>4. ภูมิลำเนา</t>
  </si>
  <si>
    <t>การรับรู้ในกฎหมายคุ้มครองข้อมูลส่วนบุคคล [ท่านทราบหรือไม่ว่า การเก็บข้อมูล ใช้ข้อมูล เปิดเผยข้อมูล ต้องได้รับความยินยอมเสมอ]</t>
  </si>
  <si>
    <t>การรับรู้ในกฎหมายคุ้มครองข้อมูลส่วนบุคคล [ท่านทราบหรือไม่ว่า การขอความยินยอม ต้องทำเป็นหนังสือหรือผ่านระบบออนไลน์ตามแบบที่กำหนดไว้]</t>
  </si>
  <si>
    <t>การรับรู้ในกฎหมายคุ้มครองข้อมูลส่วนบุคคล [ท่านทราบหรือไม่ว่า การเก็บข้อมูล ต้องแจ้งรายละเอียดและแจ้งสิทธิต่อเจ้าของข้อมูล]</t>
  </si>
  <si>
    <t>การรับรู้ในกฎหมายคุ้มครองข้อมูลส่วนบุคคล [ท่านทราบหรือไม่ว่า ต้องเก็บข้อมูลจากเจ้าของข้อมูลเท่านั้น ห้ามเก็บจากแหล่งอื่น เว้นแต่รีบแจ้ง]</t>
  </si>
  <si>
    <t>การรับรู้ในกฎหมายคุ้มครองข้อมูลส่วนบุคคล [ท่านทราบหรือไม่ว่า ธุรกิจใหญ่ ต้องมี "เจ้าหน้าที่คุ้มครองข้อมูล" ของตัวเอง]</t>
  </si>
  <si>
    <t>การรับรู้ในกฎหมายคุ้มครองข้อมูลส่วนบุคคล [ท่านทราบหรือไม่ว่า การเก็บและใช้ข้อมูล ถูกตรวจสอบโดยคณะกรรมการผู้เชี่ยวชาญ]</t>
  </si>
  <si>
    <t>การรับรู้ในกฎหมายคุ้มครองข้อมูลส่วนบุคคล [ท่านทราบหรือไม่ว่า ข้อมูลคนตาย กฎหมายจะไม่คุ้มครอง]</t>
  </si>
  <si>
    <t>การรับรู้ในกฎหมายคุ้มครองข้อมูลส่วนบุคคล [ท่านทราบหรือไม่ว่า กฎหมายจะคุ้มครองข้อมูลของคนในประเทศ ไม่ว่าข้อมูลจะอยู่ที่ใดบนโลก]</t>
  </si>
  <si>
    <t>การรับรู้ในกฎหมายคุ้มครองข้อมูลส่วนบุคคล [ท่านทราบหรือไม่ว่า สำหรับผู้ที่ไม่ปฏิบัติตามพ.ร.บ. ฯ ฉบับนี้ จะมีอัตราโทษทั้งทางแพ่ง อาญา และปกครอง โดยมีโทษปรับทางปกครองสูงสุดไม่เกิน 5 ล้านบาท]</t>
  </si>
  <si>
    <t>1. ท่านมีความรู้และเข้าใจเกี่ยวกับพระราชบัญญัติคุ้มครองข้อมูลส่วนบุคคล ปี 2562 มากน้อยเพียงใด</t>
  </si>
  <si>
    <t>2. ท่านทราบหรือไม่ว่า พ.ร.บ.คุ้มครองข้อมูลส่วนบุคคล จะเริ่มใช้ในวันที่ 27 พ.ค. 2564</t>
  </si>
  <si>
    <t>3. ท่านเห็นด้วยกับการกำหนดให้มีพ.ร.บ. ฯ ฉบับนี้มากน้อยเพียงใด</t>
  </si>
  <si>
    <t>4. ท่านมีการเตรียมความพร้อมที่จะปฏิบัติตาม พ.ร.บ. ฯ ฉบับนี้ มากน้อยเพียงใด</t>
  </si>
  <si>
    <t>5. ท่านมีความเชื่อมั่นว่าหลังประกาศใช้ พ.ร.บ. ฯ ฉบับนี้แล้ว จะสามารถป้องกันการรั่วไหลของข้อมูลส่วนบุคคลของท่านและองค์กร รวมถึงทำให้ข้อมูลส่วนบุคคลมีความปลอดภัยขึ้นมากน้อยเพียงใด</t>
  </si>
  <si>
    <t>6. ท่านมีความพร้อมที่จะปรับตัวและพัฒนาหากเกิดกรณีที่ในอนาคตจะมีการออกระเบียบ ข้อบังคับและ/หรือนโยบายเกี่ยวกับการคุ้มครองข้อมูลส่วนบุคคลเพิ่มเติมหรือไม่</t>
  </si>
  <si>
    <t>7. ท่านต้องการให้มีการขยายเวลาการบังคับใช้พระราชบัญญัติคุ้มครองข้อมูลส่วนบุคคลออกไปอีกหรือไม่</t>
  </si>
  <si>
    <t>ท่านคิดเห็นอย่างไรต่อพระราชบัญญัติคุ้มครองข้อมูลส่วนบุคคล</t>
  </si>
  <si>
    <t>2564/02/16 2:43:28 หลังเที่ยง GMT+7</t>
  </si>
  <si>
    <t>ชาย</t>
  </si>
  <si>
    <t>ชั้นปีที่ 3</t>
  </si>
  <si>
    <t>21 – 23 ปี</t>
  </si>
  <si>
    <t>ภาคเหนือ</t>
  </si>
  <si>
    <t>มากที่สุด</t>
  </si>
  <si>
    <t>มาก</t>
  </si>
  <si>
    <t>ปานกลาง</t>
  </si>
  <si>
    <t>น้อย</t>
  </si>
  <si>
    <t>น้อยที่สุด</t>
  </si>
  <si>
    <t>ไม่ทราบ</t>
  </si>
  <si>
    <t>พร้อม</t>
  </si>
  <si>
    <t>ไม่ต้องการ</t>
  </si>
  <si>
    <t>2564/02/16 2:45:08 หลังเที่ยง GMT+7</t>
  </si>
  <si>
    <t>หญิง</t>
  </si>
  <si>
    <t>18 – 20 ปี</t>
  </si>
  <si>
    <t>ทราบ</t>
  </si>
  <si>
    <t>ต้องการ</t>
  </si>
  <si>
    <t>2564/02/16 2:45:18 หลังเที่ยง GMT+7</t>
  </si>
  <si>
    <t>-</t>
  </si>
  <si>
    <t>2564/02/16 2:45:40 หลังเที่ยง GMT+7</t>
  </si>
  <si>
    <t>ชั้นปีที่ 2</t>
  </si>
  <si>
    <t>กรุงเทพมหานคร</t>
  </si>
  <si>
    <t>ok</t>
  </si>
  <si>
    <t>2564/02/16 2:50:25 หลังเที่ยง GMT+7</t>
  </si>
  <si>
    <t>2564/02/16 2:50:41 หลังเที่ยง GMT+7</t>
  </si>
  <si>
    <t>2564/02/16 2:57:46 หลังเที่ยง GMT+7</t>
  </si>
  <si>
    <t>2564/02/23 1:06:54 หลังเที่ยง GMT+7</t>
  </si>
  <si>
    <t>2564/03/05 11:15:50 หลังเที่ยง GMT+7</t>
  </si>
  <si>
    <t>2564/03/05 11:22:09 หลังเที่ยง GMT+7</t>
  </si>
  <si>
    <t>2564/03/05 11:22:51 หลังเที่ยง GMT+7</t>
  </si>
  <si>
    <t>2564/03/05 11:26:03 หลังเที่ยง GMT+7</t>
  </si>
  <si>
    <t>2564/03/06 10:16:17 ก่อนเที่ยง GMT+7</t>
  </si>
  <si>
    <t>2564/03/06 12:20:21 หลังเที่ยง GMT+7</t>
  </si>
  <si>
    <t>2564/03/11 12:52:16 หลังเที่ยง GMT+7</t>
  </si>
  <si>
    <t>2564/03/11 12:52:20 หลังเที่ยง GMT+7</t>
  </si>
  <si>
    <t>2564/03/11 12:53:32 หลังเที่ยง GMT+7</t>
  </si>
  <si>
    <t>2564/03/12 12:55:56 หลังเที่ยง GMT+7</t>
  </si>
  <si>
    <t>2564/03/13 1:46:38 หลังเที่ยง GMT+7</t>
  </si>
  <si>
    <t>2564/03/13 1:51:41 หลังเที่ยง GMT+7</t>
  </si>
  <si>
    <t>ลักษณะส่วนบุคคล</t>
  </si>
  <si>
    <t>24 – 26 ปี</t>
  </si>
  <si>
    <t>ชั้นปีที่ 1</t>
  </si>
  <si>
    <t>ส่วนที่ 2 แบบสอบถามการรับรู้ในเรื่องพระราชบัญญัติคุ้มครองข้อมูลส่วนบุคคล</t>
  </si>
  <si>
    <t>ส่วนที่ 3 การเตรียมความพร้อมสำหรับ พระราชบัญญัติ คุ้มครองข้อมูลส่วนบุคคล</t>
  </si>
  <si>
    <t>ท่านทราบหรือไม่ว่า พ.ร.บ.คุ้มครองข้อมูลส่วนบุคคล จะเริ่มใช้ในวันที่ 27 พ.ค. 2564</t>
  </si>
  <si>
    <t>ไม่พร้อม</t>
  </si>
  <si>
    <t>ท่านมีความรู้และเข้าใจเกี่ยวกับพระราชบัญญัติคุ้มครองข้อมูลส่วนบุคคล ปี 2562 มากน้อยเพียงใด</t>
  </si>
  <si>
    <t>ท่านเห็นด้วยกับการกำหนดให้มีพ.ร.บ. ฯ ฉบับนี้มากน้อยเพียงใด</t>
  </si>
  <si>
    <t>ท่านมีการเตรียมความพร้อมที่จะปฏิบัติตาม พ.ร.บ. ฯ ฉบับนี้ มากน้อยเพียงใด</t>
  </si>
  <si>
    <t>ท่านมีความเชื่อมั่นว่าหลังประกาศใช้ พ.ร.บ. ฯ ฉบับนี้แล้ว จะสามารถป้องกันการรั่วไหลของข้อมูลส่วนบุคคลของท่านและองค์กร รวมถึงทำให้ข้อมูลส่วนบุคคลมีความปลอดภัยขึ้นมากน้อยเพียงใด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</si>
</sst>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/>
    <xf numFmtId="0" fontId="6" fillId="0" borderId="0" xfId="0" applyFont="1" applyAlignment="1"/>
    <xf numFmtId="0" fontId="2" fillId="2" borderId="0" xfId="1" applyAlignment="1">
      <alignment vertical="top"/>
    </xf>
    <xf numFmtId="0" fontId="2" fillId="2" borderId="0" xfId="1" applyAlignment="1">
      <alignment horizontal="left" vertical="center"/>
    </xf>
    <xf numFmtId="0" fontId="2" fillId="2" borderId="0" xfId="1" applyAlignment="1">
      <alignment horizontal="left" vertical="top"/>
    </xf>
    <xf numFmtId="0" fontId="3" fillId="3" borderId="0" xfId="2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1" applyFill="1" applyAlignment="1">
      <alignment horizontal="center" vertical="top"/>
    </xf>
    <xf numFmtId="0" fontId="5" fillId="0" borderId="0" xfId="0" applyFont="1" applyAlignment="1"/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1" applyFill="1" applyAlignment="1">
      <alignment horizontal="left" vertical="top"/>
    </xf>
    <xf numFmtId="0" fontId="7" fillId="0" borderId="0" xfId="1" applyFont="1" applyFill="1" applyAlignment="1">
      <alignment vertical="top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9"/>
  <sheetViews>
    <sheetView topLeftCell="J1" workbookViewId="0">
      <selection activeCell="S1" sqref="S1"/>
    </sheetView>
  </sheetViews>
  <sheetFormatPr defaultColWidth="14.44140625" defaultRowHeight="15.75" customHeight="1" x14ac:dyDescent="0.25"/>
  <cols>
    <col min="1" max="1" width="9.5546875" customWidth="1"/>
    <col min="2" max="2" width="6.88671875" customWidth="1"/>
    <col min="3" max="3" width="9.5546875" customWidth="1"/>
    <col min="4" max="4" width="11.109375" customWidth="1"/>
    <col min="13" max="13" width="20.6640625" customWidth="1"/>
  </cols>
  <sheetData>
    <row r="1" spans="1:26" ht="27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1" t="s">
        <v>21</v>
      </c>
      <c r="W1" s="2"/>
      <c r="X1" s="2"/>
      <c r="Y1" s="2"/>
      <c r="Z1" s="2"/>
    </row>
    <row r="2" spans="1:26" ht="13.2" x14ac:dyDescent="0.25">
      <c r="A2" s="3" t="s">
        <v>22</v>
      </c>
      <c r="B2" s="3" t="s">
        <v>23</v>
      </c>
      <c r="C2" s="4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27</v>
      </c>
      <c r="I2" s="3" t="s">
        <v>29</v>
      </c>
      <c r="J2" s="3" t="s">
        <v>29</v>
      </c>
      <c r="K2" s="3" t="s">
        <v>30</v>
      </c>
      <c r="L2" s="3" t="s">
        <v>31</v>
      </c>
      <c r="M2" s="3" t="s">
        <v>28</v>
      </c>
      <c r="N2" s="3" t="s">
        <v>29</v>
      </c>
      <c r="O2" s="3" t="s">
        <v>31</v>
      </c>
      <c r="P2" s="3" t="s">
        <v>32</v>
      </c>
      <c r="Q2" s="3" t="s">
        <v>30</v>
      </c>
      <c r="R2" s="3" t="s">
        <v>30</v>
      </c>
      <c r="S2" s="3" t="s">
        <v>29</v>
      </c>
      <c r="T2" s="3" t="s">
        <v>33</v>
      </c>
      <c r="U2" s="3" t="s">
        <v>34</v>
      </c>
    </row>
    <row r="3" spans="1:26" ht="13.2" x14ac:dyDescent="0.25">
      <c r="A3" s="3" t="s">
        <v>35</v>
      </c>
      <c r="B3" s="3" t="s">
        <v>36</v>
      </c>
      <c r="C3" s="3" t="s">
        <v>24</v>
      </c>
      <c r="D3" s="3" t="s">
        <v>37</v>
      </c>
      <c r="E3" s="3" t="s">
        <v>26</v>
      </c>
      <c r="F3" s="3" t="s">
        <v>29</v>
      </c>
      <c r="G3" s="3" t="s">
        <v>29</v>
      </c>
      <c r="H3" s="3" t="s">
        <v>29</v>
      </c>
      <c r="I3" s="3" t="s">
        <v>29</v>
      </c>
      <c r="J3" s="3" t="s">
        <v>29</v>
      </c>
      <c r="K3" s="3" t="s">
        <v>29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38</v>
      </c>
      <c r="Q3" s="3" t="s">
        <v>29</v>
      </c>
      <c r="R3" s="3" t="s">
        <v>29</v>
      </c>
      <c r="S3" s="3" t="s">
        <v>29</v>
      </c>
      <c r="T3" s="3" t="s">
        <v>33</v>
      </c>
      <c r="U3" s="3" t="s">
        <v>39</v>
      </c>
    </row>
    <row r="4" spans="1:26" ht="13.2" x14ac:dyDescent="0.25">
      <c r="A4" s="3" t="s">
        <v>40</v>
      </c>
      <c r="B4" s="3" t="s">
        <v>23</v>
      </c>
      <c r="C4" s="3" t="s">
        <v>24</v>
      </c>
      <c r="D4" s="4" t="s">
        <v>63</v>
      </c>
      <c r="E4" s="3" t="s">
        <v>26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30</v>
      </c>
      <c r="P4" s="3" t="s">
        <v>32</v>
      </c>
      <c r="Q4" s="3" t="s">
        <v>29</v>
      </c>
      <c r="R4" s="3" t="s">
        <v>29</v>
      </c>
      <c r="S4" s="3" t="s">
        <v>29</v>
      </c>
      <c r="T4" s="3" t="s">
        <v>33</v>
      </c>
      <c r="U4" s="3" t="s">
        <v>39</v>
      </c>
      <c r="V4" s="3" t="s">
        <v>41</v>
      </c>
    </row>
    <row r="5" spans="1:26" ht="13.2" x14ac:dyDescent="0.25">
      <c r="A5" s="3" t="s">
        <v>42</v>
      </c>
      <c r="B5" s="3" t="s">
        <v>36</v>
      </c>
      <c r="C5" s="3" t="s">
        <v>43</v>
      </c>
      <c r="D5" s="3" t="s">
        <v>37</v>
      </c>
      <c r="E5" s="3" t="s">
        <v>44</v>
      </c>
      <c r="F5" s="3" t="s">
        <v>30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29</v>
      </c>
      <c r="L5" s="3" t="s">
        <v>30</v>
      </c>
      <c r="M5" s="3" t="s">
        <v>30</v>
      </c>
      <c r="N5" s="3" t="s">
        <v>30</v>
      </c>
      <c r="O5" s="3" t="s">
        <v>30</v>
      </c>
      <c r="P5" s="3" t="s">
        <v>32</v>
      </c>
      <c r="Q5" s="3" t="s">
        <v>30</v>
      </c>
      <c r="R5" s="3" t="s">
        <v>28</v>
      </c>
      <c r="S5" s="3" t="s">
        <v>29</v>
      </c>
      <c r="T5" s="3" t="s">
        <v>33</v>
      </c>
      <c r="U5" s="3" t="s">
        <v>34</v>
      </c>
      <c r="V5" s="3" t="s">
        <v>45</v>
      </c>
    </row>
    <row r="6" spans="1:26" ht="13.2" x14ac:dyDescent="0.25">
      <c r="A6" s="3" t="s">
        <v>46</v>
      </c>
      <c r="B6" s="3" t="s">
        <v>36</v>
      </c>
      <c r="C6" s="3" t="s">
        <v>24</v>
      </c>
      <c r="D6" s="3" t="s">
        <v>25</v>
      </c>
      <c r="E6" s="3" t="s">
        <v>26</v>
      </c>
      <c r="F6" s="3" t="s">
        <v>28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30</v>
      </c>
      <c r="M6" s="3" t="s">
        <v>29</v>
      </c>
      <c r="N6" s="3" t="s">
        <v>29</v>
      </c>
      <c r="O6" s="3" t="s">
        <v>29</v>
      </c>
      <c r="P6" s="3" t="s">
        <v>38</v>
      </c>
      <c r="Q6" s="3" t="s">
        <v>29</v>
      </c>
      <c r="R6" s="3" t="s">
        <v>28</v>
      </c>
      <c r="S6" s="3" t="s">
        <v>29</v>
      </c>
      <c r="T6" s="3" t="s">
        <v>33</v>
      </c>
      <c r="U6" s="3" t="s">
        <v>39</v>
      </c>
    </row>
    <row r="7" spans="1:26" ht="13.2" x14ac:dyDescent="0.25">
      <c r="A7" s="3" t="s">
        <v>47</v>
      </c>
      <c r="B7" s="3" t="s">
        <v>23</v>
      </c>
      <c r="C7" s="3" t="s">
        <v>24</v>
      </c>
      <c r="D7" s="3" t="s">
        <v>37</v>
      </c>
      <c r="E7" s="3" t="s">
        <v>26</v>
      </c>
      <c r="F7" s="3" t="s">
        <v>28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28</v>
      </c>
      <c r="P7" s="3" t="s">
        <v>38</v>
      </c>
      <c r="Q7" s="3" t="s">
        <v>29</v>
      </c>
      <c r="R7" s="3" t="s">
        <v>29</v>
      </c>
      <c r="S7" s="3" t="s">
        <v>29</v>
      </c>
      <c r="T7" s="3" t="s">
        <v>33</v>
      </c>
      <c r="U7" s="3" t="s">
        <v>34</v>
      </c>
    </row>
    <row r="8" spans="1:26" ht="13.2" x14ac:dyDescent="0.25">
      <c r="A8" s="3" t="s">
        <v>48</v>
      </c>
      <c r="B8" s="3" t="s">
        <v>23</v>
      </c>
      <c r="C8" s="3" t="s">
        <v>24</v>
      </c>
      <c r="D8" s="4" t="s">
        <v>63</v>
      </c>
      <c r="E8" s="3" t="s">
        <v>26</v>
      </c>
      <c r="F8" s="3" t="s">
        <v>27</v>
      </c>
      <c r="G8" s="3" t="s">
        <v>27</v>
      </c>
      <c r="H8" s="3" t="s">
        <v>27</v>
      </c>
      <c r="I8" s="3" t="s">
        <v>29</v>
      </c>
      <c r="J8" s="3" t="s">
        <v>29</v>
      </c>
      <c r="K8" s="3" t="s">
        <v>29</v>
      </c>
      <c r="L8" s="3" t="s">
        <v>30</v>
      </c>
      <c r="M8" s="3" t="s">
        <v>30</v>
      </c>
      <c r="N8" s="3" t="s">
        <v>27</v>
      </c>
      <c r="O8" s="3" t="s">
        <v>29</v>
      </c>
      <c r="P8" s="3" t="s">
        <v>32</v>
      </c>
      <c r="Q8" s="3" t="s">
        <v>29</v>
      </c>
      <c r="R8" s="3" t="s">
        <v>29</v>
      </c>
      <c r="S8" s="3" t="s">
        <v>30</v>
      </c>
      <c r="T8" s="3" t="s">
        <v>33</v>
      </c>
      <c r="U8" s="3" t="s">
        <v>34</v>
      </c>
    </row>
    <row r="9" spans="1:26" ht="13.2" x14ac:dyDescent="0.25">
      <c r="A9" s="3" t="s">
        <v>49</v>
      </c>
      <c r="B9" s="3" t="s">
        <v>23</v>
      </c>
      <c r="C9" s="4" t="s">
        <v>64</v>
      </c>
      <c r="D9" s="3" t="s">
        <v>25</v>
      </c>
      <c r="E9" s="3" t="s">
        <v>44</v>
      </c>
      <c r="F9" s="3" t="s">
        <v>31</v>
      </c>
      <c r="G9" s="3" t="s">
        <v>30</v>
      </c>
      <c r="H9" s="3" t="s">
        <v>29</v>
      </c>
      <c r="I9" s="3" t="s">
        <v>28</v>
      </c>
      <c r="J9" s="3" t="s">
        <v>29</v>
      </c>
      <c r="K9" s="3" t="s">
        <v>30</v>
      </c>
      <c r="L9" s="3" t="s">
        <v>31</v>
      </c>
      <c r="M9" s="3" t="s">
        <v>30</v>
      </c>
      <c r="N9" s="3" t="s">
        <v>29</v>
      </c>
      <c r="O9" s="3" t="s">
        <v>29</v>
      </c>
      <c r="P9" s="3" t="s">
        <v>38</v>
      </c>
      <c r="Q9" s="3" t="s">
        <v>29</v>
      </c>
      <c r="R9" s="3" t="s">
        <v>30</v>
      </c>
      <c r="S9" s="3" t="s">
        <v>30</v>
      </c>
      <c r="T9" s="3" t="s">
        <v>33</v>
      </c>
      <c r="U9" s="3" t="s">
        <v>39</v>
      </c>
    </row>
    <row r="10" spans="1:26" ht="13.2" x14ac:dyDescent="0.25">
      <c r="A10" s="3" t="s">
        <v>50</v>
      </c>
      <c r="B10" s="3" t="s">
        <v>36</v>
      </c>
      <c r="C10" s="3" t="s">
        <v>24</v>
      </c>
      <c r="D10" s="3" t="s">
        <v>25</v>
      </c>
      <c r="E10" s="3" t="s">
        <v>26</v>
      </c>
      <c r="F10" s="3" t="s">
        <v>27</v>
      </c>
      <c r="G10" s="3" t="s">
        <v>29</v>
      </c>
      <c r="H10" s="3" t="s">
        <v>28</v>
      </c>
      <c r="I10" s="3" t="s">
        <v>27</v>
      </c>
      <c r="J10" s="3" t="s">
        <v>29</v>
      </c>
      <c r="K10" s="3" t="s">
        <v>28</v>
      </c>
      <c r="L10" s="3" t="s">
        <v>30</v>
      </c>
      <c r="M10" s="3" t="s">
        <v>30</v>
      </c>
      <c r="N10" s="3" t="s">
        <v>30</v>
      </c>
      <c r="O10" s="3" t="s">
        <v>30</v>
      </c>
      <c r="P10" s="3" t="s">
        <v>32</v>
      </c>
      <c r="Q10" s="3" t="s">
        <v>30</v>
      </c>
      <c r="R10" s="3" t="s">
        <v>29</v>
      </c>
      <c r="S10" s="3" t="s">
        <v>29</v>
      </c>
      <c r="T10" s="3" t="s">
        <v>33</v>
      </c>
      <c r="U10" s="3" t="s">
        <v>34</v>
      </c>
    </row>
    <row r="11" spans="1:26" ht="13.2" x14ac:dyDescent="0.25">
      <c r="A11" s="3" t="s">
        <v>51</v>
      </c>
      <c r="B11" s="3" t="s">
        <v>36</v>
      </c>
      <c r="C11" s="3" t="s">
        <v>24</v>
      </c>
      <c r="D11" s="3" t="s">
        <v>25</v>
      </c>
      <c r="E11" s="3" t="s">
        <v>26</v>
      </c>
      <c r="F11" s="3" t="s">
        <v>29</v>
      </c>
      <c r="G11" s="3" t="s">
        <v>29</v>
      </c>
      <c r="H11" s="3" t="s">
        <v>29</v>
      </c>
      <c r="I11" s="3" t="s">
        <v>29</v>
      </c>
      <c r="J11" s="3" t="s">
        <v>29</v>
      </c>
      <c r="K11" s="3" t="s">
        <v>29</v>
      </c>
      <c r="L11" s="3" t="s">
        <v>31</v>
      </c>
      <c r="M11" s="3" t="s">
        <v>29</v>
      </c>
      <c r="N11" s="3" t="s">
        <v>29</v>
      </c>
      <c r="O11" s="3" t="s">
        <v>30</v>
      </c>
      <c r="P11" s="3" t="s">
        <v>32</v>
      </c>
      <c r="Q11" s="3" t="s">
        <v>30</v>
      </c>
      <c r="R11" s="3" t="s">
        <v>30</v>
      </c>
      <c r="S11" s="3" t="s">
        <v>30</v>
      </c>
      <c r="T11" s="3" t="s">
        <v>33</v>
      </c>
      <c r="U11" s="3" t="s">
        <v>39</v>
      </c>
    </row>
    <row r="12" spans="1:26" ht="13.2" x14ac:dyDescent="0.25">
      <c r="A12" s="3" t="s">
        <v>52</v>
      </c>
      <c r="B12" s="3" t="s">
        <v>36</v>
      </c>
      <c r="C12" s="3" t="s">
        <v>24</v>
      </c>
      <c r="D12" s="3" t="s">
        <v>25</v>
      </c>
      <c r="E12" s="3" t="s">
        <v>26</v>
      </c>
      <c r="F12" s="3" t="s">
        <v>31</v>
      </c>
      <c r="G12" s="3" t="s">
        <v>30</v>
      </c>
      <c r="H12" s="3" t="s">
        <v>30</v>
      </c>
      <c r="I12" s="3" t="s">
        <v>30</v>
      </c>
      <c r="J12" s="3" t="s">
        <v>30</v>
      </c>
      <c r="K12" s="3" t="s">
        <v>30</v>
      </c>
      <c r="L12" s="3" t="s">
        <v>31</v>
      </c>
      <c r="M12" s="3" t="s">
        <v>31</v>
      </c>
      <c r="N12" s="3" t="s">
        <v>30</v>
      </c>
      <c r="O12" s="3" t="s">
        <v>29</v>
      </c>
      <c r="P12" s="3" t="s">
        <v>32</v>
      </c>
      <c r="Q12" s="3" t="s">
        <v>28</v>
      </c>
      <c r="R12" s="3" t="s">
        <v>29</v>
      </c>
      <c r="S12" s="3" t="s">
        <v>28</v>
      </c>
      <c r="T12" s="3" t="s">
        <v>33</v>
      </c>
      <c r="U12" s="3" t="s">
        <v>39</v>
      </c>
    </row>
    <row r="13" spans="1:26" ht="13.2" x14ac:dyDescent="0.25">
      <c r="A13" s="3" t="s">
        <v>53</v>
      </c>
      <c r="B13" s="3" t="s">
        <v>36</v>
      </c>
      <c r="C13" s="3" t="s">
        <v>24</v>
      </c>
      <c r="D13" s="3" t="s">
        <v>25</v>
      </c>
      <c r="E13" s="3" t="s">
        <v>26</v>
      </c>
      <c r="F13" s="3" t="s">
        <v>31</v>
      </c>
      <c r="G13" s="3" t="s">
        <v>30</v>
      </c>
      <c r="H13" s="3" t="s">
        <v>28</v>
      </c>
      <c r="I13" s="3" t="s">
        <v>30</v>
      </c>
      <c r="J13" s="3" t="s">
        <v>28</v>
      </c>
      <c r="K13" s="3" t="s">
        <v>30</v>
      </c>
      <c r="L13" s="3" t="s">
        <v>29</v>
      </c>
      <c r="M13" s="3" t="s">
        <v>30</v>
      </c>
      <c r="N13" s="3" t="s">
        <v>29</v>
      </c>
      <c r="O13" s="3" t="s">
        <v>29</v>
      </c>
      <c r="P13" s="3" t="s">
        <v>38</v>
      </c>
      <c r="Q13" s="3" t="s">
        <v>29</v>
      </c>
      <c r="R13" s="3" t="s">
        <v>28</v>
      </c>
      <c r="S13" s="3" t="s">
        <v>28</v>
      </c>
      <c r="T13" s="3" t="s">
        <v>33</v>
      </c>
      <c r="U13" s="3" t="s">
        <v>34</v>
      </c>
    </row>
    <row r="14" spans="1:26" ht="13.2" x14ac:dyDescent="0.25">
      <c r="A14" s="3" t="s">
        <v>54</v>
      </c>
      <c r="B14" s="3" t="s">
        <v>36</v>
      </c>
      <c r="C14" s="3" t="s">
        <v>24</v>
      </c>
      <c r="D14" s="3" t="s">
        <v>25</v>
      </c>
      <c r="E14" s="3" t="s">
        <v>26</v>
      </c>
      <c r="F14" s="3" t="s">
        <v>27</v>
      </c>
      <c r="G14" s="3" t="s">
        <v>28</v>
      </c>
      <c r="H14" s="3" t="s">
        <v>27</v>
      </c>
      <c r="I14" s="3" t="s">
        <v>29</v>
      </c>
      <c r="J14" s="3" t="s">
        <v>27</v>
      </c>
      <c r="K14" s="3" t="s">
        <v>27</v>
      </c>
      <c r="L14" s="3" t="s">
        <v>29</v>
      </c>
      <c r="M14" s="3" t="s">
        <v>28</v>
      </c>
      <c r="N14" s="3" t="s">
        <v>29</v>
      </c>
      <c r="O14" s="3" t="s">
        <v>29</v>
      </c>
      <c r="P14" s="3" t="s">
        <v>32</v>
      </c>
      <c r="Q14" s="3" t="s">
        <v>29</v>
      </c>
      <c r="R14" s="3" t="s">
        <v>29</v>
      </c>
      <c r="S14" s="3" t="s">
        <v>29</v>
      </c>
      <c r="T14" s="3" t="s">
        <v>33</v>
      </c>
      <c r="U14" s="3" t="s">
        <v>39</v>
      </c>
    </row>
    <row r="15" spans="1:26" ht="13.2" x14ac:dyDescent="0.25">
      <c r="A15" s="3" t="s">
        <v>55</v>
      </c>
      <c r="B15" s="3" t="s">
        <v>36</v>
      </c>
      <c r="C15" s="3" t="s">
        <v>24</v>
      </c>
      <c r="D15" s="3" t="s">
        <v>25</v>
      </c>
      <c r="E15" s="3" t="s">
        <v>26</v>
      </c>
      <c r="F15" s="3" t="s">
        <v>28</v>
      </c>
      <c r="G15" s="3" t="s">
        <v>28</v>
      </c>
      <c r="H15" s="3" t="s">
        <v>28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30</v>
      </c>
      <c r="P15" s="3" t="s">
        <v>32</v>
      </c>
      <c r="Q15" s="3" t="s">
        <v>29</v>
      </c>
      <c r="R15" s="3" t="s">
        <v>30</v>
      </c>
      <c r="S15" s="3" t="s">
        <v>29</v>
      </c>
      <c r="T15" s="3" t="s">
        <v>33</v>
      </c>
      <c r="U15" s="3" t="s">
        <v>34</v>
      </c>
    </row>
    <row r="16" spans="1:26" ht="13.2" x14ac:dyDescent="0.25">
      <c r="A16" s="3" t="s">
        <v>56</v>
      </c>
      <c r="B16" s="3" t="s">
        <v>36</v>
      </c>
      <c r="C16" s="3" t="s">
        <v>24</v>
      </c>
      <c r="D16" s="3" t="s">
        <v>25</v>
      </c>
      <c r="E16" s="3" t="s">
        <v>26</v>
      </c>
      <c r="F16" s="3" t="s">
        <v>30</v>
      </c>
      <c r="G16" s="3" t="s">
        <v>30</v>
      </c>
      <c r="H16" s="3" t="s">
        <v>30</v>
      </c>
      <c r="I16" s="3" t="s">
        <v>29</v>
      </c>
      <c r="J16" s="3" t="s">
        <v>29</v>
      </c>
      <c r="K16" s="3" t="s">
        <v>29</v>
      </c>
      <c r="L16" s="3" t="s">
        <v>30</v>
      </c>
      <c r="M16" s="3" t="s">
        <v>30</v>
      </c>
      <c r="N16" s="3" t="s">
        <v>29</v>
      </c>
      <c r="O16" s="3" t="s">
        <v>28</v>
      </c>
      <c r="P16" s="3" t="s">
        <v>32</v>
      </c>
      <c r="Q16" s="3" t="s">
        <v>30</v>
      </c>
      <c r="R16" s="3" t="s">
        <v>30</v>
      </c>
      <c r="S16" s="3" t="s">
        <v>30</v>
      </c>
      <c r="T16" s="3" t="s">
        <v>33</v>
      </c>
      <c r="U16" s="3" t="s">
        <v>34</v>
      </c>
    </row>
    <row r="17" spans="1:21" ht="13.2" x14ac:dyDescent="0.25">
      <c r="A17" s="3" t="s">
        <v>57</v>
      </c>
      <c r="B17" s="3" t="s">
        <v>36</v>
      </c>
      <c r="C17" s="3" t="s">
        <v>24</v>
      </c>
      <c r="D17" s="3" t="s">
        <v>25</v>
      </c>
      <c r="E17" s="3" t="s">
        <v>26</v>
      </c>
      <c r="F17" s="3" t="s">
        <v>30</v>
      </c>
      <c r="G17" s="3" t="s">
        <v>30</v>
      </c>
      <c r="H17" s="3" t="s">
        <v>30</v>
      </c>
      <c r="I17" s="3" t="s">
        <v>29</v>
      </c>
      <c r="J17" s="3" t="s">
        <v>29</v>
      </c>
      <c r="K17" s="3" t="s">
        <v>29</v>
      </c>
      <c r="L17" s="3" t="s">
        <v>30</v>
      </c>
      <c r="M17" s="3" t="s">
        <v>30</v>
      </c>
      <c r="N17" s="3" t="s">
        <v>29</v>
      </c>
      <c r="O17" s="3" t="s">
        <v>28</v>
      </c>
      <c r="P17" s="3" t="s">
        <v>32</v>
      </c>
      <c r="Q17" s="3" t="s">
        <v>30</v>
      </c>
      <c r="R17" s="3" t="s">
        <v>30</v>
      </c>
      <c r="S17" s="3" t="s">
        <v>30</v>
      </c>
      <c r="T17" s="3" t="s">
        <v>33</v>
      </c>
      <c r="U17" s="3" t="s">
        <v>34</v>
      </c>
    </row>
    <row r="18" spans="1:21" ht="13.2" x14ac:dyDescent="0.25">
      <c r="A18" s="3" t="s">
        <v>58</v>
      </c>
      <c r="B18" s="3" t="s">
        <v>36</v>
      </c>
      <c r="C18" s="3" t="s">
        <v>24</v>
      </c>
      <c r="D18" s="3" t="s">
        <v>25</v>
      </c>
      <c r="E18" s="3" t="s">
        <v>26</v>
      </c>
      <c r="F18" s="3" t="s">
        <v>29</v>
      </c>
      <c r="G18" s="3" t="s">
        <v>29</v>
      </c>
      <c r="H18" s="3" t="s">
        <v>29</v>
      </c>
      <c r="I18" s="3" t="s">
        <v>28</v>
      </c>
      <c r="J18" s="3" t="s">
        <v>28</v>
      </c>
      <c r="K18" s="3" t="s">
        <v>28</v>
      </c>
      <c r="L18" s="3" t="s">
        <v>29</v>
      </c>
      <c r="M18" s="3" t="s">
        <v>29</v>
      </c>
      <c r="N18" s="3" t="s">
        <v>29</v>
      </c>
      <c r="O18" s="3" t="s">
        <v>29</v>
      </c>
      <c r="P18" s="3" t="s">
        <v>32</v>
      </c>
      <c r="Q18" s="3" t="s">
        <v>30</v>
      </c>
      <c r="R18" s="3" t="s">
        <v>29</v>
      </c>
      <c r="S18" s="3" t="s">
        <v>29</v>
      </c>
      <c r="T18" s="3" t="s">
        <v>33</v>
      </c>
      <c r="U18" s="3" t="s">
        <v>34</v>
      </c>
    </row>
    <row r="19" spans="1:21" ht="13.2" x14ac:dyDescent="0.25">
      <c r="A19" s="3" t="s">
        <v>59</v>
      </c>
      <c r="B19" s="3" t="s">
        <v>36</v>
      </c>
      <c r="C19" s="3" t="s">
        <v>24</v>
      </c>
      <c r="D19" s="3" t="s">
        <v>25</v>
      </c>
      <c r="E19" s="3" t="s">
        <v>26</v>
      </c>
      <c r="F19" s="3" t="s">
        <v>30</v>
      </c>
      <c r="G19" s="3" t="s">
        <v>30</v>
      </c>
      <c r="H19" s="3" t="s">
        <v>30</v>
      </c>
      <c r="I19" s="3" t="s">
        <v>29</v>
      </c>
      <c r="J19" s="3" t="s">
        <v>29</v>
      </c>
      <c r="K19" s="3" t="s">
        <v>29</v>
      </c>
      <c r="L19" s="3" t="s">
        <v>30</v>
      </c>
      <c r="M19" s="3" t="s">
        <v>30</v>
      </c>
      <c r="N19" s="3" t="s">
        <v>29</v>
      </c>
      <c r="O19" s="3" t="s">
        <v>28</v>
      </c>
      <c r="P19" s="3" t="s">
        <v>32</v>
      </c>
      <c r="Q19" s="3" t="s">
        <v>30</v>
      </c>
      <c r="R19" s="3" t="s">
        <v>30</v>
      </c>
      <c r="S19" s="3" t="s">
        <v>30</v>
      </c>
      <c r="T19" s="3" t="s">
        <v>33</v>
      </c>
      <c r="U19" s="3" t="s">
        <v>34</v>
      </c>
    </row>
    <row r="20" spans="1:21" ht="13.2" x14ac:dyDescent="0.25">
      <c r="A20" s="3" t="s">
        <v>60</v>
      </c>
      <c r="B20" s="3" t="s">
        <v>36</v>
      </c>
      <c r="C20" s="3" t="s">
        <v>24</v>
      </c>
      <c r="D20" s="3" t="s">
        <v>25</v>
      </c>
      <c r="E20" s="3" t="s">
        <v>26</v>
      </c>
      <c r="F20" s="3" t="s">
        <v>29</v>
      </c>
      <c r="G20" s="3" t="s">
        <v>28</v>
      </c>
      <c r="H20" s="3" t="s">
        <v>28</v>
      </c>
      <c r="I20" s="3" t="s">
        <v>29</v>
      </c>
      <c r="J20" s="3" t="s">
        <v>27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29</v>
      </c>
      <c r="P20" s="3" t="s">
        <v>38</v>
      </c>
      <c r="Q20" s="3" t="s">
        <v>29</v>
      </c>
      <c r="R20" s="3" t="s">
        <v>29</v>
      </c>
      <c r="S20" s="3" t="s">
        <v>29</v>
      </c>
      <c r="T20" s="3" t="s">
        <v>33</v>
      </c>
      <c r="U20" s="3" t="s">
        <v>39</v>
      </c>
    </row>
    <row r="21" spans="1:21" ht="13.2" x14ac:dyDescent="0.25">
      <c r="A21" s="3" t="s">
        <v>61</v>
      </c>
      <c r="B21" s="3" t="s">
        <v>36</v>
      </c>
      <c r="C21" s="3" t="s">
        <v>24</v>
      </c>
      <c r="D21" s="3" t="s">
        <v>25</v>
      </c>
      <c r="E21" s="3" t="s">
        <v>26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29</v>
      </c>
      <c r="P21" s="3" t="s">
        <v>38</v>
      </c>
      <c r="Q21" s="3" t="s">
        <v>29</v>
      </c>
      <c r="R21" s="3" t="s">
        <v>28</v>
      </c>
      <c r="S21" s="3" t="s">
        <v>29</v>
      </c>
      <c r="T21" s="3" t="s">
        <v>33</v>
      </c>
      <c r="U21" s="3" t="s">
        <v>39</v>
      </c>
    </row>
    <row r="24" spans="1:21" ht="15.75" customHeight="1" x14ac:dyDescent="0.25">
      <c r="F24" s="3" t="s">
        <v>27</v>
      </c>
      <c r="G24">
        <f>COUNTIFS(F$2:F$21,F24)</f>
        <v>5</v>
      </c>
    </row>
    <row r="25" spans="1:21" ht="15.75" customHeight="1" x14ac:dyDescent="0.25">
      <c r="F25" s="3" t="s">
        <v>29</v>
      </c>
      <c r="G25">
        <f t="shared" ref="G25:G28" si="0">COUNTIFS(F$2:F$21,F25)</f>
        <v>5</v>
      </c>
    </row>
    <row r="26" spans="1:21" ht="15.75" customHeight="1" x14ac:dyDescent="0.25">
      <c r="F26" s="3" t="s">
        <v>30</v>
      </c>
      <c r="G26">
        <f t="shared" si="0"/>
        <v>4</v>
      </c>
    </row>
    <row r="27" spans="1:21" ht="15.75" customHeight="1" x14ac:dyDescent="0.25">
      <c r="F27" s="3" t="s">
        <v>28</v>
      </c>
      <c r="G27">
        <f t="shared" si="0"/>
        <v>3</v>
      </c>
    </row>
    <row r="28" spans="1:21" ht="15.75" customHeight="1" x14ac:dyDescent="0.25">
      <c r="F28" s="3" t="s">
        <v>31</v>
      </c>
      <c r="G28">
        <f t="shared" si="0"/>
        <v>3</v>
      </c>
    </row>
    <row r="29" spans="1:21" ht="15.75" customHeight="1" x14ac:dyDescent="0.25">
      <c r="G29">
        <f>SUM(G24:G28)</f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03AD-F52B-43BE-93FC-DC721B600E26}">
  <dimension ref="A1:P40"/>
  <sheetViews>
    <sheetView tabSelected="1" topLeftCell="A4" workbookViewId="0">
      <selection activeCell="A39" sqref="A39"/>
    </sheetView>
  </sheetViews>
  <sheetFormatPr defaultRowHeight="13.2" x14ac:dyDescent="0.25"/>
  <cols>
    <col min="1" max="1" width="75.44140625" customWidth="1"/>
  </cols>
  <sheetData>
    <row r="1" spans="1:11" ht="14.4" x14ac:dyDescent="0.3">
      <c r="A1" s="8" t="s">
        <v>62</v>
      </c>
      <c r="B1" s="8"/>
    </row>
    <row r="3" spans="1:11" ht="14.4" x14ac:dyDescent="0.25">
      <c r="A3" s="9" t="s">
        <v>1</v>
      </c>
      <c r="B3" s="9"/>
      <c r="D3" s="9" t="s">
        <v>2</v>
      </c>
      <c r="E3" s="9"/>
      <c r="G3" s="2" t="s">
        <v>3</v>
      </c>
      <c r="J3" s="10" t="s">
        <v>4</v>
      </c>
      <c r="K3" s="10"/>
    </row>
    <row r="4" spans="1:11" x14ac:dyDescent="0.25">
      <c r="A4" s="3" t="s">
        <v>23</v>
      </c>
      <c r="B4">
        <f>COUNTIFS('แบบสอบถาม การรับรู้และความเข้าใ'!B$2:B$21,A4)</f>
        <v>5</v>
      </c>
      <c r="D4" s="4" t="s">
        <v>64</v>
      </c>
      <c r="E4">
        <f>COUNTIFS('แบบสอบถาม การรับรู้และความเข้าใ'!C$2:C$21,D4)</f>
        <v>1</v>
      </c>
      <c r="G4" s="3" t="s">
        <v>37</v>
      </c>
      <c r="H4">
        <f>COUNTIFS('แบบสอบถาม การรับรู้และความเข้าใ'!D$2:D$22,G4)</f>
        <v>3</v>
      </c>
      <c r="J4" s="3" t="s">
        <v>26</v>
      </c>
      <c r="K4">
        <f>COUNTIFS('แบบสอบถาม การรับรู้และความเข้าใ'!E2:E21,J4)</f>
        <v>18</v>
      </c>
    </row>
    <row r="5" spans="1:11" x14ac:dyDescent="0.25">
      <c r="A5" s="3" t="s">
        <v>36</v>
      </c>
      <c r="B5">
        <f>COUNTIFS('แบบสอบถาม การรับรู้และความเข้าใ'!B$2:B$21,A5)</f>
        <v>15</v>
      </c>
      <c r="D5" s="3" t="s">
        <v>43</v>
      </c>
      <c r="E5">
        <f>COUNTIFS('แบบสอบถาม การรับรู้และความเข้าใ'!C$2:C$21,D5)</f>
        <v>1</v>
      </c>
      <c r="G5" s="3" t="s">
        <v>25</v>
      </c>
      <c r="H5">
        <f>COUNTIFS('แบบสอบถาม การรับรู้และความเข้าใ'!D$2:D$22,G5)</f>
        <v>15</v>
      </c>
      <c r="J5" s="3" t="s">
        <v>44</v>
      </c>
      <c r="K5">
        <f>COUNTIFS('แบบสอบถาม การรับรู้และความเข้าใ'!E3:E22,J5)</f>
        <v>2</v>
      </c>
    </row>
    <row r="6" spans="1:11" x14ac:dyDescent="0.25">
      <c r="D6" s="3" t="s">
        <v>24</v>
      </c>
      <c r="E6">
        <f>COUNTIFS('แบบสอบถาม การรับรู้และความเข้าใ'!C$2:C$21,D6)</f>
        <v>18</v>
      </c>
      <c r="G6" s="4" t="s">
        <v>63</v>
      </c>
      <c r="H6">
        <f>COUNTIFS('แบบสอบถาม การรับรู้และความเข้าใ'!D$2:D$22,G6)</f>
        <v>2</v>
      </c>
    </row>
    <row r="8" spans="1:11" x14ac:dyDescent="0.25">
      <c r="A8" s="4" t="s">
        <v>65</v>
      </c>
      <c r="B8" s="4"/>
      <c r="C8" s="4"/>
      <c r="D8" s="4"/>
      <c r="E8" s="4"/>
      <c r="F8" s="4"/>
      <c r="G8" s="4"/>
    </row>
    <row r="10" spans="1:11" x14ac:dyDescent="0.25">
      <c r="B10" s="11" t="s">
        <v>31</v>
      </c>
      <c r="C10" s="11" t="s">
        <v>30</v>
      </c>
      <c r="D10" s="11" t="s">
        <v>29</v>
      </c>
      <c r="E10" s="11" t="s">
        <v>28</v>
      </c>
      <c r="F10" s="11" t="s">
        <v>27</v>
      </c>
    </row>
    <row r="11" spans="1:11" x14ac:dyDescent="0.25">
      <c r="A11" s="12">
        <v>1</v>
      </c>
      <c r="B11">
        <f>COUNTIF('แบบสอบถาม การรับรู้และความเข้าใ'!$F$2:$F$21,สรุปแต่ละส่วน!B$10)</f>
        <v>3</v>
      </c>
      <c r="C11">
        <f>COUNTIF('แบบสอบถาม การรับรู้และความเข้าใ'!$F$2:$F$21,สรุปแต่ละส่วน!C$10)</f>
        <v>4</v>
      </c>
      <c r="D11">
        <f>COUNTIF('แบบสอบถาม การรับรู้และความเข้าใ'!$F$2:$F$21,สรุปแต่ละส่วน!D$10)</f>
        <v>5</v>
      </c>
      <c r="E11">
        <f>COUNTIF('แบบสอบถาม การรับรู้และความเข้าใ'!$F$2:$F$21,สรุปแต่ละส่วน!E$10)</f>
        <v>3</v>
      </c>
      <c r="F11">
        <f>COUNTIF('แบบสอบถาม การรับรู้และความเข้าใ'!$F$2:$F$21,สรุปแต่ละส่วน!F$10)</f>
        <v>5</v>
      </c>
      <c r="H11">
        <f>SUM(B11:F11)</f>
        <v>20</v>
      </c>
    </row>
    <row r="12" spans="1:11" x14ac:dyDescent="0.25">
      <c r="A12" s="12">
        <v>2</v>
      </c>
      <c r="B12">
        <f>COUNTIF('แบบสอบถาม การรับรู้และความเข้าใ'!$G$2:$G$21,สรุปแต่ละส่วน!B$10)</f>
        <v>0</v>
      </c>
      <c r="C12">
        <f>COUNTIF('แบบสอบถาม การรับรู้และความเข้าใ'!$G$2:$G$21,สรุปแต่ละส่วน!C$10)</f>
        <v>7</v>
      </c>
      <c r="D12">
        <f>COUNTIF('แบบสอบถาม การรับรู้และความเข้าใ'!$G$2:$G$21,สรุปแต่ละส่วน!D$10)</f>
        <v>6</v>
      </c>
      <c r="E12">
        <f>COUNTIF('แบบสอบถาม การรับรู้และความเข้าใ'!$G$2:$G$21,สรุปแต่ละส่วน!E$10)</f>
        <v>5</v>
      </c>
      <c r="F12">
        <f>COUNTIF('แบบสอบถาม การรับรู้และความเข้าใ'!$G$2:$G$21,สรุปแต่ละส่วน!F$10)</f>
        <v>2</v>
      </c>
      <c r="H12">
        <f>SUM(B12:F12)</f>
        <v>20</v>
      </c>
    </row>
    <row r="13" spans="1:11" x14ac:dyDescent="0.25">
      <c r="A13" s="12">
        <v>3</v>
      </c>
      <c r="B13">
        <f>COUNTIF('แบบสอบถาม การรับรู้และความเข้าใ'!$H$2:$H$21,สรุปแต่ละส่วน!B$10)</f>
        <v>0</v>
      </c>
      <c r="C13">
        <f>COUNTIF('แบบสอบถาม การรับรู้และความเข้าใ'!$H$2:$H$21,สรุปแต่ละส่วน!C$10)</f>
        <v>5</v>
      </c>
      <c r="D13">
        <f>COUNTIF('แบบสอบถาม การรับรู้และความเข้าใ'!$H$2:$H$21,สรุปแต่ละส่วน!D$10)</f>
        <v>6</v>
      </c>
      <c r="E13">
        <f>COUNTIF('แบบสอบถาม การรับรู้และความเข้าใ'!$H$2:$H$21,สรุปแต่ละส่วน!E$10)</f>
        <v>5</v>
      </c>
      <c r="F13">
        <f>COUNTIF('แบบสอบถาม การรับรู้และความเข้าใ'!$H$2:$H$21,สรุปแต่ละส่วน!F$10)</f>
        <v>4</v>
      </c>
      <c r="H13">
        <f>SUM(B13:F13)</f>
        <v>20</v>
      </c>
    </row>
    <row r="14" spans="1:11" x14ac:dyDescent="0.25">
      <c r="A14" s="12">
        <v>4</v>
      </c>
      <c r="B14">
        <f>COUNTIF('แบบสอบถาม การรับรู้และความเข้าใ'!$I$2:$I$21,สรุปแต่ละส่วน!B$10)</f>
        <v>0</v>
      </c>
      <c r="C14">
        <f>COUNTIF('แบบสอบถาม การรับรู้และความเข้าใ'!$I$2:$I$21,สรุปแต่ละส่วน!C$10)</f>
        <v>3</v>
      </c>
      <c r="D14">
        <f>COUNTIF('แบบสอบถาม การรับรู้และความเข้าใ'!$I$2:$I$21,สรุปแต่ละส่วน!D$10)</f>
        <v>11</v>
      </c>
      <c r="E14">
        <f>COUNTIF('แบบสอบถาม การรับรู้และความเข้าใ'!$I$2:$I$21,สรุปแต่ละส่วน!E$10)</f>
        <v>4</v>
      </c>
      <c r="F14">
        <f>COUNTIF('แบบสอบถาม การรับรู้และความเข้าใ'!$I$2:$I$21,สรุปแต่ละส่วน!F$10)</f>
        <v>2</v>
      </c>
      <c r="H14">
        <f>SUM(B14:F14)</f>
        <v>20</v>
      </c>
    </row>
    <row r="15" spans="1:11" x14ac:dyDescent="0.25">
      <c r="A15" s="12">
        <v>5</v>
      </c>
      <c r="B15">
        <f>COUNTIF('แบบสอบถาม การรับรู้และความเข้าใ'!$J$2:$J$21,สรุปแต่ละส่วน!B$10)</f>
        <v>0</v>
      </c>
      <c r="C15">
        <f>COUNTIF('แบบสอบถาม การรับรู้และความเข้าใ'!$J$2:$J$21,สรุปแต่ละส่วน!C$10)</f>
        <v>2</v>
      </c>
      <c r="D15">
        <f>COUNTIF('แบบสอบถาม การรับรู้และความเข้าใ'!$J$2:$J$21,สรุปแต่ละส่วน!D$10)</f>
        <v>11</v>
      </c>
      <c r="E15">
        <f>COUNTIF('แบบสอบถาม การรับรู้และความเข้าใ'!$J$2:$J$21,สรุปแต่ละส่วน!E$10)</f>
        <v>4</v>
      </c>
      <c r="F15">
        <f>COUNTIF('แบบสอบถาม การรับรู้และความเข้าใ'!$J$2:$J$21,สรุปแต่ละส่วน!F$10)</f>
        <v>3</v>
      </c>
      <c r="H15">
        <f>SUM(B15:F15)</f>
        <v>20</v>
      </c>
    </row>
    <row r="16" spans="1:11" x14ac:dyDescent="0.25">
      <c r="A16" s="12">
        <v>6</v>
      </c>
      <c r="B16">
        <f>COUNTIF('แบบสอบถาม การรับรู้และความเข้าใ'!$K$2:$K$21,สรุปแต่ละส่วน!B$10)</f>
        <v>0</v>
      </c>
      <c r="C16">
        <f>COUNTIF('แบบสอบถาม การรับรู้และความเข้าใ'!$K$2:$K$21,สรุปแต่ละส่วน!C$10)</f>
        <v>4</v>
      </c>
      <c r="D16">
        <f>COUNTIF('แบบสอบถาม การรับรู้และความเข้าใ'!$K$2:$K$21,สรุปแต่ละส่วน!D$10)</f>
        <v>9</v>
      </c>
      <c r="E16">
        <f>COUNTIF('แบบสอบถาม การรับรู้และความเข้าใ'!$K$2:$K$21,สรุปแต่ละส่วน!E$10)</f>
        <v>4</v>
      </c>
      <c r="F16">
        <f>COUNTIF('แบบสอบถาม การรับรู้และความเข้าใ'!$K$2:$K$21,สรุปแต่ละส่วน!F$10)</f>
        <v>3</v>
      </c>
      <c r="H16">
        <f>SUM(B16:F16)</f>
        <v>20</v>
      </c>
    </row>
    <row r="17" spans="1:8" x14ac:dyDescent="0.25">
      <c r="A17" s="12">
        <v>7</v>
      </c>
      <c r="B17">
        <f>COUNTIF('แบบสอบถาม การรับรู้และความเข้าใ'!$L$2:$L$21,สรุปแต่ละส่วน!B$10)</f>
        <v>4</v>
      </c>
      <c r="C17">
        <f>COUNTIF('แบบสอบถาม การรับรู้และความเข้าใ'!$L$2:$L$21,สรุปแต่ละส่วน!C$10)</f>
        <v>7</v>
      </c>
      <c r="D17">
        <f>COUNTIF('แบบสอบถาม การรับรู้และความเข้าใ'!$L$2:$L$21,สรุปแต่ละส่วน!D$10)</f>
        <v>5</v>
      </c>
      <c r="E17">
        <f>COUNTIF('แบบสอบถาม การรับรู้และความเข้าใ'!$L$2:$L$21,สรุปแต่ละส่วน!E$10)</f>
        <v>2</v>
      </c>
      <c r="F17">
        <f>COUNTIF('แบบสอบถาม การรับรู้และความเข้าใ'!$L$2:$L$21,สรุปแต่ละส่วน!F$10)</f>
        <v>2</v>
      </c>
      <c r="H17">
        <f>SUM(B17:F17)</f>
        <v>20</v>
      </c>
    </row>
    <row r="18" spans="1:8" x14ac:dyDescent="0.25">
      <c r="A18" s="12">
        <v>8</v>
      </c>
      <c r="B18">
        <f>COUNTIF('แบบสอบถาม การรับรู้และความเข้าใ'!$M$2:$M$21,สรุปแต่ละส่วน!B$10)</f>
        <v>1</v>
      </c>
      <c r="C18">
        <f>COUNTIF('แบบสอบถาม การรับรู้และความเข้าใ'!$M$2:$M$21,สรุปแต่ละส่วน!C$10)</f>
        <v>8</v>
      </c>
      <c r="D18">
        <f>COUNTIF('แบบสอบถาม การรับรู้และความเข้าใ'!$M$2:$M$21,สรุปแต่ละส่วน!D$10)</f>
        <v>5</v>
      </c>
      <c r="E18">
        <f>COUNTIF('แบบสอบถาม การรับรู้และความเข้าใ'!$M$2:$M$21,สรุปแต่ละส่วน!E$10)</f>
        <v>4</v>
      </c>
      <c r="F18">
        <f>COUNTIF('แบบสอบถาม การรับรู้และความเข้าใ'!$M$2:$M$21,สรุปแต่ละส่วน!F$10)</f>
        <v>2</v>
      </c>
      <c r="H18">
        <f>SUM(B18:F18)</f>
        <v>20</v>
      </c>
    </row>
    <row r="19" spans="1:8" x14ac:dyDescent="0.25">
      <c r="A19" s="12">
        <v>9</v>
      </c>
      <c r="B19">
        <f>COUNTIF('แบบสอบถาม การรับรู้และความเข้าใ'!$N$2:$N$21,สรุปแต่ละส่วน!B$10)</f>
        <v>0</v>
      </c>
      <c r="C19">
        <f>COUNTIF('แบบสอบถาม การรับรู้และความเข้าใ'!$N$2:$N$21,สรุปแต่ละส่วน!C$10)</f>
        <v>3</v>
      </c>
      <c r="D19">
        <f>COUNTIF('แบบสอบถาม การรับรู้และความเข้าใ'!$N$2:$N$21,สรุปแต่ละส่วน!D$10)</f>
        <v>12</v>
      </c>
      <c r="E19">
        <f>COUNTIF('แบบสอบถาม การรับรู้และความเข้าใ'!$N$2:$N$21,สรุปแต่ละส่วน!E$10)</f>
        <v>2</v>
      </c>
      <c r="F19">
        <f>COUNTIF('แบบสอบถาม การรับรู้และความเข้าใ'!$N$2:$N$21,สรุปแต่ละส่วน!F$10)</f>
        <v>3</v>
      </c>
      <c r="H19">
        <f>SUM(B19:F19)</f>
        <v>20</v>
      </c>
    </row>
    <row r="20" spans="1:8" x14ac:dyDescent="0.25">
      <c r="B20">
        <f>AVERAGE(B11:B19)</f>
        <v>0.88888888888888884</v>
      </c>
      <c r="C20">
        <f t="shared" ref="C20:F20" si="0">AVERAGE(C11:C19)</f>
        <v>4.7777777777777777</v>
      </c>
      <c r="D20">
        <f t="shared" si="0"/>
        <v>7.7777777777777777</v>
      </c>
      <c r="E20">
        <f t="shared" si="0"/>
        <v>3.6666666666666665</v>
      </c>
      <c r="F20">
        <f t="shared" si="0"/>
        <v>2.8888888888888888</v>
      </c>
    </row>
    <row r="23" spans="1:8" x14ac:dyDescent="0.25">
      <c r="A23" s="13" t="s">
        <v>66</v>
      </c>
      <c r="B23" s="13"/>
      <c r="C23" s="13"/>
      <c r="D23" s="13"/>
      <c r="E23" s="13"/>
      <c r="F23" s="13"/>
      <c r="G23" s="13"/>
    </row>
    <row r="25" spans="1:8" x14ac:dyDescent="0.25">
      <c r="B25" s="11" t="s">
        <v>31</v>
      </c>
      <c r="C25" s="11" t="s">
        <v>30</v>
      </c>
      <c r="D25" s="11" t="s">
        <v>29</v>
      </c>
      <c r="E25" s="11" t="s">
        <v>28</v>
      </c>
      <c r="F25" s="11" t="s">
        <v>27</v>
      </c>
    </row>
    <row r="26" spans="1:8" x14ac:dyDescent="0.25">
      <c r="A26" s="14" t="s">
        <v>69</v>
      </c>
      <c r="B26">
        <f>COUNTIF('แบบสอบถาม การรับรู้และความเข้าใ'!$O$2:$O$21,สรุปแต่ละส่วน!B$25)</f>
        <v>1</v>
      </c>
      <c r="C26">
        <f>COUNTIF('แบบสอบถาม การรับรู้และความเข้าใ'!$O$2:$O$21,สรุปแต่ละส่วน!C$25)</f>
        <v>5</v>
      </c>
      <c r="D26">
        <f>COUNTIF('แบบสอบถาม การรับรู้และความเข้าใ'!$O$2:$O$21,สรุปแต่ละส่วน!D$25)</f>
        <v>10</v>
      </c>
      <c r="E26">
        <f>COUNTIF('แบบสอบถาม การรับรู้และความเข้าใ'!$O$2:$O$21,สรุปแต่ละส่วน!E$25)</f>
        <v>4</v>
      </c>
      <c r="F26">
        <f>COUNTIF('แบบสอบถาม การรับรู้และความเข้าใ'!$O$2:$O$21,สรุปแต่ละส่วน!F$25)</f>
        <v>0</v>
      </c>
      <c r="H26">
        <f>SUM(B26:F26)</f>
        <v>20</v>
      </c>
    </row>
    <row r="27" spans="1:8" x14ac:dyDescent="0.25">
      <c r="A27" s="14" t="s">
        <v>70</v>
      </c>
      <c r="B27">
        <f>COUNTIF('แบบสอบถาม การรับรู้และความเข้าใ'!$Q$2:$Q$21,สรุปแต่ละส่วน!B$25)</f>
        <v>0</v>
      </c>
      <c r="C27">
        <f>COUNTIF('แบบสอบถาม การรับรู้และความเข้าใ'!$Q$2:$Q$21,สรุปแต่ละส่วน!C$25)</f>
        <v>8</v>
      </c>
      <c r="D27">
        <f>COUNTIF('แบบสอบถาม การรับรู้และความเข้าใ'!$Q$2:$Q$21,สรุปแต่ละส่วน!D$25)</f>
        <v>11</v>
      </c>
      <c r="E27">
        <f>COUNTIF('แบบสอบถาม การรับรู้และความเข้าใ'!$Q$2:$Q$21,สรุปแต่ละส่วน!E$25)</f>
        <v>1</v>
      </c>
      <c r="F27">
        <f>COUNTIF('แบบสอบถาม การรับรู้และความเข้าใ'!$Q$2:$Q$21,สรุปแต่ละส่วน!F$25)</f>
        <v>0</v>
      </c>
      <c r="H27">
        <f t="shared" ref="H27:H29" si="1">SUM(B27:F27)</f>
        <v>20</v>
      </c>
    </row>
    <row r="28" spans="1:8" x14ac:dyDescent="0.25">
      <c r="A28" s="14" t="s">
        <v>71</v>
      </c>
      <c r="B28">
        <f>COUNTIF('แบบสอบถาม การรับรู้และความเข้าใ'!$R$2:$R$21,สรุปแต่ละส่วน!B$25)</f>
        <v>0</v>
      </c>
      <c r="C28">
        <f>COUNTIF('แบบสอบถาม การรับรู้และความเข้าใ'!$R$2:$R$21,สรุปแต่ละส่วน!C$25)</f>
        <v>7</v>
      </c>
      <c r="D28">
        <f>COUNTIF('แบบสอบถาม การรับรู้และความเข้าใ'!$R$2:$R$21,สรุปแต่ละส่วน!D$25)</f>
        <v>9</v>
      </c>
      <c r="E28">
        <f>COUNTIF('แบบสอบถาม การรับรู้และความเข้าใ'!$R$2:$R$21,สรุปแต่ละส่วน!E$25)</f>
        <v>4</v>
      </c>
      <c r="F28">
        <f>COUNTIF('แบบสอบถาม การรับรู้และความเข้าใ'!$R$2:$R$21,สรุปแต่ละส่วน!F$25)</f>
        <v>0</v>
      </c>
      <c r="H28">
        <f t="shared" si="1"/>
        <v>20</v>
      </c>
    </row>
    <row r="29" spans="1:8" x14ac:dyDescent="0.25">
      <c r="A29" s="14" t="s">
        <v>72</v>
      </c>
      <c r="B29">
        <f>COUNTIF('แบบสอบถาม การรับรู้และความเข้าใ'!$S$2:$S$21,สรุปแต่ละส่วน!B$25)</f>
        <v>0</v>
      </c>
      <c r="C29">
        <f>COUNTIF('แบบสอบถาม การรับรู้และความเข้าใ'!$S$2:$S$21,สรุปแต่ละส่วน!C$25)</f>
        <v>6</v>
      </c>
      <c r="D29">
        <f>COUNTIF('แบบสอบถาม การรับรู้และความเข้าใ'!$S$2:$S$21,สรุปแต่ละส่วน!D$25)</f>
        <v>12</v>
      </c>
      <c r="E29">
        <f>COUNTIF('แบบสอบถาม การรับรู้และความเข้าใ'!$S$2:$S$21,สรุปแต่ละส่วน!E$25)</f>
        <v>2</v>
      </c>
      <c r="F29">
        <f>COUNTIF('แบบสอบถาม การรับรู้และความเข้าใ'!$S$2:$S$21,สรุปแต่ละส่วน!F$25)</f>
        <v>0</v>
      </c>
      <c r="H29">
        <f t="shared" si="1"/>
        <v>20</v>
      </c>
    </row>
    <row r="30" spans="1:8" x14ac:dyDescent="0.25">
      <c r="A30" s="11" t="s">
        <v>67</v>
      </c>
      <c r="B30" s="11"/>
      <c r="C30" s="11"/>
      <c r="D30" s="11"/>
      <c r="E30" s="11"/>
      <c r="F30" s="11"/>
      <c r="G30" s="11"/>
      <c r="H30" s="11"/>
    </row>
    <row r="31" spans="1:8" x14ac:dyDescent="0.25">
      <c r="A31" s="3" t="s">
        <v>32</v>
      </c>
      <c r="B31">
        <f>COUNTIFS('แบบสอบถาม การรับรู้และความเข้าใ'!P2:P21,สรุปแต่ละส่วน!A31)</f>
        <v>13</v>
      </c>
    </row>
    <row r="32" spans="1:8" x14ac:dyDescent="0.25">
      <c r="A32" s="3" t="s">
        <v>38</v>
      </c>
      <c r="B32">
        <f>COUNTIFS('แบบสอบถาม การรับรู้และความเข้าใ'!P3:P22,สรุปแต่ละส่วน!A32)</f>
        <v>7</v>
      </c>
    </row>
    <row r="34" spans="1:16" ht="14.4" x14ac:dyDescent="0.25">
      <c r="A34" s="15" t="s">
        <v>19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</row>
    <row r="35" spans="1:16" x14ac:dyDescent="0.25">
      <c r="A35" s="3" t="s">
        <v>33</v>
      </c>
      <c r="B35">
        <f>COUNTIFS('แบบสอบถาม การรับรู้และความเข้าใ'!T2:T21,สรุปแต่ละส่วน!A35)</f>
        <v>20</v>
      </c>
    </row>
    <row r="36" spans="1:16" x14ac:dyDescent="0.25">
      <c r="A36" s="4" t="s">
        <v>68</v>
      </c>
      <c r="B36">
        <f>COUNTIFS('แบบสอบถาม การรับรู้และความเข้าใ'!T3:T22,สรุปแต่ละส่วน!A36)</f>
        <v>0</v>
      </c>
    </row>
    <row r="37" spans="1:16" x14ac:dyDescent="0.25">
      <c r="A37" s="3"/>
    </row>
    <row r="38" spans="1:16" ht="14.4" x14ac:dyDescent="0.25">
      <c r="A38" s="16" t="s">
        <v>20</v>
      </c>
      <c r="B38" s="16"/>
      <c r="C38" s="16"/>
      <c r="D38" s="16"/>
      <c r="E38" s="16"/>
      <c r="F38" s="16"/>
      <c r="G38" s="16"/>
      <c r="H38" s="16"/>
      <c r="I38" s="16"/>
      <c r="J38" s="16"/>
    </row>
    <row r="39" spans="1:16" x14ac:dyDescent="0.25">
      <c r="A39" s="3" t="s">
        <v>34</v>
      </c>
      <c r="B39">
        <f>COUNTIFS('แบบสอบถาม การรับรู้และความเข้าใ'!U2:U21,สรุปแต่ละส่วน!A39)</f>
        <v>11</v>
      </c>
    </row>
    <row r="40" spans="1:16" x14ac:dyDescent="0.25">
      <c r="A40" s="3" t="s">
        <v>39</v>
      </c>
      <c r="B40">
        <f>COUNTIFS('แบบสอบถาม การรับรู้และความเข้าใ'!U3:U22,สรุปแต่ละส่วน!A40)</f>
        <v>9</v>
      </c>
    </row>
  </sheetData>
  <mergeCells count="6">
    <mergeCell ref="A34:P34"/>
    <mergeCell ref="A1:B1"/>
    <mergeCell ref="A3:B3"/>
    <mergeCell ref="D3:E3"/>
    <mergeCell ref="J3:K3"/>
    <mergeCell ref="A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แบบสอบถาม การรับรู้และความเข้าใ</vt:lpstr>
      <vt:lpstr>สรุปแต่ละส่วน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Godzilla Hit</cp:lastModifiedBy>
  <dcterms:modified xsi:type="dcterms:W3CDTF">2021-03-15T17:52:38Z</dcterms:modified>
</cp:coreProperties>
</file>