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 hidePivotFieldList="1"/>
  <xr:revisionPtr revIDLastSave="0" documentId="8_{E9B4012B-D6C3-400C-A189-FBB8AB310B25}" xr6:coauthVersionLast="47" xr6:coauthVersionMax="47" xr10:uidLastSave="{00000000-0000-0000-0000-000000000000}"/>
  <bookViews>
    <workbookView xWindow="240" yWindow="105" windowWidth="14805" windowHeight="8010" firstSheet="8" xr2:uid="{00000000-000D-0000-FFFF-FFFF00000000}"/>
  </bookViews>
  <sheets>
    <sheet name="Dashboard" sheetId="10" r:id="rId1"/>
    <sheet name="Raw Data" sheetId="1" r:id="rId2"/>
    <sheet name="KPIs" sheetId="8" r:id="rId3"/>
    <sheet name="Pivot Table 1" sheetId="2" r:id="rId4"/>
    <sheet name="Pivot Table 2" sheetId="3" r:id="rId5"/>
    <sheet name="Pivot Table 3" sheetId="4" r:id="rId6"/>
    <sheet name="Pivot Table 4" sheetId="5" r:id="rId7"/>
    <sheet name="Pivot Table 5" sheetId="6" r:id="rId8"/>
    <sheet name="Pivot Table 6" sheetId="7" r:id="rId9"/>
    <sheet name="Insights" sheetId="9" r:id="rId10"/>
  </sheets>
  <calcPr calcId="191028"/>
  <pivotCaches>
    <pivotCache cacheId="1006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A3" i="10"/>
  <c r="A4" i="10"/>
  <c r="A5" i="10"/>
  <c r="A6" i="10"/>
  <c r="A7" i="10"/>
  <c r="A8" i="10"/>
  <c r="B8" i="8" a="1"/>
  <c r="B8" i="8"/>
  <c r="B8" i="10" s="1"/>
  <c r="B7" i="8" a="1"/>
  <c r="B7" i="8"/>
  <c r="B7" i="10" s="1"/>
  <c r="B6" i="8" a="1"/>
  <c r="B6" i="8"/>
  <c r="B6" i="10" s="1"/>
  <c r="B5" i="8"/>
  <c r="B5" i="10" s="1"/>
  <c r="B4" i="8"/>
  <c r="B4" i="10" s="1"/>
  <c r="B3" i="8"/>
  <c r="B3" i="10" s="1"/>
  <c r="B2" i="8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<sst xmlns="http://schemas.openxmlformats.org/spreadsheetml/2006/main" count="631" uniqueCount="187">
  <si>
    <t>KPIs</t>
  </si>
  <si>
    <t>Value</t>
  </si>
  <si>
    <t>Key Insights:</t>
  </si>
  <si>
    <t>- Vendor B has the highest delays; Vendor E is most reliable</t>
  </si>
  <si>
    <t>- Partner Y has most delayed deliveries; Partner Z performs best</t>
  </si>
  <si>
    <t>- Peak order days: 7-Sep-25, 8-Sep-25, 19-Sep-25</t>
  </si>
  <si>
    <t>- Most common reason for delay: Vendor Delay</t>
  </si>
  <si>
    <t>- Addressing vendor and partner issues can improve overall delivery efficiency</t>
  </si>
  <si>
    <t>Order ID</t>
  </si>
  <si>
    <t>Vendor</t>
  </si>
  <si>
    <t>Order Date</t>
  </si>
  <si>
    <t>Expected Delivery Date</t>
  </si>
  <si>
    <t>Actual Delivery Date</t>
  </si>
  <si>
    <t>Status</t>
  </si>
  <si>
    <t>Reason for Delay</t>
  </si>
  <si>
    <t>Delivery Partner</t>
  </si>
  <si>
    <t>O001</t>
  </si>
  <si>
    <t>Vendor A</t>
  </si>
  <si>
    <t>On-Time</t>
  </si>
  <si>
    <t>Partner X</t>
  </si>
  <si>
    <t>O002</t>
  </si>
  <si>
    <t>Vendor B</t>
  </si>
  <si>
    <t>Delayed</t>
  </si>
  <si>
    <t>Transportation Issue</t>
  </si>
  <si>
    <t>Partner Y</t>
  </si>
  <si>
    <t>O003</t>
  </si>
  <si>
    <t>Vendor C</t>
  </si>
  <si>
    <t>Partner Z</t>
  </si>
  <si>
    <t>O004</t>
  </si>
  <si>
    <t>Vendor D</t>
  </si>
  <si>
    <t>Vendor Delay</t>
  </si>
  <si>
    <t>Partner W</t>
  </si>
  <si>
    <t>O005</t>
  </si>
  <si>
    <t>Vendor E</t>
  </si>
  <si>
    <t>Partner V</t>
  </si>
  <si>
    <t>O006</t>
  </si>
  <si>
    <t>O007</t>
  </si>
  <si>
    <t>Weather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</si>
  <si>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</si>
  <si>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</si>
  <si>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</si>
  <si>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</si>
  <si>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</si>
  <si>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</si>
  <si>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</si>
  <si>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</si>
  <si>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</si>
  <si>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</si>
  <si>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</si>
  <si>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</si>
  <si>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</si>
  <si>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</si>
  <si>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</si>
  <si>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</si>
  <si>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</si>
  <si>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</si>
  <si>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</si>
  <si>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</si>
  <si>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</si>
  <si>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</si>
  <si>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</si>
  <si>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</si>
  <si>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</si>
  <si>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</si>
  <si>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</si>
  <si>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</si>
  <si>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</si>
  <si>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</si>
  <si>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</si>
  <si>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</si>
  <si>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</si>
  <si>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</si>
  <si>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</si>
  <si>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</si>
  <si>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</si>
  <si>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</si>
  <si>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</si>
  <si>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</si>
  <si>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</si>
  <si>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</si>
  <si>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</si>
  <si>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</si>
  <si>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</si>
  <si>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</si>
  <si>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</si>
  <si>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</si>
  <si>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</si>
  <si>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</si>
  <si>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</si>
  <si>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</si>
  <si>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</si>
  <si>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</si>
  <si>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</si>
  <si>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</si>
  <si>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</si>
  <si>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</si>
  <si>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</si>
  <si>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</si>
  <si>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</si>
  <si>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</si>
  <si>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</si>
  <si>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</si>
  <si>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</si>
  <si>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</si>
  <si>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</si>
  <si>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</si>
  <si>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</si>
  <si>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</si>
  <si>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</si>
  <si>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</si>
  <si>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</si>
  <si>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</si>
  <si>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</si>
  <si>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</si>
  <si>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</si>
  <si>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</si>
  <si>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</si>
  <si>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</si>
  <si>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</si>
  <si>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</si>
  <si>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</si>
  <si>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</si>
  <si>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</si>
  <si>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</si>
  <si>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</si>
  <si>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</si>
  <si>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</si>
  <si>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</si>
  <si>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</si>
  <si>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</si>
  <si>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</si>
  <si>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</si>
  <si>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</si>
  <si>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</si>
  <si>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</si>
  <si>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</si>
  <si>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</si>
  <si>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</si>
  <si>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</si>
  <si>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</si>
  <si>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</si>
  <si>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</si>
  <si>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</si>
  <si>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</si>
  <si>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</si>
  <si>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</si>
  <si>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</si>
  <si>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</si>
  <si>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</si>
  <si>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</si>
  <si>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</si>
  <si>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KPI</t>
  </si>
  <si>
    <t>Total Orders</t>
  </si>
  <si>
    <t>On-Time Orders</t>
  </si>
  <si>
    <t>Delayed Orders</t>
  </si>
  <si>
    <t>% Orders Delayed</t>
  </si>
  <si>
    <t>Most Common Reason</t>
  </si>
  <si>
    <t>Orders by Top Vendor</t>
  </si>
  <si>
    <t>Orders by Top Delivery Partner</t>
  </si>
  <si>
    <t>Count of Order ID</t>
  </si>
  <si>
    <t>Grand Total</t>
  </si>
  <si>
    <t>Total orders analyzed: 120</t>
  </si>
  <si>
    <t>Overall On-Time Performance</t>
  </si>
  <si>
    <t>On-Time Deliveries: 72 (60%)</t>
  </si>
  <si>
    <t>Delayed Deliveries: 48 (40%)</t>
  </si>
  <si>
    <t>Insight: ~40% of orders faced delays, indicating opportunities for process improvement.</t>
  </si>
  <si>
    <t>On-Time vs Delayed Orders by Vendor</t>
  </si>
  <si>
    <t>Best Performing Vendor: Vendor E</t>
  </si>
  <si>
    <t>Vendor with Most Delays: Vendor B</t>
  </si>
  <si>
    <t>Insight: Vendor performance varies; focusing on underperforming vendors can improve overall delivery efficiency.</t>
  </si>
  <si>
    <t>On-Time vs Delayed Orders by Delivery Partner</t>
  </si>
  <si>
    <t>Best Performing Partner: Partner Z</t>
  </si>
  <si>
    <t>Partner with Most Delays: Partner Y</t>
  </si>
  <si>
    <t>Insight: Delivery partner efficiency differs; assigning tasks based on performance can optimize operations.</t>
  </si>
  <si>
    <t>Most Common Reasons for Delay</t>
  </si>
  <si>
    <t>Top reasons:</t>
  </si>
  <si>
    <t>1. Vendor Delay</t>
  </si>
  <si>
    <t>2. Transportation Issue</t>
  </si>
  <si>
    <t>3. Weather</t>
  </si>
  <si>
    <t>Insight: Vendor-related delays are most frequent, suggesting a need for better vendor coordination and monitoring.</t>
  </si>
  <si>
    <t>Orders by Date / Peak Days</t>
  </si>
  <si>
    <t>Highest order volume observed on: 7-Sep-25, 8-Sep-25, 19-Sep-25</t>
  </si>
  <si>
    <t>Insight: Identifying peak days helps plan resources and ensure on-time delivery during high-demand periods.</t>
  </si>
  <si>
    <t>Recommendations / Actionable Insights</t>
  </si>
  <si>
    <t>Monitor underperforming vendors and delivery partners</t>
  </si>
  <si>
    <t>Address top reasons for delays proactively</t>
  </si>
  <si>
    <t>Allocate resources strategically for peak order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</si>
</sst>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2"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  <dxf>
      <numFmt numFmtId="20" formatCode="d\-mmm\-yy"/>
    </dxf>
    <dxf>
      <numFmt numFmtId="20" formatCode="d\-mmm\-yy"/>
    </dxf>
    <dxf>
      <numFmt numFmtId="20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 vertical="center" relativeIndent="-1"/>
    </dxf>
    <dxf>
      <alignment horizontal="left" vertical="center" relativeIndent="-1"/>
    </dxf>
    <dxf>
      <alignment horizontal="left" vertical="center" relativeIndent="-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relativeIndent="-1"/>
    </dxf>
  </dxfs>
  <tableStyles count="0" defaultTableStyle="TableStyleMedium2" defaultPivotStyle="PivotStyleMedium9"/>
  <colors>
    <mruColors>
      <color rgb="FFBD0B0B"/>
      <color rgb="FFD10A0A"/>
      <color rgb="FFE00B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00B32"/>
          </a:solidFill>
          <a:ln>
            <a:noFill/>
          </a:ln>
          <a:effectLst/>
        </c:spPr>
      </c:pivotFmt>
      <c:pivotFmt>
        <c:idx val="11"/>
        <c:spPr>
          <a:solidFill>
            <a:srgbClr val="E00B3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6-4575-9212-E2318188C9F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6-4575-9212-E2318188C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00B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E00B32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0-4AE3-BC90-44A05930352B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0-4AE3-BC90-44A059303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CDE-B65D-C46FAFAD8B09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CDE-B65D-C46FAFAD8B09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9D-4CDE-B65D-C46FAFAD8B09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9D-4CDE-B65D-C46FAFAD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C-4FE4-B6F1-F69956E4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3-4226-8E15-FCADA9E64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E-4245-AB8C-93E5FB6F88C6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E-4245-AB8C-93E5FB6F88C6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E-4245-AB8C-93E5FB6F88C6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E-4245-AB8C-93E5FB6F88C6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DE-4245-AB8C-93E5FB6F8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vendors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8-43CB-95A6-EB5EABFC2706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1'!$A$5:$A$10</c:f>
              <c:strCache>
                <c:ptCount val="5"/>
                <c:pt idx="0">
                  <c:v>Vendor E</c:v>
                </c:pt>
                <c:pt idx="1">
                  <c:v>Vendor C</c:v>
                </c:pt>
                <c:pt idx="2">
                  <c:v>Vendor A</c:v>
                </c:pt>
                <c:pt idx="3">
                  <c:v>Vendor B</c:v>
                </c:pt>
                <c:pt idx="4">
                  <c:v>Vendor D</c:v>
                </c:pt>
              </c:strCache>
            </c:strRef>
          </c:cat>
          <c:val>
            <c:numRef>
              <c:f>'Pivot Table 1'!$C$5:$C$10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F8-43CB-95A6-EB5EABFC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7173511"/>
        <c:axId val="1031812615"/>
      </c:barChart>
      <c:catAx>
        <c:axId val="817173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12615"/>
        <c:crosses val="autoZero"/>
        <c:auto val="1"/>
        <c:lblAlgn val="ctr"/>
        <c:lblOffset val="100"/>
        <c:noMultiLvlLbl val="0"/>
      </c:catAx>
      <c:valAx>
        <c:axId val="1031812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73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On-Time vs Delayed for Delivery Partners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Delayed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2'!$B$5:$B$10</c:f>
              <c:numCache>
                <c:formatCode>General</c:formatCode>
                <c:ptCount val="5"/>
                <c:pt idx="1">
                  <c:v>2</c:v>
                </c:pt>
                <c:pt idx="2">
                  <c:v>3</c:v>
                </c:pt>
                <c:pt idx="3">
                  <c:v>21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C-468E-A144-5AAB82854004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On-Time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2'!$A$5:$A$10</c:f>
              <c:strCache>
                <c:ptCount val="5"/>
                <c:pt idx="0">
                  <c:v>Partner V</c:v>
                </c:pt>
                <c:pt idx="1">
                  <c:v>Partner Z</c:v>
                </c:pt>
                <c:pt idx="2">
                  <c:v>Partner X</c:v>
                </c:pt>
                <c:pt idx="3">
                  <c:v>Partner Y</c:v>
                </c:pt>
                <c:pt idx="4">
                  <c:v>Partner W</c:v>
                </c:pt>
              </c:strCache>
            </c:strRef>
          </c:cat>
          <c:val>
            <c:numRef>
              <c:f>'Pivot Table 2'!$C$5:$C$10</c:f>
              <c:numCache>
                <c:formatCode>General</c:formatCode>
                <c:ptCount val="5"/>
                <c:pt idx="0">
                  <c:v>24</c:v>
                </c:pt>
                <c:pt idx="1">
                  <c:v>22</c:v>
                </c:pt>
                <c:pt idx="2">
                  <c:v>21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7C-468E-A144-5AAB82854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4174855"/>
        <c:axId val="2124176903"/>
      </c:barChart>
      <c:catAx>
        <c:axId val="21241748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6903"/>
        <c:crosses val="autoZero"/>
        <c:auto val="1"/>
        <c:lblAlgn val="ctr"/>
        <c:lblOffset val="100"/>
        <c:noMultiLvlLbl val="0"/>
      </c:catAx>
      <c:valAx>
        <c:axId val="2124176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7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3!PivotTable3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Delay</a:t>
            </a:r>
          </a:p>
        </c:rich>
      </c:tx>
      <c:layout>
        <c:manualLayout>
          <c:xMode val="edge"/>
          <c:yMode val="edge"/>
          <c:x val="0.34524302630620574"/>
          <c:y val="3.819456100463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B7-4E7E-8D1D-2D85108FE157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B7-4E7E-8D1D-2D85108FE15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B7-4E7E-8D1D-2D85108FE157}"/>
              </c:ext>
            </c:extLst>
          </c:dPt>
          <c:cat>
            <c:strRef>
              <c:f>'Pivot Table 3'!$A$4:$A$7</c:f>
              <c:strCache>
                <c:ptCount val="3"/>
                <c:pt idx="0">
                  <c:v>Vendor Delay</c:v>
                </c:pt>
                <c:pt idx="1">
                  <c:v>Transportation Issue</c:v>
                </c:pt>
                <c:pt idx="2">
                  <c:v>Weather</c:v>
                </c:pt>
              </c:strCache>
            </c:strRef>
          </c:cat>
          <c:val>
            <c:numRef>
              <c:f>'Pivot Table 3'!$B$4:$B$7</c:f>
              <c:numCache>
                <c:formatCode>General</c:formatCode>
                <c:ptCount val="3"/>
                <c:pt idx="0">
                  <c:v>18</c:v>
                </c:pt>
                <c:pt idx="1">
                  <c:v>17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0-4A8C-91BD-E26512FE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4!PivotTable4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Orders for each Vendor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4'!$A$4:$A$9</c:f>
              <c:strCache>
                <c:ptCount val="5"/>
                <c:pt idx="0">
                  <c:v>Vendor A</c:v>
                </c:pt>
                <c:pt idx="1">
                  <c:v>Vendor B</c:v>
                </c:pt>
                <c:pt idx="2">
                  <c:v>Vendor C</c:v>
                </c:pt>
                <c:pt idx="3">
                  <c:v>Vendor D</c:v>
                </c:pt>
                <c:pt idx="4">
                  <c:v>Vendor E</c:v>
                </c:pt>
              </c:strCache>
            </c:strRef>
          </c:cat>
          <c:val>
            <c:numRef>
              <c:f>'Pivot Table 4'!$B$4:$B$9</c:f>
              <c:numCache>
                <c:formatCode>General</c:formatCode>
                <c:ptCount val="5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F-4C10-BD83-C0B6EFC22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7415"/>
        <c:axId val="16663559"/>
      </c:barChart>
      <c:catAx>
        <c:axId val="16657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3559"/>
        <c:crosses val="autoZero"/>
        <c:auto val="1"/>
        <c:lblAlgn val="ctr"/>
        <c:lblOffset val="100"/>
        <c:noMultiLvlLbl val="0"/>
      </c:catAx>
      <c:valAx>
        <c:axId val="16663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7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Orders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5'!$A$4:$A$34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5'!$B$4:$B$34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6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B-4262-8A0E-6ABEE9DA1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469959"/>
        <c:axId val="1481472007"/>
      </c:barChart>
      <c:catAx>
        <c:axId val="1481469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72007"/>
        <c:crosses val="autoZero"/>
        <c:auto val="1"/>
        <c:lblAlgn val="ctr"/>
        <c:lblOffset val="100"/>
        <c:noMultiLvlLbl val="0"/>
      </c:catAx>
      <c:valAx>
        <c:axId val="1481472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469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[Transportation_Operations_Project.xlsx]Pivot Table 6!PivotTable7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by each Vendor Per-Day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6'!$B$3:$B$4</c:f>
              <c:strCache>
                <c:ptCount val="1"/>
                <c:pt idx="0">
                  <c:v>Vendor A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6'!$B$5:$B$35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FB-43C0-B3AD-E7C0AC15BC21}"/>
            </c:ext>
          </c:extLst>
        </c:ser>
        <c:ser>
          <c:idx val="1"/>
          <c:order val="1"/>
          <c:tx>
            <c:strRef>
              <c:f>'Pivot Table 6'!$C$3:$C$4</c:f>
              <c:strCache>
                <c:ptCount val="1"/>
                <c:pt idx="0">
                  <c:v>Vendor B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6'!$C$5:$C$35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FB-43C0-B3AD-E7C0AC15BC21}"/>
            </c:ext>
          </c:extLst>
        </c:ser>
        <c:ser>
          <c:idx val="2"/>
          <c:order val="2"/>
          <c:tx>
            <c:strRef>
              <c:f>'Pivot Table 6'!$D$3:$D$4</c:f>
              <c:strCache>
                <c:ptCount val="1"/>
                <c:pt idx="0">
                  <c:v>Vendor C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6'!$D$5:$D$35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FB-43C0-B3AD-E7C0AC15BC21}"/>
            </c:ext>
          </c:extLst>
        </c:ser>
        <c:ser>
          <c:idx val="3"/>
          <c:order val="3"/>
          <c:tx>
            <c:strRef>
              <c:f>'Pivot Table 6'!$E$3:$E$4</c:f>
              <c:strCache>
                <c:ptCount val="1"/>
                <c:pt idx="0">
                  <c:v>Vendor D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6'!$E$5:$E$35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FB-43C0-B3AD-E7C0AC15BC21}"/>
            </c:ext>
          </c:extLst>
        </c:ser>
        <c:ser>
          <c:idx val="4"/>
          <c:order val="4"/>
          <c:tx>
            <c:strRef>
              <c:f>'Pivot Table 6'!$F$3:$F$4</c:f>
              <c:strCache>
                <c:ptCount val="1"/>
                <c:pt idx="0">
                  <c:v>Vendor E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'Pivot Table 6'!$A$5:$A$35</c:f>
              <c:strCache>
                <c:ptCount val="30"/>
                <c:pt idx="0">
                  <c:v>1-Sep-25</c:v>
                </c:pt>
                <c:pt idx="1">
                  <c:v>2-Sep-25</c:v>
                </c:pt>
                <c:pt idx="2">
                  <c:v>3-Sep-25</c:v>
                </c:pt>
                <c:pt idx="3">
                  <c:v>4-Sep-25</c:v>
                </c:pt>
                <c:pt idx="4">
                  <c:v>5-Sep-25</c:v>
                </c:pt>
                <c:pt idx="5">
                  <c:v>6-Sep-25</c:v>
                </c:pt>
                <c:pt idx="6">
                  <c:v>7-Sep-25</c:v>
                </c:pt>
                <c:pt idx="7">
                  <c:v>8-Sep-25</c:v>
                </c:pt>
                <c:pt idx="8">
                  <c:v>9-Sep-25</c:v>
                </c:pt>
                <c:pt idx="9">
                  <c:v>10-Sep-25</c:v>
                </c:pt>
                <c:pt idx="10">
                  <c:v>11-Sep-25</c:v>
                </c:pt>
                <c:pt idx="11">
                  <c:v>12-Sep-25</c:v>
                </c:pt>
                <c:pt idx="12">
                  <c:v>13-Sep-25</c:v>
                </c:pt>
                <c:pt idx="13">
                  <c:v>14-Sep-25</c:v>
                </c:pt>
                <c:pt idx="14">
                  <c:v>15-Sep-25</c:v>
                </c:pt>
                <c:pt idx="15">
                  <c:v>16-Sep-25</c:v>
                </c:pt>
                <c:pt idx="16">
                  <c:v>17-Sep-25</c:v>
                </c:pt>
                <c:pt idx="17">
                  <c:v>18-Sep-25</c:v>
                </c:pt>
                <c:pt idx="18">
                  <c:v>19-Sep-25</c:v>
                </c:pt>
                <c:pt idx="19">
                  <c:v>20-Sep-25</c:v>
                </c:pt>
                <c:pt idx="20">
                  <c:v>21-Sep-25</c:v>
                </c:pt>
                <c:pt idx="21">
                  <c:v>22-Sep-25</c:v>
                </c:pt>
                <c:pt idx="22">
                  <c:v>23-Sep-25</c:v>
                </c:pt>
                <c:pt idx="23">
                  <c:v>24-Sep-25</c:v>
                </c:pt>
                <c:pt idx="24">
                  <c:v>25-Sep-25</c:v>
                </c:pt>
                <c:pt idx="25">
                  <c:v>26-Sep-25</c:v>
                </c:pt>
                <c:pt idx="26">
                  <c:v>27-Sep-25</c:v>
                </c:pt>
                <c:pt idx="27">
                  <c:v>28-Sep-25</c:v>
                </c:pt>
                <c:pt idx="28">
                  <c:v>29-Sep-25</c:v>
                </c:pt>
                <c:pt idx="29">
                  <c:v>30-Sep-25</c:v>
                </c:pt>
              </c:strCache>
            </c:strRef>
          </c:cat>
          <c:val>
            <c:numRef>
              <c:f>'Pivot Table 6'!$F$5:$F$35</c:f>
              <c:numCache>
                <c:formatCode>General</c:formatCode>
                <c:ptCount val="30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7FB-43C0-B3AD-E7C0AC15B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158536"/>
        <c:axId val="2106787336"/>
      </c:barChart>
      <c:catAx>
        <c:axId val="178715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87336"/>
        <c:crosses val="autoZero"/>
        <c:auto val="1"/>
        <c:lblAlgn val="ctr"/>
        <c:lblOffset val="100"/>
        <c:noMultiLvlLbl val="0"/>
      </c:catAx>
      <c:valAx>
        <c:axId val="210678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4</xdr:col>
      <xdr:colOff>571500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314325</xdr:colOff>
      <xdr:row>15</xdr:row>
      <xdr:rowOff>57150</xdr:rowOff>
    </xdr:from>
    <xdr:to>
      <xdr:col>13</xdr:col>
      <xdr:colOff>9525</xdr:colOff>
      <xdr:row>29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80BFBC-CF6E-4119-A82F-74F946E32B18}"/>
            </a:ext>
            <a:ext uri="{147F2762-F138-4A5C-976F-8EAC2B608ADB}">
              <a16:predDERef xmlns:a16="http://schemas.microsoft.com/office/drawing/2014/main" pred="{B19AD7AB-2FAE-4EDB-BA67-1E3858F50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30</xdr:row>
      <xdr:rowOff>114300</xdr:rowOff>
    </xdr:from>
    <xdr:to>
      <xdr:col>5</xdr:col>
      <xdr:colOff>28575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4CD738-6463-46CA-88F5-24E653FCE77D}"/>
            </a:ext>
            <a:ext uri="{147F2762-F138-4A5C-976F-8EAC2B608ADB}">
              <a16:predDERef xmlns:a16="http://schemas.microsoft.com/office/drawing/2014/main" pred="{6680BFBC-CF6E-4119-A82F-74F946E32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285750</xdr:colOff>
      <xdr:row>30</xdr:row>
      <xdr:rowOff>180975</xdr:rowOff>
    </xdr:from>
    <xdr:to>
      <xdr:col>13</xdr:col>
      <xdr:colOff>133350</xdr:colOff>
      <xdr:row>45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1314C-05B2-41BF-BBAB-E811930CB30A}"/>
            </a:ext>
            <a:ext uri="{147F2762-F138-4A5C-976F-8EAC2B608ADB}">
              <a16:predDERef xmlns:a16="http://schemas.microsoft.com/office/drawing/2014/main" pred="{F04CD738-6463-46CA-88F5-24E653FC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66675</xdr:colOff>
      <xdr:row>49</xdr:row>
      <xdr:rowOff>95250</xdr:rowOff>
    </xdr:from>
    <xdr:to>
      <xdr:col>11</xdr:col>
      <xdr:colOff>438150</xdr:colOff>
      <xdr:row>68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52CE61-C1CC-4357-B563-38707D7D05FC}"/>
            </a:ext>
            <a:ext uri="{147F2762-F138-4A5C-976F-8EAC2B608ADB}">
              <a16:predDERef xmlns:a16="http://schemas.microsoft.com/office/drawing/2014/main" pred="{9731314C-05B2-41BF-BBAB-E811930CB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70</xdr:row>
      <xdr:rowOff>85725</xdr:rowOff>
    </xdr:from>
    <xdr:to>
      <xdr:col>11</xdr:col>
      <xdr:colOff>133350</xdr:colOff>
      <xdr:row>93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10309C6-CD3E-4890-B733-63F03DCC46A3}"/>
            </a:ext>
            <a:ext uri="{147F2762-F138-4A5C-976F-8EAC2B608ADB}">
              <a16:predDERef xmlns:a16="http://schemas.microsoft.com/office/drawing/2014/main" pred="{0052CE61-C1CC-4357-B563-38707D7D0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180975</xdr:rowOff>
    </xdr:from>
    <xdr:to>
      <xdr:col>11</xdr:col>
      <xdr:colOff>533400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63B90-1EBD-3DAA-4190-6692B5BBA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9525</xdr:rowOff>
    </xdr:from>
    <xdr:to>
      <xdr:col>11</xdr:col>
      <xdr:colOff>371475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9AE868-4843-002A-F11F-BF3BFEDE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161925</xdr:rowOff>
    </xdr:from>
    <xdr:to>
      <xdr:col>9</xdr:col>
      <xdr:colOff>561975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815867-89A3-9432-8B09-8ABDD1415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152400</xdr:rowOff>
    </xdr:from>
    <xdr:to>
      <xdr:col>10</xdr:col>
      <xdr:colOff>180975</xdr:colOff>
      <xdr:row>16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6D1FC-24FE-B654-494E-62EB10034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0</xdr:rowOff>
    </xdr:from>
    <xdr:to>
      <xdr:col>16</xdr:col>
      <xdr:colOff>228600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EDEDA2-10B5-1B41-C583-4E549BC73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9525</xdr:rowOff>
    </xdr:from>
    <xdr:to>
      <xdr:col>14</xdr:col>
      <xdr:colOff>590550</xdr:colOff>
      <xdr:row>17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B7D52D-40F8-19C5-48CA-4DE47339F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5.448416782405" createdVersion="8" refreshedVersion="8" minRefreshableVersion="3" recordCount="120" xr:uid="{D928434D-246F-45FF-8C3D-CB26945FD762}">
  <cacheSource type="worksheet">
    <worksheetSource ref="A1:H121" sheet="Raw Data"/>
  </cacheSource>
  <cacheFields count="8">
    <cacheField name="Order ID" numFmtId="0">
      <sharedItems/>
    </cacheField>
    <cacheField name="Vendor" numFmtId="0">
      <sharedItems count="5">
        <s v="Vendor A"/>
        <s v="Vendor B"/>
        <s v="Vendor C"/>
        <s v="Vendor D"/>
        <s v="Vendor E"/>
      </sharedItems>
    </cacheField>
    <cacheField name="Order Date" numFmtId="15">
      <sharedItems containsSemiMixedTypes="0" containsNonDate="0" containsDate="1" containsString="0" minDate="2025-09-01T00:00:00" maxDate="2025-10-13T00:00:00" count="31"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9T00:00:00"/>
        <d v="2025-09-14T00:00:00"/>
        <d v="2025-09-15T00:00:00"/>
        <d v="2025-09-16T00:00:00"/>
        <d v="2025-09-17T00:00:00"/>
        <d v="2025-09-18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12T00:00:00" u="1"/>
      </sharedItems>
    </cacheField>
    <cacheField name="Expected Delivery Date" numFmtId="15">
      <sharedItems containsSemiMixedTypes="0" containsNonDate="0" containsDate="1" containsString="0" minDate="2025-09-04T00:00:00" maxDate="2026-01-02T00:00:00"/>
    </cacheField>
    <cacheField name="Actual Delivery Date" numFmtId="15">
      <sharedItems containsSemiMixedTypes="0" containsNonDate="0" containsDate="1" containsString="0" minDate="2025-09-04T00:00:00" maxDate="2026-01-02T00:00:00"/>
    </cacheField>
    <cacheField name="Status" numFmtId="0">
      <sharedItems count="2">
        <s v="On-Time"/>
        <s v="Delayed"/>
      </sharedItems>
    </cacheField>
    <cacheField name="Reason for Delay" numFmtId="0">
      <sharedItems containsBlank="1" count="4">
        <m/>
        <s v="Transportation Issue"/>
        <s v="Vendor Delay"/>
        <s v="Weather"/>
      </sharedItems>
    </cacheField>
    <cacheField name="Delivery Partner" numFmtId="0">
      <sharedItems count="5">
        <s v="Partner X"/>
        <s v="Partner Y"/>
        <s v="Partner Z"/>
        <s v="Partner W"/>
        <s v="Partner V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s v="O001"/>
    <x v="0"/>
    <x v="0"/>
    <d v="2025-09-04T00:00:00"/>
    <d v="2025-09-04T00:00:00"/>
    <x v="0"/>
    <x v="0"/>
    <x v="0"/>
  </r>
  <r>
    <s v="O002"/>
    <x v="1"/>
    <x v="0"/>
    <d v="2025-09-05T00:00:00"/>
    <d v="2025-09-06T00:00:00"/>
    <x v="1"/>
    <x v="1"/>
    <x v="1"/>
  </r>
  <r>
    <s v="O003"/>
    <x v="2"/>
    <x v="0"/>
    <d v="2025-09-06T00:00:00"/>
    <d v="2025-09-06T00:00:00"/>
    <x v="0"/>
    <x v="0"/>
    <x v="2"/>
  </r>
  <r>
    <s v="O004"/>
    <x v="3"/>
    <x v="1"/>
    <d v="2025-09-07T00:00:00"/>
    <d v="2025-09-08T00:00:00"/>
    <x v="1"/>
    <x v="2"/>
    <x v="3"/>
  </r>
  <r>
    <s v="O005"/>
    <x v="4"/>
    <x v="1"/>
    <d v="2025-09-08T00:00:00"/>
    <d v="2025-09-08T00:00:00"/>
    <x v="0"/>
    <x v="0"/>
    <x v="4"/>
  </r>
  <r>
    <s v="O006"/>
    <x v="0"/>
    <x v="1"/>
    <d v="2025-09-09T00:00:00"/>
    <d v="2025-09-09T00:00:00"/>
    <x v="0"/>
    <x v="0"/>
    <x v="1"/>
  </r>
  <r>
    <s v="O007"/>
    <x v="1"/>
    <x v="1"/>
    <d v="2025-09-10T00:00:00"/>
    <d v="2025-09-11T00:00:00"/>
    <x v="1"/>
    <x v="3"/>
    <x v="0"/>
  </r>
  <r>
    <s v="O008"/>
    <x v="2"/>
    <x v="1"/>
    <d v="2025-09-11T00:00:00"/>
    <d v="2025-09-12T00:00:00"/>
    <x v="1"/>
    <x v="1"/>
    <x v="2"/>
  </r>
  <r>
    <s v="O009"/>
    <x v="3"/>
    <x v="2"/>
    <d v="2025-09-12T00:00:00"/>
    <d v="2025-09-12T00:00:00"/>
    <x v="0"/>
    <x v="0"/>
    <x v="3"/>
  </r>
  <r>
    <s v="O010"/>
    <x v="4"/>
    <x v="2"/>
    <d v="2025-09-13T00:00:00"/>
    <d v="2025-09-13T00:00:00"/>
    <x v="0"/>
    <x v="0"/>
    <x v="4"/>
  </r>
  <r>
    <s v="O011"/>
    <x v="0"/>
    <x v="3"/>
    <d v="2025-09-14T00:00:00"/>
    <d v="2025-09-15T00:00:00"/>
    <x v="1"/>
    <x v="2"/>
    <x v="0"/>
  </r>
  <r>
    <s v="O012"/>
    <x v="1"/>
    <x v="3"/>
    <d v="2025-09-15T00:00:00"/>
    <d v="2025-09-15T00:00:00"/>
    <x v="0"/>
    <x v="0"/>
    <x v="1"/>
  </r>
  <r>
    <s v="O013"/>
    <x v="2"/>
    <x v="3"/>
    <d v="2025-09-16T00:00:00"/>
    <d v="2025-09-16T00:00:00"/>
    <x v="0"/>
    <x v="0"/>
    <x v="2"/>
  </r>
  <r>
    <s v="O014"/>
    <x v="3"/>
    <x v="3"/>
    <d v="2025-09-17T00:00:00"/>
    <d v="2025-09-18T00:00:00"/>
    <x v="1"/>
    <x v="1"/>
    <x v="3"/>
  </r>
  <r>
    <s v="O015"/>
    <x v="4"/>
    <x v="4"/>
    <d v="2025-09-18T00:00:00"/>
    <d v="2025-09-18T00:00:00"/>
    <x v="0"/>
    <x v="0"/>
    <x v="4"/>
  </r>
  <r>
    <s v="O016"/>
    <x v="0"/>
    <x v="4"/>
    <d v="2025-09-19T00:00:00"/>
    <d v="2025-09-19T00:00:00"/>
    <x v="0"/>
    <x v="0"/>
    <x v="0"/>
  </r>
  <r>
    <s v="O017"/>
    <x v="1"/>
    <x v="4"/>
    <d v="2025-09-20T00:00:00"/>
    <d v="2025-09-21T00:00:00"/>
    <x v="1"/>
    <x v="2"/>
    <x v="1"/>
  </r>
  <r>
    <s v="O018"/>
    <x v="2"/>
    <x v="5"/>
    <d v="2025-09-21T00:00:00"/>
    <d v="2025-09-21T00:00:00"/>
    <x v="0"/>
    <x v="0"/>
    <x v="2"/>
  </r>
  <r>
    <s v="O019"/>
    <x v="3"/>
    <x v="6"/>
    <d v="2025-09-22T00:00:00"/>
    <d v="2025-09-23T00:00:00"/>
    <x v="1"/>
    <x v="3"/>
    <x v="3"/>
  </r>
  <r>
    <s v="O020"/>
    <x v="4"/>
    <x v="6"/>
    <d v="2025-09-23T00:00:00"/>
    <d v="2025-09-23T00:00:00"/>
    <x v="0"/>
    <x v="0"/>
    <x v="4"/>
  </r>
  <r>
    <s v="O021"/>
    <x v="0"/>
    <x v="6"/>
    <d v="2025-09-24T00:00:00"/>
    <d v="2025-09-25T00:00:00"/>
    <x v="1"/>
    <x v="1"/>
    <x v="0"/>
  </r>
  <r>
    <s v="O022"/>
    <x v="1"/>
    <x v="6"/>
    <d v="2025-09-25T00:00:00"/>
    <d v="2025-09-25T00:00:00"/>
    <x v="0"/>
    <x v="0"/>
    <x v="1"/>
  </r>
  <r>
    <s v="O023"/>
    <x v="2"/>
    <x v="6"/>
    <d v="2025-09-26T00:00:00"/>
    <d v="2025-09-27T00:00:00"/>
    <x v="1"/>
    <x v="2"/>
    <x v="2"/>
  </r>
  <r>
    <s v="O024"/>
    <x v="3"/>
    <x v="6"/>
    <d v="2025-09-27T00:00:00"/>
    <d v="2025-09-27T00:00:00"/>
    <x v="0"/>
    <x v="0"/>
    <x v="3"/>
  </r>
  <r>
    <s v="O025"/>
    <x v="4"/>
    <x v="7"/>
    <d v="2025-09-28T00:00:00"/>
    <d v="2025-09-28T00:00:00"/>
    <x v="0"/>
    <x v="0"/>
    <x v="4"/>
  </r>
  <r>
    <s v="O026"/>
    <x v="0"/>
    <x v="7"/>
    <d v="2025-09-29T00:00:00"/>
    <d v="2025-09-30T00:00:00"/>
    <x v="1"/>
    <x v="1"/>
    <x v="1"/>
  </r>
  <r>
    <s v="O027"/>
    <x v="1"/>
    <x v="7"/>
    <d v="2025-09-30T00:00:00"/>
    <d v="2025-09-30T00:00:00"/>
    <x v="0"/>
    <x v="0"/>
    <x v="0"/>
  </r>
  <r>
    <s v="O028"/>
    <x v="2"/>
    <x v="7"/>
    <d v="2025-10-01T00:00:00"/>
    <d v="2025-10-01T00:00:00"/>
    <x v="0"/>
    <x v="0"/>
    <x v="2"/>
  </r>
  <r>
    <s v="O029"/>
    <x v="3"/>
    <x v="7"/>
    <d v="2025-10-02T00:00:00"/>
    <d v="2025-10-03T00:00:00"/>
    <x v="1"/>
    <x v="2"/>
    <x v="3"/>
  </r>
  <r>
    <s v="O030"/>
    <x v="4"/>
    <x v="7"/>
    <d v="2025-10-03T00:00:00"/>
    <d v="2025-10-03T00:00:00"/>
    <x v="0"/>
    <x v="0"/>
    <x v="4"/>
  </r>
  <r>
    <s v="O031"/>
    <x v="0"/>
    <x v="8"/>
    <d v="2025-10-04T00:00:00"/>
    <d v="2025-10-04T00:00:00"/>
    <x v="0"/>
    <x v="0"/>
    <x v="0"/>
  </r>
  <r>
    <s v="O032"/>
    <x v="1"/>
    <x v="8"/>
    <d v="2025-10-05T00:00:00"/>
    <d v="2025-10-06T00:00:00"/>
    <x v="1"/>
    <x v="1"/>
    <x v="1"/>
  </r>
  <r>
    <s v="O033"/>
    <x v="2"/>
    <x v="8"/>
    <d v="2025-10-06T00:00:00"/>
    <d v="2025-10-06T00:00:00"/>
    <x v="0"/>
    <x v="0"/>
    <x v="2"/>
  </r>
  <r>
    <s v="O034"/>
    <x v="3"/>
    <x v="8"/>
    <d v="2025-10-07T00:00:00"/>
    <d v="2025-10-08T00:00:00"/>
    <x v="1"/>
    <x v="2"/>
    <x v="3"/>
  </r>
  <r>
    <s v="O035"/>
    <x v="4"/>
    <x v="9"/>
    <d v="2025-10-08T00:00:00"/>
    <d v="2025-10-08T00:00:00"/>
    <x v="0"/>
    <x v="0"/>
    <x v="4"/>
  </r>
  <r>
    <s v="O036"/>
    <x v="0"/>
    <x v="9"/>
    <d v="2025-10-09T00:00:00"/>
    <d v="2025-10-09T00:00:00"/>
    <x v="0"/>
    <x v="0"/>
    <x v="0"/>
  </r>
  <r>
    <s v="O037"/>
    <x v="1"/>
    <x v="9"/>
    <d v="2025-10-10T00:00:00"/>
    <d v="2025-10-11T00:00:00"/>
    <x v="1"/>
    <x v="3"/>
    <x v="1"/>
  </r>
  <r>
    <s v="O038"/>
    <x v="2"/>
    <x v="10"/>
    <d v="2025-10-11T00:00:00"/>
    <d v="2025-10-11T00:00:00"/>
    <x v="0"/>
    <x v="0"/>
    <x v="2"/>
  </r>
  <r>
    <s v="O039"/>
    <x v="3"/>
    <x v="10"/>
    <d v="2025-10-12T00:00:00"/>
    <d v="2025-10-13T00:00:00"/>
    <x v="1"/>
    <x v="1"/>
    <x v="3"/>
  </r>
  <r>
    <s v="O040"/>
    <x v="4"/>
    <x v="10"/>
    <d v="2025-10-13T00:00:00"/>
    <d v="2025-10-13T00:00:00"/>
    <x v="0"/>
    <x v="0"/>
    <x v="4"/>
  </r>
  <r>
    <s v="O041"/>
    <x v="0"/>
    <x v="10"/>
    <d v="2025-10-14T00:00:00"/>
    <d v="2025-10-14T00:00:00"/>
    <x v="0"/>
    <x v="0"/>
    <x v="0"/>
  </r>
  <r>
    <s v="O042"/>
    <x v="1"/>
    <x v="11"/>
    <d v="2025-10-15T00:00:00"/>
    <d v="2025-10-16T00:00:00"/>
    <x v="1"/>
    <x v="2"/>
    <x v="1"/>
  </r>
  <r>
    <s v="O043"/>
    <x v="2"/>
    <x v="11"/>
    <d v="2025-10-16T00:00:00"/>
    <d v="2025-10-16T00:00:00"/>
    <x v="0"/>
    <x v="0"/>
    <x v="2"/>
  </r>
  <r>
    <s v="O044"/>
    <x v="3"/>
    <x v="11"/>
    <d v="2025-10-17T00:00:00"/>
    <d v="2025-10-18T00:00:00"/>
    <x v="1"/>
    <x v="1"/>
    <x v="3"/>
  </r>
  <r>
    <s v="O045"/>
    <x v="4"/>
    <x v="11"/>
    <d v="2025-10-18T00:00:00"/>
    <d v="2025-10-18T00:00:00"/>
    <x v="0"/>
    <x v="0"/>
    <x v="4"/>
  </r>
  <r>
    <s v="O046"/>
    <x v="0"/>
    <x v="12"/>
    <d v="2025-10-19T00:00:00"/>
    <d v="2025-10-19T00:00:00"/>
    <x v="0"/>
    <x v="0"/>
    <x v="0"/>
  </r>
  <r>
    <s v="O047"/>
    <x v="1"/>
    <x v="12"/>
    <d v="2025-10-20T00:00:00"/>
    <d v="2025-10-21T00:00:00"/>
    <x v="1"/>
    <x v="3"/>
    <x v="1"/>
  </r>
  <r>
    <s v="O048"/>
    <x v="2"/>
    <x v="12"/>
    <d v="2025-10-21T00:00:00"/>
    <d v="2025-10-21T00:00:00"/>
    <x v="0"/>
    <x v="0"/>
    <x v="2"/>
  </r>
  <r>
    <s v="O049"/>
    <x v="3"/>
    <x v="12"/>
    <d v="2025-10-22T00:00:00"/>
    <d v="2025-10-23T00:00:00"/>
    <x v="1"/>
    <x v="2"/>
    <x v="3"/>
  </r>
  <r>
    <s v="O050"/>
    <x v="4"/>
    <x v="13"/>
    <d v="2025-10-23T00:00:00"/>
    <d v="2025-10-23T00:00:00"/>
    <x v="0"/>
    <x v="0"/>
    <x v="4"/>
  </r>
  <r>
    <s v="O051"/>
    <x v="0"/>
    <x v="12"/>
    <d v="2025-10-24T00:00:00"/>
    <d v="2025-10-24T00:00:00"/>
    <x v="0"/>
    <x v="0"/>
    <x v="0"/>
  </r>
  <r>
    <s v="O052"/>
    <x v="1"/>
    <x v="14"/>
    <d v="2025-10-25T00:00:00"/>
    <d v="2025-10-26T00:00:00"/>
    <x v="1"/>
    <x v="1"/>
    <x v="1"/>
  </r>
  <r>
    <s v="O053"/>
    <x v="2"/>
    <x v="14"/>
    <d v="2025-10-26T00:00:00"/>
    <d v="2025-10-26T00:00:00"/>
    <x v="0"/>
    <x v="0"/>
    <x v="2"/>
  </r>
  <r>
    <s v="O054"/>
    <x v="3"/>
    <x v="14"/>
    <d v="2025-10-27T00:00:00"/>
    <d v="2025-10-28T00:00:00"/>
    <x v="1"/>
    <x v="2"/>
    <x v="3"/>
  </r>
  <r>
    <s v="O055"/>
    <x v="4"/>
    <x v="14"/>
    <d v="2025-10-28T00:00:00"/>
    <d v="2025-10-28T00:00:00"/>
    <x v="0"/>
    <x v="0"/>
    <x v="4"/>
  </r>
  <r>
    <s v="O056"/>
    <x v="0"/>
    <x v="15"/>
    <d v="2025-10-29T00:00:00"/>
    <d v="2025-10-29T00:00:00"/>
    <x v="0"/>
    <x v="0"/>
    <x v="0"/>
  </r>
  <r>
    <s v="O057"/>
    <x v="1"/>
    <x v="15"/>
    <d v="2025-10-30T00:00:00"/>
    <d v="2025-10-31T00:00:00"/>
    <x v="1"/>
    <x v="3"/>
    <x v="1"/>
  </r>
  <r>
    <s v="O058"/>
    <x v="2"/>
    <x v="15"/>
    <d v="2025-10-31T00:00:00"/>
    <d v="2025-10-31T00:00:00"/>
    <x v="0"/>
    <x v="0"/>
    <x v="2"/>
  </r>
  <r>
    <s v="O059"/>
    <x v="3"/>
    <x v="15"/>
    <d v="2025-11-01T00:00:00"/>
    <d v="2025-11-02T00:00:00"/>
    <x v="1"/>
    <x v="1"/>
    <x v="3"/>
  </r>
  <r>
    <s v="O060"/>
    <x v="4"/>
    <x v="16"/>
    <d v="2025-11-02T00:00:00"/>
    <d v="2025-11-02T00:00:00"/>
    <x v="0"/>
    <x v="0"/>
    <x v="4"/>
  </r>
  <r>
    <s v="O061"/>
    <x v="0"/>
    <x v="16"/>
    <d v="2025-11-03T00:00:00"/>
    <d v="2025-11-03T00:00:00"/>
    <x v="0"/>
    <x v="0"/>
    <x v="0"/>
  </r>
  <r>
    <s v="O062"/>
    <x v="1"/>
    <x v="16"/>
    <d v="2025-11-04T00:00:00"/>
    <d v="2025-11-05T00:00:00"/>
    <x v="1"/>
    <x v="2"/>
    <x v="1"/>
  </r>
  <r>
    <s v="O063"/>
    <x v="2"/>
    <x v="16"/>
    <d v="2025-11-05T00:00:00"/>
    <d v="2025-11-05T00:00:00"/>
    <x v="0"/>
    <x v="0"/>
    <x v="2"/>
  </r>
  <r>
    <s v="O064"/>
    <x v="3"/>
    <x v="16"/>
    <d v="2025-11-06T00:00:00"/>
    <d v="2025-11-07T00:00:00"/>
    <x v="1"/>
    <x v="3"/>
    <x v="3"/>
  </r>
  <r>
    <s v="O065"/>
    <x v="4"/>
    <x v="17"/>
    <d v="2025-11-07T00:00:00"/>
    <d v="2025-11-07T00:00:00"/>
    <x v="0"/>
    <x v="0"/>
    <x v="4"/>
  </r>
  <r>
    <s v="O066"/>
    <x v="0"/>
    <x v="17"/>
    <d v="2025-11-08T00:00:00"/>
    <d v="2025-11-08T00:00:00"/>
    <x v="0"/>
    <x v="0"/>
    <x v="0"/>
  </r>
  <r>
    <s v="O067"/>
    <x v="1"/>
    <x v="17"/>
    <d v="2025-11-09T00:00:00"/>
    <d v="2025-11-10T00:00:00"/>
    <x v="1"/>
    <x v="1"/>
    <x v="1"/>
  </r>
  <r>
    <s v="O068"/>
    <x v="2"/>
    <x v="17"/>
    <d v="2025-11-10T00:00:00"/>
    <d v="2025-11-10T00:00:00"/>
    <x v="0"/>
    <x v="0"/>
    <x v="2"/>
  </r>
  <r>
    <s v="O069"/>
    <x v="3"/>
    <x v="18"/>
    <d v="2025-11-11T00:00:00"/>
    <d v="2025-11-12T00:00:00"/>
    <x v="1"/>
    <x v="2"/>
    <x v="3"/>
  </r>
  <r>
    <s v="O070"/>
    <x v="4"/>
    <x v="18"/>
    <d v="2025-11-12T00:00:00"/>
    <d v="2025-11-12T00:00:00"/>
    <x v="0"/>
    <x v="0"/>
    <x v="4"/>
  </r>
  <r>
    <s v="O071"/>
    <x v="0"/>
    <x v="18"/>
    <d v="2025-11-13T00:00:00"/>
    <d v="2025-11-13T00:00:00"/>
    <x v="0"/>
    <x v="0"/>
    <x v="0"/>
  </r>
  <r>
    <s v="O072"/>
    <x v="1"/>
    <x v="13"/>
    <d v="2025-11-14T00:00:00"/>
    <d v="2025-11-15T00:00:00"/>
    <x v="1"/>
    <x v="3"/>
    <x v="1"/>
  </r>
  <r>
    <s v="O073"/>
    <x v="2"/>
    <x v="13"/>
    <d v="2025-11-15T00:00:00"/>
    <d v="2025-11-15T00:00:00"/>
    <x v="0"/>
    <x v="0"/>
    <x v="2"/>
  </r>
  <r>
    <s v="O074"/>
    <x v="3"/>
    <x v="13"/>
    <d v="2025-11-16T00:00:00"/>
    <d v="2025-11-17T00:00:00"/>
    <x v="1"/>
    <x v="1"/>
    <x v="3"/>
  </r>
  <r>
    <s v="O075"/>
    <x v="4"/>
    <x v="13"/>
    <d v="2025-11-17T00:00:00"/>
    <d v="2025-11-17T00:00:00"/>
    <x v="0"/>
    <x v="0"/>
    <x v="4"/>
  </r>
  <r>
    <s v="O076"/>
    <x v="0"/>
    <x v="13"/>
    <d v="2025-11-18T00:00:00"/>
    <d v="2025-11-18T00:00:00"/>
    <x v="0"/>
    <x v="0"/>
    <x v="0"/>
  </r>
  <r>
    <s v="O077"/>
    <x v="1"/>
    <x v="19"/>
    <d v="2025-11-19T00:00:00"/>
    <d v="2025-11-20T00:00:00"/>
    <x v="1"/>
    <x v="2"/>
    <x v="1"/>
  </r>
  <r>
    <s v="O078"/>
    <x v="2"/>
    <x v="19"/>
    <d v="2025-11-20T00:00:00"/>
    <d v="2025-11-20T00:00:00"/>
    <x v="0"/>
    <x v="0"/>
    <x v="2"/>
  </r>
  <r>
    <s v="O079"/>
    <x v="3"/>
    <x v="19"/>
    <d v="2025-11-21T00:00:00"/>
    <d v="2025-11-22T00:00:00"/>
    <x v="1"/>
    <x v="3"/>
    <x v="3"/>
  </r>
  <r>
    <s v="O080"/>
    <x v="4"/>
    <x v="19"/>
    <d v="2025-11-22T00:00:00"/>
    <d v="2025-11-22T00:00:00"/>
    <x v="0"/>
    <x v="0"/>
    <x v="4"/>
  </r>
  <r>
    <s v="O081"/>
    <x v="0"/>
    <x v="19"/>
    <d v="2025-11-23T00:00:00"/>
    <d v="2025-11-23T00:00:00"/>
    <x v="0"/>
    <x v="0"/>
    <x v="0"/>
  </r>
  <r>
    <s v="O082"/>
    <x v="1"/>
    <x v="20"/>
    <d v="2025-11-24T00:00:00"/>
    <d v="2025-11-25T00:00:00"/>
    <x v="1"/>
    <x v="2"/>
    <x v="1"/>
  </r>
  <r>
    <s v="O083"/>
    <x v="2"/>
    <x v="20"/>
    <d v="2025-11-25T00:00:00"/>
    <d v="2025-11-25T00:00:00"/>
    <x v="0"/>
    <x v="0"/>
    <x v="2"/>
  </r>
  <r>
    <s v="O084"/>
    <x v="3"/>
    <x v="20"/>
    <d v="2025-11-26T00:00:00"/>
    <d v="2025-11-27T00:00:00"/>
    <x v="1"/>
    <x v="1"/>
    <x v="3"/>
  </r>
  <r>
    <s v="O085"/>
    <x v="4"/>
    <x v="20"/>
    <d v="2025-11-27T00:00:00"/>
    <d v="2025-11-27T00:00:00"/>
    <x v="0"/>
    <x v="0"/>
    <x v="4"/>
  </r>
  <r>
    <s v="O086"/>
    <x v="0"/>
    <x v="21"/>
    <d v="2025-11-28T00:00:00"/>
    <d v="2025-11-28T00:00:00"/>
    <x v="0"/>
    <x v="0"/>
    <x v="0"/>
  </r>
  <r>
    <s v="O087"/>
    <x v="1"/>
    <x v="22"/>
    <d v="2025-11-29T00:00:00"/>
    <d v="2025-11-30T00:00:00"/>
    <x v="1"/>
    <x v="3"/>
    <x v="1"/>
  </r>
  <r>
    <s v="O088"/>
    <x v="2"/>
    <x v="22"/>
    <d v="2025-11-30T00:00:00"/>
    <d v="2025-11-30T00:00:00"/>
    <x v="0"/>
    <x v="0"/>
    <x v="2"/>
  </r>
  <r>
    <s v="O089"/>
    <x v="3"/>
    <x v="22"/>
    <d v="2025-12-01T00:00:00"/>
    <d v="2025-12-02T00:00:00"/>
    <x v="1"/>
    <x v="2"/>
    <x v="3"/>
  </r>
  <r>
    <s v="O090"/>
    <x v="4"/>
    <x v="22"/>
    <d v="2025-12-02T00:00:00"/>
    <d v="2025-12-02T00:00:00"/>
    <x v="0"/>
    <x v="0"/>
    <x v="4"/>
  </r>
  <r>
    <s v="O091"/>
    <x v="0"/>
    <x v="23"/>
    <d v="2025-12-03T00:00:00"/>
    <d v="2025-12-03T00:00:00"/>
    <x v="0"/>
    <x v="0"/>
    <x v="0"/>
  </r>
  <r>
    <s v="O092"/>
    <x v="1"/>
    <x v="23"/>
    <d v="2025-12-04T00:00:00"/>
    <d v="2025-12-05T00:00:00"/>
    <x v="1"/>
    <x v="1"/>
    <x v="1"/>
  </r>
  <r>
    <s v="O093"/>
    <x v="2"/>
    <x v="24"/>
    <d v="2025-12-05T00:00:00"/>
    <d v="2025-12-05T00:00:00"/>
    <x v="0"/>
    <x v="0"/>
    <x v="2"/>
  </r>
  <r>
    <s v="O094"/>
    <x v="3"/>
    <x v="24"/>
    <d v="2025-12-06T00:00:00"/>
    <d v="2025-12-07T00:00:00"/>
    <x v="1"/>
    <x v="2"/>
    <x v="3"/>
  </r>
  <r>
    <s v="O095"/>
    <x v="4"/>
    <x v="24"/>
    <d v="2025-12-07T00:00:00"/>
    <d v="2025-12-07T00:00:00"/>
    <x v="0"/>
    <x v="0"/>
    <x v="4"/>
  </r>
  <r>
    <s v="O096"/>
    <x v="0"/>
    <x v="24"/>
    <d v="2025-12-08T00:00:00"/>
    <d v="2025-12-08T00:00:00"/>
    <x v="0"/>
    <x v="0"/>
    <x v="0"/>
  </r>
  <r>
    <s v="O097"/>
    <x v="1"/>
    <x v="24"/>
    <d v="2025-12-09T00:00:00"/>
    <d v="2025-12-10T00:00:00"/>
    <x v="1"/>
    <x v="3"/>
    <x v="1"/>
  </r>
  <r>
    <s v="O098"/>
    <x v="2"/>
    <x v="24"/>
    <d v="2025-12-10T00:00:00"/>
    <d v="2025-12-10T00:00:00"/>
    <x v="0"/>
    <x v="0"/>
    <x v="2"/>
  </r>
  <r>
    <s v="O099"/>
    <x v="3"/>
    <x v="25"/>
    <d v="2025-12-11T00:00:00"/>
    <d v="2025-12-12T00:00:00"/>
    <x v="1"/>
    <x v="1"/>
    <x v="3"/>
  </r>
  <r>
    <s v="O100"/>
    <x v="4"/>
    <x v="25"/>
    <d v="2025-12-12T00:00:00"/>
    <d v="2025-12-12T00:00:00"/>
    <x v="0"/>
    <x v="0"/>
    <x v="4"/>
  </r>
  <r>
    <s v="O101"/>
    <x v="0"/>
    <x v="25"/>
    <d v="2025-12-13T00:00:00"/>
    <d v="2025-12-13T00:00:00"/>
    <x v="0"/>
    <x v="0"/>
    <x v="0"/>
  </r>
  <r>
    <s v="O102"/>
    <x v="1"/>
    <x v="25"/>
    <d v="2025-12-14T00:00:00"/>
    <d v="2025-12-15T00:00:00"/>
    <x v="1"/>
    <x v="2"/>
    <x v="1"/>
  </r>
  <r>
    <s v="O103"/>
    <x v="2"/>
    <x v="26"/>
    <d v="2025-12-15T00:00:00"/>
    <d v="2025-12-15T00:00:00"/>
    <x v="0"/>
    <x v="0"/>
    <x v="2"/>
  </r>
  <r>
    <s v="O104"/>
    <x v="3"/>
    <x v="26"/>
    <d v="2025-12-16T00:00:00"/>
    <d v="2025-12-17T00:00:00"/>
    <x v="1"/>
    <x v="3"/>
    <x v="3"/>
  </r>
  <r>
    <s v="O105"/>
    <x v="4"/>
    <x v="26"/>
    <d v="2025-12-17T00:00:00"/>
    <d v="2025-12-17T00:00:00"/>
    <x v="0"/>
    <x v="0"/>
    <x v="4"/>
  </r>
  <r>
    <s v="O106"/>
    <x v="0"/>
    <x v="27"/>
    <d v="2025-12-18T00:00:00"/>
    <d v="2025-12-18T00:00:00"/>
    <x v="0"/>
    <x v="0"/>
    <x v="0"/>
  </r>
  <r>
    <s v="O107"/>
    <x v="1"/>
    <x v="27"/>
    <d v="2025-12-19T00:00:00"/>
    <d v="2025-12-20T00:00:00"/>
    <x v="1"/>
    <x v="1"/>
    <x v="1"/>
  </r>
  <r>
    <s v="O108"/>
    <x v="2"/>
    <x v="27"/>
    <d v="2025-12-20T00:00:00"/>
    <d v="2025-12-20T00:00:00"/>
    <x v="0"/>
    <x v="0"/>
    <x v="2"/>
  </r>
  <r>
    <s v="O109"/>
    <x v="3"/>
    <x v="27"/>
    <d v="2025-12-21T00:00:00"/>
    <d v="2025-12-22T00:00:00"/>
    <x v="1"/>
    <x v="2"/>
    <x v="3"/>
  </r>
  <r>
    <s v="O110"/>
    <x v="4"/>
    <x v="27"/>
    <d v="2025-12-22T00:00:00"/>
    <d v="2025-12-22T00:00:00"/>
    <x v="0"/>
    <x v="0"/>
    <x v="4"/>
  </r>
  <r>
    <s v="O111"/>
    <x v="0"/>
    <x v="27"/>
    <d v="2025-12-23T00:00:00"/>
    <d v="2025-12-23T00:00:00"/>
    <x v="0"/>
    <x v="0"/>
    <x v="0"/>
  </r>
  <r>
    <s v="O112"/>
    <x v="1"/>
    <x v="28"/>
    <d v="2025-12-24T00:00:00"/>
    <d v="2025-12-25T00:00:00"/>
    <x v="1"/>
    <x v="3"/>
    <x v="1"/>
  </r>
  <r>
    <s v="O113"/>
    <x v="2"/>
    <x v="28"/>
    <d v="2025-12-25T00:00:00"/>
    <d v="2025-12-25T00:00:00"/>
    <x v="0"/>
    <x v="0"/>
    <x v="2"/>
  </r>
  <r>
    <s v="O114"/>
    <x v="3"/>
    <x v="28"/>
    <d v="2025-12-26T00:00:00"/>
    <d v="2025-12-27T00:00:00"/>
    <x v="1"/>
    <x v="1"/>
    <x v="3"/>
  </r>
  <r>
    <s v="O115"/>
    <x v="4"/>
    <x v="28"/>
    <d v="2025-12-27T00:00:00"/>
    <d v="2025-12-27T00:00:00"/>
    <x v="0"/>
    <x v="0"/>
    <x v="4"/>
  </r>
  <r>
    <s v="O116"/>
    <x v="0"/>
    <x v="29"/>
    <d v="2025-12-28T00:00:00"/>
    <d v="2025-12-28T00:00:00"/>
    <x v="0"/>
    <x v="0"/>
    <x v="0"/>
  </r>
  <r>
    <s v="O117"/>
    <x v="1"/>
    <x v="29"/>
    <d v="2025-12-29T00:00:00"/>
    <d v="2025-12-30T00:00:00"/>
    <x v="1"/>
    <x v="2"/>
    <x v="1"/>
  </r>
  <r>
    <s v="O118"/>
    <x v="2"/>
    <x v="29"/>
    <d v="2025-12-30T00:00:00"/>
    <d v="2025-12-30T00:00:00"/>
    <x v="0"/>
    <x v="0"/>
    <x v="2"/>
  </r>
  <r>
    <s v="O119"/>
    <x v="3"/>
    <x v="29"/>
    <d v="2025-12-31T00:00:00"/>
    <d v="2026-01-01T00:00:00"/>
    <x v="1"/>
    <x v="3"/>
    <x v="3"/>
  </r>
  <r>
    <s v="O120"/>
    <x v="4"/>
    <x v="29"/>
    <d v="2026-01-01T00:00:00"/>
    <d v="2026-01-01T00:00:00"/>
    <x v="0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635D3E-ABA2-4CD8-8B67-E65735952FD2}" name="PivotTable1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D10" firstHeaderRow="1" firstDataRow="2" firstDataCol="1"/>
  <pivotFields count="8">
    <pivotField dataField="1" compact="0" outline="0" showAll="0"/>
    <pivotField axis="axisRow" compact="0" outline="0" showAll="0" sortType="de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</pivotFields>
  <rowFields count="1">
    <field x="1"/>
  </rowFields>
  <rowItems count="6">
    <i>
      <x v="4"/>
    </i>
    <i>
      <x v="2"/>
    </i>
    <i>
      <x/>
    </i>
    <i>
      <x v="1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16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7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61E0A1-9B06-469C-B713-A779DC83A081}" name="PivotTable2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D10" firstHeaderRow="1" firstDataRow="2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 sortType="descending">
      <items count="6">
        <item x="4"/>
        <item x="3"/>
        <item x="0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1"/>
            </reference>
          </references>
        </pivotArea>
      </autoSortScope>
    </pivotField>
  </pivotFields>
  <rowFields count="1">
    <field x="7"/>
  </rowFields>
  <rowItems count="6">
    <i>
      <x/>
    </i>
    <i>
      <x v="4"/>
    </i>
    <i>
      <x v="2"/>
    </i>
    <i>
      <x v="3"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Order ID" fld="0" subtotal="count" baseField="0" baseItem="0"/>
  </dataFields>
  <chartFormats count="38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4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3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7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4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3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47CF33-F44E-48D3-8A9E-2E530C88945F}" name="PivotTable3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B7" firstHeaderRow="1" firstDataRow="1" firstDataCol="1"/>
  <pivotFields count="8">
    <pivotField dataField="1" compact="0" outline="0" showAll="0"/>
    <pivotField compact="0" outline="0" showAll="0"/>
    <pivotField compact="0" numFmtId="15" outline="0" showAll="0"/>
    <pivotField compact="0" numFmtId="15" outline="0" showAll="0"/>
    <pivotField compact="0" numFmtId="15" outline="0" showAll="0"/>
    <pivotField compact="0" outline="0" showAll="0"/>
    <pivotField axis="axisRow" compact="0" outline="0" showAll="0" sortType="descending">
      <items count="5">
        <item x="1"/>
        <item x="2"/>
        <item x="3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6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chartFormats count="2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6CE8E-714A-4148-95A9-61237B59D80B}" name="PivotTable4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B9" firstHeaderRow="1" firstDataRow="1" firstDataCol="1"/>
  <pivotFields count="8">
    <pivotField dataField="1"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numFmtId="15" outline="0" showAll="0"/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Order ID" fld="0" subtotal="count" baseField="0" baseItem="0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C01CA-188D-4830-83FF-AF4263379838}" name="PivotTable6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B34" firstHeaderRow="1" firstDataRow="1" firstDataCol="1"/>
  <pivotFields count="8">
    <pivotField dataField="1" compact="0" outline="0" showAll="0"/>
    <pivotField compact="0" outline="0" showAll="0"/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Order ID" fld="0" subtotal="count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011C0-05E9-4E3D-B531-6B79F82042E6}" name="PivotTable7" cacheId="100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G35" firstHeaderRow="1" firstDataRow="2" firstDataCol="1"/>
  <pivotFields count="8">
    <pivotField dataField="1" compact="0" outline="0" showAll="0"/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numFmtId="15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3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0"/>
        <item t="default"/>
      </items>
    </pivotField>
    <pivotField compact="0" numFmtId="15" outline="0" showAll="0"/>
    <pivotField compact="0" numFmtId="15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4"/>
        <item x="3"/>
        <item x="0"/>
        <item x="1"/>
        <item x="2"/>
        <item t="default"/>
      </items>
    </pivotField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rder ID" fld="0" subtotal="count" baseField="0" baseItem="0"/>
  </dataFields>
  <chartFormats count="65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1A4B9-5A89-4042-B8C3-3705FF84EC4F}" name="Table14" displayName="Table14" ref="A1:B8" totalsRowShown="0" headerRowDxfId="11" dataDxfId="10">
  <autoFilter ref="A1:B8" xr:uid="{A861A4B9-5A89-4042-B8C3-3705FF84EC4F}"/>
  <tableColumns count="2">
    <tableColumn id="3" xr3:uid="{14AC2911-0251-4B9F-BA7E-5368029EDC93}" name="KPIs" dataDxfId="9">
      <calculatedColumnFormula>KPIs!A2</calculatedColumnFormula>
    </tableColumn>
    <tableColumn id="4" xr3:uid="{5A65088F-E613-4614-A9A4-9FD57EE6EB6B}" name="Value" dataDxfId="8">
      <calculatedColumnFormula>KPIs!B2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C66BB-1B10-457D-B3D9-430DA490CA3C}" name="Table2" displayName="Table2" ref="A1:H121" totalsRowShown="0" headerRowDxfId="7">
  <autoFilter ref="A1:H121" xr:uid="{E56C66BB-1B10-457D-B3D9-430DA490CA3C}"/>
  <tableColumns count="8">
    <tableColumn id="1" xr3:uid="{3719C1F4-851D-4D0C-9D54-0B27DFD88624}" name="Order ID"/>
    <tableColumn id="2" xr3:uid="{36A0F675-20B2-4685-9103-9C89A84C3F74}" name="Vendor"/>
    <tableColumn id="3" xr3:uid="{468B6F40-7112-4980-B4A9-B09CB59C2240}" name="Order Date" dataDxfId="6"/>
    <tableColumn id="4" xr3:uid="{E25EF680-2ECD-4D01-9A63-B17BAE96BFDB}" name="Expected Delivery Date" dataDxfId="5"/>
    <tableColumn id="5" xr3:uid="{19ED06AB-29A7-41DE-9E0A-37F3E63DAABE}" name="Actual Delivery Date" dataDxfId="4"/>
    <tableColumn id="6" xr3:uid="{81574E40-7E3D-4687-ADA9-F1F66C45F2BA}" name="Status"/>
    <tableColumn id="7" xr3:uid="{EB5E0690-650A-486E-9DE7-4BEFDF6640F3}" name="Reason for Delay"/>
    <tableColumn id="8" xr3:uid="{A8BFF29F-D98D-4E4D-95A3-F7E0BC88F761}" name="Delivery Part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C7568-84AE-4D60-9378-E1A896F5DEA9}" name="Table1" displayName="Table1" ref="A1:B8" totalsRowShown="0" headerRowDxfId="3" dataDxfId="2">
  <autoFilter ref="A1:B8" xr:uid="{400C7568-84AE-4D60-9378-E1A896F5DEA9}"/>
  <tableColumns count="2">
    <tableColumn id="1" xr3:uid="{FC154EA8-ABB2-4A63-9CFC-60552C509527}" name="KPI" dataDxfId="1"/>
    <tableColumn id="2" xr3:uid="{99B5C0C8-8F0C-4501-B66B-F22724B2A264}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20EC-D1DE-4E86-A0F3-FC1FD8424DD0}">
  <dimension ref="A1:B98"/>
  <sheetViews>
    <sheetView tabSelected="1" workbookViewId="0">
      <selection activeCell="B5" sqref="B5"/>
    </sheetView>
  </sheetViews>
  <sheetFormatPr defaultRowHeight="15"/>
  <cols>
    <col min="1" max="1" width="28.85546875" customWidth="1"/>
    <col min="2" max="2" width="15.140625" customWidth="1"/>
  </cols>
  <sheetData>
    <row r="1" spans="1:2">
      <c r="A1" s="5" t="s">
        <v>0</v>
      </c>
      <c r="B1" s="5" t="s">
        <v>1</v>
      </c>
    </row>
    <row r="2" spans="1:2">
      <c r="A2" s="6" t="str">
        <f>KPIs!A2</f>
        <v>Total Orders</v>
      </c>
      <c r="B2" s="6">
        <f ca="1">KPIs!B2</f>
        <v>120</v>
      </c>
    </row>
    <row r="3" spans="1:2">
      <c r="A3" s="6" t="str">
        <f>KPIs!A3</f>
        <v>On-Time Orders</v>
      </c>
      <c r="B3" s="6">
        <f ca="1">KPIs!B3</f>
        <v>72</v>
      </c>
    </row>
    <row r="4" spans="1:2">
      <c r="A4" s="6" t="str">
        <f>KPIs!A4</f>
        <v>Delayed Orders</v>
      </c>
      <c r="B4" s="6">
        <f ca="1">KPIs!B4</f>
        <v>48</v>
      </c>
    </row>
    <row r="5" spans="1:2">
      <c r="A5" s="6" t="str">
        <f>KPIs!A5</f>
        <v>% Orders Delayed</v>
      </c>
      <c r="B5" s="7">
        <f ca="1">KPIs!B5</f>
        <v>0.4</v>
      </c>
    </row>
    <row r="6" spans="1:2">
      <c r="A6" s="6" t="str">
        <f>KPIs!A6</f>
        <v>Most Common Reason</v>
      </c>
      <c r="B6" s="6" t="str">
        <f ca="1">KPIs!B6</f>
        <v>Vendor Delay</v>
      </c>
    </row>
    <row r="7" spans="1:2">
      <c r="A7" s="6" t="str">
        <f>KPIs!A7</f>
        <v>Orders by Top Vendor</v>
      </c>
      <c r="B7" s="6" t="str">
        <f ca="1">KPIs!B7</f>
        <v>Vendor A</v>
      </c>
    </row>
    <row r="8" spans="1:2">
      <c r="A8" s="6" t="str">
        <f>KPIs!A8</f>
        <v>Orders by Top Delivery Partner</v>
      </c>
      <c r="B8" s="6" t="str">
        <f ca="1">KPIs!B8</f>
        <v>Partner X</v>
      </c>
    </row>
    <row r="92" spans="1:2">
      <c r="B92" s="8"/>
    </row>
    <row r="93" spans="1:2">
      <c r="A93" s="9" t="s">
        <v>2</v>
      </c>
    </row>
    <row r="94" spans="1:2" ht="29.25">
      <c r="A94" s="10" t="s">
        <v>3</v>
      </c>
    </row>
    <row r="95" spans="1:2" ht="43.5">
      <c r="A95" s="10" t="s">
        <v>4</v>
      </c>
    </row>
    <row r="96" spans="1:2" ht="29.25">
      <c r="A96" s="10" t="s">
        <v>5</v>
      </c>
    </row>
    <row r="97" spans="1:1" ht="29.25">
      <c r="A97" s="10" t="s">
        <v>6</v>
      </c>
    </row>
    <row r="98" spans="1:1" ht="43.5">
      <c r="A98" s="10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>
      <selection activeCell="I5" sqref="I5"/>
    </sheetView>
  </sheetViews>
  <sheetFormatPr defaultRowHeight="15"/>
  <cols>
    <col min="1" max="1" width="10.5703125" bestFit="1" customWidth="1"/>
    <col min="2" max="2" width="9.42578125" bestFit="1" customWidth="1"/>
    <col min="3" max="3" width="12.85546875" bestFit="1" customWidth="1"/>
    <col min="4" max="4" width="23.5703125" bestFit="1" customWidth="1"/>
    <col min="5" max="5" width="21.140625" bestFit="1" customWidth="1"/>
    <col min="7" max="7" width="18.28515625" bestFit="1" customWidth="1"/>
    <col min="8" max="8" width="17.42578125" bestFit="1" customWidth="1"/>
    <col min="9" max="9" width="25.85546875" customWidth="1"/>
    <col min="10" max="10" width="15.1406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</v>
      </c>
      <c r="C2" s="2">
        <v>45901</v>
      </c>
      <c r="D2" s="2">
        <v>45904</v>
      </c>
      <c r="E2" s="2">
        <v>45904</v>
      </c>
      <c r="F2" t="s">
        <v>18</v>
      </c>
      <c r="H2" t="s">
        <v>19</v>
      </c>
    </row>
    <row r="3" spans="1:8">
      <c r="A3" t="s">
        <v>20</v>
      </c>
      <c r="B3" t="s">
        <v>21</v>
      </c>
      <c r="C3" s="2">
        <v>45901</v>
      </c>
      <c r="D3" s="2">
        <v>45905</v>
      </c>
      <c r="E3" s="2">
        <v>45906</v>
      </c>
      <c r="F3" t="s">
        <v>22</v>
      </c>
      <c r="G3" t="s">
        <v>23</v>
      </c>
      <c r="H3" t="s">
        <v>24</v>
      </c>
    </row>
    <row r="4" spans="1:8">
      <c r="A4" t="s">
        <v>25</v>
      </c>
      <c r="B4" t="s">
        <v>26</v>
      </c>
      <c r="C4" s="2">
        <v>45901</v>
      </c>
      <c r="D4" s="2">
        <v>45906</v>
      </c>
      <c r="E4" s="2">
        <v>45906</v>
      </c>
      <c r="F4" t="s">
        <v>18</v>
      </c>
      <c r="H4" t="s">
        <v>27</v>
      </c>
    </row>
    <row r="5" spans="1:8">
      <c r="A5" t="s">
        <v>28</v>
      </c>
      <c r="B5" t="s">
        <v>29</v>
      </c>
      <c r="C5" s="2">
        <v>45902</v>
      </c>
      <c r="D5" s="2">
        <v>45907</v>
      </c>
      <c r="E5" s="2">
        <v>45908</v>
      </c>
      <c r="F5" t="s">
        <v>22</v>
      </c>
      <c r="G5" t="s">
        <v>30</v>
      </c>
      <c r="H5" t="s">
        <v>31</v>
      </c>
    </row>
    <row r="6" spans="1:8">
      <c r="A6" t="s">
        <v>32</v>
      </c>
      <c r="B6" t="s">
        <v>33</v>
      </c>
      <c r="C6" s="2">
        <v>45902</v>
      </c>
      <c r="D6" s="2">
        <v>45908</v>
      </c>
      <c r="E6" s="2">
        <v>45908</v>
      </c>
      <c r="F6" t="s">
        <v>18</v>
      </c>
      <c r="H6" t="s">
        <v>34</v>
      </c>
    </row>
    <row r="7" spans="1:8">
      <c r="A7" t="s">
        <v>35</v>
      </c>
      <c r="B7" t="s">
        <v>17</v>
      </c>
      <c r="C7" s="2">
        <v>45902</v>
      </c>
      <c r="D7" s="2">
        <v>45909</v>
      </c>
      <c r="E7" s="2">
        <v>45909</v>
      </c>
      <c r="F7" t="s">
        <v>18</v>
      </c>
      <c r="H7" t="s">
        <v>24</v>
      </c>
    </row>
    <row r="8" spans="1:8">
      <c r="A8" t="s">
        <v>36</v>
      </c>
      <c r="B8" t="s">
        <v>21</v>
      </c>
      <c r="C8" s="2">
        <v>45902</v>
      </c>
      <c r="D8" s="2">
        <v>45910</v>
      </c>
      <c r="E8" s="2">
        <v>45911</v>
      </c>
      <c r="F8" t="s">
        <v>22</v>
      </c>
      <c r="G8" t="s">
        <v>37</v>
      </c>
      <c r="H8" t="s">
        <v>19</v>
      </c>
    </row>
    <row r="9" spans="1:8">
      <c r="A9" t="s">
        <v>38</v>
      </c>
      <c r="B9" t="s">
        <v>26</v>
      </c>
      <c r="C9" s="2">
        <v>45902</v>
      </c>
      <c r="D9" s="2">
        <v>45911</v>
      </c>
      <c r="E9" s="2">
        <v>45912</v>
      </c>
      <c r="F9" t="s">
        <v>22</v>
      </c>
      <c r="G9" t="s">
        <v>23</v>
      </c>
      <c r="H9" t="s">
        <v>27</v>
      </c>
    </row>
    <row r="10" spans="1:8">
      <c r="A10" t="s">
        <v>39</v>
      </c>
      <c r="B10" t="s">
        <v>29</v>
      </c>
      <c r="C10" s="2">
        <v>45903</v>
      </c>
      <c r="D10" s="2">
        <v>45912</v>
      </c>
      <c r="E10" s="2">
        <v>45912</v>
      </c>
      <c r="F10" t="s">
        <v>18</v>
      </c>
      <c r="H10" t="s">
        <v>31</v>
      </c>
    </row>
    <row r="11" spans="1:8">
      <c r="A11" t="s">
        <v>40</v>
      </c>
      <c r="B11" t="s">
        <v>33</v>
      </c>
      <c r="C11" s="2">
        <v>45903</v>
      </c>
      <c r="D11" s="2">
        <v>45913</v>
      </c>
      <c r="E11" s="2">
        <v>45913</v>
      </c>
      <c r="F11" t="s">
        <v>18</v>
      </c>
      <c r="H11" t="s">
        <v>34</v>
      </c>
    </row>
    <row r="12" spans="1:8">
      <c r="A12" t="s">
        <v>41</v>
      </c>
      <c r="B12" t="s">
        <v>17</v>
      </c>
      <c r="C12" s="2">
        <v>45904</v>
      </c>
      <c r="D12" s="2">
        <v>45914</v>
      </c>
      <c r="E12" s="2">
        <v>45915</v>
      </c>
      <c r="F12" t="s">
        <v>22</v>
      </c>
      <c r="G12" t="s">
        <v>30</v>
      </c>
      <c r="H12" t="s">
        <v>19</v>
      </c>
    </row>
    <row r="13" spans="1:8">
      <c r="A13" t="s">
        <v>42</v>
      </c>
      <c r="B13" t="s">
        <v>21</v>
      </c>
      <c r="C13" s="2">
        <v>45904</v>
      </c>
      <c r="D13" s="2">
        <v>45915</v>
      </c>
      <c r="E13" s="2">
        <v>45915</v>
      </c>
      <c r="F13" t="s">
        <v>18</v>
      </c>
      <c r="H13" t="s">
        <v>24</v>
      </c>
    </row>
    <row r="14" spans="1:8">
      <c r="A14" t="s">
        <v>43</v>
      </c>
      <c r="B14" t="s">
        <v>26</v>
      </c>
      <c r="C14" s="2">
        <v>45904</v>
      </c>
      <c r="D14" s="2">
        <v>45916</v>
      </c>
      <c r="E14" s="2">
        <v>45916</v>
      </c>
      <c r="F14" t="s">
        <v>18</v>
      </c>
      <c r="H14" t="s">
        <v>27</v>
      </c>
    </row>
    <row r="15" spans="1:8">
      <c r="A15" t="s">
        <v>44</v>
      </c>
      <c r="B15" t="s">
        <v>29</v>
      </c>
      <c r="C15" s="2">
        <v>45904</v>
      </c>
      <c r="D15" s="2">
        <v>45917</v>
      </c>
      <c r="E15" s="2">
        <v>45918</v>
      </c>
      <c r="F15" t="s">
        <v>22</v>
      </c>
      <c r="G15" t="s">
        <v>23</v>
      </c>
      <c r="H15" t="s">
        <v>31</v>
      </c>
    </row>
    <row r="16" spans="1:8">
      <c r="A16" t="s">
        <v>45</v>
      </c>
      <c r="B16" t="s">
        <v>33</v>
      </c>
      <c r="C16" s="2">
        <v>45905</v>
      </c>
      <c r="D16" s="2">
        <v>45918</v>
      </c>
      <c r="E16" s="2">
        <v>45918</v>
      </c>
      <c r="F16" t="s">
        <v>18</v>
      </c>
      <c r="H16" t="s">
        <v>34</v>
      </c>
    </row>
    <row r="17" spans="1:8">
      <c r="A17" t="s">
        <v>46</v>
      </c>
      <c r="B17" t="s">
        <v>17</v>
      </c>
      <c r="C17" s="2">
        <v>45905</v>
      </c>
      <c r="D17" s="2">
        <v>45919</v>
      </c>
      <c r="E17" s="2">
        <v>45919</v>
      </c>
      <c r="F17" t="s">
        <v>18</v>
      </c>
      <c r="H17" t="s">
        <v>19</v>
      </c>
    </row>
    <row r="18" spans="1:8">
      <c r="A18" t="s">
        <v>47</v>
      </c>
      <c r="B18" t="s">
        <v>21</v>
      </c>
      <c r="C18" s="2">
        <v>45905</v>
      </c>
      <c r="D18" s="2">
        <v>45920</v>
      </c>
      <c r="E18" s="2">
        <v>45921</v>
      </c>
      <c r="F18" t="s">
        <v>22</v>
      </c>
      <c r="G18" t="s">
        <v>30</v>
      </c>
      <c r="H18" t="s">
        <v>24</v>
      </c>
    </row>
    <row r="19" spans="1:8">
      <c r="A19" t="s">
        <v>48</v>
      </c>
      <c r="B19" t="s">
        <v>26</v>
      </c>
      <c r="C19" s="2">
        <v>45906</v>
      </c>
      <c r="D19" s="2">
        <v>45921</v>
      </c>
      <c r="E19" s="2">
        <v>45921</v>
      </c>
      <c r="F19" t="s">
        <v>18</v>
      </c>
      <c r="H19" t="s">
        <v>27</v>
      </c>
    </row>
    <row r="20" spans="1:8">
      <c r="A20" t="s">
        <v>49</v>
      </c>
      <c r="B20" t="s">
        <v>29</v>
      </c>
      <c r="C20" s="2">
        <v>45907</v>
      </c>
      <c r="D20" s="2">
        <v>45922</v>
      </c>
      <c r="E20" s="2">
        <v>45923</v>
      </c>
      <c r="F20" t="s">
        <v>22</v>
      </c>
      <c r="G20" t="s">
        <v>37</v>
      </c>
      <c r="H20" t="s">
        <v>31</v>
      </c>
    </row>
    <row r="21" spans="1:8">
      <c r="A21" t="s">
        <v>50</v>
      </c>
      <c r="B21" t="s">
        <v>33</v>
      </c>
      <c r="C21" s="2">
        <v>45907</v>
      </c>
      <c r="D21" s="2">
        <v>45923</v>
      </c>
      <c r="E21" s="2">
        <v>45923</v>
      </c>
      <c r="F21" t="s">
        <v>18</v>
      </c>
      <c r="H21" t="s">
        <v>34</v>
      </c>
    </row>
    <row r="22" spans="1:8">
      <c r="A22" t="s">
        <v>51</v>
      </c>
      <c r="B22" t="s">
        <v>17</v>
      </c>
      <c r="C22" s="2">
        <v>45907</v>
      </c>
      <c r="D22" s="2">
        <v>45924</v>
      </c>
      <c r="E22" s="2">
        <v>45925</v>
      </c>
      <c r="F22" t="s">
        <v>22</v>
      </c>
      <c r="G22" t="s">
        <v>23</v>
      </c>
      <c r="H22" t="s">
        <v>19</v>
      </c>
    </row>
    <row r="23" spans="1:8">
      <c r="A23" t="s">
        <v>52</v>
      </c>
      <c r="B23" t="s">
        <v>21</v>
      </c>
      <c r="C23" s="2">
        <v>45907</v>
      </c>
      <c r="D23" s="2">
        <v>45925</v>
      </c>
      <c r="E23" s="2">
        <v>45925</v>
      </c>
      <c r="F23" t="s">
        <v>18</v>
      </c>
      <c r="H23" t="s">
        <v>24</v>
      </c>
    </row>
    <row r="24" spans="1:8">
      <c r="A24" t="s">
        <v>53</v>
      </c>
      <c r="B24" t="s">
        <v>26</v>
      </c>
      <c r="C24" s="2">
        <v>45907</v>
      </c>
      <c r="D24" s="2">
        <v>45926</v>
      </c>
      <c r="E24" s="2">
        <v>45927</v>
      </c>
      <c r="F24" t="s">
        <v>22</v>
      </c>
      <c r="G24" t="s">
        <v>30</v>
      </c>
      <c r="H24" t="s">
        <v>27</v>
      </c>
    </row>
    <row r="25" spans="1:8">
      <c r="A25" t="s">
        <v>54</v>
      </c>
      <c r="B25" t="s">
        <v>29</v>
      </c>
      <c r="C25" s="2">
        <v>45907</v>
      </c>
      <c r="D25" s="2">
        <v>45927</v>
      </c>
      <c r="E25" s="2">
        <v>45927</v>
      </c>
      <c r="F25" t="s">
        <v>18</v>
      </c>
      <c r="H25" t="s">
        <v>31</v>
      </c>
    </row>
    <row r="26" spans="1:8">
      <c r="A26" t="s">
        <v>55</v>
      </c>
      <c r="B26" t="s">
        <v>33</v>
      </c>
      <c r="C26" s="2">
        <v>45908</v>
      </c>
      <c r="D26" s="2">
        <v>45928</v>
      </c>
      <c r="E26" s="2">
        <v>45928</v>
      </c>
      <c r="F26" t="s">
        <v>18</v>
      </c>
      <c r="H26" t="s">
        <v>34</v>
      </c>
    </row>
    <row r="27" spans="1:8">
      <c r="A27" t="s">
        <v>56</v>
      </c>
      <c r="B27" t="s">
        <v>17</v>
      </c>
      <c r="C27" s="2">
        <v>45908</v>
      </c>
      <c r="D27" s="2">
        <v>45929</v>
      </c>
      <c r="E27" s="2">
        <v>45930</v>
      </c>
      <c r="F27" t="s">
        <v>22</v>
      </c>
      <c r="G27" t="s">
        <v>23</v>
      </c>
      <c r="H27" t="s">
        <v>24</v>
      </c>
    </row>
    <row r="28" spans="1:8">
      <c r="A28" t="s">
        <v>57</v>
      </c>
      <c r="B28" t="s">
        <v>21</v>
      </c>
      <c r="C28" s="2">
        <v>45908</v>
      </c>
      <c r="D28" s="2">
        <v>45930</v>
      </c>
      <c r="E28" s="2">
        <v>45930</v>
      </c>
      <c r="F28" t="s">
        <v>18</v>
      </c>
      <c r="H28" t="s">
        <v>19</v>
      </c>
    </row>
    <row r="29" spans="1:8">
      <c r="A29" t="s">
        <v>58</v>
      </c>
      <c r="B29" t="s">
        <v>26</v>
      </c>
      <c r="C29" s="2">
        <v>45908</v>
      </c>
      <c r="D29" s="2">
        <v>45931</v>
      </c>
      <c r="E29" s="2">
        <v>45931</v>
      </c>
      <c r="F29" t="s">
        <v>18</v>
      </c>
      <c r="H29" t="s">
        <v>27</v>
      </c>
    </row>
    <row r="30" spans="1:8">
      <c r="A30" t="s">
        <v>59</v>
      </c>
      <c r="B30" t="s">
        <v>29</v>
      </c>
      <c r="C30" s="2">
        <v>45908</v>
      </c>
      <c r="D30" s="2">
        <v>45932</v>
      </c>
      <c r="E30" s="2">
        <v>45933</v>
      </c>
      <c r="F30" t="s">
        <v>22</v>
      </c>
      <c r="G30" t="s">
        <v>30</v>
      </c>
      <c r="H30" t="s">
        <v>31</v>
      </c>
    </row>
    <row r="31" spans="1:8">
      <c r="A31" t="s">
        <v>60</v>
      </c>
      <c r="B31" t="s">
        <v>33</v>
      </c>
      <c r="C31" s="2">
        <v>45908</v>
      </c>
      <c r="D31" s="2">
        <v>45933</v>
      </c>
      <c r="E31" s="2">
        <v>45933</v>
      </c>
      <c r="F31" t="s">
        <v>18</v>
      </c>
      <c r="H31" t="s">
        <v>34</v>
      </c>
    </row>
    <row r="32" spans="1:8">
      <c r="A32" t="s">
        <v>61</v>
      </c>
      <c r="B32" t="s">
        <v>17</v>
      </c>
      <c r="C32" s="2">
        <v>45909</v>
      </c>
      <c r="D32" s="2">
        <v>45934</v>
      </c>
      <c r="E32" s="2">
        <v>45934</v>
      </c>
      <c r="F32" t="s">
        <v>18</v>
      </c>
      <c r="H32" t="s">
        <v>19</v>
      </c>
    </row>
    <row r="33" spans="1:8">
      <c r="A33" t="s">
        <v>62</v>
      </c>
      <c r="B33" t="s">
        <v>21</v>
      </c>
      <c r="C33" s="2">
        <v>45909</v>
      </c>
      <c r="D33" s="2">
        <v>45935</v>
      </c>
      <c r="E33" s="2">
        <v>45936</v>
      </c>
      <c r="F33" t="s">
        <v>22</v>
      </c>
      <c r="G33" t="s">
        <v>23</v>
      </c>
      <c r="H33" t="s">
        <v>24</v>
      </c>
    </row>
    <row r="34" spans="1:8">
      <c r="A34" t="s">
        <v>63</v>
      </c>
      <c r="B34" t="s">
        <v>26</v>
      </c>
      <c r="C34" s="2">
        <v>45909</v>
      </c>
      <c r="D34" s="2">
        <v>45936</v>
      </c>
      <c r="E34" s="2">
        <v>45936</v>
      </c>
      <c r="F34" t="s">
        <v>18</v>
      </c>
      <c r="H34" t="s">
        <v>27</v>
      </c>
    </row>
    <row r="35" spans="1:8">
      <c r="A35" t="s">
        <v>64</v>
      </c>
      <c r="B35" t="s">
        <v>29</v>
      </c>
      <c r="C35" s="2">
        <v>45909</v>
      </c>
      <c r="D35" s="2">
        <v>45937</v>
      </c>
      <c r="E35" s="2">
        <v>45938</v>
      </c>
      <c r="F35" t="s">
        <v>22</v>
      </c>
      <c r="G35" t="s">
        <v>30</v>
      </c>
      <c r="H35" t="s">
        <v>31</v>
      </c>
    </row>
    <row r="36" spans="1:8">
      <c r="A36" t="s">
        <v>65</v>
      </c>
      <c r="B36" t="s">
        <v>33</v>
      </c>
      <c r="C36" s="2">
        <v>45910</v>
      </c>
      <c r="D36" s="2">
        <v>45938</v>
      </c>
      <c r="E36" s="2">
        <v>45938</v>
      </c>
      <c r="F36" t="s">
        <v>18</v>
      </c>
      <c r="H36" t="s">
        <v>34</v>
      </c>
    </row>
    <row r="37" spans="1:8">
      <c r="A37" t="s">
        <v>66</v>
      </c>
      <c r="B37" t="s">
        <v>17</v>
      </c>
      <c r="C37" s="2">
        <v>45910</v>
      </c>
      <c r="D37" s="2">
        <v>45939</v>
      </c>
      <c r="E37" s="2">
        <v>45939</v>
      </c>
      <c r="F37" t="s">
        <v>18</v>
      </c>
      <c r="H37" t="s">
        <v>19</v>
      </c>
    </row>
    <row r="38" spans="1:8">
      <c r="A38" t="s">
        <v>67</v>
      </c>
      <c r="B38" t="s">
        <v>21</v>
      </c>
      <c r="C38" s="2">
        <v>45910</v>
      </c>
      <c r="D38" s="2">
        <v>45940</v>
      </c>
      <c r="E38" s="2">
        <v>45941</v>
      </c>
      <c r="F38" t="s">
        <v>22</v>
      </c>
      <c r="G38" t="s">
        <v>37</v>
      </c>
      <c r="H38" t="s">
        <v>24</v>
      </c>
    </row>
    <row r="39" spans="1:8">
      <c r="A39" t="s">
        <v>68</v>
      </c>
      <c r="B39" t="s">
        <v>26</v>
      </c>
      <c r="C39" s="2">
        <v>45911</v>
      </c>
      <c r="D39" s="2">
        <v>45941</v>
      </c>
      <c r="E39" s="2">
        <v>45941</v>
      </c>
      <c r="F39" t="s">
        <v>18</v>
      </c>
      <c r="H39" t="s">
        <v>27</v>
      </c>
    </row>
    <row r="40" spans="1:8">
      <c r="A40" t="s">
        <v>69</v>
      </c>
      <c r="B40" t="s">
        <v>29</v>
      </c>
      <c r="C40" s="2">
        <v>45911</v>
      </c>
      <c r="D40" s="2">
        <v>45942</v>
      </c>
      <c r="E40" s="2">
        <v>45943</v>
      </c>
      <c r="F40" t="s">
        <v>22</v>
      </c>
      <c r="G40" t="s">
        <v>23</v>
      </c>
      <c r="H40" t="s">
        <v>31</v>
      </c>
    </row>
    <row r="41" spans="1:8">
      <c r="A41" t="s">
        <v>70</v>
      </c>
      <c r="B41" t="s">
        <v>33</v>
      </c>
      <c r="C41" s="2">
        <v>45911</v>
      </c>
      <c r="D41" s="2">
        <v>45943</v>
      </c>
      <c r="E41" s="2">
        <v>45943</v>
      </c>
      <c r="F41" t="s">
        <v>18</v>
      </c>
      <c r="H41" t="s">
        <v>34</v>
      </c>
    </row>
    <row r="42" spans="1:8">
      <c r="A42" t="s">
        <v>71</v>
      </c>
      <c r="B42" t="s">
        <v>17</v>
      </c>
      <c r="C42" s="2">
        <v>45911</v>
      </c>
      <c r="D42" s="2">
        <v>45944</v>
      </c>
      <c r="E42" s="2">
        <v>45944</v>
      </c>
      <c r="F42" t="s">
        <v>18</v>
      </c>
      <c r="H42" t="s">
        <v>19</v>
      </c>
    </row>
    <row r="43" spans="1:8">
      <c r="A43" t="s">
        <v>72</v>
      </c>
      <c r="B43" t="s">
        <v>21</v>
      </c>
      <c r="C43" s="2">
        <v>45912</v>
      </c>
      <c r="D43" s="2">
        <v>45945</v>
      </c>
      <c r="E43" s="2">
        <v>45946</v>
      </c>
      <c r="F43" t="s">
        <v>22</v>
      </c>
      <c r="G43" t="s">
        <v>30</v>
      </c>
      <c r="H43" t="s">
        <v>24</v>
      </c>
    </row>
    <row r="44" spans="1:8">
      <c r="A44" t="s">
        <v>73</v>
      </c>
      <c r="B44" t="s">
        <v>26</v>
      </c>
      <c r="C44" s="2">
        <v>45912</v>
      </c>
      <c r="D44" s="2">
        <v>45946</v>
      </c>
      <c r="E44" s="2">
        <v>45946</v>
      </c>
      <c r="F44" t="s">
        <v>18</v>
      </c>
      <c r="H44" t="s">
        <v>27</v>
      </c>
    </row>
    <row r="45" spans="1:8">
      <c r="A45" t="s">
        <v>74</v>
      </c>
      <c r="B45" t="s">
        <v>29</v>
      </c>
      <c r="C45" s="2">
        <v>45912</v>
      </c>
      <c r="D45" s="2">
        <v>45947</v>
      </c>
      <c r="E45" s="2">
        <v>45948</v>
      </c>
      <c r="F45" t="s">
        <v>22</v>
      </c>
      <c r="G45" t="s">
        <v>23</v>
      </c>
      <c r="H45" t="s">
        <v>31</v>
      </c>
    </row>
    <row r="46" spans="1:8">
      <c r="A46" t="s">
        <v>75</v>
      </c>
      <c r="B46" t="s">
        <v>33</v>
      </c>
      <c r="C46" s="2">
        <v>45912</v>
      </c>
      <c r="D46" s="2">
        <v>45948</v>
      </c>
      <c r="E46" s="2">
        <v>45948</v>
      </c>
      <c r="F46" t="s">
        <v>18</v>
      </c>
      <c r="H46" t="s">
        <v>34</v>
      </c>
    </row>
    <row r="47" spans="1:8">
      <c r="A47" t="s">
        <v>76</v>
      </c>
      <c r="B47" t="s">
        <v>17</v>
      </c>
      <c r="C47" s="2">
        <v>45913</v>
      </c>
      <c r="D47" s="2">
        <v>45949</v>
      </c>
      <c r="E47" s="2">
        <v>45949</v>
      </c>
      <c r="F47" t="s">
        <v>18</v>
      </c>
      <c r="H47" t="s">
        <v>19</v>
      </c>
    </row>
    <row r="48" spans="1:8">
      <c r="A48" t="s">
        <v>77</v>
      </c>
      <c r="B48" t="s">
        <v>21</v>
      </c>
      <c r="C48" s="2">
        <v>45913</v>
      </c>
      <c r="D48" s="2">
        <v>45950</v>
      </c>
      <c r="E48" s="2">
        <v>45951</v>
      </c>
      <c r="F48" t="s">
        <v>22</v>
      </c>
      <c r="G48" t="s">
        <v>37</v>
      </c>
      <c r="H48" t="s">
        <v>24</v>
      </c>
    </row>
    <row r="49" spans="1:8">
      <c r="A49" t="s">
        <v>78</v>
      </c>
      <c r="B49" t="s">
        <v>26</v>
      </c>
      <c r="C49" s="2">
        <v>45913</v>
      </c>
      <c r="D49" s="2">
        <v>45951</v>
      </c>
      <c r="E49" s="2">
        <v>45951</v>
      </c>
      <c r="F49" t="s">
        <v>18</v>
      </c>
      <c r="H49" t="s">
        <v>27</v>
      </c>
    </row>
    <row r="50" spans="1:8">
      <c r="A50" t="s">
        <v>79</v>
      </c>
      <c r="B50" t="s">
        <v>29</v>
      </c>
      <c r="C50" s="2">
        <v>45913</v>
      </c>
      <c r="D50" s="2">
        <v>45952</v>
      </c>
      <c r="E50" s="2">
        <v>45953</v>
      </c>
      <c r="F50" t="s">
        <v>22</v>
      </c>
      <c r="G50" t="s">
        <v>30</v>
      </c>
      <c r="H50" t="s">
        <v>31</v>
      </c>
    </row>
    <row r="51" spans="1:8">
      <c r="A51" t="s">
        <v>80</v>
      </c>
      <c r="B51" t="s">
        <v>33</v>
      </c>
      <c r="C51" s="2">
        <v>45919</v>
      </c>
      <c r="D51" s="2">
        <v>45953</v>
      </c>
      <c r="E51" s="2">
        <v>45953</v>
      </c>
      <c r="F51" t="s">
        <v>18</v>
      </c>
      <c r="H51" t="s">
        <v>34</v>
      </c>
    </row>
    <row r="52" spans="1:8">
      <c r="A52" t="s">
        <v>81</v>
      </c>
      <c r="B52" t="s">
        <v>17</v>
      </c>
      <c r="C52" s="2">
        <v>45913</v>
      </c>
      <c r="D52" s="2">
        <v>45954</v>
      </c>
      <c r="E52" s="2">
        <v>45954</v>
      </c>
      <c r="F52" t="s">
        <v>18</v>
      </c>
      <c r="H52" t="s">
        <v>19</v>
      </c>
    </row>
    <row r="53" spans="1:8">
      <c r="A53" t="s">
        <v>82</v>
      </c>
      <c r="B53" t="s">
        <v>21</v>
      </c>
      <c r="C53" s="2">
        <v>45914</v>
      </c>
      <c r="D53" s="2">
        <v>45955</v>
      </c>
      <c r="E53" s="2">
        <v>45956</v>
      </c>
      <c r="F53" t="s">
        <v>22</v>
      </c>
      <c r="G53" t="s">
        <v>23</v>
      </c>
      <c r="H53" t="s">
        <v>24</v>
      </c>
    </row>
    <row r="54" spans="1:8">
      <c r="A54" t="s">
        <v>83</v>
      </c>
      <c r="B54" t="s">
        <v>26</v>
      </c>
      <c r="C54" s="2">
        <v>45914</v>
      </c>
      <c r="D54" s="2">
        <v>45956</v>
      </c>
      <c r="E54" s="2">
        <v>45956</v>
      </c>
      <c r="F54" t="s">
        <v>18</v>
      </c>
      <c r="H54" t="s">
        <v>27</v>
      </c>
    </row>
    <row r="55" spans="1:8">
      <c r="A55" t="s">
        <v>84</v>
      </c>
      <c r="B55" t="s">
        <v>29</v>
      </c>
      <c r="C55" s="2">
        <v>45914</v>
      </c>
      <c r="D55" s="2">
        <v>45957</v>
      </c>
      <c r="E55" s="2">
        <v>45958</v>
      </c>
      <c r="F55" t="s">
        <v>22</v>
      </c>
      <c r="G55" t="s">
        <v>30</v>
      </c>
      <c r="H55" t="s">
        <v>31</v>
      </c>
    </row>
    <row r="56" spans="1:8">
      <c r="A56" t="s">
        <v>85</v>
      </c>
      <c r="B56" t="s">
        <v>33</v>
      </c>
      <c r="C56" s="2">
        <v>45914</v>
      </c>
      <c r="D56" s="2">
        <v>45958</v>
      </c>
      <c r="E56" s="2">
        <v>45958</v>
      </c>
      <c r="F56" t="s">
        <v>18</v>
      </c>
      <c r="H56" t="s">
        <v>34</v>
      </c>
    </row>
    <row r="57" spans="1:8">
      <c r="A57" t="s">
        <v>86</v>
      </c>
      <c r="B57" t="s">
        <v>17</v>
      </c>
      <c r="C57" s="2">
        <v>45915</v>
      </c>
      <c r="D57" s="2">
        <v>45959</v>
      </c>
      <c r="E57" s="2">
        <v>45959</v>
      </c>
      <c r="F57" t="s">
        <v>18</v>
      </c>
      <c r="H57" t="s">
        <v>19</v>
      </c>
    </row>
    <row r="58" spans="1:8">
      <c r="A58" t="s">
        <v>87</v>
      </c>
      <c r="B58" t="s">
        <v>21</v>
      </c>
      <c r="C58" s="2">
        <v>45915</v>
      </c>
      <c r="D58" s="2">
        <v>45960</v>
      </c>
      <c r="E58" s="2">
        <v>45961</v>
      </c>
      <c r="F58" t="s">
        <v>22</v>
      </c>
      <c r="G58" t="s">
        <v>37</v>
      </c>
      <c r="H58" t="s">
        <v>24</v>
      </c>
    </row>
    <row r="59" spans="1:8">
      <c r="A59" t="s">
        <v>88</v>
      </c>
      <c r="B59" t="s">
        <v>26</v>
      </c>
      <c r="C59" s="2">
        <v>45915</v>
      </c>
      <c r="D59" s="2">
        <v>45961</v>
      </c>
      <c r="E59" s="2">
        <v>45961</v>
      </c>
      <c r="F59" t="s">
        <v>18</v>
      </c>
      <c r="H59" t="s">
        <v>27</v>
      </c>
    </row>
    <row r="60" spans="1:8">
      <c r="A60" t="s">
        <v>89</v>
      </c>
      <c r="B60" t="s">
        <v>29</v>
      </c>
      <c r="C60" s="2">
        <v>45915</v>
      </c>
      <c r="D60" s="2">
        <v>45962</v>
      </c>
      <c r="E60" s="2">
        <v>45963</v>
      </c>
      <c r="F60" t="s">
        <v>22</v>
      </c>
      <c r="G60" t="s">
        <v>23</v>
      </c>
      <c r="H60" t="s">
        <v>31</v>
      </c>
    </row>
    <row r="61" spans="1:8">
      <c r="A61" t="s">
        <v>90</v>
      </c>
      <c r="B61" t="s">
        <v>33</v>
      </c>
      <c r="C61" s="2">
        <v>45916</v>
      </c>
      <c r="D61" s="2">
        <v>45963</v>
      </c>
      <c r="E61" s="2">
        <v>45963</v>
      </c>
      <c r="F61" t="s">
        <v>18</v>
      </c>
      <c r="H61" t="s">
        <v>34</v>
      </c>
    </row>
    <row r="62" spans="1:8">
      <c r="A62" t="s">
        <v>91</v>
      </c>
      <c r="B62" t="s">
        <v>17</v>
      </c>
      <c r="C62" s="2">
        <v>45916</v>
      </c>
      <c r="D62" s="2">
        <v>45964</v>
      </c>
      <c r="E62" s="2">
        <v>45964</v>
      </c>
      <c r="F62" t="s">
        <v>18</v>
      </c>
      <c r="H62" t="s">
        <v>19</v>
      </c>
    </row>
    <row r="63" spans="1:8">
      <c r="A63" t="s">
        <v>92</v>
      </c>
      <c r="B63" t="s">
        <v>21</v>
      </c>
      <c r="C63" s="2">
        <v>45916</v>
      </c>
      <c r="D63" s="2">
        <v>45965</v>
      </c>
      <c r="E63" s="2">
        <v>45966</v>
      </c>
      <c r="F63" t="s">
        <v>22</v>
      </c>
      <c r="G63" t="s">
        <v>30</v>
      </c>
      <c r="H63" t="s">
        <v>24</v>
      </c>
    </row>
    <row r="64" spans="1:8">
      <c r="A64" t="s">
        <v>93</v>
      </c>
      <c r="B64" t="s">
        <v>26</v>
      </c>
      <c r="C64" s="2">
        <v>45916</v>
      </c>
      <c r="D64" s="2">
        <v>45966</v>
      </c>
      <c r="E64" s="2">
        <v>45966</v>
      </c>
      <c r="F64" t="s">
        <v>18</v>
      </c>
      <c r="H64" t="s">
        <v>27</v>
      </c>
    </row>
    <row r="65" spans="1:8">
      <c r="A65" t="s">
        <v>94</v>
      </c>
      <c r="B65" t="s">
        <v>29</v>
      </c>
      <c r="C65" s="2">
        <v>45916</v>
      </c>
      <c r="D65" s="2">
        <v>45967</v>
      </c>
      <c r="E65" s="2">
        <v>45968</v>
      </c>
      <c r="F65" t="s">
        <v>22</v>
      </c>
      <c r="G65" t="s">
        <v>37</v>
      </c>
      <c r="H65" t="s">
        <v>31</v>
      </c>
    </row>
    <row r="66" spans="1:8">
      <c r="A66" t="s">
        <v>95</v>
      </c>
      <c r="B66" t="s">
        <v>33</v>
      </c>
      <c r="C66" s="2">
        <v>45917</v>
      </c>
      <c r="D66" s="2">
        <v>45968</v>
      </c>
      <c r="E66" s="2">
        <v>45968</v>
      </c>
      <c r="F66" t="s">
        <v>18</v>
      </c>
      <c r="H66" t="s">
        <v>34</v>
      </c>
    </row>
    <row r="67" spans="1:8">
      <c r="A67" t="s">
        <v>96</v>
      </c>
      <c r="B67" t="s">
        <v>17</v>
      </c>
      <c r="C67" s="2">
        <v>45917</v>
      </c>
      <c r="D67" s="2">
        <v>45969</v>
      </c>
      <c r="E67" s="2">
        <v>45969</v>
      </c>
      <c r="F67" t="s">
        <v>18</v>
      </c>
      <c r="H67" t="s">
        <v>19</v>
      </c>
    </row>
    <row r="68" spans="1:8">
      <c r="A68" t="s">
        <v>97</v>
      </c>
      <c r="B68" t="s">
        <v>21</v>
      </c>
      <c r="C68" s="2">
        <v>45917</v>
      </c>
      <c r="D68" s="2">
        <v>45970</v>
      </c>
      <c r="E68" s="2">
        <v>45971</v>
      </c>
      <c r="F68" t="s">
        <v>22</v>
      </c>
      <c r="G68" t="s">
        <v>23</v>
      </c>
      <c r="H68" t="s">
        <v>24</v>
      </c>
    </row>
    <row r="69" spans="1:8">
      <c r="A69" t="s">
        <v>98</v>
      </c>
      <c r="B69" t="s">
        <v>26</v>
      </c>
      <c r="C69" s="2">
        <v>45917</v>
      </c>
      <c r="D69" s="2">
        <v>45971</v>
      </c>
      <c r="E69" s="2">
        <v>45971</v>
      </c>
      <c r="F69" t="s">
        <v>18</v>
      </c>
      <c r="H69" t="s">
        <v>27</v>
      </c>
    </row>
    <row r="70" spans="1:8">
      <c r="A70" t="s">
        <v>99</v>
      </c>
      <c r="B70" t="s">
        <v>29</v>
      </c>
      <c r="C70" s="2">
        <v>45918</v>
      </c>
      <c r="D70" s="2">
        <v>45972</v>
      </c>
      <c r="E70" s="2">
        <v>45973</v>
      </c>
      <c r="F70" t="s">
        <v>22</v>
      </c>
      <c r="G70" t="s">
        <v>30</v>
      </c>
      <c r="H70" t="s">
        <v>31</v>
      </c>
    </row>
    <row r="71" spans="1:8">
      <c r="A71" t="s">
        <v>100</v>
      </c>
      <c r="B71" t="s">
        <v>33</v>
      </c>
      <c r="C71" s="2">
        <v>45918</v>
      </c>
      <c r="D71" s="2">
        <v>45973</v>
      </c>
      <c r="E71" s="2">
        <v>45973</v>
      </c>
      <c r="F71" t="s">
        <v>18</v>
      </c>
      <c r="H71" t="s">
        <v>34</v>
      </c>
    </row>
    <row r="72" spans="1:8">
      <c r="A72" t="s">
        <v>101</v>
      </c>
      <c r="B72" t="s">
        <v>17</v>
      </c>
      <c r="C72" s="2">
        <v>45918</v>
      </c>
      <c r="D72" s="2">
        <v>45974</v>
      </c>
      <c r="E72" s="2">
        <v>45974</v>
      </c>
      <c r="F72" t="s">
        <v>18</v>
      </c>
      <c r="H72" t="s">
        <v>19</v>
      </c>
    </row>
    <row r="73" spans="1:8">
      <c r="A73" t="s">
        <v>102</v>
      </c>
      <c r="B73" t="s">
        <v>21</v>
      </c>
      <c r="C73" s="2">
        <v>45919</v>
      </c>
      <c r="D73" s="2">
        <v>45975</v>
      </c>
      <c r="E73" s="2">
        <v>45976</v>
      </c>
      <c r="F73" t="s">
        <v>22</v>
      </c>
      <c r="G73" t="s">
        <v>37</v>
      </c>
      <c r="H73" t="s">
        <v>24</v>
      </c>
    </row>
    <row r="74" spans="1:8">
      <c r="A74" t="s">
        <v>103</v>
      </c>
      <c r="B74" t="s">
        <v>26</v>
      </c>
      <c r="C74" s="2">
        <v>45919</v>
      </c>
      <c r="D74" s="2">
        <v>45976</v>
      </c>
      <c r="E74" s="2">
        <v>45976</v>
      </c>
      <c r="F74" t="s">
        <v>18</v>
      </c>
      <c r="H74" t="s">
        <v>27</v>
      </c>
    </row>
    <row r="75" spans="1:8">
      <c r="A75" t="s">
        <v>104</v>
      </c>
      <c r="B75" t="s">
        <v>29</v>
      </c>
      <c r="C75" s="2">
        <v>45919</v>
      </c>
      <c r="D75" s="2">
        <v>45977</v>
      </c>
      <c r="E75" s="2">
        <v>45978</v>
      </c>
      <c r="F75" t="s">
        <v>22</v>
      </c>
      <c r="G75" t="s">
        <v>23</v>
      </c>
      <c r="H75" t="s">
        <v>31</v>
      </c>
    </row>
    <row r="76" spans="1:8">
      <c r="A76" t="s">
        <v>105</v>
      </c>
      <c r="B76" t="s">
        <v>33</v>
      </c>
      <c r="C76" s="2">
        <v>45919</v>
      </c>
      <c r="D76" s="2">
        <v>45978</v>
      </c>
      <c r="E76" s="2">
        <v>45978</v>
      </c>
      <c r="F76" t="s">
        <v>18</v>
      </c>
      <c r="H76" t="s">
        <v>34</v>
      </c>
    </row>
    <row r="77" spans="1:8">
      <c r="A77" t="s">
        <v>106</v>
      </c>
      <c r="B77" t="s">
        <v>17</v>
      </c>
      <c r="C77" s="2">
        <v>45919</v>
      </c>
      <c r="D77" s="2">
        <v>45979</v>
      </c>
      <c r="E77" s="2">
        <v>45979</v>
      </c>
      <c r="F77" t="s">
        <v>18</v>
      </c>
      <c r="H77" t="s">
        <v>19</v>
      </c>
    </row>
    <row r="78" spans="1:8">
      <c r="A78" t="s">
        <v>107</v>
      </c>
      <c r="B78" t="s">
        <v>21</v>
      </c>
      <c r="C78" s="2">
        <v>45920</v>
      </c>
      <c r="D78" s="2">
        <v>45980</v>
      </c>
      <c r="E78" s="2">
        <v>45981</v>
      </c>
      <c r="F78" t="s">
        <v>22</v>
      </c>
      <c r="G78" t="s">
        <v>30</v>
      </c>
      <c r="H78" t="s">
        <v>24</v>
      </c>
    </row>
    <row r="79" spans="1:8">
      <c r="A79" t="s">
        <v>108</v>
      </c>
      <c r="B79" t="s">
        <v>26</v>
      </c>
      <c r="C79" s="2">
        <v>45920</v>
      </c>
      <c r="D79" s="2">
        <v>45981</v>
      </c>
      <c r="E79" s="2">
        <v>45981</v>
      </c>
      <c r="F79" t="s">
        <v>18</v>
      </c>
      <c r="H79" t="s">
        <v>27</v>
      </c>
    </row>
    <row r="80" spans="1:8">
      <c r="A80" t="s">
        <v>109</v>
      </c>
      <c r="B80" t="s">
        <v>29</v>
      </c>
      <c r="C80" s="2">
        <v>45920</v>
      </c>
      <c r="D80" s="2">
        <v>45982</v>
      </c>
      <c r="E80" s="2">
        <v>45983</v>
      </c>
      <c r="F80" t="s">
        <v>22</v>
      </c>
      <c r="G80" t="s">
        <v>37</v>
      </c>
      <c r="H80" t="s">
        <v>31</v>
      </c>
    </row>
    <row r="81" spans="1:8">
      <c r="A81" t="s">
        <v>110</v>
      </c>
      <c r="B81" t="s">
        <v>33</v>
      </c>
      <c r="C81" s="2">
        <v>45920</v>
      </c>
      <c r="D81" s="2">
        <v>45983</v>
      </c>
      <c r="E81" s="2">
        <v>45983</v>
      </c>
      <c r="F81" t="s">
        <v>18</v>
      </c>
      <c r="H81" t="s">
        <v>34</v>
      </c>
    </row>
    <row r="82" spans="1:8">
      <c r="A82" t="s">
        <v>111</v>
      </c>
      <c r="B82" t="s">
        <v>17</v>
      </c>
      <c r="C82" s="2">
        <v>45920</v>
      </c>
      <c r="D82" s="2">
        <v>45984</v>
      </c>
      <c r="E82" s="2">
        <v>45984</v>
      </c>
      <c r="F82" t="s">
        <v>18</v>
      </c>
      <c r="H82" t="s">
        <v>19</v>
      </c>
    </row>
    <row r="83" spans="1:8">
      <c r="A83" t="s">
        <v>112</v>
      </c>
      <c r="B83" t="s">
        <v>21</v>
      </c>
      <c r="C83" s="2">
        <v>45921</v>
      </c>
      <c r="D83" s="2">
        <v>45985</v>
      </c>
      <c r="E83" s="2">
        <v>45986</v>
      </c>
      <c r="F83" t="s">
        <v>22</v>
      </c>
      <c r="G83" t="s">
        <v>30</v>
      </c>
      <c r="H83" t="s">
        <v>24</v>
      </c>
    </row>
    <row r="84" spans="1:8">
      <c r="A84" t="s">
        <v>113</v>
      </c>
      <c r="B84" t="s">
        <v>26</v>
      </c>
      <c r="C84" s="2">
        <v>45921</v>
      </c>
      <c r="D84" s="2">
        <v>45986</v>
      </c>
      <c r="E84" s="2">
        <v>45986</v>
      </c>
      <c r="F84" t="s">
        <v>18</v>
      </c>
      <c r="H84" t="s">
        <v>27</v>
      </c>
    </row>
    <row r="85" spans="1:8">
      <c r="A85" t="s">
        <v>114</v>
      </c>
      <c r="B85" t="s">
        <v>29</v>
      </c>
      <c r="C85" s="2">
        <v>45921</v>
      </c>
      <c r="D85" s="2">
        <v>45987</v>
      </c>
      <c r="E85" s="2">
        <v>45988</v>
      </c>
      <c r="F85" t="s">
        <v>22</v>
      </c>
      <c r="G85" t="s">
        <v>23</v>
      </c>
      <c r="H85" t="s">
        <v>31</v>
      </c>
    </row>
    <row r="86" spans="1:8">
      <c r="A86" t="s">
        <v>115</v>
      </c>
      <c r="B86" t="s">
        <v>33</v>
      </c>
      <c r="C86" s="2">
        <v>45921</v>
      </c>
      <c r="D86" s="2">
        <v>45988</v>
      </c>
      <c r="E86" s="2">
        <v>45988</v>
      </c>
      <c r="F86" t="s">
        <v>18</v>
      </c>
      <c r="H86" t="s">
        <v>34</v>
      </c>
    </row>
    <row r="87" spans="1:8">
      <c r="A87" t="s">
        <v>116</v>
      </c>
      <c r="B87" t="s">
        <v>17</v>
      </c>
      <c r="C87" s="2">
        <v>45922</v>
      </c>
      <c r="D87" s="2">
        <v>45989</v>
      </c>
      <c r="E87" s="2">
        <v>45989</v>
      </c>
      <c r="F87" t="s">
        <v>18</v>
      </c>
      <c r="H87" t="s">
        <v>19</v>
      </c>
    </row>
    <row r="88" spans="1:8">
      <c r="A88" t="s">
        <v>117</v>
      </c>
      <c r="B88" t="s">
        <v>21</v>
      </c>
      <c r="C88" s="2">
        <v>45923</v>
      </c>
      <c r="D88" s="2">
        <v>45990</v>
      </c>
      <c r="E88" s="2">
        <v>45991</v>
      </c>
      <c r="F88" t="s">
        <v>22</v>
      </c>
      <c r="G88" t="s">
        <v>37</v>
      </c>
      <c r="H88" t="s">
        <v>24</v>
      </c>
    </row>
    <row r="89" spans="1:8">
      <c r="A89" t="s">
        <v>118</v>
      </c>
      <c r="B89" t="s">
        <v>26</v>
      </c>
      <c r="C89" s="2">
        <v>45923</v>
      </c>
      <c r="D89" s="2">
        <v>45991</v>
      </c>
      <c r="E89" s="2">
        <v>45991</v>
      </c>
      <c r="F89" t="s">
        <v>18</v>
      </c>
      <c r="H89" t="s">
        <v>27</v>
      </c>
    </row>
    <row r="90" spans="1:8">
      <c r="A90" t="s">
        <v>119</v>
      </c>
      <c r="B90" t="s">
        <v>29</v>
      </c>
      <c r="C90" s="2">
        <v>45923</v>
      </c>
      <c r="D90" s="2">
        <v>45992</v>
      </c>
      <c r="E90" s="2">
        <v>45993</v>
      </c>
      <c r="F90" t="s">
        <v>22</v>
      </c>
      <c r="G90" t="s">
        <v>30</v>
      </c>
      <c r="H90" t="s">
        <v>31</v>
      </c>
    </row>
    <row r="91" spans="1:8">
      <c r="A91" t="s">
        <v>120</v>
      </c>
      <c r="B91" t="s">
        <v>33</v>
      </c>
      <c r="C91" s="2">
        <v>45923</v>
      </c>
      <c r="D91" s="2">
        <v>45993</v>
      </c>
      <c r="E91" s="2">
        <v>45993</v>
      </c>
      <c r="F91" t="s">
        <v>18</v>
      </c>
      <c r="H91" t="s">
        <v>34</v>
      </c>
    </row>
    <row r="92" spans="1:8">
      <c r="A92" t="s">
        <v>121</v>
      </c>
      <c r="B92" t="s">
        <v>17</v>
      </c>
      <c r="C92" s="2">
        <v>45924</v>
      </c>
      <c r="D92" s="2">
        <v>45994</v>
      </c>
      <c r="E92" s="2">
        <v>45994</v>
      </c>
      <c r="F92" t="s">
        <v>18</v>
      </c>
      <c r="H92" t="s">
        <v>19</v>
      </c>
    </row>
    <row r="93" spans="1:8">
      <c r="A93" t="s">
        <v>122</v>
      </c>
      <c r="B93" t="s">
        <v>21</v>
      </c>
      <c r="C93" s="2">
        <v>45924</v>
      </c>
      <c r="D93" s="2">
        <v>45995</v>
      </c>
      <c r="E93" s="2">
        <v>45996</v>
      </c>
      <c r="F93" t="s">
        <v>22</v>
      </c>
      <c r="G93" t="s">
        <v>23</v>
      </c>
      <c r="H93" t="s">
        <v>24</v>
      </c>
    </row>
    <row r="94" spans="1:8">
      <c r="A94" t="s">
        <v>123</v>
      </c>
      <c r="B94" t="s">
        <v>26</v>
      </c>
      <c r="C94" s="2">
        <v>45925</v>
      </c>
      <c r="D94" s="2">
        <v>45996</v>
      </c>
      <c r="E94" s="2">
        <v>45996</v>
      </c>
      <c r="F94" t="s">
        <v>18</v>
      </c>
      <c r="H94" t="s">
        <v>27</v>
      </c>
    </row>
    <row r="95" spans="1:8">
      <c r="A95" t="s">
        <v>124</v>
      </c>
      <c r="B95" t="s">
        <v>29</v>
      </c>
      <c r="C95" s="2">
        <v>45925</v>
      </c>
      <c r="D95" s="2">
        <v>45997</v>
      </c>
      <c r="E95" s="2">
        <v>45998</v>
      </c>
      <c r="F95" t="s">
        <v>22</v>
      </c>
      <c r="G95" t="s">
        <v>30</v>
      </c>
      <c r="H95" t="s">
        <v>31</v>
      </c>
    </row>
    <row r="96" spans="1:8">
      <c r="A96" t="s">
        <v>125</v>
      </c>
      <c r="B96" t="s">
        <v>33</v>
      </c>
      <c r="C96" s="2">
        <v>45925</v>
      </c>
      <c r="D96" s="2">
        <v>45998</v>
      </c>
      <c r="E96" s="2">
        <v>45998</v>
      </c>
      <c r="F96" t="s">
        <v>18</v>
      </c>
      <c r="H96" t="s">
        <v>34</v>
      </c>
    </row>
    <row r="97" spans="1:8">
      <c r="A97" t="s">
        <v>126</v>
      </c>
      <c r="B97" t="s">
        <v>17</v>
      </c>
      <c r="C97" s="2">
        <v>45925</v>
      </c>
      <c r="D97" s="2">
        <v>45999</v>
      </c>
      <c r="E97" s="2">
        <v>45999</v>
      </c>
      <c r="F97" t="s">
        <v>18</v>
      </c>
      <c r="H97" t="s">
        <v>19</v>
      </c>
    </row>
    <row r="98" spans="1:8">
      <c r="A98" t="s">
        <v>127</v>
      </c>
      <c r="B98" t="s">
        <v>21</v>
      </c>
      <c r="C98" s="2">
        <v>45925</v>
      </c>
      <c r="D98" s="2">
        <v>46000</v>
      </c>
      <c r="E98" s="2">
        <v>46001</v>
      </c>
      <c r="F98" t="s">
        <v>22</v>
      </c>
      <c r="G98" t="s">
        <v>37</v>
      </c>
      <c r="H98" t="s">
        <v>24</v>
      </c>
    </row>
    <row r="99" spans="1:8">
      <c r="A99" t="s">
        <v>128</v>
      </c>
      <c r="B99" t="s">
        <v>26</v>
      </c>
      <c r="C99" s="2">
        <v>45925</v>
      </c>
      <c r="D99" s="2">
        <v>46001</v>
      </c>
      <c r="E99" s="2">
        <v>46001</v>
      </c>
      <c r="F99" t="s">
        <v>18</v>
      </c>
      <c r="H99" t="s">
        <v>27</v>
      </c>
    </row>
    <row r="100" spans="1:8">
      <c r="A100" t="s">
        <v>129</v>
      </c>
      <c r="B100" t="s">
        <v>29</v>
      </c>
      <c r="C100" s="2">
        <v>45926</v>
      </c>
      <c r="D100" s="2">
        <v>46002</v>
      </c>
      <c r="E100" s="2">
        <v>46003</v>
      </c>
      <c r="F100" t="s">
        <v>22</v>
      </c>
      <c r="G100" t="s">
        <v>23</v>
      </c>
      <c r="H100" t="s">
        <v>31</v>
      </c>
    </row>
    <row r="101" spans="1:8">
      <c r="A101" t="s">
        <v>130</v>
      </c>
      <c r="B101" t="s">
        <v>33</v>
      </c>
      <c r="C101" s="2">
        <v>45926</v>
      </c>
      <c r="D101" s="2">
        <v>46003</v>
      </c>
      <c r="E101" s="2">
        <v>46003</v>
      </c>
      <c r="F101" t="s">
        <v>18</v>
      </c>
      <c r="H101" t="s">
        <v>34</v>
      </c>
    </row>
    <row r="102" spans="1:8">
      <c r="A102" t="s">
        <v>131</v>
      </c>
      <c r="B102" t="s">
        <v>17</v>
      </c>
      <c r="C102" s="2">
        <v>45926</v>
      </c>
      <c r="D102" s="2">
        <v>46004</v>
      </c>
      <c r="E102" s="2">
        <v>46004</v>
      </c>
      <c r="F102" t="s">
        <v>18</v>
      </c>
      <c r="H102" t="s">
        <v>19</v>
      </c>
    </row>
    <row r="103" spans="1:8">
      <c r="A103" t="s">
        <v>132</v>
      </c>
      <c r="B103" t="s">
        <v>21</v>
      </c>
      <c r="C103" s="2">
        <v>45926</v>
      </c>
      <c r="D103" s="2">
        <v>46005</v>
      </c>
      <c r="E103" s="2">
        <v>46006</v>
      </c>
      <c r="F103" t="s">
        <v>22</v>
      </c>
      <c r="G103" t="s">
        <v>30</v>
      </c>
      <c r="H103" t="s">
        <v>24</v>
      </c>
    </row>
    <row r="104" spans="1:8">
      <c r="A104" t="s">
        <v>133</v>
      </c>
      <c r="B104" t="s">
        <v>26</v>
      </c>
      <c r="C104" s="2">
        <v>45927</v>
      </c>
      <c r="D104" s="2">
        <v>46006</v>
      </c>
      <c r="E104" s="2">
        <v>46006</v>
      </c>
      <c r="F104" t="s">
        <v>18</v>
      </c>
      <c r="H104" t="s">
        <v>27</v>
      </c>
    </row>
    <row r="105" spans="1:8">
      <c r="A105" t="s">
        <v>134</v>
      </c>
      <c r="B105" t="s">
        <v>29</v>
      </c>
      <c r="C105" s="2">
        <v>45927</v>
      </c>
      <c r="D105" s="2">
        <v>46007</v>
      </c>
      <c r="E105" s="2">
        <v>46008</v>
      </c>
      <c r="F105" t="s">
        <v>22</v>
      </c>
      <c r="G105" t="s">
        <v>37</v>
      </c>
      <c r="H105" t="s">
        <v>31</v>
      </c>
    </row>
    <row r="106" spans="1:8">
      <c r="A106" t="s">
        <v>135</v>
      </c>
      <c r="B106" t="s">
        <v>33</v>
      </c>
      <c r="C106" s="2">
        <v>45927</v>
      </c>
      <c r="D106" s="2">
        <v>46008</v>
      </c>
      <c r="E106" s="2">
        <v>46008</v>
      </c>
      <c r="F106" t="s">
        <v>18</v>
      </c>
      <c r="H106" t="s">
        <v>34</v>
      </c>
    </row>
    <row r="107" spans="1:8">
      <c r="A107" t="s">
        <v>136</v>
      </c>
      <c r="B107" t="s">
        <v>17</v>
      </c>
      <c r="C107" s="2">
        <v>45928</v>
      </c>
      <c r="D107" s="2">
        <v>46009</v>
      </c>
      <c r="E107" s="2">
        <v>46009</v>
      </c>
      <c r="F107" t="s">
        <v>18</v>
      </c>
      <c r="H107" t="s">
        <v>19</v>
      </c>
    </row>
    <row r="108" spans="1:8">
      <c r="A108" t="s">
        <v>137</v>
      </c>
      <c r="B108" t="s">
        <v>21</v>
      </c>
      <c r="C108" s="2">
        <v>45928</v>
      </c>
      <c r="D108" s="2">
        <v>46010</v>
      </c>
      <c r="E108" s="2">
        <v>46011</v>
      </c>
      <c r="F108" t="s">
        <v>22</v>
      </c>
      <c r="G108" t="s">
        <v>23</v>
      </c>
      <c r="H108" t="s">
        <v>24</v>
      </c>
    </row>
    <row r="109" spans="1:8">
      <c r="A109" t="s">
        <v>138</v>
      </c>
      <c r="B109" t="s">
        <v>26</v>
      </c>
      <c r="C109" s="2">
        <v>45928</v>
      </c>
      <c r="D109" s="2">
        <v>46011</v>
      </c>
      <c r="E109" s="2">
        <v>46011</v>
      </c>
      <c r="F109" t="s">
        <v>18</v>
      </c>
      <c r="H109" t="s">
        <v>27</v>
      </c>
    </row>
    <row r="110" spans="1:8">
      <c r="A110" t="s">
        <v>139</v>
      </c>
      <c r="B110" t="s">
        <v>29</v>
      </c>
      <c r="C110" s="2">
        <v>45928</v>
      </c>
      <c r="D110" s="2">
        <v>46012</v>
      </c>
      <c r="E110" s="2">
        <v>46013</v>
      </c>
      <c r="F110" t="s">
        <v>22</v>
      </c>
      <c r="G110" t="s">
        <v>30</v>
      </c>
      <c r="H110" t="s">
        <v>31</v>
      </c>
    </row>
    <row r="111" spans="1:8">
      <c r="A111" t="s">
        <v>140</v>
      </c>
      <c r="B111" t="s">
        <v>33</v>
      </c>
      <c r="C111" s="2">
        <v>45928</v>
      </c>
      <c r="D111" s="2">
        <v>46013</v>
      </c>
      <c r="E111" s="2">
        <v>46013</v>
      </c>
      <c r="F111" t="s">
        <v>18</v>
      </c>
      <c r="H111" t="s">
        <v>34</v>
      </c>
    </row>
    <row r="112" spans="1:8">
      <c r="A112" t="s">
        <v>141</v>
      </c>
      <c r="B112" t="s">
        <v>17</v>
      </c>
      <c r="C112" s="2">
        <v>45928</v>
      </c>
      <c r="D112" s="2">
        <v>46014</v>
      </c>
      <c r="E112" s="2">
        <v>46014</v>
      </c>
      <c r="F112" t="s">
        <v>18</v>
      </c>
      <c r="H112" t="s">
        <v>19</v>
      </c>
    </row>
    <row r="113" spans="1:8">
      <c r="A113" t="s">
        <v>142</v>
      </c>
      <c r="B113" t="s">
        <v>21</v>
      </c>
      <c r="C113" s="2">
        <v>45929</v>
      </c>
      <c r="D113" s="2">
        <v>46015</v>
      </c>
      <c r="E113" s="2">
        <v>46016</v>
      </c>
      <c r="F113" t="s">
        <v>22</v>
      </c>
      <c r="G113" t="s">
        <v>37</v>
      </c>
      <c r="H113" t="s">
        <v>24</v>
      </c>
    </row>
    <row r="114" spans="1:8">
      <c r="A114" t="s">
        <v>143</v>
      </c>
      <c r="B114" t="s">
        <v>26</v>
      </c>
      <c r="C114" s="2">
        <v>45929</v>
      </c>
      <c r="D114" s="2">
        <v>46016</v>
      </c>
      <c r="E114" s="2">
        <v>46016</v>
      </c>
      <c r="F114" t="s">
        <v>18</v>
      </c>
      <c r="H114" t="s">
        <v>27</v>
      </c>
    </row>
    <row r="115" spans="1:8">
      <c r="A115" t="s">
        <v>144</v>
      </c>
      <c r="B115" t="s">
        <v>29</v>
      </c>
      <c r="C115" s="2">
        <v>45929</v>
      </c>
      <c r="D115" s="2">
        <v>46017</v>
      </c>
      <c r="E115" s="2">
        <v>46018</v>
      </c>
      <c r="F115" t="s">
        <v>22</v>
      </c>
      <c r="G115" t="s">
        <v>23</v>
      </c>
      <c r="H115" t="s">
        <v>31</v>
      </c>
    </row>
    <row r="116" spans="1:8">
      <c r="A116" t="s">
        <v>145</v>
      </c>
      <c r="B116" t="s">
        <v>33</v>
      </c>
      <c r="C116" s="2">
        <v>45929</v>
      </c>
      <c r="D116" s="2">
        <v>46018</v>
      </c>
      <c r="E116" s="2">
        <v>46018</v>
      </c>
      <c r="F116" t="s">
        <v>18</v>
      </c>
      <c r="H116" t="s">
        <v>34</v>
      </c>
    </row>
    <row r="117" spans="1:8">
      <c r="A117" t="s">
        <v>146</v>
      </c>
      <c r="B117" t="s">
        <v>17</v>
      </c>
      <c r="C117" s="2">
        <v>45930</v>
      </c>
      <c r="D117" s="2">
        <v>46019</v>
      </c>
      <c r="E117" s="2">
        <v>46019</v>
      </c>
      <c r="F117" t="s">
        <v>18</v>
      </c>
      <c r="H117" t="s">
        <v>19</v>
      </c>
    </row>
    <row r="118" spans="1:8">
      <c r="A118" t="s">
        <v>147</v>
      </c>
      <c r="B118" t="s">
        <v>21</v>
      </c>
      <c r="C118" s="2">
        <v>45930</v>
      </c>
      <c r="D118" s="2">
        <v>46020</v>
      </c>
      <c r="E118" s="2">
        <v>46021</v>
      </c>
      <c r="F118" t="s">
        <v>22</v>
      </c>
      <c r="G118" t="s">
        <v>30</v>
      </c>
      <c r="H118" t="s">
        <v>24</v>
      </c>
    </row>
    <row r="119" spans="1:8">
      <c r="A119" t="s">
        <v>148</v>
      </c>
      <c r="B119" t="s">
        <v>26</v>
      </c>
      <c r="C119" s="2">
        <v>45930</v>
      </c>
      <c r="D119" s="2">
        <v>46021</v>
      </c>
      <c r="E119" s="2">
        <v>46021</v>
      </c>
      <c r="F119" t="s">
        <v>18</v>
      </c>
      <c r="H119" t="s">
        <v>27</v>
      </c>
    </row>
    <row r="120" spans="1:8">
      <c r="A120" t="s">
        <v>149</v>
      </c>
      <c r="B120" t="s">
        <v>29</v>
      </c>
      <c r="C120" s="2">
        <v>45930</v>
      </c>
      <c r="D120" s="2">
        <v>46022</v>
      </c>
      <c r="E120" s="2">
        <v>46023</v>
      </c>
      <c r="F120" t="s">
        <v>22</v>
      </c>
      <c r="G120" t="s">
        <v>37</v>
      </c>
      <c r="H120" t="s">
        <v>31</v>
      </c>
    </row>
    <row r="121" spans="1:8">
      <c r="A121" t="s">
        <v>150</v>
      </c>
      <c r="B121" t="s">
        <v>33</v>
      </c>
      <c r="C121" s="2">
        <v>45930</v>
      </c>
      <c r="D121" s="2">
        <v>46023</v>
      </c>
      <c r="E121" s="2">
        <v>46023</v>
      </c>
      <c r="F121" t="s">
        <v>18</v>
      </c>
      <c r="H12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A967-BEC6-4664-AC96-4E8E8D837E10}">
  <dimension ref="A1:B8"/>
  <sheetViews>
    <sheetView workbookViewId="0">
      <selection activeCell="H10" sqref="H10"/>
    </sheetView>
  </sheetViews>
  <sheetFormatPr defaultRowHeight="15"/>
  <cols>
    <col min="1" max="1" width="26.85546875" customWidth="1"/>
    <col min="2" max="2" width="12.7109375" customWidth="1"/>
  </cols>
  <sheetData>
    <row r="1" spans="1:2">
      <c r="A1" s="5" t="s">
        <v>151</v>
      </c>
      <c r="B1" s="5" t="s">
        <v>1</v>
      </c>
    </row>
    <row r="2" spans="1:2">
      <c r="A2" s="6" t="s">
        <v>152</v>
      </c>
      <c r="B2" s="6">
        <f ca="1">COUNTA('Raw Data'!A2:INDEX('Raw Data'!A:A,COUNTA('Raw Data'!A:A)))</f>
        <v>120</v>
      </c>
    </row>
    <row r="3" spans="1:2">
      <c r="A3" s="6" t="s">
        <v>153</v>
      </c>
      <c r="B3" s="6">
        <f ca="1">COUNTIF('Raw Data'!F2:INDEX('Raw Data'!F:F,COUNTA('Raw Data'!A:A)),"On-Time")</f>
        <v>72</v>
      </c>
    </row>
    <row r="4" spans="1:2">
      <c r="A4" s="6" t="s">
        <v>154</v>
      </c>
      <c r="B4" s="6">
        <f ca="1">COUNTIF('Raw Data'!F2:INDEX('Raw Data'!F:F,COUNTA('Raw Data'!A:A)),"Delayed")</f>
        <v>48</v>
      </c>
    </row>
    <row r="5" spans="1:2">
      <c r="A5" s="6" t="s">
        <v>155</v>
      </c>
      <c r="B5" s="7">
        <f ca="1">COUNTIF('Raw Data'!F2:INDEX('Raw Data'!F:F,COUNTA('Raw Data'!A:A)),"Delayed") /
COUNTA('Raw Data'!A2:INDEX('Raw Data'!A:A,COUNTA('Raw Data'!A:A)))</f>
        <v>0.4</v>
      </c>
    </row>
    <row r="6" spans="1:2">
      <c r="A6" s="6" t="s">
        <v>156</v>
      </c>
      <c r="B6" s="6" t="str" cm="1">
        <f t="array" aca="1" ref="B6" ca="1">INDEX(
    'Raw Data'!G2:INDEX('Raw Data'!G:G,COUNTA('Raw Data'!A:A)),
    _xlfn.MODE.MULT(
        IF(
            'Raw Data'!F2:INDEX('Raw Data'!F:F,COUNTA('Raw Data'!A:A))="Delayed",
            MATCH(
                'Raw Data'!G2:INDEX('Raw Data'!G:G,COUNTA('Raw Data'!A:A)),
                'Raw Data'!G2:INDEX('Raw Data'!G:G,COUNTA('Raw Data'!A:A)),
                0
            )
        )
    )
)</f>
        <v>Vendor Delay</v>
      </c>
    </row>
    <row r="7" spans="1:2">
      <c r="A7" s="6" t="s">
        <v>157</v>
      </c>
      <c r="B7" s="6" t="str" cm="1">
        <f t="array" aca="1" ref="B7" ca="1">INDEX(
    'Raw Data'!B2:INDEX('Raw Data'!B:B,COUNTA('Raw Data'!A:A)),
    MATCH(
        MAX(COUNTIF('Raw Data'!B2:INDEX('Raw Data'!B:B,COUNTA('Raw Data'!A:A)),'Raw Data'!B2:INDEX('Raw Data'!B:B,COUNTA('Raw Data'!A:A)))),
        COUNTIF('Raw Data'!B2:INDEX('Raw Data'!B:B,COUNTA('Raw Data'!A:A)),'Raw Data'!B2:INDEX('Raw Data'!B:B,COUNTA('Raw Data'!A:A))),
        0
    )
)</f>
        <v>Vendor A</v>
      </c>
    </row>
    <row r="8" spans="1:2">
      <c r="A8" s="6" t="s">
        <v>158</v>
      </c>
      <c r="B8" s="6" t="str" cm="1">
        <f t="array" aca="1" ref="B8" ca="1">INDEX(
    'Raw Data'!H2:INDEX('Raw Data'!H:H,COUNTA('Raw Data'!A:A)),
    MATCH(
        MAX(COUNTIF('Raw Data'!H2:INDEX('Raw Data'!H:H,COUNTA('Raw Data'!A:A)),'Raw Data'!H2:INDEX('Raw Data'!H:H,COUNTA('Raw Data'!A:A)))),
        COUNTIF('Raw Data'!H2:INDEX('Raw Data'!H:H,COUNTA('Raw Data'!A:A)),'Raw Data'!H2:INDEX('Raw Data'!H:H,COUNTA('Raw Data'!A:A))),
        0
    )
)</f>
        <v>Partner X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A79C-74EA-4197-AF93-A4464C8A318D}">
  <dimension ref="A3:D10"/>
  <sheetViews>
    <sheetView workbookViewId="0">
      <selection activeCell="B22" sqref="B22"/>
    </sheetView>
  </sheetViews>
  <sheetFormatPr defaultRowHeight="15"/>
  <cols>
    <col min="1" max="1" width="16.1406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9</v>
      </c>
      <c r="B4" t="s">
        <v>22</v>
      </c>
      <c r="C4" t="s">
        <v>18</v>
      </c>
      <c r="D4" t="s">
        <v>160</v>
      </c>
    </row>
    <row r="5" spans="1:4">
      <c r="A5" t="s">
        <v>33</v>
      </c>
      <c r="B5" s="4"/>
      <c r="C5" s="4">
        <v>24</v>
      </c>
      <c r="D5" s="4">
        <v>24</v>
      </c>
    </row>
    <row r="6" spans="1:4">
      <c r="A6" t="s">
        <v>26</v>
      </c>
      <c r="B6" s="4">
        <v>2</v>
      </c>
      <c r="C6" s="4">
        <v>22</v>
      </c>
      <c r="D6" s="4">
        <v>24</v>
      </c>
    </row>
    <row r="7" spans="1:4">
      <c r="A7" t="s">
        <v>17</v>
      </c>
      <c r="B7" s="4">
        <v>3</v>
      </c>
      <c r="C7" s="4">
        <v>21</v>
      </c>
      <c r="D7" s="4">
        <v>24</v>
      </c>
    </row>
    <row r="8" spans="1:4">
      <c r="A8" t="s">
        <v>21</v>
      </c>
      <c r="B8" s="4">
        <v>21</v>
      </c>
      <c r="C8" s="4">
        <v>3</v>
      </c>
      <c r="D8" s="4">
        <v>24</v>
      </c>
    </row>
    <row r="9" spans="1:4">
      <c r="A9" t="s">
        <v>29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4FA-7082-4723-B5F4-0C837F0879C4}">
  <dimension ref="A3:D10"/>
  <sheetViews>
    <sheetView workbookViewId="0">
      <selection activeCell="B20" sqref="B20"/>
    </sheetView>
  </sheetViews>
  <sheetFormatPr defaultRowHeight="15"/>
  <cols>
    <col min="1" max="1" width="17.5703125" bestFit="1" customWidth="1"/>
    <col min="2" max="2" width="9.42578125" bestFit="1" customWidth="1"/>
    <col min="3" max="3" width="8.140625" bestFit="1" customWidth="1"/>
    <col min="4" max="4" width="10.7109375" bestFit="1" customWidth="1"/>
  </cols>
  <sheetData>
    <row r="3" spans="1:4">
      <c r="A3" s="3" t="s">
        <v>159</v>
      </c>
      <c r="B3" s="3" t="s">
        <v>13</v>
      </c>
    </row>
    <row r="4" spans="1:4">
      <c r="A4" s="3" t="s">
        <v>15</v>
      </c>
      <c r="B4" t="s">
        <v>22</v>
      </c>
      <c r="C4" t="s">
        <v>18</v>
      </c>
      <c r="D4" t="s">
        <v>160</v>
      </c>
    </row>
    <row r="5" spans="1:4">
      <c r="A5" t="s">
        <v>34</v>
      </c>
      <c r="B5" s="4"/>
      <c r="C5" s="4">
        <v>24</v>
      </c>
      <c r="D5" s="4">
        <v>24</v>
      </c>
    </row>
    <row r="6" spans="1:4">
      <c r="A6" t="s">
        <v>27</v>
      </c>
      <c r="B6" s="4">
        <v>2</v>
      </c>
      <c r="C6" s="4">
        <v>22</v>
      </c>
      <c r="D6" s="4">
        <v>24</v>
      </c>
    </row>
    <row r="7" spans="1:4">
      <c r="A7" t="s">
        <v>19</v>
      </c>
      <c r="B7" s="4">
        <v>3</v>
      </c>
      <c r="C7" s="4">
        <v>21</v>
      </c>
      <c r="D7" s="4">
        <v>24</v>
      </c>
    </row>
    <row r="8" spans="1:4">
      <c r="A8" t="s">
        <v>24</v>
      </c>
      <c r="B8" s="4">
        <v>21</v>
      </c>
      <c r="C8" s="4">
        <v>3</v>
      </c>
      <c r="D8" s="4">
        <v>24</v>
      </c>
    </row>
    <row r="9" spans="1:4">
      <c r="A9" t="s">
        <v>31</v>
      </c>
      <c r="B9" s="4">
        <v>22</v>
      </c>
      <c r="C9" s="4">
        <v>2</v>
      </c>
      <c r="D9" s="4">
        <v>24</v>
      </c>
    </row>
    <row r="10" spans="1:4">
      <c r="A10" t="s">
        <v>160</v>
      </c>
      <c r="B10" s="4">
        <v>48</v>
      </c>
      <c r="C10" s="4">
        <v>72</v>
      </c>
      <c r="D10" s="4">
        <v>120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8EE-0DE4-49C2-BDF8-36ABD2260280}">
  <dimension ref="A3:B7"/>
  <sheetViews>
    <sheetView workbookViewId="0">
      <selection activeCell="C20" sqref="C20"/>
    </sheetView>
  </sheetViews>
  <sheetFormatPr defaultRowHeight="15"/>
  <cols>
    <col min="1" max="1" width="18.85546875" bestFit="1" customWidth="1"/>
    <col min="2" max="2" width="16.140625" bestFit="1" customWidth="1"/>
  </cols>
  <sheetData>
    <row r="3" spans="1:2">
      <c r="A3" s="3" t="s">
        <v>14</v>
      </c>
      <c r="B3" t="s">
        <v>159</v>
      </c>
    </row>
    <row r="4" spans="1:2">
      <c r="A4" t="s">
        <v>30</v>
      </c>
      <c r="B4" s="4">
        <v>18</v>
      </c>
    </row>
    <row r="5" spans="1:2">
      <c r="A5" t="s">
        <v>23</v>
      </c>
      <c r="B5" s="4">
        <v>17</v>
      </c>
    </row>
    <row r="6" spans="1:2">
      <c r="A6" t="s">
        <v>37</v>
      </c>
      <c r="B6" s="4">
        <v>13</v>
      </c>
    </row>
    <row r="7" spans="1:2">
      <c r="A7" t="s">
        <v>160</v>
      </c>
      <c r="B7" s="4">
        <v>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78F-DE86-409E-B6E2-15439089D249}">
  <dimension ref="A3:B9"/>
  <sheetViews>
    <sheetView workbookViewId="0">
      <selection activeCell="G23" sqref="G23"/>
    </sheetView>
  </sheetViews>
  <sheetFormatPr defaultRowHeight="15"/>
  <cols>
    <col min="1" max="1" width="11.140625" bestFit="1" customWidth="1"/>
    <col min="2" max="2" width="16.140625" bestFit="1" customWidth="1"/>
  </cols>
  <sheetData>
    <row r="3" spans="1:2">
      <c r="A3" s="3" t="s">
        <v>9</v>
      </c>
      <c r="B3" t="s">
        <v>159</v>
      </c>
    </row>
    <row r="4" spans="1:2">
      <c r="A4" t="s">
        <v>17</v>
      </c>
      <c r="B4" s="4">
        <v>24</v>
      </c>
    </row>
    <row r="5" spans="1:2">
      <c r="A5" t="s">
        <v>21</v>
      </c>
      <c r="B5" s="4">
        <v>24</v>
      </c>
    </row>
    <row r="6" spans="1:2">
      <c r="A6" t="s">
        <v>26</v>
      </c>
      <c r="B6" s="4">
        <v>24</v>
      </c>
    </row>
    <row r="7" spans="1:2">
      <c r="A7" t="s">
        <v>29</v>
      </c>
      <c r="B7" s="4">
        <v>24</v>
      </c>
    </row>
    <row r="8" spans="1:2">
      <c r="A8" t="s">
        <v>33</v>
      </c>
      <c r="B8" s="4">
        <v>24</v>
      </c>
    </row>
    <row r="9" spans="1:2">
      <c r="A9" t="s">
        <v>160</v>
      </c>
      <c r="B9" s="4">
        <v>120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A15F-386A-433A-BA3E-7F089C659DB4}">
  <dimension ref="A3:B34"/>
  <sheetViews>
    <sheetView workbookViewId="0">
      <selection activeCell="G24" sqref="G24"/>
    </sheetView>
  </sheetViews>
  <sheetFormatPr defaultRowHeight="15"/>
  <cols>
    <col min="1" max="1" width="13.7109375" bestFit="1" customWidth="1"/>
    <col min="2" max="2" width="16.140625" bestFit="1" customWidth="1"/>
  </cols>
  <sheetData>
    <row r="3" spans="1:2">
      <c r="A3" s="3" t="s">
        <v>10</v>
      </c>
      <c r="B3" t="s">
        <v>159</v>
      </c>
    </row>
    <row r="4" spans="1:2">
      <c r="A4" s="2">
        <v>45901</v>
      </c>
      <c r="B4" s="4">
        <v>3</v>
      </c>
    </row>
    <row r="5" spans="1:2">
      <c r="A5" s="2">
        <v>45902</v>
      </c>
      <c r="B5" s="4">
        <v>5</v>
      </c>
    </row>
    <row r="6" spans="1:2">
      <c r="A6" s="2">
        <v>45903</v>
      </c>
      <c r="B6" s="4">
        <v>2</v>
      </c>
    </row>
    <row r="7" spans="1:2">
      <c r="A7" s="2">
        <v>45904</v>
      </c>
      <c r="B7" s="4">
        <v>4</v>
      </c>
    </row>
    <row r="8" spans="1:2">
      <c r="A8" s="2">
        <v>45905</v>
      </c>
      <c r="B8" s="4">
        <v>3</v>
      </c>
    </row>
    <row r="9" spans="1:2">
      <c r="A9" s="2">
        <v>45906</v>
      </c>
      <c r="B9" s="4">
        <v>1</v>
      </c>
    </row>
    <row r="10" spans="1:2">
      <c r="A10" s="2">
        <v>45907</v>
      </c>
      <c r="B10" s="4">
        <v>6</v>
      </c>
    </row>
    <row r="11" spans="1:2">
      <c r="A11" s="2">
        <v>45908</v>
      </c>
      <c r="B11" s="4">
        <v>6</v>
      </c>
    </row>
    <row r="12" spans="1:2">
      <c r="A12" s="2">
        <v>45909</v>
      </c>
      <c r="B12" s="4">
        <v>4</v>
      </c>
    </row>
    <row r="13" spans="1:2">
      <c r="A13" s="2">
        <v>45910</v>
      </c>
      <c r="B13" s="4">
        <v>3</v>
      </c>
    </row>
    <row r="14" spans="1:2">
      <c r="A14" s="2">
        <v>45911</v>
      </c>
      <c r="B14" s="4">
        <v>4</v>
      </c>
    </row>
    <row r="15" spans="1:2">
      <c r="A15" s="2">
        <v>45912</v>
      </c>
      <c r="B15" s="4">
        <v>4</v>
      </c>
    </row>
    <row r="16" spans="1:2">
      <c r="A16" s="2">
        <v>45913</v>
      </c>
      <c r="B16" s="4">
        <v>5</v>
      </c>
    </row>
    <row r="17" spans="1:2">
      <c r="A17" s="2">
        <v>45914</v>
      </c>
      <c r="B17" s="4">
        <v>4</v>
      </c>
    </row>
    <row r="18" spans="1:2">
      <c r="A18" s="2">
        <v>45915</v>
      </c>
      <c r="B18" s="4">
        <v>4</v>
      </c>
    </row>
    <row r="19" spans="1:2">
      <c r="A19" s="2">
        <v>45916</v>
      </c>
      <c r="B19" s="4">
        <v>5</v>
      </c>
    </row>
    <row r="20" spans="1:2">
      <c r="A20" s="2">
        <v>45917</v>
      </c>
      <c r="B20" s="4">
        <v>4</v>
      </c>
    </row>
    <row r="21" spans="1:2">
      <c r="A21" s="2">
        <v>45918</v>
      </c>
      <c r="B21" s="4">
        <v>3</v>
      </c>
    </row>
    <row r="22" spans="1:2">
      <c r="A22" s="2">
        <v>45919</v>
      </c>
      <c r="B22" s="4">
        <v>6</v>
      </c>
    </row>
    <row r="23" spans="1:2">
      <c r="A23" s="2">
        <v>45920</v>
      </c>
      <c r="B23" s="4">
        <v>5</v>
      </c>
    </row>
    <row r="24" spans="1:2">
      <c r="A24" s="2">
        <v>45921</v>
      </c>
      <c r="B24" s="4">
        <v>4</v>
      </c>
    </row>
    <row r="25" spans="1:2">
      <c r="A25" s="2">
        <v>45922</v>
      </c>
      <c r="B25" s="4">
        <v>1</v>
      </c>
    </row>
    <row r="26" spans="1:2">
      <c r="A26" s="2">
        <v>45923</v>
      </c>
      <c r="B26" s="4">
        <v>4</v>
      </c>
    </row>
    <row r="27" spans="1:2">
      <c r="A27" s="2">
        <v>45924</v>
      </c>
      <c r="B27" s="4">
        <v>2</v>
      </c>
    </row>
    <row r="28" spans="1:2">
      <c r="A28" s="2">
        <v>45925</v>
      </c>
      <c r="B28" s="4">
        <v>6</v>
      </c>
    </row>
    <row r="29" spans="1:2">
      <c r="A29" s="2">
        <v>45926</v>
      </c>
      <c r="B29" s="4">
        <v>4</v>
      </c>
    </row>
    <row r="30" spans="1:2">
      <c r="A30" s="2">
        <v>45927</v>
      </c>
      <c r="B30" s="4">
        <v>3</v>
      </c>
    </row>
    <row r="31" spans="1:2">
      <c r="A31" s="2">
        <v>45928</v>
      </c>
      <c r="B31" s="4">
        <v>6</v>
      </c>
    </row>
    <row r="32" spans="1:2">
      <c r="A32" s="2">
        <v>45929</v>
      </c>
      <c r="B32" s="4">
        <v>4</v>
      </c>
    </row>
    <row r="33" spans="1:2">
      <c r="A33" s="2">
        <v>45930</v>
      </c>
      <c r="B33" s="4">
        <v>5</v>
      </c>
    </row>
    <row r="34" spans="1:2">
      <c r="A34" s="2" t="s">
        <v>160</v>
      </c>
      <c r="B34" s="4">
        <v>120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2897-B0DE-4471-B72B-CEAD76F27AC7}">
  <dimension ref="A3:G35"/>
  <sheetViews>
    <sheetView workbookViewId="0">
      <selection activeCell="J24" sqref="J24"/>
    </sheetView>
  </sheetViews>
  <sheetFormatPr defaultRowHeight="15"/>
  <cols>
    <col min="1" max="1" width="16.140625" bestFit="1" customWidth="1"/>
    <col min="2" max="2" width="10.28515625" bestFit="1" customWidth="1"/>
    <col min="3" max="3" width="8.85546875" bestFit="1" customWidth="1"/>
    <col min="4" max="5" width="9" bestFit="1" customWidth="1"/>
    <col min="6" max="6" width="8.7109375" bestFit="1" customWidth="1"/>
    <col min="7" max="7" width="11.140625" bestFit="1" customWidth="1"/>
  </cols>
  <sheetData>
    <row r="3" spans="1:7">
      <c r="A3" s="3" t="s">
        <v>159</v>
      </c>
      <c r="B3" s="3" t="s">
        <v>9</v>
      </c>
    </row>
    <row r="4" spans="1:7">
      <c r="A4" s="3" t="s">
        <v>10</v>
      </c>
      <c r="B4" t="s">
        <v>17</v>
      </c>
      <c r="C4" t="s">
        <v>21</v>
      </c>
      <c r="D4" t="s">
        <v>26</v>
      </c>
      <c r="E4" t="s">
        <v>29</v>
      </c>
      <c r="F4" t="s">
        <v>33</v>
      </c>
      <c r="G4" t="s">
        <v>160</v>
      </c>
    </row>
    <row r="5" spans="1:7">
      <c r="A5" s="2">
        <v>45901</v>
      </c>
      <c r="B5" s="4">
        <v>1</v>
      </c>
      <c r="C5" s="4">
        <v>1</v>
      </c>
      <c r="D5" s="4">
        <v>1</v>
      </c>
      <c r="E5" s="4"/>
      <c r="F5" s="4"/>
      <c r="G5" s="4">
        <v>3</v>
      </c>
    </row>
    <row r="6" spans="1:7">
      <c r="A6" s="2">
        <v>45902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5</v>
      </c>
    </row>
    <row r="7" spans="1:7">
      <c r="A7" s="2">
        <v>45903</v>
      </c>
      <c r="B7" s="4"/>
      <c r="C7" s="4"/>
      <c r="D7" s="4"/>
      <c r="E7" s="4">
        <v>1</v>
      </c>
      <c r="F7" s="4">
        <v>1</v>
      </c>
      <c r="G7" s="4">
        <v>2</v>
      </c>
    </row>
    <row r="8" spans="1:7">
      <c r="A8" s="2">
        <v>45904</v>
      </c>
      <c r="B8" s="4">
        <v>1</v>
      </c>
      <c r="C8" s="4">
        <v>1</v>
      </c>
      <c r="D8" s="4">
        <v>1</v>
      </c>
      <c r="E8" s="4">
        <v>1</v>
      </c>
      <c r="F8" s="4"/>
      <c r="G8" s="4">
        <v>4</v>
      </c>
    </row>
    <row r="9" spans="1:7">
      <c r="A9" s="2">
        <v>45905</v>
      </c>
      <c r="B9" s="4">
        <v>1</v>
      </c>
      <c r="C9" s="4">
        <v>1</v>
      </c>
      <c r="D9" s="4"/>
      <c r="E9" s="4"/>
      <c r="F9" s="4">
        <v>1</v>
      </c>
      <c r="G9" s="4">
        <v>3</v>
      </c>
    </row>
    <row r="10" spans="1:7">
      <c r="A10" s="2">
        <v>45906</v>
      </c>
      <c r="B10" s="4"/>
      <c r="C10" s="4"/>
      <c r="D10" s="4">
        <v>1</v>
      </c>
      <c r="E10" s="4"/>
      <c r="F10" s="4"/>
      <c r="G10" s="4">
        <v>1</v>
      </c>
    </row>
    <row r="11" spans="1:7">
      <c r="A11" s="2">
        <v>45907</v>
      </c>
      <c r="B11" s="4">
        <v>1</v>
      </c>
      <c r="C11" s="4">
        <v>1</v>
      </c>
      <c r="D11" s="4">
        <v>1</v>
      </c>
      <c r="E11" s="4">
        <v>2</v>
      </c>
      <c r="F11" s="4">
        <v>1</v>
      </c>
      <c r="G11" s="4">
        <v>6</v>
      </c>
    </row>
    <row r="12" spans="1:7">
      <c r="A12" s="2">
        <v>45908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6</v>
      </c>
    </row>
    <row r="13" spans="1:7">
      <c r="A13" s="2">
        <v>45909</v>
      </c>
      <c r="B13" s="4">
        <v>1</v>
      </c>
      <c r="C13" s="4">
        <v>1</v>
      </c>
      <c r="D13" s="4">
        <v>1</v>
      </c>
      <c r="E13" s="4">
        <v>1</v>
      </c>
      <c r="F13" s="4"/>
      <c r="G13" s="4">
        <v>4</v>
      </c>
    </row>
    <row r="14" spans="1:7">
      <c r="A14" s="2">
        <v>45910</v>
      </c>
      <c r="B14" s="4">
        <v>1</v>
      </c>
      <c r="C14" s="4">
        <v>1</v>
      </c>
      <c r="D14" s="4"/>
      <c r="E14" s="4"/>
      <c r="F14" s="4">
        <v>1</v>
      </c>
      <c r="G14" s="4">
        <v>3</v>
      </c>
    </row>
    <row r="15" spans="1:7">
      <c r="A15" s="2">
        <v>45911</v>
      </c>
      <c r="B15" s="4">
        <v>1</v>
      </c>
      <c r="C15" s="4"/>
      <c r="D15" s="4">
        <v>1</v>
      </c>
      <c r="E15" s="4">
        <v>1</v>
      </c>
      <c r="F15" s="4">
        <v>1</v>
      </c>
      <c r="G15" s="4">
        <v>4</v>
      </c>
    </row>
    <row r="16" spans="1:7">
      <c r="A16" s="2">
        <v>45912</v>
      </c>
      <c r="B16" s="4"/>
      <c r="C16" s="4">
        <v>1</v>
      </c>
      <c r="D16" s="4">
        <v>1</v>
      </c>
      <c r="E16" s="4">
        <v>1</v>
      </c>
      <c r="F16" s="4">
        <v>1</v>
      </c>
      <c r="G16" s="4">
        <v>4</v>
      </c>
    </row>
    <row r="17" spans="1:7">
      <c r="A17" s="2">
        <v>45913</v>
      </c>
      <c r="B17" s="4">
        <v>2</v>
      </c>
      <c r="C17" s="4">
        <v>1</v>
      </c>
      <c r="D17" s="4">
        <v>1</v>
      </c>
      <c r="E17" s="4">
        <v>1</v>
      </c>
      <c r="F17" s="4"/>
      <c r="G17" s="4">
        <v>5</v>
      </c>
    </row>
    <row r="18" spans="1:7">
      <c r="A18" s="2">
        <v>45914</v>
      </c>
      <c r="B18" s="4"/>
      <c r="C18" s="4">
        <v>1</v>
      </c>
      <c r="D18" s="4">
        <v>1</v>
      </c>
      <c r="E18" s="4">
        <v>1</v>
      </c>
      <c r="F18" s="4">
        <v>1</v>
      </c>
      <c r="G18" s="4">
        <v>4</v>
      </c>
    </row>
    <row r="19" spans="1:7">
      <c r="A19" s="2">
        <v>45915</v>
      </c>
      <c r="B19" s="4">
        <v>1</v>
      </c>
      <c r="C19" s="4">
        <v>1</v>
      </c>
      <c r="D19" s="4">
        <v>1</v>
      </c>
      <c r="E19" s="4">
        <v>1</v>
      </c>
      <c r="F19" s="4"/>
      <c r="G19" s="4">
        <v>4</v>
      </c>
    </row>
    <row r="20" spans="1:7">
      <c r="A20" s="2">
        <v>45916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5</v>
      </c>
    </row>
    <row r="21" spans="1:7">
      <c r="A21" s="2">
        <v>45917</v>
      </c>
      <c r="B21" s="4">
        <v>1</v>
      </c>
      <c r="C21" s="4">
        <v>1</v>
      </c>
      <c r="D21" s="4">
        <v>1</v>
      </c>
      <c r="E21" s="4"/>
      <c r="F21" s="4">
        <v>1</v>
      </c>
      <c r="G21" s="4">
        <v>4</v>
      </c>
    </row>
    <row r="22" spans="1:7">
      <c r="A22" s="2">
        <v>45918</v>
      </c>
      <c r="B22" s="4">
        <v>1</v>
      </c>
      <c r="C22" s="4"/>
      <c r="D22" s="4"/>
      <c r="E22" s="4">
        <v>1</v>
      </c>
      <c r="F22" s="4">
        <v>1</v>
      </c>
      <c r="G22" s="4">
        <v>3</v>
      </c>
    </row>
    <row r="23" spans="1:7">
      <c r="A23" s="2">
        <v>45919</v>
      </c>
      <c r="B23" s="4">
        <v>1</v>
      </c>
      <c r="C23" s="4">
        <v>1</v>
      </c>
      <c r="D23" s="4">
        <v>1</v>
      </c>
      <c r="E23" s="4">
        <v>1</v>
      </c>
      <c r="F23" s="4">
        <v>2</v>
      </c>
      <c r="G23" s="4">
        <v>6</v>
      </c>
    </row>
    <row r="24" spans="1:7">
      <c r="A24" s="2">
        <v>45920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5</v>
      </c>
    </row>
    <row r="25" spans="1:7">
      <c r="A25" s="2">
        <v>45921</v>
      </c>
      <c r="B25" s="4"/>
      <c r="C25" s="4">
        <v>1</v>
      </c>
      <c r="D25" s="4">
        <v>1</v>
      </c>
      <c r="E25" s="4">
        <v>1</v>
      </c>
      <c r="F25" s="4">
        <v>1</v>
      </c>
      <c r="G25" s="4">
        <v>4</v>
      </c>
    </row>
    <row r="26" spans="1:7">
      <c r="A26" s="2">
        <v>45922</v>
      </c>
      <c r="B26" s="4">
        <v>1</v>
      </c>
      <c r="C26" s="4"/>
      <c r="D26" s="4"/>
      <c r="E26" s="4"/>
      <c r="F26" s="4"/>
      <c r="G26" s="4">
        <v>1</v>
      </c>
    </row>
    <row r="27" spans="1:7">
      <c r="A27" s="2">
        <v>45923</v>
      </c>
      <c r="B27" s="4"/>
      <c r="C27" s="4">
        <v>1</v>
      </c>
      <c r="D27" s="4">
        <v>1</v>
      </c>
      <c r="E27" s="4">
        <v>1</v>
      </c>
      <c r="F27" s="4">
        <v>1</v>
      </c>
      <c r="G27" s="4">
        <v>4</v>
      </c>
    </row>
    <row r="28" spans="1:7">
      <c r="A28" s="2">
        <v>45924</v>
      </c>
      <c r="B28" s="4">
        <v>1</v>
      </c>
      <c r="C28" s="4">
        <v>1</v>
      </c>
      <c r="D28" s="4"/>
      <c r="E28" s="4"/>
      <c r="F28" s="4"/>
      <c r="G28" s="4">
        <v>2</v>
      </c>
    </row>
    <row r="29" spans="1:7">
      <c r="A29" s="2">
        <v>45925</v>
      </c>
      <c r="B29" s="4">
        <v>1</v>
      </c>
      <c r="C29" s="4">
        <v>1</v>
      </c>
      <c r="D29" s="4">
        <v>2</v>
      </c>
      <c r="E29" s="4">
        <v>1</v>
      </c>
      <c r="F29" s="4">
        <v>1</v>
      </c>
      <c r="G29" s="4">
        <v>6</v>
      </c>
    </row>
    <row r="30" spans="1:7">
      <c r="A30" s="2">
        <v>45926</v>
      </c>
      <c r="B30" s="4">
        <v>1</v>
      </c>
      <c r="C30" s="4">
        <v>1</v>
      </c>
      <c r="D30" s="4"/>
      <c r="E30" s="4">
        <v>1</v>
      </c>
      <c r="F30" s="4">
        <v>1</v>
      </c>
      <c r="G30" s="4">
        <v>4</v>
      </c>
    </row>
    <row r="31" spans="1:7">
      <c r="A31" s="2">
        <v>45927</v>
      </c>
      <c r="B31" s="4"/>
      <c r="C31" s="4"/>
      <c r="D31" s="4">
        <v>1</v>
      </c>
      <c r="E31" s="4">
        <v>1</v>
      </c>
      <c r="F31" s="4">
        <v>1</v>
      </c>
      <c r="G31" s="4">
        <v>3</v>
      </c>
    </row>
    <row r="32" spans="1:7">
      <c r="A32" s="2">
        <v>45928</v>
      </c>
      <c r="B32" s="4">
        <v>2</v>
      </c>
      <c r="C32" s="4">
        <v>1</v>
      </c>
      <c r="D32" s="4">
        <v>1</v>
      </c>
      <c r="E32" s="4">
        <v>1</v>
      </c>
      <c r="F32" s="4">
        <v>1</v>
      </c>
      <c r="G32" s="4">
        <v>6</v>
      </c>
    </row>
    <row r="33" spans="1:7">
      <c r="A33" s="2">
        <v>45929</v>
      </c>
      <c r="B33" s="4"/>
      <c r="C33" s="4">
        <v>1</v>
      </c>
      <c r="D33" s="4">
        <v>1</v>
      </c>
      <c r="E33" s="4">
        <v>1</v>
      </c>
      <c r="F33" s="4">
        <v>1</v>
      </c>
      <c r="G33" s="4">
        <v>4</v>
      </c>
    </row>
    <row r="34" spans="1:7">
      <c r="A34" s="2">
        <v>45930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5</v>
      </c>
    </row>
    <row r="35" spans="1:7">
      <c r="A35" s="2" t="s">
        <v>160</v>
      </c>
      <c r="B35" s="4">
        <v>24</v>
      </c>
      <c r="C35" s="4">
        <v>24</v>
      </c>
      <c r="D35" s="4">
        <v>24</v>
      </c>
      <c r="E35" s="4">
        <v>24</v>
      </c>
      <c r="F35" s="4">
        <v>24</v>
      </c>
      <c r="G35" s="4">
        <v>120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9A2-41C5-4A85-92FE-31A1464D651B}">
  <dimension ref="A1:A33"/>
  <sheetViews>
    <sheetView workbookViewId="0">
      <selection activeCell="C5" sqref="C5"/>
    </sheetView>
  </sheetViews>
  <sheetFormatPr defaultRowHeight="15"/>
  <cols>
    <col min="1" max="1" width="36.5703125" bestFit="1" customWidth="1"/>
  </cols>
  <sheetData>
    <row r="1" spans="1:1">
      <c r="A1" s="9" t="s">
        <v>152</v>
      </c>
    </row>
    <row r="2" spans="1:1">
      <c r="A2" s="8" t="s">
        <v>161</v>
      </c>
    </row>
    <row r="3" spans="1:1">
      <c r="A3" s="8"/>
    </row>
    <row r="4" spans="1:1">
      <c r="A4" s="9" t="s">
        <v>162</v>
      </c>
    </row>
    <row r="5" spans="1:1">
      <c r="A5" s="8" t="s">
        <v>163</v>
      </c>
    </row>
    <row r="6" spans="1:1">
      <c r="A6" s="8" t="s">
        <v>164</v>
      </c>
    </row>
    <row r="7" spans="1:1" ht="43.5">
      <c r="A7" s="8" t="s">
        <v>165</v>
      </c>
    </row>
    <row r="8" spans="1:1">
      <c r="A8" s="8"/>
    </row>
    <row r="9" spans="1:1">
      <c r="A9" s="9" t="s">
        <v>166</v>
      </c>
    </row>
    <row r="10" spans="1:1">
      <c r="A10" s="8" t="s">
        <v>167</v>
      </c>
    </row>
    <row r="11" spans="1:1">
      <c r="A11" s="8" t="s">
        <v>168</v>
      </c>
    </row>
    <row r="12" spans="1:1" ht="43.5">
      <c r="A12" s="8" t="s">
        <v>169</v>
      </c>
    </row>
    <row r="13" spans="1:1">
      <c r="A13" s="8"/>
    </row>
    <row r="14" spans="1:1" ht="29.25">
      <c r="A14" s="9" t="s">
        <v>170</v>
      </c>
    </row>
    <row r="15" spans="1:1">
      <c r="A15" s="8" t="s">
        <v>171</v>
      </c>
    </row>
    <row r="16" spans="1:1">
      <c r="A16" s="8" t="s">
        <v>172</v>
      </c>
    </row>
    <row r="17" spans="1:1" ht="43.5">
      <c r="A17" s="8" t="s">
        <v>173</v>
      </c>
    </row>
    <row r="18" spans="1:1">
      <c r="A18" s="8"/>
    </row>
    <row r="19" spans="1:1">
      <c r="A19" s="9" t="s">
        <v>174</v>
      </c>
    </row>
    <row r="20" spans="1:1">
      <c r="A20" s="8" t="s">
        <v>175</v>
      </c>
    </row>
    <row r="21" spans="1:1">
      <c r="A21" s="8" t="s">
        <v>176</v>
      </c>
    </row>
    <row r="22" spans="1:1">
      <c r="A22" s="8" t="s">
        <v>177</v>
      </c>
    </row>
    <row r="23" spans="1:1">
      <c r="A23" s="8" t="s">
        <v>178</v>
      </c>
    </row>
    <row r="24" spans="1:1" ht="43.5">
      <c r="A24" s="8" t="s">
        <v>179</v>
      </c>
    </row>
    <row r="25" spans="1:1">
      <c r="A25" s="8"/>
    </row>
    <row r="26" spans="1:1">
      <c r="A26" s="9" t="s">
        <v>180</v>
      </c>
    </row>
    <row r="27" spans="1:1" ht="29.25">
      <c r="A27" s="8" t="s">
        <v>181</v>
      </c>
    </row>
    <row r="28" spans="1:1" ht="43.5">
      <c r="A28" s="8" t="s">
        <v>182</v>
      </c>
    </row>
    <row r="29" spans="1:1">
      <c r="A29" s="8"/>
    </row>
    <row r="30" spans="1:1">
      <c r="A30" s="9" t="s">
        <v>183</v>
      </c>
    </row>
    <row r="31" spans="1:1" ht="29.25">
      <c r="A31" s="8" t="s">
        <v>184</v>
      </c>
    </row>
    <row r="32" spans="1:1">
      <c r="A32" s="8" t="s">
        <v>185</v>
      </c>
    </row>
    <row r="33" spans="1:1" ht="29.25">
      <c r="A33" s="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2025-09-25T04:37:48Z</dcterms:created>
  <dcterms:modified xsi:type="dcterms:W3CDTF">2025-09-25T08:07:48Z</dcterms:modified>
  <cp:category/>
  <cp:contentStatus/>
</cp:coreProperties>
</file>