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s\Restobar-Los-5-tenedores-\Doc-grupo2\01.INICIO\"/>
    </mc:Choice>
  </mc:AlternateContent>
  <bookViews>
    <workbookView xWindow="-180" yWindow="255" windowWidth="15180" windowHeight="8355" tabRatio="522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Producto'!$B$5:$P$182</definedName>
    <definedName name="RealizedSpeed">OFFSET(#REF!,1,0,#REF!,1)</definedName>
    <definedName name="Sprint">'Backlog del Producto'!$N$7:$N$182</definedName>
    <definedName name="SprintCount">#REF!</definedName>
    <definedName name="SprintsInTrend">#REF!</definedName>
    <definedName name="SprintTasks">#REF!</definedName>
    <definedName name="Status">'Backlog del Producto'!$O$7:$O$182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62913"/>
</workbook>
</file>

<file path=xl/calcChain.xml><?xml version="1.0" encoding="utf-8"?>
<calcChain xmlns="http://schemas.openxmlformats.org/spreadsheetml/2006/main">
  <c r="E8" i="7" l="1"/>
  <c r="C8" i="7"/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>
  <authors>
    <author>Hector Bravo Consultor GE</author>
    <author>Petri Heiramo</author>
    <author>Hector Bravo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<sst xmlns="http://schemas.openxmlformats.org/spreadsheetml/2006/main" count="204" uniqueCount="113">
  <si>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</si>
  <si>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</si>
  <si>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</si>
  <si>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</si>
  <si>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</si>
  <si>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</si>
  <si>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</si>
  <si>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</si>
  <si>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</si>
  <si>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</si>
  <si>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</si>
  <si>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</si>
  <si>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</si>
  <si>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</si>
  <si>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</si>
  <si>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</si>
  <si>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</si>
  <si>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</si>
  <si>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</si>
  <si>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</si>
  <si>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</si>
  <si>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</si>
  <si>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</si>
  <si>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</si>
  <si>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</si>
  <si>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</si>
  <si>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</si>
  <si>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</si>
  <si>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</si>
  <si>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</si>
  <si>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</si>
  <si>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EPIC01</t>
  </si>
  <si>
    <t>HU01</t>
  </si>
  <si>
    <t>HU02</t>
  </si>
  <si>
    <t>HU03</t>
  </si>
  <si>
    <t>HU04</t>
  </si>
  <si>
    <t>EPIC02</t>
  </si>
  <si>
    <t>EPIC03</t>
  </si>
  <si>
    <t>Dependencias</t>
  </si>
  <si>
    <t>RESTOBAR "LOS 5 TENEDORES"</t>
  </si>
  <si>
    <t>JOSEFINO ROJAS RAMIREZ</t>
  </si>
  <si>
    <t>Dueño del producto</t>
  </si>
  <si>
    <t>Obtener reportes mediante el sistema.</t>
  </si>
  <si>
    <t>La toma de decisiones y generar más productividad en el negocio</t>
  </si>
  <si>
    <t>Obtener los productos organizados en cantidad y calidad.</t>
  </si>
  <si>
    <t>Tomar decisiones financieras.</t>
  </si>
  <si>
    <t>Realizar un balance diario.</t>
  </si>
  <si>
    <t>La compra de los productos necesarios.</t>
  </si>
  <si>
    <t>Debe poder exportarse a pdf y xlsx
Debe poderse filtrar por semana</t>
  </si>
  <si>
    <t>Debe poder exportarse a pdf y xlsx
Debe poderse filtrar por día</t>
  </si>
  <si>
    <t>Debe poder exportarse a pdf y xlsx
Debe poderse filtrar por mes</t>
  </si>
  <si>
    <t>30 días</t>
  </si>
  <si>
    <t>30 d'ias</t>
  </si>
  <si>
    <t>Responsable de caja</t>
  </si>
  <si>
    <t>Agilizar el tiempo de atención al usuario</t>
  </si>
  <si>
    <t>Poder generar el reporte de los productos consumidos por semana.</t>
  </si>
  <si>
    <t>Generar el reporte de las ventas realizadas diarias.</t>
  </si>
  <si>
    <t>Poder generar el reporte de estado de flujo de efectivo de la empresa</t>
  </si>
  <si>
    <t>Poder generar el reporte de estado de cambios en los productos.</t>
  </si>
  <si>
    <t>Administrador</t>
  </si>
  <si>
    <t>Actualizar el sistema del negocio</t>
  </si>
  <si>
    <t>Mejorar los recursos del negocio</t>
  </si>
  <si>
    <t>Ingresar los datos del negocio al sistema</t>
  </si>
  <si>
    <t>Mantener actualizado el sistema</t>
  </si>
  <si>
    <t>Extornar los cobros errados.</t>
  </si>
  <si>
    <t>Acceder al sistema de cobros</t>
  </si>
  <si>
    <t>Emitir tickets</t>
  </si>
  <si>
    <t>Generar el ticket correspondiente</t>
  </si>
  <si>
    <t>Poder seleccionar los productos adquiridos por el usuario</t>
  </si>
  <si>
    <t>Cerrar caja</t>
  </si>
  <si>
    <t>Realizar un balance diario de caja</t>
  </si>
  <si>
    <t>EPIC04</t>
  </si>
  <si>
    <t>Desarrolladora de software</t>
  </si>
  <si>
    <t>La emisión de tickets</t>
  </si>
  <si>
    <t>Obtener información del negocio ordenada</t>
  </si>
  <si>
    <t>Crear los formularios correspondientes</t>
  </si>
  <si>
    <t>Generar reportes</t>
  </si>
  <si>
    <t>Mejorar el sistema</t>
  </si>
  <si>
    <t>Gestionar usuarios</t>
  </si>
  <si>
    <t>Establecer niveles de ingreso al sistema</t>
  </si>
  <si>
    <t>EPIC05</t>
  </si>
  <si>
    <t>Tester del producto</t>
  </si>
  <si>
    <t>Diseñar un sistema con una interfaz amigable, fácil de usar y entender</t>
  </si>
  <si>
    <t>Recopilar la información de todos los errores realizados en todas las pruebas de funcionamiento</t>
  </si>
  <si>
    <t>Corregir y mejorar el funcionamiento del sistema</t>
  </si>
  <si>
    <t>Acceder al reporte de errores</t>
  </si>
  <si>
    <t>Identificar los errores a corregir</t>
  </si>
  <si>
    <t xml:space="preserve">Agregar parámetros </t>
  </si>
  <si>
    <t>Evitar posibles errores</t>
  </si>
  <si>
    <t>EPIC06</t>
  </si>
  <si>
    <t>Scrum Master</t>
  </si>
  <si>
    <t>Mejorar y controlar los procesos de atención</t>
  </si>
  <si>
    <t>Recopilar información continua del negocio</t>
  </si>
  <si>
    <t>Obtener toda la información del funcionamiento del negocio</t>
  </si>
  <si>
    <t>Crear procesos de mejora</t>
  </si>
  <si>
    <t>Identificar los procesos faltantes</t>
  </si>
  <si>
    <t>Integración al sistema en funcionamiento</t>
  </si>
  <si>
    <t>Analizar la codificación del sistema</t>
  </si>
  <si>
    <t>Evitar error de arranque</t>
  </si>
  <si>
    <t>EPIC07</t>
  </si>
  <si>
    <t>Cliente</t>
  </si>
  <si>
    <t>Evitar largas colas de espera</t>
  </si>
  <si>
    <t>Ser atendido en un sistema</t>
  </si>
  <si>
    <t>Hacer pedidos</t>
  </si>
  <si>
    <t>Satifacer su necesidad</t>
  </si>
  <si>
    <t>Modificar los pedidos</t>
  </si>
  <si>
    <t>Cancelar los pedidos</t>
  </si>
  <si>
    <t>Obtener el compronte de ticket</t>
  </si>
  <si>
    <t>Debe poder ingresar a la base de datos MYSQL SERVER</t>
  </si>
  <si>
    <t>Debe poder acceder al sistema de tickets</t>
  </si>
  <si>
    <t>Debe poder exportarse a pdf y xlsx</t>
  </si>
  <si>
    <t>Debe poder exportarse a pdf y xlsx
Debe poderse filtrar por nivel</t>
  </si>
  <si>
    <t>Debe poder exportar a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</si>
</sst>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wrapText="1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52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S72"/>
  <sheetViews>
    <sheetView showGridLines="0" tabSelected="1" topLeftCell="A5" zoomScaleNormal="100" workbookViewId="0">
      <pane ySplit="2" topLeftCell="A7" activePane="bottomLeft" state="frozen"/>
      <selection activeCell="E5" sqref="E5"/>
      <selection pane="bottomLeft" activeCell="B7" sqref="B7"/>
    </sheetView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customWidth="1"/>
    <col min="7" max="7" width="19" style="4" customWidth="1"/>
    <col min="8" max="8" width="56.42578125" style="4" customWidth="1"/>
    <col min="9" max="9" width="23.5703125" style="4" customWidth="1"/>
    <col min="10" max="10" width="53.1406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5703125" style="5" customWidth="1"/>
    <col min="16" max="16" width="39.5703125" style="4" customWidth="1"/>
    <col min="17" max="17" width="6" style="6" customWidth="1"/>
    <col min="18" max="16384" width="9.140625" style="6"/>
  </cols>
  <sheetData>
    <row r="1" spans="2:19" ht="18" x14ac:dyDescent="0.2">
      <c r="B1" s="31" t="s">
        <v>23</v>
      </c>
      <c r="C1" s="31"/>
      <c r="D1" s="31"/>
      <c r="E1" s="31"/>
      <c r="R1" s="12"/>
      <c r="S1" s="10" t="s">
        <v>11</v>
      </c>
    </row>
    <row r="2" spans="2:19" customFormat="1" ht="18" customHeight="1" x14ac:dyDescent="0.2">
      <c r="B2" s="54" t="s">
        <v>15</v>
      </c>
      <c r="C2" s="54"/>
      <c r="D2" s="55" t="s">
        <v>39</v>
      </c>
      <c r="E2" s="55"/>
      <c r="F2" s="41"/>
      <c r="G2" s="41"/>
      <c r="H2" s="41"/>
      <c r="I2" s="36"/>
      <c r="J2" s="36"/>
      <c r="K2" s="36"/>
      <c r="L2" s="36"/>
      <c r="M2" s="36"/>
      <c r="N2" s="36"/>
      <c r="O2" s="30"/>
      <c r="P2" s="24"/>
      <c r="Q2" s="24"/>
      <c r="R2" s="13"/>
      <c r="S2" s="10" t="s">
        <v>10</v>
      </c>
    </row>
    <row r="3" spans="2:19" customFormat="1" ht="18" customHeight="1" x14ac:dyDescent="0.2">
      <c r="B3" s="54" t="s">
        <v>24</v>
      </c>
      <c r="C3" s="54"/>
      <c r="D3" s="55" t="s">
        <v>40</v>
      </c>
      <c r="E3" s="55"/>
      <c r="F3" s="41"/>
      <c r="G3" s="41"/>
      <c r="H3" s="41"/>
      <c r="I3" s="36"/>
      <c r="J3" s="36"/>
      <c r="K3" s="36"/>
      <c r="L3" s="36"/>
      <c r="M3" s="36"/>
      <c r="N3" s="36"/>
      <c r="O3" s="30"/>
      <c r="P3" s="24"/>
      <c r="Q3" s="24"/>
      <c r="R3" s="11"/>
      <c r="S3" s="10" t="s">
        <v>9</v>
      </c>
    </row>
    <row r="4" spans="2:19" customFormat="1" ht="18" x14ac:dyDescent="0.2">
      <c r="B4" s="29"/>
      <c r="C4" s="29"/>
      <c r="D4" s="29"/>
      <c r="E4" s="29"/>
      <c r="F4" s="29"/>
      <c r="G4" s="32"/>
      <c r="H4" s="32"/>
      <c r="I4" s="32"/>
      <c r="J4" s="32"/>
      <c r="K4" s="33"/>
      <c r="L4" s="33"/>
      <c r="M4" s="33"/>
      <c r="N4" s="24"/>
      <c r="O4" s="29"/>
      <c r="P4" s="24"/>
      <c r="Q4" s="24"/>
      <c r="R4" s="26"/>
      <c r="S4" s="10" t="s">
        <v>12</v>
      </c>
    </row>
    <row r="5" spans="2:19" x14ac:dyDescent="0.2">
      <c r="B5" s="45" t="s">
        <v>28</v>
      </c>
      <c r="C5" s="46"/>
      <c r="D5" s="46"/>
      <c r="E5" s="47"/>
      <c r="F5" s="48" t="s">
        <v>29</v>
      </c>
      <c r="G5" s="49"/>
      <c r="H5" s="49"/>
      <c r="I5" s="50"/>
      <c r="J5" s="51" t="s">
        <v>30</v>
      </c>
      <c r="K5" s="52"/>
      <c r="L5" s="52"/>
      <c r="M5" s="52"/>
      <c r="N5" s="52"/>
      <c r="O5" s="52"/>
      <c r="P5" s="53"/>
    </row>
    <row r="6" spans="2:19" ht="25.5" x14ac:dyDescent="0.2">
      <c r="B6" s="34" t="s">
        <v>22</v>
      </c>
      <c r="C6" s="34" t="s">
        <v>25</v>
      </c>
      <c r="D6" s="34" t="s">
        <v>26</v>
      </c>
      <c r="E6" s="34" t="s">
        <v>27</v>
      </c>
      <c r="F6" s="38" t="s">
        <v>21</v>
      </c>
      <c r="G6" s="38" t="s">
        <v>17</v>
      </c>
      <c r="H6" s="38" t="s">
        <v>18</v>
      </c>
      <c r="I6" s="38" t="s">
        <v>19</v>
      </c>
      <c r="J6" s="39" t="s">
        <v>20</v>
      </c>
      <c r="K6" s="40" t="s">
        <v>2</v>
      </c>
      <c r="L6" s="40" t="s">
        <v>16</v>
      </c>
      <c r="M6" s="40" t="s">
        <v>38</v>
      </c>
      <c r="N6" s="40" t="s">
        <v>0</v>
      </c>
      <c r="O6" s="40" t="s">
        <v>1</v>
      </c>
      <c r="P6" s="39" t="s">
        <v>3</v>
      </c>
    </row>
    <row r="7" spans="2:19" ht="38.25" x14ac:dyDescent="0.2">
      <c r="B7" s="42" t="s">
        <v>31</v>
      </c>
      <c r="C7" s="42" t="s">
        <v>41</v>
      </c>
      <c r="D7" s="42" t="s">
        <v>42</v>
      </c>
      <c r="E7" s="42" t="s">
        <v>43</v>
      </c>
      <c r="F7" s="43"/>
      <c r="G7" s="42"/>
      <c r="H7" s="44"/>
      <c r="I7" s="42"/>
      <c r="J7" s="35"/>
      <c r="K7" s="8"/>
      <c r="L7" s="8"/>
      <c r="M7" s="8"/>
      <c r="N7" s="8"/>
      <c r="O7" s="8"/>
      <c r="P7" s="9"/>
    </row>
    <row r="8" spans="2:19" ht="38.25" x14ac:dyDescent="0.2">
      <c r="B8" s="42"/>
      <c r="C8" s="42"/>
      <c r="D8" s="42"/>
      <c r="E8" s="42"/>
      <c r="F8" s="42" t="s">
        <v>32</v>
      </c>
      <c r="G8" s="42" t="s">
        <v>41</v>
      </c>
      <c r="H8" s="42" t="s">
        <v>55</v>
      </c>
      <c r="I8" s="42" t="s">
        <v>44</v>
      </c>
      <c r="J8" s="25" t="s">
        <v>48</v>
      </c>
      <c r="K8" s="8">
        <v>1</v>
      </c>
      <c r="L8" s="8" t="s">
        <v>52</v>
      </c>
      <c r="M8" s="8"/>
      <c r="N8" s="8">
        <v>1</v>
      </c>
      <c r="O8" s="8" t="s">
        <v>9</v>
      </c>
      <c r="P8" s="9"/>
    </row>
    <row r="9" spans="2:19" ht="25.5" x14ac:dyDescent="0.2">
      <c r="B9" s="42"/>
      <c r="C9" s="42"/>
      <c r="D9" s="42"/>
      <c r="E9" s="42"/>
      <c r="F9" s="42" t="s">
        <v>33</v>
      </c>
      <c r="G9" s="42" t="s">
        <v>41</v>
      </c>
      <c r="H9" s="42" t="s">
        <v>56</v>
      </c>
      <c r="I9" s="42" t="s">
        <v>46</v>
      </c>
      <c r="J9" s="25" t="s">
        <v>49</v>
      </c>
      <c r="K9" s="8">
        <v>1</v>
      </c>
      <c r="L9" s="8" t="s">
        <v>51</v>
      </c>
      <c r="M9" s="8"/>
      <c r="N9" s="8">
        <v>1</v>
      </c>
      <c r="O9" s="8" t="s">
        <v>10</v>
      </c>
      <c r="P9" s="9"/>
    </row>
    <row r="10" spans="2:19" ht="25.5" x14ac:dyDescent="0.2">
      <c r="B10" s="43"/>
      <c r="C10" s="43"/>
      <c r="D10" s="43"/>
      <c r="E10" s="43"/>
      <c r="F10" s="42" t="s">
        <v>34</v>
      </c>
      <c r="G10" s="42" t="s">
        <v>41</v>
      </c>
      <c r="H10" s="42" t="s">
        <v>57</v>
      </c>
      <c r="I10" s="42" t="s">
        <v>45</v>
      </c>
      <c r="J10" s="25" t="s">
        <v>50</v>
      </c>
      <c r="K10" s="8">
        <v>1</v>
      </c>
      <c r="L10" s="8" t="s">
        <v>51</v>
      </c>
      <c r="M10" s="8"/>
      <c r="N10" s="8">
        <v>2</v>
      </c>
      <c r="O10" s="8" t="s">
        <v>11</v>
      </c>
      <c r="P10" s="9"/>
    </row>
    <row r="11" spans="2:19" ht="25.5" x14ac:dyDescent="0.2">
      <c r="B11" s="43"/>
      <c r="C11" s="43"/>
      <c r="D11" s="43"/>
      <c r="E11" s="43"/>
      <c r="F11" s="42" t="s">
        <v>35</v>
      </c>
      <c r="G11" s="42" t="s">
        <v>41</v>
      </c>
      <c r="H11" s="42" t="s">
        <v>58</v>
      </c>
      <c r="I11" s="42" t="s">
        <v>47</v>
      </c>
      <c r="J11" s="25" t="s">
        <v>48</v>
      </c>
      <c r="K11" s="8">
        <v>2</v>
      </c>
      <c r="L11" s="8" t="s">
        <v>51</v>
      </c>
      <c r="M11" s="8" t="s">
        <v>32</v>
      </c>
      <c r="N11" s="8">
        <v>2</v>
      </c>
      <c r="O11" s="8" t="s">
        <v>12</v>
      </c>
      <c r="P11" s="9"/>
    </row>
    <row r="12" spans="2:19" ht="25.5" x14ac:dyDescent="0.2">
      <c r="B12" s="42" t="s">
        <v>36</v>
      </c>
      <c r="C12" s="42" t="s">
        <v>59</v>
      </c>
      <c r="D12" s="42" t="s">
        <v>60</v>
      </c>
      <c r="E12" s="42" t="s">
        <v>61</v>
      </c>
      <c r="F12" s="43"/>
      <c r="G12" s="42"/>
      <c r="H12" s="44"/>
      <c r="I12" s="42"/>
      <c r="J12" s="35"/>
      <c r="K12" s="8"/>
      <c r="L12" s="8"/>
      <c r="M12" s="8"/>
      <c r="N12" s="8"/>
      <c r="O12" s="8"/>
      <c r="P12" s="9"/>
    </row>
    <row r="13" spans="2:19" ht="25.5" x14ac:dyDescent="0.2">
      <c r="B13" s="42"/>
      <c r="C13" s="42"/>
      <c r="D13" s="42"/>
      <c r="E13" s="42"/>
      <c r="F13" s="42" t="s">
        <v>32</v>
      </c>
      <c r="G13" s="42" t="s">
        <v>59</v>
      </c>
      <c r="H13" s="42" t="s">
        <v>62</v>
      </c>
      <c r="I13" s="42" t="s">
        <v>63</v>
      </c>
      <c r="J13" s="25" t="s">
        <v>108</v>
      </c>
      <c r="K13" s="8">
        <v>1</v>
      </c>
      <c r="L13" s="8" t="s">
        <v>52</v>
      </c>
      <c r="M13" s="8"/>
      <c r="N13" s="8">
        <v>1</v>
      </c>
      <c r="O13" s="8" t="s">
        <v>10</v>
      </c>
      <c r="P13" s="9"/>
    </row>
    <row r="14" spans="2:19" ht="25.5" x14ac:dyDescent="0.2">
      <c r="B14" s="42"/>
      <c r="C14" s="42"/>
      <c r="D14" s="42"/>
      <c r="E14" s="42"/>
      <c r="F14" s="42" t="s">
        <v>33</v>
      </c>
      <c r="G14" s="42" t="s">
        <v>59</v>
      </c>
      <c r="H14" s="42" t="s">
        <v>65</v>
      </c>
      <c r="I14" s="42" t="s">
        <v>64</v>
      </c>
      <c r="J14" s="25" t="s">
        <v>109</v>
      </c>
      <c r="K14" s="8">
        <v>1</v>
      </c>
      <c r="L14" s="8" t="s">
        <v>51</v>
      </c>
      <c r="M14" s="8"/>
      <c r="N14" s="8">
        <v>1</v>
      </c>
      <c r="O14" s="8" t="s">
        <v>10</v>
      </c>
      <c r="P14" s="9"/>
    </row>
    <row r="15" spans="2:19" ht="25.5" x14ac:dyDescent="0.2">
      <c r="B15" s="42" t="s">
        <v>37</v>
      </c>
      <c r="C15" s="42" t="s">
        <v>53</v>
      </c>
      <c r="D15" s="42" t="s">
        <v>66</v>
      </c>
      <c r="E15" s="42" t="s">
        <v>54</v>
      </c>
      <c r="F15" s="43"/>
      <c r="G15" s="42"/>
      <c r="H15" s="44"/>
      <c r="I15" s="42"/>
      <c r="J15" s="35"/>
      <c r="K15" s="8"/>
      <c r="L15" s="8"/>
      <c r="M15" s="8"/>
      <c r="N15" s="8"/>
      <c r="O15" s="8"/>
      <c r="P15" s="9"/>
    </row>
    <row r="16" spans="2:19" ht="25.5" x14ac:dyDescent="0.2">
      <c r="B16" s="42"/>
      <c r="C16" s="42"/>
      <c r="D16" s="42"/>
      <c r="E16" s="42"/>
      <c r="F16" s="42" t="s">
        <v>32</v>
      </c>
      <c r="G16" s="42" t="s">
        <v>53</v>
      </c>
      <c r="H16" s="42" t="s">
        <v>68</v>
      </c>
      <c r="I16" s="42" t="s">
        <v>67</v>
      </c>
      <c r="J16" s="25" t="s">
        <v>48</v>
      </c>
      <c r="K16" s="8">
        <v>1</v>
      </c>
      <c r="L16" s="8" t="s">
        <v>52</v>
      </c>
      <c r="M16" s="8"/>
      <c r="N16" s="8">
        <v>1</v>
      </c>
      <c r="O16" s="8" t="s">
        <v>10</v>
      </c>
      <c r="P16" s="9"/>
    </row>
    <row r="17" spans="2:16" ht="25.5" x14ac:dyDescent="0.2">
      <c r="B17" s="42"/>
      <c r="C17" s="42"/>
      <c r="D17" s="42"/>
      <c r="E17" s="42"/>
      <c r="F17" s="42" t="s">
        <v>33</v>
      </c>
      <c r="G17" s="42" t="s">
        <v>53</v>
      </c>
      <c r="H17" s="42" t="s">
        <v>69</v>
      </c>
      <c r="I17" s="42" t="s">
        <v>70</v>
      </c>
      <c r="J17" s="25" t="s">
        <v>49</v>
      </c>
      <c r="K17" s="8">
        <v>1</v>
      </c>
      <c r="L17" s="8" t="s">
        <v>51</v>
      </c>
      <c r="M17" s="8"/>
      <c r="N17" s="8">
        <v>2</v>
      </c>
      <c r="O17" s="8" t="s">
        <v>10</v>
      </c>
      <c r="P17" s="9"/>
    </row>
    <row r="18" spans="2:16" ht="25.5" x14ac:dyDescent="0.2">
      <c r="B18" s="42" t="s">
        <v>71</v>
      </c>
      <c r="C18" s="42" t="s">
        <v>72</v>
      </c>
      <c r="D18" s="42" t="s">
        <v>82</v>
      </c>
      <c r="E18" s="42" t="s">
        <v>73</v>
      </c>
      <c r="F18" s="43"/>
      <c r="G18" s="42"/>
      <c r="H18" s="44"/>
      <c r="I18" s="42"/>
      <c r="J18" s="35"/>
      <c r="K18" s="8"/>
      <c r="L18" s="8"/>
      <c r="M18" s="8"/>
      <c r="N18" s="8"/>
      <c r="O18" s="8"/>
      <c r="P18" s="9"/>
    </row>
    <row r="19" spans="2:16" ht="25.5" x14ac:dyDescent="0.2">
      <c r="B19" s="42"/>
      <c r="C19" s="42"/>
      <c r="D19" s="42"/>
      <c r="E19" s="42"/>
      <c r="F19" s="42" t="s">
        <v>32</v>
      </c>
      <c r="G19" s="42" t="s">
        <v>72</v>
      </c>
      <c r="H19" s="42" t="s">
        <v>74</v>
      </c>
      <c r="I19" s="42" t="s">
        <v>75</v>
      </c>
      <c r="J19" s="25" t="s">
        <v>110</v>
      </c>
      <c r="K19" s="8">
        <v>1</v>
      </c>
      <c r="L19" s="8" t="s">
        <v>52</v>
      </c>
      <c r="M19" s="8"/>
      <c r="N19" s="8">
        <v>1</v>
      </c>
      <c r="O19" s="8" t="s">
        <v>10</v>
      </c>
      <c r="P19" s="9"/>
    </row>
    <row r="20" spans="2:16" ht="25.5" x14ac:dyDescent="0.2">
      <c r="B20" s="42"/>
      <c r="C20" s="42"/>
      <c r="D20" s="42"/>
      <c r="E20" s="42"/>
      <c r="F20" s="42" t="s">
        <v>33</v>
      </c>
      <c r="G20" s="42" t="s">
        <v>72</v>
      </c>
      <c r="H20" s="42" t="s">
        <v>76</v>
      </c>
      <c r="I20" s="42" t="s">
        <v>77</v>
      </c>
      <c r="J20" s="25" t="s">
        <v>49</v>
      </c>
      <c r="K20" s="8">
        <v>1</v>
      </c>
      <c r="L20" s="8" t="s">
        <v>51</v>
      </c>
      <c r="M20" s="8"/>
      <c r="N20" s="8">
        <v>2</v>
      </c>
      <c r="O20" s="8" t="s">
        <v>10</v>
      </c>
      <c r="P20" s="9"/>
    </row>
    <row r="21" spans="2:16" ht="25.5" x14ac:dyDescent="0.2">
      <c r="B21" s="43"/>
      <c r="C21" s="43"/>
      <c r="D21" s="43"/>
      <c r="E21" s="43"/>
      <c r="F21" s="42" t="s">
        <v>34</v>
      </c>
      <c r="G21" s="42" t="s">
        <v>72</v>
      </c>
      <c r="H21" s="42" t="s">
        <v>78</v>
      </c>
      <c r="I21" s="42" t="s">
        <v>79</v>
      </c>
      <c r="J21" s="25" t="s">
        <v>111</v>
      </c>
      <c r="K21" s="8">
        <v>1</v>
      </c>
      <c r="L21" s="8" t="s">
        <v>51</v>
      </c>
      <c r="M21" s="8"/>
      <c r="N21" s="8">
        <v>2</v>
      </c>
      <c r="O21" s="8" t="s">
        <v>10</v>
      </c>
      <c r="P21" s="9"/>
    </row>
    <row r="22" spans="2:16" ht="25.5" x14ac:dyDescent="0.2">
      <c r="B22" s="42" t="s">
        <v>80</v>
      </c>
      <c r="C22" s="42" t="s">
        <v>81</v>
      </c>
      <c r="D22" s="42" t="s">
        <v>83</v>
      </c>
      <c r="E22" s="42" t="s">
        <v>84</v>
      </c>
      <c r="F22" s="43"/>
      <c r="G22" s="42"/>
      <c r="H22" s="44"/>
      <c r="I22" s="42"/>
      <c r="J22" s="35"/>
      <c r="K22" s="8"/>
      <c r="L22" s="8"/>
      <c r="M22" s="8"/>
      <c r="N22" s="8"/>
      <c r="O22" s="8"/>
      <c r="P22" s="9"/>
    </row>
    <row r="23" spans="2:16" ht="25.5" x14ac:dyDescent="0.2">
      <c r="B23" s="42"/>
      <c r="C23" s="42"/>
      <c r="D23" s="42"/>
      <c r="E23" s="42"/>
      <c r="F23" s="42" t="s">
        <v>32</v>
      </c>
      <c r="G23" s="42" t="s">
        <v>81</v>
      </c>
      <c r="H23" s="42" t="s">
        <v>85</v>
      </c>
      <c r="I23" s="42" t="s">
        <v>86</v>
      </c>
      <c r="J23" s="25" t="s">
        <v>48</v>
      </c>
      <c r="K23" s="8">
        <v>1</v>
      </c>
      <c r="L23" s="8" t="s">
        <v>52</v>
      </c>
      <c r="M23" s="8"/>
      <c r="N23" s="8">
        <v>1</v>
      </c>
      <c r="O23" s="8" t="s">
        <v>10</v>
      </c>
      <c r="P23" s="9"/>
    </row>
    <row r="24" spans="2:16" ht="25.5" x14ac:dyDescent="0.2">
      <c r="B24" s="42"/>
      <c r="C24" s="42"/>
      <c r="D24" s="42"/>
      <c r="E24" s="42"/>
      <c r="F24" s="42" t="s">
        <v>33</v>
      </c>
      <c r="G24" s="42" t="s">
        <v>81</v>
      </c>
      <c r="H24" s="42" t="s">
        <v>87</v>
      </c>
      <c r="I24" s="42" t="s">
        <v>88</v>
      </c>
      <c r="J24" s="25" t="s">
        <v>49</v>
      </c>
      <c r="K24" s="8">
        <v>1</v>
      </c>
      <c r="L24" s="8" t="s">
        <v>51</v>
      </c>
      <c r="M24" s="8"/>
      <c r="N24" s="8">
        <v>2</v>
      </c>
      <c r="O24" s="8" t="s">
        <v>10</v>
      </c>
      <c r="P24" s="9"/>
    </row>
    <row r="25" spans="2:16" ht="25.5" x14ac:dyDescent="0.2">
      <c r="B25" s="42" t="s">
        <v>89</v>
      </c>
      <c r="C25" s="42" t="s">
        <v>90</v>
      </c>
      <c r="D25" s="42" t="s">
        <v>92</v>
      </c>
      <c r="E25" s="42" t="s">
        <v>91</v>
      </c>
      <c r="F25" s="43"/>
      <c r="G25" s="42"/>
      <c r="H25" s="44"/>
      <c r="I25" s="42"/>
      <c r="J25" s="35"/>
      <c r="K25" s="8"/>
      <c r="L25" s="8"/>
      <c r="M25" s="8"/>
      <c r="N25" s="8"/>
      <c r="O25" s="8"/>
      <c r="P25" s="9"/>
    </row>
    <row r="26" spans="2:16" ht="25.5" x14ac:dyDescent="0.2">
      <c r="B26" s="42"/>
      <c r="C26" s="42"/>
      <c r="D26" s="42"/>
      <c r="E26" s="42"/>
      <c r="F26" s="42" t="s">
        <v>32</v>
      </c>
      <c r="G26" s="42" t="s">
        <v>90</v>
      </c>
      <c r="H26" s="42" t="s">
        <v>93</v>
      </c>
      <c r="I26" s="42" t="s">
        <v>94</v>
      </c>
      <c r="J26" s="25" t="s">
        <v>49</v>
      </c>
      <c r="K26" s="8">
        <v>1</v>
      </c>
      <c r="L26" s="8" t="s">
        <v>52</v>
      </c>
      <c r="M26" s="8"/>
      <c r="N26" s="8">
        <v>2</v>
      </c>
      <c r="O26" s="8" t="s">
        <v>10</v>
      </c>
      <c r="P26" s="9"/>
    </row>
    <row r="27" spans="2:16" ht="25.5" x14ac:dyDescent="0.2">
      <c r="B27" s="42"/>
      <c r="C27" s="42"/>
      <c r="D27" s="42"/>
      <c r="E27" s="42"/>
      <c r="F27" s="42" t="s">
        <v>33</v>
      </c>
      <c r="G27" s="42" t="s">
        <v>90</v>
      </c>
      <c r="H27" s="42" t="s">
        <v>95</v>
      </c>
      <c r="I27" s="42" t="s">
        <v>96</v>
      </c>
      <c r="J27" s="25" t="s">
        <v>48</v>
      </c>
      <c r="K27" s="8">
        <v>1</v>
      </c>
      <c r="L27" s="8" t="s">
        <v>51</v>
      </c>
      <c r="M27" s="8"/>
      <c r="N27" s="8">
        <v>3</v>
      </c>
      <c r="O27" s="8" t="s">
        <v>10</v>
      </c>
      <c r="P27" s="9"/>
    </row>
    <row r="28" spans="2:16" x14ac:dyDescent="0.2">
      <c r="B28" s="43"/>
      <c r="C28" s="43"/>
      <c r="D28" s="43"/>
      <c r="E28" s="43"/>
      <c r="F28" s="43" t="s">
        <v>34</v>
      </c>
      <c r="G28" s="42" t="s">
        <v>90</v>
      </c>
      <c r="H28" s="43" t="s">
        <v>97</v>
      </c>
      <c r="I28" s="43" t="s">
        <v>98</v>
      </c>
      <c r="J28" s="9" t="s">
        <v>112</v>
      </c>
      <c r="K28" s="8">
        <v>1</v>
      </c>
      <c r="L28" s="8" t="s">
        <v>51</v>
      </c>
      <c r="M28" s="8"/>
      <c r="N28" s="8">
        <v>3</v>
      </c>
      <c r="O28" s="8" t="s">
        <v>10</v>
      </c>
      <c r="P28" s="9"/>
    </row>
    <row r="29" spans="2:16" ht="25.5" x14ac:dyDescent="0.2">
      <c r="B29" s="42" t="s">
        <v>99</v>
      </c>
      <c r="C29" s="42" t="s">
        <v>100</v>
      </c>
      <c r="D29" s="42" t="s">
        <v>102</v>
      </c>
      <c r="E29" s="42" t="s">
        <v>101</v>
      </c>
      <c r="F29" s="43"/>
      <c r="G29" s="42"/>
      <c r="H29" s="44"/>
      <c r="I29" s="42"/>
      <c r="J29" s="35"/>
      <c r="K29" s="8"/>
      <c r="L29" s="8"/>
      <c r="M29" s="8"/>
      <c r="N29" s="8"/>
      <c r="O29" s="8"/>
      <c r="P29" s="9"/>
    </row>
    <row r="30" spans="2:16" ht="25.5" x14ac:dyDescent="0.2">
      <c r="B30" s="42"/>
      <c r="C30" s="42"/>
      <c r="D30" s="42"/>
      <c r="E30" s="42"/>
      <c r="F30" s="42" t="s">
        <v>32</v>
      </c>
      <c r="G30" s="42" t="s">
        <v>100</v>
      </c>
      <c r="H30" s="42" t="s">
        <v>103</v>
      </c>
      <c r="I30" s="42" t="s">
        <v>104</v>
      </c>
      <c r="J30" s="25" t="s">
        <v>49</v>
      </c>
      <c r="K30" s="8">
        <v>1</v>
      </c>
      <c r="L30" s="8" t="s">
        <v>52</v>
      </c>
      <c r="M30" s="8"/>
      <c r="N30" s="8">
        <v>4</v>
      </c>
      <c r="O30" s="8" t="s">
        <v>10</v>
      </c>
      <c r="P30" s="9"/>
    </row>
    <row r="31" spans="2:16" ht="25.5" x14ac:dyDescent="0.2">
      <c r="B31" s="42"/>
      <c r="C31" s="42"/>
      <c r="D31" s="42"/>
      <c r="E31" s="42"/>
      <c r="F31" s="42" t="s">
        <v>33</v>
      </c>
      <c r="G31" s="42" t="s">
        <v>100</v>
      </c>
      <c r="H31" s="42" t="s">
        <v>105</v>
      </c>
      <c r="I31" s="42" t="s">
        <v>104</v>
      </c>
      <c r="J31" s="25" t="s">
        <v>49</v>
      </c>
      <c r="K31" s="8">
        <v>1</v>
      </c>
      <c r="L31" s="8" t="s">
        <v>51</v>
      </c>
      <c r="M31" s="8"/>
      <c r="N31" s="8">
        <v>4</v>
      </c>
      <c r="O31" s="8" t="s">
        <v>10</v>
      </c>
      <c r="P31" s="9"/>
    </row>
    <row r="32" spans="2:16" ht="25.5" x14ac:dyDescent="0.2">
      <c r="B32" s="43"/>
      <c r="C32" s="43"/>
      <c r="D32" s="43"/>
      <c r="E32" s="43"/>
      <c r="F32" s="43" t="s">
        <v>34</v>
      </c>
      <c r="G32" s="42" t="s">
        <v>100</v>
      </c>
      <c r="H32" s="43" t="s">
        <v>106</v>
      </c>
      <c r="I32" s="42" t="s">
        <v>107</v>
      </c>
      <c r="J32" s="25" t="s">
        <v>49</v>
      </c>
      <c r="K32" s="8">
        <v>1</v>
      </c>
      <c r="L32" s="8" t="s">
        <v>51</v>
      </c>
      <c r="M32" s="8"/>
      <c r="N32" s="8">
        <v>4</v>
      </c>
      <c r="O32" s="8" t="s">
        <v>10</v>
      </c>
      <c r="P32" s="9"/>
    </row>
    <row r="33" spans="2:16" x14ac:dyDescent="0.2">
      <c r="B33" s="43"/>
      <c r="C33" s="43"/>
      <c r="D33" s="43"/>
      <c r="E33" s="43"/>
      <c r="F33" s="43"/>
      <c r="G33" s="43"/>
      <c r="H33" s="43"/>
      <c r="I33" s="43"/>
      <c r="J33" s="9"/>
      <c r="K33" s="8"/>
      <c r="L33" s="8"/>
      <c r="M33" s="8"/>
      <c r="N33" s="8"/>
      <c r="O33" s="8"/>
      <c r="P33" s="9"/>
    </row>
    <row r="34" spans="2:16" x14ac:dyDescent="0.2">
      <c r="B34" s="43"/>
      <c r="C34" s="43"/>
      <c r="D34" s="43"/>
      <c r="E34" s="43"/>
      <c r="F34" s="43"/>
      <c r="G34" s="43"/>
      <c r="H34" s="43"/>
      <c r="I34" s="43"/>
      <c r="J34" s="9"/>
      <c r="K34" s="8"/>
      <c r="L34" s="8"/>
      <c r="M34" s="8"/>
      <c r="N34" s="8"/>
      <c r="O34" s="8"/>
      <c r="P34" s="9"/>
    </row>
    <row r="35" spans="2:16" x14ac:dyDescent="0.2">
      <c r="B35" s="43"/>
      <c r="C35" s="43"/>
      <c r="D35" s="43"/>
      <c r="E35" s="43"/>
      <c r="F35" s="43"/>
      <c r="G35" s="43"/>
      <c r="H35" s="43"/>
      <c r="I35" s="43"/>
      <c r="J35" s="9"/>
      <c r="K35" s="8"/>
      <c r="L35" s="8"/>
      <c r="M35" s="8"/>
      <c r="N35" s="8"/>
      <c r="O35" s="8"/>
      <c r="P35" s="9"/>
    </row>
    <row r="36" spans="2:16" x14ac:dyDescent="0.2">
      <c r="B36" s="43"/>
      <c r="C36" s="43"/>
      <c r="D36" s="43"/>
      <c r="E36" s="43"/>
      <c r="F36" s="43"/>
      <c r="G36" s="43"/>
      <c r="H36" s="43"/>
      <c r="I36" s="43"/>
      <c r="J36" s="9"/>
      <c r="K36" s="8"/>
      <c r="L36" s="8"/>
      <c r="M36" s="8"/>
      <c r="N36" s="8"/>
      <c r="O36" s="8"/>
      <c r="P36" s="9"/>
    </row>
    <row r="37" spans="2:16" x14ac:dyDescent="0.2">
      <c r="B37" s="43"/>
      <c r="C37" s="43"/>
      <c r="D37" s="43"/>
      <c r="E37" s="43"/>
      <c r="F37" s="43"/>
      <c r="G37" s="43"/>
      <c r="H37" s="43"/>
      <c r="I37" s="43"/>
      <c r="J37" s="9"/>
      <c r="K37" s="8"/>
      <c r="L37" s="8"/>
      <c r="M37" s="8"/>
      <c r="N37" s="8"/>
      <c r="O37" s="8"/>
      <c r="P37" s="9"/>
    </row>
    <row r="38" spans="2:16" x14ac:dyDescent="0.2">
      <c r="B38" s="43"/>
      <c r="C38" s="43"/>
      <c r="D38" s="43"/>
      <c r="E38" s="43"/>
      <c r="F38" s="43"/>
      <c r="G38" s="43"/>
      <c r="H38" s="43"/>
      <c r="I38" s="43"/>
      <c r="J38" s="9"/>
      <c r="K38" s="8"/>
      <c r="L38" s="8"/>
      <c r="M38" s="8"/>
      <c r="N38" s="8"/>
      <c r="O38" s="8"/>
      <c r="P38" s="9"/>
    </row>
    <row r="39" spans="2:16" x14ac:dyDescent="0.2">
      <c r="B39" s="43"/>
      <c r="C39" s="43"/>
      <c r="D39" s="43"/>
      <c r="E39" s="43"/>
      <c r="F39" s="43"/>
      <c r="G39" s="43"/>
      <c r="H39" s="43"/>
      <c r="I39" s="43"/>
      <c r="J39" s="9"/>
      <c r="K39" s="8"/>
      <c r="L39" s="8"/>
      <c r="M39" s="8"/>
      <c r="N39" s="8"/>
      <c r="O39" s="8"/>
      <c r="P39" s="9"/>
    </row>
    <row r="40" spans="2:16" x14ac:dyDescent="0.2">
      <c r="B40" s="43"/>
      <c r="C40" s="43"/>
      <c r="D40" s="43"/>
      <c r="E40" s="43"/>
      <c r="F40" s="43"/>
      <c r="G40" s="43"/>
      <c r="H40" s="43"/>
      <c r="I40" s="43"/>
      <c r="J40" s="9"/>
      <c r="K40" s="8"/>
      <c r="L40" s="8"/>
      <c r="M40" s="8"/>
      <c r="N40" s="8"/>
      <c r="O40" s="8"/>
      <c r="P40" s="9"/>
    </row>
    <row r="41" spans="2:16" x14ac:dyDescent="0.2">
      <c r="B41" s="43"/>
      <c r="C41" s="43"/>
      <c r="D41" s="43"/>
      <c r="E41" s="43"/>
      <c r="F41" s="43"/>
      <c r="G41" s="43"/>
      <c r="H41" s="43"/>
      <c r="I41" s="43"/>
      <c r="J41" s="9"/>
      <c r="K41" s="8"/>
      <c r="L41" s="8"/>
      <c r="M41" s="8"/>
      <c r="N41" s="8"/>
      <c r="O41" s="8"/>
      <c r="P41" s="9"/>
    </row>
    <row r="42" spans="2:16" x14ac:dyDescent="0.2">
      <c r="B42" s="43"/>
      <c r="C42" s="43"/>
      <c r="D42" s="43"/>
      <c r="E42" s="43"/>
      <c r="F42" s="43"/>
      <c r="G42" s="43"/>
      <c r="H42" s="43"/>
      <c r="I42" s="43"/>
      <c r="J42" s="9"/>
      <c r="K42" s="8"/>
      <c r="L42" s="8"/>
      <c r="M42" s="8"/>
      <c r="N42" s="8"/>
      <c r="O42" s="8"/>
      <c r="P42" s="9"/>
    </row>
    <row r="43" spans="2:16" x14ac:dyDescent="0.2">
      <c r="B43" s="43"/>
      <c r="C43" s="43"/>
      <c r="D43" s="43"/>
      <c r="E43" s="43"/>
      <c r="F43" s="43"/>
      <c r="G43" s="43"/>
      <c r="H43" s="43"/>
      <c r="I43" s="43"/>
      <c r="J43" s="9"/>
      <c r="K43" s="8"/>
      <c r="L43" s="8"/>
      <c r="M43" s="8"/>
      <c r="N43" s="8"/>
      <c r="O43" s="8"/>
      <c r="P43" s="9"/>
    </row>
    <row r="48" spans="2:16" x14ac:dyDescent="0.2">
      <c r="G48" s="6"/>
      <c r="H48" s="6"/>
      <c r="I48" s="6"/>
      <c r="J48" s="6"/>
    </row>
    <row r="61" spans="16:16" x14ac:dyDescent="0.2">
      <c r="P61" s="7"/>
    </row>
    <row r="72" spans="2:15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P61:P62">
    <cfRule type="expression" dxfId="51" priority="58" stopIfTrue="1">
      <formula>#REF!="Done"</formula>
    </cfRule>
    <cfRule type="expression" dxfId="50" priority="59" stopIfTrue="1">
      <formula>#REF!="Ongoing"</formula>
    </cfRule>
    <cfRule type="expression" dxfId="49" priority="60" stopIfTrue="1">
      <formula>#REF!="Removed"</formula>
    </cfRule>
  </conditionalFormatting>
  <conditionalFormatting sqref="P72">
    <cfRule type="expression" dxfId="48" priority="106" stopIfTrue="1">
      <formula>$O62="Done"</formula>
    </cfRule>
    <cfRule type="expression" dxfId="47" priority="107" stopIfTrue="1">
      <formula>$O62="Ongoing"</formula>
    </cfRule>
    <cfRule type="expression" dxfId="46" priority="108" stopIfTrue="1">
      <formula>$O62="Removed"</formula>
    </cfRule>
  </conditionalFormatting>
  <conditionalFormatting sqref="B7:G7 I7 B33:P117 B8:J11 B13:J14 B16:J17 B19:J21 B23:J24 B28:F28 H28:P28 K7:P24">
    <cfRule type="expression" dxfId="45" priority="64" stopIfTrue="1">
      <formula>$O7="Terminado"</formula>
    </cfRule>
    <cfRule type="expression" dxfId="44" priority="65" stopIfTrue="1">
      <formula>$O7="En Progreso"</formula>
    </cfRule>
    <cfRule type="expression" dxfId="43" priority="66" stopIfTrue="1">
      <formula>$O7="Eliminado"</formula>
    </cfRule>
  </conditionalFormatting>
  <conditionalFormatting sqref="R3">
    <cfRule type="expression" dxfId="42" priority="112" stopIfTrue="1">
      <formula>$O11="Done"</formula>
    </cfRule>
    <cfRule type="expression" dxfId="41" priority="113" stopIfTrue="1">
      <formula>$O11="In Progress"</formula>
    </cfRule>
    <cfRule type="expression" dxfId="40" priority="114" stopIfTrue="1">
      <formula>$O11="Removed"</formula>
    </cfRule>
  </conditionalFormatting>
  <conditionalFormatting sqref="R1">
    <cfRule type="expression" dxfId="39" priority="115" stopIfTrue="1">
      <formula>$O9="Done"</formula>
    </cfRule>
    <cfRule type="expression" dxfId="38" priority="116" stopIfTrue="1">
      <formula>$O9="In Progress"</formula>
    </cfRule>
    <cfRule type="expression" dxfId="37" priority="117" stopIfTrue="1">
      <formula>$O9="Removed"</formula>
    </cfRule>
  </conditionalFormatting>
  <conditionalFormatting sqref="B12:G12 I12">
    <cfRule type="expression" dxfId="36" priority="28" stopIfTrue="1">
      <formula>$O12="Terminado"</formula>
    </cfRule>
    <cfRule type="expression" dxfId="35" priority="29" stopIfTrue="1">
      <formula>$O12="En Progreso"</formula>
    </cfRule>
    <cfRule type="expression" dxfId="34" priority="30" stopIfTrue="1">
      <formula>$O12="Eliminado"</formula>
    </cfRule>
  </conditionalFormatting>
  <conditionalFormatting sqref="B15:G15 I15">
    <cfRule type="expression" dxfId="33" priority="25" stopIfTrue="1">
      <formula>$O15="Terminado"</formula>
    </cfRule>
    <cfRule type="expression" dxfId="32" priority="26" stopIfTrue="1">
      <formula>$O15="En Progreso"</formula>
    </cfRule>
    <cfRule type="expression" dxfId="31" priority="27" stopIfTrue="1">
      <formula>$O15="Eliminado"</formula>
    </cfRule>
  </conditionalFormatting>
  <conditionalFormatting sqref="B18:G18 I18">
    <cfRule type="expression" dxfId="30" priority="22" stopIfTrue="1">
      <formula>$O18="Terminado"</formula>
    </cfRule>
    <cfRule type="expression" dxfId="29" priority="23" stopIfTrue="1">
      <formula>$O18="En Progreso"</formula>
    </cfRule>
    <cfRule type="expression" dxfId="28" priority="24" stopIfTrue="1">
      <formula>$O18="Eliminado"</formula>
    </cfRule>
  </conditionalFormatting>
  <conditionalFormatting sqref="B22:G22 I22">
    <cfRule type="expression" dxfId="27" priority="19" stopIfTrue="1">
      <formula>$O22="Terminado"</formula>
    </cfRule>
    <cfRule type="expression" dxfId="26" priority="20" stopIfTrue="1">
      <formula>$O22="En Progreso"</formula>
    </cfRule>
    <cfRule type="expression" dxfId="25" priority="21" stopIfTrue="1">
      <formula>$O22="Eliminado"</formula>
    </cfRule>
  </conditionalFormatting>
  <conditionalFormatting sqref="K25:P27 B26:J26 B27:F27 H27:J27 G27:G28">
    <cfRule type="expression" dxfId="24" priority="16" stopIfTrue="1">
      <formula>$O25="Terminado"</formula>
    </cfRule>
    <cfRule type="expression" dxfId="23" priority="17" stopIfTrue="1">
      <formula>$O25="En Progreso"</formula>
    </cfRule>
    <cfRule type="expression" dxfId="22" priority="18" stopIfTrue="1">
      <formula>$O25="Eliminado"</formula>
    </cfRule>
  </conditionalFormatting>
  <conditionalFormatting sqref="I25 B25:G25">
    <cfRule type="expression" dxfId="21" priority="13" stopIfTrue="1">
      <formula>$O25="Terminado"</formula>
    </cfRule>
    <cfRule type="expression" dxfId="20" priority="14" stopIfTrue="1">
      <formula>$O25="En Progreso"</formula>
    </cfRule>
    <cfRule type="expression" dxfId="19" priority="15" stopIfTrue="1">
      <formula>$O25="Eliminado"</formula>
    </cfRule>
  </conditionalFormatting>
  <conditionalFormatting sqref="B32:F32 H32 K32 M32:P32">
    <cfRule type="expression" dxfId="18" priority="10" stopIfTrue="1">
      <formula>$O32="Terminado"</formula>
    </cfRule>
    <cfRule type="expression" dxfId="17" priority="11" stopIfTrue="1">
      <formula>$O32="En Progreso"</formula>
    </cfRule>
    <cfRule type="expression" dxfId="16" priority="12" stopIfTrue="1">
      <formula>$O32="Eliminado"</formula>
    </cfRule>
  </conditionalFormatting>
  <conditionalFormatting sqref="K29:P31 B30:J30 B31:F31 H31 G31:G32 J31 I31:I32 L32">
    <cfRule type="expression" dxfId="15" priority="7" stopIfTrue="1">
      <formula>$O29="Terminado"</formula>
    </cfRule>
    <cfRule type="expression" dxfId="14" priority="8" stopIfTrue="1">
      <formula>$O29="En Progreso"</formula>
    </cfRule>
    <cfRule type="expression" dxfId="13" priority="9" stopIfTrue="1">
      <formula>$O29="Eliminado"</formula>
    </cfRule>
  </conditionalFormatting>
  <conditionalFormatting sqref="I29 B29:G29">
    <cfRule type="expression" dxfId="12" priority="4" stopIfTrue="1">
      <formula>$O29="Terminado"</formula>
    </cfRule>
    <cfRule type="expression" dxfId="11" priority="5" stopIfTrue="1">
      <formula>$O29="En Progreso"</formula>
    </cfRule>
    <cfRule type="expression" dxfId="10" priority="6" stopIfTrue="1">
      <formula>$O29="Eliminado"</formula>
    </cfRule>
  </conditionalFormatting>
  <conditionalFormatting sqref="J32">
    <cfRule type="expression" dxfId="9" priority="1" stopIfTrue="1">
      <formula>$O32="Terminado"</formula>
    </cfRule>
    <cfRule type="expression" dxfId="8" priority="2" stopIfTrue="1">
      <formula>$O32="En Progreso"</formula>
    </cfRule>
    <cfRule type="expression" dxfId="7" priority="3" stopIfTrue="1">
      <formula>$O32="Eliminado"</formula>
    </cfRule>
  </conditionalFormatting>
  <dataValidations count="2">
    <dataValidation type="list" allowBlank="1" showInputMessage="1" sqref="O73:O182 O6:O71">
      <formula1>"Por Hacer,En Progreso,Terminado,Eliminado"</formula1>
    </dataValidation>
    <dataValidation type="list" allowBlank="1" showInputMessage="1" showErrorMessage="1" sqref="K7:K43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8"/>
  <sheetViews>
    <sheetView workbookViewId="0">
      <selection activeCell="G8" sqref="G8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7" t="s">
        <v>0</v>
      </c>
      <c r="C2" s="27" t="s">
        <v>4</v>
      </c>
      <c r="D2" s="27" t="s">
        <v>5</v>
      </c>
      <c r="E2" s="27" t="s">
        <v>6</v>
      </c>
      <c r="F2" s="27" t="s">
        <v>16</v>
      </c>
      <c r="G2" s="28" t="s">
        <v>1</v>
      </c>
      <c r="H2" s="27" t="s">
        <v>7</v>
      </c>
      <c r="I2" s="28" t="s">
        <v>8</v>
      </c>
      <c r="J2" s="1"/>
    </row>
    <row r="3" spans="2:10" x14ac:dyDescent="0.2">
      <c r="B3" s="17">
        <v>1</v>
      </c>
      <c r="C3" s="37">
        <v>44743</v>
      </c>
      <c r="D3" s="20">
        <v>30</v>
      </c>
      <c r="E3" s="21">
        <v>44772</v>
      </c>
      <c r="F3" s="17">
        <f>IF(B3="","",SUMIF('Backlog del Producto'!N$7:N$122,Sprints!B3,'Backlog del Producto'!L$7:L$122))</f>
        <v>0</v>
      </c>
      <c r="G3" s="18" t="s">
        <v>13</v>
      </c>
      <c r="H3" s="20"/>
      <c r="I3" s="15"/>
    </row>
    <row r="4" spans="2:10" x14ac:dyDescent="0.2">
      <c r="B4" s="17">
        <v>2</v>
      </c>
      <c r="C4" s="19">
        <f>IF(AND(C3&lt;&gt;"",D3&lt;&gt;"",D4&lt;&gt;""),C3+D3,"")</f>
        <v>44773</v>
      </c>
      <c r="D4" s="20">
        <v>30</v>
      </c>
      <c r="E4" s="21">
        <f>IF(AND(C4&lt;&gt;"",D4&lt;&gt;""),C4+D4-1,"")</f>
        <v>44802</v>
      </c>
      <c r="F4" s="17">
        <f>IF(B4="","",SUMIF('Backlog del Producto'!N$7:N$122,Sprints!B4,'Backlog del Producto'!L$7:L$122))</f>
        <v>0</v>
      </c>
      <c r="G4" s="18" t="s">
        <v>13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44803</v>
      </c>
      <c r="D5" s="20">
        <v>30</v>
      </c>
      <c r="E5" s="21">
        <f>IF(AND(C5&lt;&gt;"",D5&lt;&gt;""),C5+D5-1,"")</f>
        <v>44832</v>
      </c>
      <c r="F5" s="17">
        <f>IF(B5="","",SUMIF('Backlog del Producto'!N$7:N$122,Sprints!B5,'Backlog del Producto'!L$7:L$122))</f>
        <v>0</v>
      </c>
      <c r="G5" s="18" t="s">
        <v>13</v>
      </c>
      <c r="H5" s="20"/>
      <c r="I5" s="15"/>
    </row>
    <row r="6" spans="2:10" x14ac:dyDescent="0.2">
      <c r="B6" s="17">
        <v>4</v>
      </c>
      <c r="C6" s="19">
        <f>IF(AND(C5&lt;&gt;"",D5&lt;&gt;"",D6&lt;&gt;""),C5+D5,"")</f>
        <v>44833</v>
      </c>
      <c r="D6" s="20">
        <v>30</v>
      </c>
      <c r="E6" s="21">
        <f>IF(AND(C6&lt;&gt;"",D6&lt;&gt;""),C6+D6-1,"")</f>
        <v>44862</v>
      </c>
      <c r="F6" s="17">
        <f>IF(B6="","",SUMIF('Backlog del Producto'!N$7:N$122,Sprints!B6,'Backlog del Producto'!L$7:L$122))</f>
        <v>0</v>
      </c>
      <c r="G6" s="18" t="s">
        <v>13</v>
      </c>
      <c r="H6" s="20"/>
      <c r="I6" s="15"/>
    </row>
    <row r="7" spans="2:10" x14ac:dyDescent="0.2">
      <c r="B7" s="17">
        <v>5</v>
      </c>
      <c r="C7" s="19">
        <f>IF(AND(C6&lt;&gt;"",D6&lt;&gt;"",D7&lt;&gt;""),C6+D6,"")</f>
        <v>44863</v>
      </c>
      <c r="D7" s="20">
        <v>30</v>
      </c>
      <c r="E7" s="21">
        <f>IF(AND(C7&lt;&gt;"",D7&lt;&gt;""),C7+D7-1,"")</f>
        <v>44892</v>
      </c>
      <c r="F7" s="17">
        <f>IF(B7="","",SUMIF('Backlog del Producto'!N$7:N$122,Sprints!B7,'Backlog del Producto'!L$7:L$122))</f>
        <v>0</v>
      </c>
      <c r="G7" s="18" t="s">
        <v>13</v>
      </c>
      <c r="H7" s="20"/>
      <c r="I7" s="15"/>
    </row>
    <row r="8" spans="2:10" x14ac:dyDescent="0.2">
      <c r="B8" s="17">
        <v>6</v>
      </c>
      <c r="C8" s="19">
        <f>IF(AND(C7&lt;&gt;"",D7&lt;&gt;"",D8&lt;&gt;""),C7+D7,"")</f>
        <v>44893</v>
      </c>
      <c r="D8" s="20">
        <v>30</v>
      </c>
      <c r="E8" s="21">
        <f>IF(AND(C8&lt;&gt;"",D8&lt;&gt;""),C8+D8-1,"")</f>
        <v>44922</v>
      </c>
      <c r="F8" s="17">
        <v>0</v>
      </c>
      <c r="G8" s="18" t="s">
        <v>13</v>
      </c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Producto'!N$8:N$122,Sprints!B9,'Backlog del Producto'!L$8:L$122))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Producto'!N$8:N$122,Sprints!B10,'Backlog del Producto'!L$8:L$122))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Producto'!N$8:N$122,Sprints!B11,'Backlog del Producto'!L$8:L$122))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Producto'!N$8:N$122,Sprints!B12,'Backlog del Producto'!L$8:L$122))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Producto'!N$8:N$122,Sprints!B13,'Backlog del Producto'!L$8:L$122))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Producto'!N$8:N$122,Sprints!B14,'Backlog del Producto'!L$8:L$122))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Producto'!N$8:N$122,Sprints!B15,'Backlog del Producto'!L$8:L$122))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Producto'!N$8:N$122,Sprints!B16,'Backlog del Producto'!L$8:L$122))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Producto'!N$8:N$122,Sprints!B17,'Backlog del Producto'!L$8:L$122))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Producto'!N$8:N$122,"",'Backlog del Producto'!L$8:L$122)-SUMIF('Backlog del Producto'!O$8:O$122,"Eliminado",'Backlog del Producto'!L$8:L$122)</f>
        <v>0</v>
      </c>
      <c r="G18" s="18"/>
      <c r="H18" s="23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HP</cp:lastModifiedBy>
  <cp:revision>1</cp:revision>
  <cp:lastPrinted>2006-09-01T14:59:00Z</cp:lastPrinted>
  <dcterms:created xsi:type="dcterms:W3CDTF">1998-06-05T11:20:44Z</dcterms:created>
  <dcterms:modified xsi:type="dcterms:W3CDTF">2022-06-26T03:29:20Z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